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U:\DIR_Serveis_Juridics\2026 EXPEDIENTS COMPLETS\LICITACIONS\12-26 OBRES AMPLIACIO FOTOVOLTAICA INCUBADORA GLORIES\"/>
    </mc:Choice>
  </mc:AlternateContent>
  <xr:revisionPtr revIDLastSave="0" documentId="8_{7B43E1C5-0BFA-498F-970F-612457831485}" xr6:coauthVersionLast="47" xr6:coauthVersionMax="47" xr10:uidLastSave="{00000000-0000-0000-0000-000000000000}"/>
  <bookViews>
    <workbookView xWindow="-110" yWindow="-110" windowWidth="19420" windowHeight="10300"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2" l="1"/>
  <c r="H49" i="2"/>
  <c r="H51" i="2"/>
  <c r="H62" i="2"/>
  <c r="J13" i="7"/>
  <c r="K15" i="7" s="1"/>
  <c r="J20" i="7" s="1"/>
  <c r="K21" i="7" s="1"/>
  <c r="K22" i="7" s="1"/>
  <c r="K11" i="7" s="1"/>
  <c r="J14" i="7"/>
  <c r="J17" i="7"/>
  <c r="K18" i="7" s="1"/>
  <c r="J26" i="7"/>
  <c r="K28" i="7" s="1"/>
  <c r="J33" i="7" s="1"/>
  <c r="K34" i="7" s="1"/>
  <c r="K35" i="7" s="1"/>
  <c r="K24" i="7" s="1"/>
  <c r="J27" i="7"/>
  <c r="J30" i="7"/>
  <c r="K31" i="7" s="1"/>
  <c r="J39" i="7"/>
  <c r="J40" i="7"/>
  <c r="K41" i="7"/>
  <c r="J43" i="7"/>
  <c r="K44" i="7"/>
  <c r="J46" i="7"/>
  <c r="K47" i="7" s="1"/>
  <c r="K48" i="7" s="1"/>
  <c r="K37" i="7" s="1"/>
  <c r="J52" i="7"/>
  <c r="J53" i="7"/>
  <c r="J56" i="7"/>
  <c r="K57" i="7"/>
  <c r="J65" i="7"/>
  <c r="K74" i="7" s="1"/>
  <c r="K75" i="7" s="1"/>
  <c r="K63" i="7" s="1"/>
  <c r="J66" i="7"/>
  <c r="K67" i="7"/>
  <c r="J73" i="7" s="1"/>
  <c r="J69" i="7"/>
  <c r="K71" i="7" s="1"/>
  <c r="J70" i="7"/>
  <c r="J79" i="7"/>
  <c r="K81" i="7" s="1"/>
  <c r="J87" i="7" s="1"/>
  <c r="J80" i="7"/>
  <c r="J83" i="7"/>
  <c r="J84" i="7"/>
  <c r="K85" i="7" s="1"/>
  <c r="J93" i="7"/>
  <c r="K95" i="7" s="1"/>
  <c r="J97" i="7" s="1"/>
  <c r="K98" i="7" s="1"/>
  <c r="K99" i="7" s="1"/>
  <c r="K91" i="7" s="1"/>
  <c r="J94" i="7"/>
  <c r="J103" i="7"/>
  <c r="K105" i="7" s="1"/>
  <c r="J111" i="7" s="1"/>
  <c r="J104" i="7"/>
  <c r="J107" i="7"/>
  <c r="J108" i="7"/>
  <c r="K109" i="7"/>
  <c r="J117" i="7"/>
  <c r="J118" i="7"/>
  <c r="K119" i="7" s="1"/>
  <c r="J124" i="7" s="1"/>
  <c r="K125" i="7" s="1"/>
  <c r="K126" i="7" s="1"/>
  <c r="K115" i="7" s="1"/>
  <c r="J121" i="7"/>
  <c r="K122" i="7" s="1"/>
  <c r="J130" i="7"/>
  <c r="K139" i="7" s="1"/>
  <c r="K140" i="7" s="1"/>
  <c r="K128" i="7" s="1"/>
  <c r="J131" i="7"/>
  <c r="K132" i="7"/>
  <c r="J138" i="7" s="1"/>
  <c r="J134" i="7"/>
  <c r="J135" i="7"/>
  <c r="K136" i="7"/>
  <c r="J144" i="7"/>
  <c r="J145" i="7"/>
  <c r="K146" i="7"/>
  <c r="J152" i="7" s="1"/>
  <c r="J148" i="7"/>
  <c r="K150" i="7" s="1"/>
  <c r="J149" i="7"/>
  <c r="J158" i="7"/>
  <c r="K160" i="7" s="1"/>
  <c r="J165" i="7" s="1"/>
  <c r="J159" i="7"/>
  <c r="J162" i="7"/>
  <c r="K163" i="7"/>
  <c r="J171" i="7"/>
  <c r="K173" i="7" s="1"/>
  <c r="J178" i="7" s="1"/>
  <c r="J172" i="7"/>
  <c r="J175" i="7"/>
  <c r="K176" i="7" s="1"/>
  <c r="J184" i="7"/>
  <c r="K186" i="7" s="1"/>
  <c r="J193" i="7" s="1"/>
  <c r="J185" i="7"/>
  <c r="J188" i="7"/>
  <c r="J189" i="7"/>
  <c r="K194" i="7" s="1"/>
  <c r="K195" i="7" s="1"/>
  <c r="K182" i="7" s="1"/>
  <c r="J190" i="7"/>
  <c r="K191" i="7"/>
  <c r="J199" i="7"/>
  <c r="K201" i="7" s="1"/>
  <c r="J207" i="7" s="1"/>
  <c r="J200" i="7"/>
  <c r="J203" i="7"/>
  <c r="K205" i="7" s="1"/>
  <c r="J204" i="7"/>
  <c r="J213" i="7"/>
  <c r="J214" i="7"/>
  <c r="K215" i="7"/>
  <c r="J221" i="7" s="1"/>
  <c r="J217" i="7"/>
  <c r="K219" i="7" s="1"/>
  <c r="J218" i="7"/>
  <c r="J227" i="7"/>
  <c r="K229" i="7" s="1"/>
  <c r="J235" i="7" s="1"/>
  <c r="J228" i="7"/>
  <c r="J231" i="7"/>
  <c r="J232" i="7"/>
  <c r="K233" i="7"/>
  <c r="J241" i="7"/>
  <c r="J242" i="7"/>
  <c r="K243" i="7" s="1"/>
  <c r="J248" i="7" s="1"/>
  <c r="K249" i="7" s="1"/>
  <c r="K250" i="7" s="1"/>
  <c r="K239" i="7" s="1"/>
  <c r="J245" i="7"/>
  <c r="K246" i="7" s="1"/>
  <c r="J254" i="7"/>
  <c r="J255" i="7"/>
  <c r="K256" i="7"/>
  <c r="J258" i="7"/>
  <c r="K259" i="7"/>
  <c r="J261" i="7"/>
  <c r="K262" i="7" s="1"/>
  <c r="K263" i="7" s="1"/>
  <c r="K252" i="7" s="1"/>
  <c r="J267" i="7"/>
  <c r="J268" i="7"/>
  <c r="J271" i="7"/>
  <c r="K272" i="7"/>
  <c r="J280" i="7"/>
  <c r="J281" i="7"/>
  <c r="K282" i="7"/>
  <c r="J287" i="7" s="1"/>
  <c r="J284" i="7"/>
  <c r="K285" i="7" s="1"/>
  <c r="J293" i="7"/>
  <c r="J294" i="7"/>
  <c r="K301" i="7" s="1"/>
  <c r="K302" i="7" s="1"/>
  <c r="K291" i="7" s="1"/>
  <c r="K295" i="7"/>
  <c r="J300" i="7" s="1"/>
  <c r="J297" i="7"/>
  <c r="K298" i="7" s="1"/>
  <c r="J306" i="7"/>
  <c r="K308" i="7" s="1"/>
  <c r="J313" i="7" s="1"/>
  <c r="J307" i="7"/>
  <c r="J310" i="7"/>
  <c r="K311" i="7"/>
  <c r="J319" i="7"/>
  <c r="K321" i="7" s="1"/>
  <c r="J327" i="7" s="1"/>
  <c r="J320" i="7"/>
  <c r="J323" i="7"/>
  <c r="J324" i="7"/>
  <c r="K325" i="7"/>
  <c r="J333" i="7"/>
  <c r="J334" i="7"/>
  <c r="K335" i="7"/>
  <c r="J337" i="7"/>
  <c r="K342" i="7" s="1"/>
  <c r="K343" i="7" s="1"/>
  <c r="K331" i="7" s="1"/>
  <c r="J338" i="7"/>
  <c r="K339" i="7"/>
  <c r="J341" i="7"/>
  <c r="J347" i="7"/>
  <c r="J348" i="7"/>
  <c r="J351" i="7"/>
  <c r="K352" i="7"/>
  <c r="J360" i="7"/>
  <c r="K368" i="7" s="1"/>
  <c r="K369" i="7" s="1"/>
  <c r="K358" i="7" s="1"/>
  <c r="J361" i="7"/>
  <c r="K362" i="7"/>
  <c r="J367" i="7" s="1"/>
  <c r="J364" i="7"/>
  <c r="K365" i="7" s="1"/>
  <c r="J373" i="7"/>
  <c r="J374" i="7"/>
  <c r="K375" i="7"/>
  <c r="J380" i="7" s="1"/>
  <c r="J377" i="7"/>
  <c r="K378" i="7" s="1"/>
  <c r="J387" i="7"/>
  <c r="K389" i="7" s="1"/>
  <c r="J394" i="7" s="1"/>
  <c r="J388" i="7"/>
  <c r="J391" i="7"/>
  <c r="K392" i="7"/>
  <c r="J400" i="7"/>
  <c r="K402" i="7" s="1"/>
  <c r="J408" i="7" s="1"/>
  <c r="J401" i="7"/>
  <c r="J404" i="7"/>
  <c r="J405" i="7"/>
  <c r="K406" i="7"/>
  <c r="J415" i="7"/>
  <c r="J416" i="7"/>
  <c r="K417" i="7"/>
  <c r="J419" i="7"/>
  <c r="K424" i="7" s="1"/>
  <c r="K425" i="7" s="1"/>
  <c r="K413" i="7" s="1"/>
  <c r="J420" i="7"/>
  <c r="K421" i="7"/>
  <c r="J423" i="7"/>
  <c r="J429" i="7"/>
  <c r="J430" i="7"/>
  <c r="J433" i="7"/>
  <c r="K435" i="7" s="1"/>
  <c r="J434" i="7"/>
  <c r="J443" i="7"/>
  <c r="J444" i="7"/>
  <c r="K445" i="7"/>
  <c r="J450" i="7" s="1"/>
  <c r="J447" i="7"/>
  <c r="K448" i="7" s="1"/>
  <c r="J456" i="7"/>
  <c r="K458" i="7" s="1"/>
  <c r="J464" i="7" s="1"/>
  <c r="J457" i="7"/>
  <c r="J460" i="7"/>
  <c r="J461" i="7"/>
  <c r="K462" i="7"/>
  <c r="J470" i="7"/>
  <c r="K472" i="7" s="1"/>
  <c r="J477" i="7" s="1"/>
  <c r="K478" i="7" s="1"/>
  <c r="K479" i="7" s="1"/>
  <c r="K468" i="7" s="1"/>
  <c r="J471" i="7"/>
  <c r="J474" i="7"/>
  <c r="K475" i="7"/>
  <c r="J483" i="7"/>
  <c r="J484" i="7"/>
  <c r="K485" i="7"/>
  <c r="J487" i="7"/>
  <c r="J488" i="7"/>
  <c r="K489" i="7"/>
  <c r="K490" i="7"/>
  <c r="K491" i="7" s="1"/>
  <c r="K481" i="7" s="1"/>
  <c r="J495" i="7"/>
  <c r="J496" i="7"/>
  <c r="K497" i="7"/>
  <c r="J499" i="7"/>
  <c r="J500" i="7"/>
  <c r="K502" i="7" s="1"/>
  <c r="K503" i="7" s="1"/>
  <c r="K493" i="7" s="1"/>
  <c r="K501" i="7"/>
  <c r="J507" i="7"/>
  <c r="J508" i="7"/>
  <c r="J511" i="7"/>
  <c r="K513" i="7" s="1"/>
  <c r="J512" i="7"/>
  <c r="J521" i="7"/>
  <c r="J522" i="7"/>
  <c r="K523" i="7"/>
  <c r="J529" i="7" s="1"/>
  <c r="J525" i="7"/>
  <c r="K527" i="7" s="1"/>
  <c r="J526" i="7"/>
  <c r="J535" i="7"/>
  <c r="K537" i="7" s="1"/>
  <c r="J536" i="7"/>
  <c r="J539" i="7"/>
  <c r="J540" i="7"/>
  <c r="K541" i="7"/>
  <c r="J547" i="7"/>
  <c r="K549" i="7" s="1"/>
  <c r="J554" i="7" s="1"/>
  <c r="K555" i="7" s="1"/>
  <c r="K556" i="7" s="1"/>
  <c r="K545" i="7" s="1"/>
  <c r="J548" i="7"/>
  <c r="J551" i="7"/>
  <c r="K552" i="7"/>
  <c r="J560" i="7"/>
  <c r="J561" i="7"/>
  <c r="K562" i="7"/>
  <c r="J564" i="7"/>
  <c r="K569" i="7" s="1"/>
  <c r="K570" i="7" s="1"/>
  <c r="K558" i="7" s="1"/>
  <c r="J565" i="7"/>
  <c r="K566" i="7"/>
  <c r="J568" i="7"/>
  <c r="J574" i="7"/>
  <c r="J575" i="7"/>
  <c r="J578" i="7"/>
  <c r="K580" i="7" s="1"/>
  <c r="J579" i="7"/>
  <c r="J588" i="7"/>
  <c r="J589" i="7"/>
  <c r="K597" i="7" s="1"/>
  <c r="K598" i="7" s="1"/>
  <c r="K586" i="7" s="1"/>
  <c r="K590" i="7"/>
  <c r="J596" i="7" s="1"/>
  <c r="J592" i="7"/>
  <c r="K594" i="7" s="1"/>
  <c r="J593" i="7"/>
  <c r="J602" i="7"/>
  <c r="K604" i="7" s="1"/>
  <c r="J610" i="7" s="1"/>
  <c r="J603" i="7"/>
  <c r="J606" i="7"/>
  <c r="J607" i="7"/>
  <c r="K608" i="7"/>
  <c r="J617" i="7"/>
  <c r="J618" i="7"/>
  <c r="K619" i="7"/>
  <c r="J621" i="7"/>
  <c r="K626" i="7" s="1"/>
  <c r="K627" i="7" s="1"/>
  <c r="K615" i="7" s="1"/>
  <c r="J622" i="7"/>
  <c r="K623" i="7"/>
  <c r="J625" i="7"/>
  <c r="J631" i="7"/>
  <c r="J632" i="7"/>
  <c r="J635" i="7"/>
  <c r="K637" i="7" s="1"/>
  <c r="J636" i="7"/>
  <c r="K645" i="7"/>
  <c r="K646" i="7"/>
  <c r="K644" i="7" s="1"/>
  <c r="J651" i="7"/>
  <c r="K652" i="7" s="1"/>
  <c r="J658" i="7"/>
  <c r="K659" i="7"/>
  <c r="K660" i="7"/>
  <c r="K656" i="7" s="1"/>
  <c r="H93" i="2"/>
  <c r="H94" i="2" s="1"/>
  <c r="H87" i="2"/>
  <c r="H88" i="2" s="1"/>
  <c r="H81" i="2"/>
  <c r="H82" i="2" s="1"/>
  <c r="H75" i="2"/>
  <c r="H76" i="2" s="1"/>
  <c r="H70" i="2"/>
  <c r="H69" i="2"/>
  <c r="H68" i="2"/>
  <c r="H61" i="2"/>
  <c r="H63" i="2" s="1"/>
  <c r="H60" i="2"/>
  <c r="H54" i="2"/>
  <c r="H53" i="2"/>
  <c r="H52" i="2"/>
  <c r="H50" i="2"/>
  <c r="H48" i="2"/>
  <c r="H47" i="2"/>
  <c r="H46" i="2"/>
  <c r="H45" i="2"/>
  <c r="H44" i="2"/>
  <c r="H55" i="2" s="1"/>
  <c r="H43" i="2"/>
  <c r="H37" i="2"/>
  <c r="H35" i="2"/>
  <c r="H34" i="2"/>
  <c r="H33" i="2"/>
  <c r="H32" i="2"/>
  <c r="H31" i="2"/>
  <c r="H30" i="2"/>
  <c r="H29" i="2"/>
  <c r="H28" i="2"/>
  <c r="H38" i="2" s="1"/>
  <c r="H22" i="2"/>
  <c r="H21" i="2"/>
  <c r="H23" i="2" s="1"/>
  <c r="H15" i="2"/>
  <c r="H14" i="2"/>
  <c r="H13" i="2"/>
  <c r="K153" i="7" l="1"/>
  <c r="K154" i="7" s="1"/>
  <c r="K142" i="7" s="1"/>
  <c r="K222" i="7"/>
  <c r="K223" i="7" s="1"/>
  <c r="K211" i="7" s="1"/>
  <c r="K583" i="7"/>
  <c r="K584" i="7" s="1"/>
  <c r="K572" i="7" s="1"/>
  <c r="K451" i="7"/>
  <c r="K452" i="7" s="1"/>
  <c r="K441" i="7" s="1"/>
  <c r="K381" i="7"/>
  <c r="K382" i="7" s="1"/>
  <c r="K371" i="7" s="1"/>
  <c r="K288" i="7"/>
  <c r="K289" i="7" s="1"/>
  <c r="K278" i="7" s="1"/>
  <c r="K530" i="7"/>
  <c r="K531" i="7" s="1"/>
  <c r="K519" i="7" s="1"/>
  <c r="K208" i="7"/>
  <c r="K209" i="7" s="1"/>
  <c r="K197" i="7" s="1"/>
  <c r="K611" i="7"/>
  <c r="K612" i="7" s="1"/>
  <c r="K600" i="7" s="1"/>
  <c r="K409" i="7"/>
  <c r="K410" i="7" s="1"/>
  <c r="K398" i="7" s="1"/>
  <c r="K236" i="7"/>
  <c r="K237" i="7" s="1"/>
  <c r="K225" i="7" s="1"/>
  <c r="K112" i="7"/>
  <c r="K113" i="7" s="1"/>
  <c r="K101" i="7" s="1"/>
  <c r="K633" i="7"/>
  <c r="J639" i="7" s="1"/>
  <c r="K640" i="7" s="1"/>
  <c r="K641" i="7" s="1"/>
  <c r="K629" i="7" s="1"/>
  <c r="K576" i="7"/>
  <c r="J582" i="7" s="1"/>
  <c r="K542" i="7"/>
  <c r="K543" i="7" s="1"/>
  <c r="K533" i="7" s="1"/>
  <c r="K509" i="7"/>
  <c r="J515" i="7" s="1"/>
  <c r="K516" i="7" s="1"/>
  <c r="K517" i="7" s="1"/>
  <c r="K505" i="7" s="1"/>
  <c r="K465" i="7"/>
  <c r="K466" i="7" s="1"/>
  <c r="K454" i="7" s="1"/>
  <c r="K431" i="7"/>
  <c r="J437" i="7" s="1"/>
  <c r="K438" i="7" s="1"/>
  <c r="K439" i="7" s="1"/>
  <c r="K427" i="7" s="1"/>
  <c r="K349" i="7"/>
  <c r="J354" i="7" s="1"/>
  <c r="K355" i="7" s="1"/>
  <c r="K356" i="7" s="1"/>
  <c r="K345" i="7" s="1"/>
  <c r="K269" i="7"/>
  <c r="J274" i="7" s="1"/>
  <c r="K275" i="7" s="1"/>
  <c r="K276" i="7" s="1"/>
  <c r="K265" i="7" s="1"/>
  <c r="K179" i="7"/>
  <c r="K180" i="7" s="1"/>
  <c r="K169" i="7" s="1"/>
  <c r="K88" i="7"/>
  <c r="K89" i="7" s="1"/>
  <c r="K77" i="7" s="1"/>
  <c r="K54" i="7"/>
  <c r="J59" i="7" s="1"/>
  <c r="K60" i="7" s="1"/>
  <c r="K61" i="7" s="1"/>
  <c r="K50" i="7" s="1"/>
  <c r="K328" i="7"/>
  <c r="K329" i="7" s="1"/>
  <c r="K317" i="7" s="1"/>
  <c r="K166" i="7"/>
  <c r="K167" i="7" s="1"/>
  <c r="K156" i="7" s="1"/>
  <c r="K395" i="7"/>
  <c r="K396" i="7" s="1"/>
  <c r="K385" i="7" s="1"/>
  <c r="K653" i="7"/>
  <c r="K654" i="7" s="1"/>
  <c r="K649" i="7" s="1"/>
  <c r="H16" i="2"/>
  <c r="H96" i="2" s="1"/>
  <c r="K314" i="7"/>
  <c r="K315" i="7" s="1"/>
  <c r="K304" i="7" s="1"/>
</calcChain>
</file>

<file path=xl/sharedStrings.xml><?xml version="1.0" encoding="utf-8"?>
<sst xmlns="http://schemas.openxmlformats.org/spreadsheetml/2006/main" count="2164" uniqueCount="402">
  <si>
    <t>PROJECTE D'INSTAL·LACIÓ SOLAR FOTOVOLTAICA A LA INCUBADORA GLÒRIES</t>
  </si>
  <si>
    <t>PRESSUPOST</t>
  </si>
  <si>
    <t>Preu</t>
  </si>
  <si>
    <t>Amidament</t>
  </si>
  <si>
    <t>Import</t>
  </si>
  <si>
    <t>Obra</t>
  </si>
  <si>
    <t>01</t>
  </si>
  <si>
    <t>Pressupost25196FV</t>
  </si>
  <si>
    <t>Capítol</t>
  </si>
  <si>
    <t>INSTAL·LACIÓ SOLAR</t>
  </si>
  <si>
    <t>01.01</t>
  </si>
  <si>
    <t>MJKM490</t>
  </si>
  <si>
    <t>u</t>
  </si>
  <si>
    <t>Mòdul fotovoltaic monocristal·lí de la marca Jinko Solar model JKM490N-60HL4-V de 490 Wp o equivalent. Dimensions: 1906x1134x30mm. Pes: 22,5 kg. Característiques tècniques: Potència 490 W; Eficiència: 22.67%; Voltatge MPP: 36.43 V; Intensitat MPP: 13.45 A; Tensió de circuit obert: 43.91 V; Corrent de curtcircuit: 14.01 A.</t>
  </si>
  <si>
    <t>IHSUN36</t>
  </si>
  <si>
    <t>Inversor de 36 kW de potència nominal de la marca HUAWEI, model SUN2000-36KTL-M3 trifàsic. Entrada (CC): potència 36 kW, tensió màxima 1100 V, rang de tensió fotovoltaica 200-1000 V, tensió d'entrada 600 V, nombre d'entrades 8, corrent màxim d'entrades 26 A. Sortida (CA): Potència nominal 36 kW, potència màxima 40 VA, corrent nominal de sortida 52,0 A, tensió nominal de 400 Vac, factor de potència 0,8. Rendiment màxim 98,7 %. Rendiment europeu 98,4 %. Dimensions (ample x alt x fons): 640 x 530 x 270mm. Pes 43 kg.</t>
  </si>
  <si>
    <t>IHSUN50</t>
  </si>
  <si>
    <t>Inversor de 50 kW de potència nominal de la marca HUAWEI, model SUN2000-50KTL-M3 trifàsic. Entrada (CC): potència 60 kW, tensió màxima 1100 V, rang de tensió fotovoltaica 200-1000 V, tensió d'entrada 600 V, nombre d'entrades 4, corrent màxim d'entrades 30 A. Sortida (CA): Potència nominal 50 kW, potència màxima 55 kW, corrent nominal de sortida 3x72,2 A, tensió nominal de 400 V, factor de potència 0,8. Rendiment màxim 98,5%. Rendiment europeu 98,0%. Dimensions (ample x alt x fons): 640 x 530 x 270mm. Pes 49 kg.</t>
  </si>
  <si>
    <t>TOTAL</t>
  </si>
  <si>
    <t>02</t>
  </si>
  <si>
    <t>ESTRUCTURA</t>
  </si>
  <si>
    <t>01.02</t>
  </si>
  <si>
    <t>ELLEO5</t>
  </si>
  <si>
    <t>Estructura de suport a un mòdul fotovoltaic en coberta plana. Estructura llastrada amb adoquins de formigó amb tractament superficial anoditzat classe 15, acabat mate (espessor superficial de 15 micres segons norma europea Qualanod, garantia antioxidació de 15-20 anys segons ambient exterior). Cargols d'acer inoxidable A2 (Mètrica M8). Inclou elements d'ancoratge. Inclou bancada de suport.</t>
  </si>
  <si>
    <t>ECSXAPA</t>
  </si>
  <si>
    <t>Subministrament i instal·lació d'estructura de suport a un mòdul fotovoltaic en coberta inclinada. Estructura amb tractament superficial anoditzat classe 15, acabat mate (espessor superficial de 15 micres segons norma europea Qualanod, garantia antioxidació de 15-20 anys segons ambient exterior). Cargols d'acer inoxidable A2 (Mètrica M8). Inclou elements d'ancoratge.</t>
  </si>
  <si>
    <t>03</t>
  </si>
  <si>
    <t>PROTECCIONS ELÈCTRIQUES</t>
  </si>
  <si>
    <t>01.03</t>
  </si>
  <si>
    <t>PBPF32</t>
  </si>
  <si>
    <t>Base portafusible de 32 A i 1500VDC de protecció per fusibles cilíndrics UTE mida 0 de 10x38 mmm de 15A, allotjats en la pròpia tapa de policarbonat, IP20 col·locada</t>
  </si>
  <si>
    <t>PFFV15</t>
  </si>
  <si>
    <t>Fusible per a aplicacions FV, fusible cilíndric UTE mida 0 de 10x38 mm, 15 A, corba gFV 1000V, col·locat</t>
  </si>
  <si>
    <t>PCE24</t>
  </si>
  <si>
    <t>Caixa modular estanca de 24 elements blanca, col·locada superficialment.</t>
  </si>
  <si>
    <t>PMTT63</t>
  </si>
  <si>
    <t>Interruptor automàtic magnetotèrmic de 63 A d'intensitat nominal, tipus IGA corba C, unipolar (4P), de 10000 A de poder de tall segons UNE-EN 60898 i de 15 kA de poder de tall segons UNE-EN 60947-2, de 4  mòdul DIN de 18 mm d'amplària, muntat en perfil DIN</t>
  </si>
  <si>
    <t>PDST15</t>
  </si>
  <si>
    <t>Protector per a sobretensions transitòries, tetrapolar (3P+N), de 15kA d'intensitat màxima transitòria, de 4 mòduls DIN de 18 mm d'amplària, col·locat</t>
  </si>
  <si>
    <t>PMTT100</t>
  </si>
  <si>
    <t>Interruptor automàtic magnetotèrmic de 100A d'intensitat nominal, tipus PIA corba C, unipolar (4P), de 10000 A de poder de tall segons UNE-EN 60898 i de 15 kA de poder de tall segons UNE-EN 60947-2, de 6 mòduls DIN de 18 mm d'amplària, muntat en perfil DIN</t>
  </si>
  <si>
    <t>PCE12</t>
  </si>
  <si>
    <t>Caixa modular estanca de 12 elements blanca, col·locada superficialment.</t>
  </si>
  <si>
    <t>PMGDF160</t>
  </si>
  <si>
    <t>Interruptor magnetotèrmic-diferencial amb reconnexió automàtica, de 160 A d'intensitat nominal, (10p), protecció diferencial classe A superimmunitzada, sensibilitat de dispar ajustable de 0,03 A fins a 1 A, temps de dispar ajustable de 0,1 a 1 s, característica de dispar instantània o selectiva, interruptor magnetotèrmic corba C de 10 kA de poder de tall (UNE-EN 60898), reconnexió diferencial 10/3 (10 reconnexions en 3 minuts), reconnexió magnetotèrmica 2/3 (2 reconnexions en 3 minuts), muntat perfil DIN</t>
  </si>
  <si>
    <t>PMTT160</t>
  </si>
  <si>
    <t>Interruptor automàtic magnetotèrmic de 160A d'intensitat nominal, tipus PIA corba C, unipolar (4P), de 10000 A de poder de tall segons UNE-EN 60898 i de 15 kA de poder de tall segons UNE-EN 60947-2, de 6 mòduls DIN de 18 mm d'amplària, muntat en perfil DIN</t>
  </si>
  <si>
    <t>PMTT10</t>
  </si>
  <si>
    <t>Interruptor automàtic magnetotèrmic de 10 A d'intensitat nominal, tipus IGA corba C, unipolar (4P), de 10000 A de poder de tall segons UNE-EN 60898 i de 15 kA de poder de tall segons UNE-EN 60947-2, de 4  mòdul DIN de 18 mm d'amplària, muntat en perfil DIN</t>
  </si>
  <si>
    <t>04</t>
  </si>
  <si>
    <t>CABLEJAT ELÈCTRIC</t>
  </si>
  <si>
    <t>01.04</t>
  </si>
  <si>
    <t>CSN4</t>
  </si>
  <si>
    <t>m</t>
  </si>
  <si>
    <t>Cablejat unipolar negre de secció 4 mm2 per a aplicacions d'energia solar fotovoltaica.</t>
  </si>
  <si>
    <t>CSV4</t>
  </si>
  <si>
    <t>Cablejat unipolar vermell de secció 4 mm2 per a aplicacions d'energia solar fotovoltaica</t>
  </si>
  <si>
    <t>CTGV4</t>
  </si>
  <si>
    <t>Cable amb conductor de coure de tensió nominal 750 V, de secció 1x4 mm2, classe 5 flexible, tipus de cable H07V-K, material recobriment exterior PVC, classe de reacció al foc segons la norma UNE-EN 13501-6, col·locat</t>
  </si>
  <si>
    <t>CEM5X16</t>
  </si>
  <si>
    <t>Mànega cablejat elèctric de baixa tensió (BT), trifàsic (3L+N+PE) de 5x16 mm2 de secció, amb conductors de coure rígid, aïllament de polietilè reticulat (XLPE) i coberta exterior de poliolefina termoplástica (Z1), soterrat</t>
  </si>
  <si>
    <t>CEM3X35</t>
  </si>
  <si>
    <t>Mànega cablejat elèctric de baixa tensió (BT), trifàsic (3L+N+PE) de 5x35 mm2 de secció, amb conductors de coure rígid, aïllament de polietilè reticulat (XLPE) i coberta exterior de poliolefina termoplástica (Z1), soterrat</t>
  </si>
  <si>
    <t>CTGV16</t>
  </si>
  <si>
    <t>Cable amb conductor de coure de tensió nominal 750 V, de secció 1x16 mm2, classe 5 flexible, tipus de cable H07V-K, material recobriment exterior PVC, classe de reacció al foc segons la norma UNE-EN 13501-6, col·locat</t>
  </si>
  <si>
    <t>CEU1X16</t>
  </si>
  <si>
    <t>Cablejat elèctric de baixa tensió (BT), unipolar de 1x16 mm2 de secció, amb conductor de coure rígid, aïllament de polietilè reticulat (XLPE) i coberta exterior de poliolefina termoplástica (Z1)</t>
  </si>
  <si>
    <t>CEU1X95</t>
  </si>
  <si>
    <t>Cablejat elèctric de baixa tensió (BT), unipolar de 1x95 mm2 de secció, amb conductor de coure rígid, aïllament de polietilè reticulat (XLPE) i coberta exterior de poliolefina termoplástica (Z1)</t>
  </si>
  <si>
    <t>CTGV50</t>
  </si>
  <si>
    <t>Cable amb conductor de coure de tensió nominal 750 V, de secció 1x50 mm2, classe 5 flexible, tipus de cable H07V-K, material recobriment exterior PVC, classe de reacció al foc segons la norma UNE-EN 13501-6, col·locat</t>
  </si>
  <si>
    <t>CEU1X50</t>
  </si>
  <si>
    <t>Cablejat elèctric de baixa tensió (BT), unipolar de 1x50 mm2 de secció, amb conductor de coure rígid, aïllament de polietilè reticulat (XLPE) i coberta exterior de poliolefina termoplástica (Z1)</t>
  </si>
  <si>
    <t>C6UTPL</t>
  </si>
  <si>
    <t>Cablejat de dades categoria 6utp violeta</t>
  </si>
  <si>
    <t>CEU1X2I5</t>
  </si>
  <si>
    <t>Cable amb conductor de coure de tensió assignada inferior o igual a 450/750 V, de designació H07Z-K, construcció segons norma UNE-EN 50525-3-41, unipolar, de secció 1x2,5 mm2, amb aïllament de poliolefines, classe de reacció al foc Dca-s2, d2, a2 segons la norma UNE-EN 50575, amb baixa emissió fums, col·locat en canal</t>
  </si>
  <si>
    <t>05</t>
  </si>
  <si>
    <t>MONITORATGE</t>
  </si>
  <si>
    <t>01.05</t>
  </si>
  <si>
    <t>MSLH3000</t>
  </si>
  <si>
    <t>HUAWEI Smart Logger 3000A</t>
  </si>
  <si>
    <t>MHCGT</t>
  </si>
  <si>
    <t>SMART POWER SENSOR trifàsic. Gestió d'activació de càrregues per a autoconsum o per a injecció zero. Provat i en funcionament.</t>
  </si>
  <si>
    <t>PA-0573</t>
  </si>
  <si>
    <t>PA</t>
  </si>
  <si>
    <t xml:space="preserve">Partida alçada a justificar per a la connexió de la instal·lació FV al sistema a la plataforma Sentilo. Inclou el subministrament i instal·lació dels equips i material necessari per a poder realitzar la integració de la instal·lació amb la plataforma Sentilo (plataforma utilitzada per a les instal·lacions existents). </t>
  </si>
  <si>
    <t>06</t>
  </si>
  <si>
    <t>CANALITZACIONS</t>
  </si>
  <si>
    <t>01.06</t>
  </si>
  <si>
    <t>TSREJ50X100</t>
  </si>
  <si>
    <t>Safata aïllant de PVC, perforada, de 50x100 mm, amb 1 compartiment i amb coberta, resistència a la penetració d'objectes sòlids IP2X, protecció mecànica contra impactes IK10, no propagador de la flama, de temperatura de servei de -25ºC a 60°C, d'acord amb la norma UNE-EN 50085-2-1, muntada encastada</t>
  </si>
  <si>
    <t>TCU60X100</t>
  </si>
  <si>
    <t>Canal de PVC, de 60x100 mm, d'1 tapa, amb 1 compartiment, amb sistema de fixació mecànica, resistència a la penetració d'objectes sòlids IP4X, protecció mecànica contra impactes IK07, no propagador de la flama, obertura de la tapa amb eina especial, d'acord amb la norma UNE-EN 50085-2-1</t>
  </si>
  <si>
    <t>07</t>
  </si>
  <si>
    <t>OBRA</t>
  </si>
  <si>
    <t>01.07</t>
  </si>
  <si>
    <t>OMIEX</t>
  </si>
  <si>
    <t>Muntatge i desmuntatge de l'estructura i mòduls fotovoltaics de la instal·lació existent</t>
  </si>
  <si>
    <t>08</t>
  </si>
  <si>
    <t>GESTIÓ DE RESIDUS</t>
  </si>
  <si>
    <t>01.08</t>
  </si>
  <si>
    <t>GR01</t>
  </si>
  <si>
    <t>U</t>
  </si>
  <si>
    <t>Disposició controlada en dipòsit autoritzat de residus</t>
  </si>
  <si>
    <t>09</t>
  </si>
  <si>
    <t>SEGURETAT I SALUT</t>
  </si>
  <si>
    <t>01.09</t>
  </si>
  <si>
    <t>SS01</t>
  </si>
  <si>
    <t>Equipaments pels serveis de seguretat i salut</t>
  </si>
  <si>
    <t>10</t>
  </si>
  <si>
    <t>ENGINYERIA I POSADA EN MARXA</t>
  </si>
  <si>
    <t>01.10</t>
  </si>
  <si>
    <t>DENGPM</t>
  </si>
  <si>
    <t>Enginyeria i posada en marxa</t>
  </si>
  <si>
    <t xml:space="preserve">IMPORT TOTAL DEL PRESSUPOST : </t>
  </si>
  <si>
    <t>Justificació d'elements</t>
  </si>
  <si>
    <t>Nº</t>
  </si>
  <si>
    <t>Codi</t>
  </si>
  <si>
    <t>U.A.</t>
  </si>
  <si>
    <t>Descripció</t>
  </si>
  <si>
    <t>Descripció curta</t>
  </si>
  <si>
    <t>Partida d'obra</t>
  </si>
  <si>
    <t>CEU1X25</t>
  </si>
  <si>
    <t>Cablejat elèctric de baixa tensió (BT), unipolar de 1x25 mm2 de secció, amb conductor de coure rígid, aïllament de polietilè reticulat (XLPE) i coberta exterior de poliolefina termoplástica (Z1)</t>
  </si>
  <si>
    <t>Rend.:</t>
  </si>
  <si>
    <t>Cablejat elèctric 1x25mm</t>
  </si>
  <si>
    <t>Mà d'obra</t>
  </si>
  <si>
    <t>A01-FEPD</t>
  </si>
  <si>
    <t>h</t>
  </si>
  <si>
    <t>Ajudant electricista</t>
  </si>
  <si>
    <t>/R</t>
  </si>
  <si>
    <t>x</t>
  </si>
  <si>
    <t>=</t>
  </si>
  <si>
    <t>A0F-000E</t>
  </si>
  <si>
    <t>Oficial 1a electricista</t>
  </si>
  <si>
    <t>Subtotal mà d'obra</t>
  </si>
  <si>
    <t>Material</t>
  </si>
  <si>
    <t>BG33-G2SN</t>
  </si>
  <si>
    <t>Subtotal material</t>
  </si>
  <si>
    <t>Despeses auxiliars</t>
  </si>
  <si>
    <t>%</t>
  </si>
  <si>
    <t>Cost directe</t>
  </si>
  <si>
    <t>Total</t>
  </si>
  <si>
    <t>CTGV25</t>
  </si>
  <si>
    <t>Cable amb conductor de coure de tensió nominal 750 V, de secció 1x25 mm2, classe 5 flexible, tipus de cable H07V-K, material recobriment exterior PVC, classe de reacció al foc segons la norma UNE-EN 13501-6, col·locat</t>
  </si>
  <si>
    <t>Cable Cu 750 V, 1x25mm2, groc/verd.col.tub</t>
  </si>
  <si>
    <t>BG35-06E2</t>
  </si>
  <si>
    <t>IHSUN20</t>
  </si>
  <si>
    <t>Inversor de 20 kW de potència nominal de la marca HUAWEI, model SUN2000-20KTL-M2 trifàsic. Entrada (CC): potència 30 kW, tensió màxima 1080 V, rang de tensió fotovoltaica 160-950 V, tensió d'entrada 600 V, nombre d'entrades 2, corrent màxim d'entrades 22 A. Sortida (CA): Potència nominal 20 kW, potència màxima 22 VA, corrent nominal de sortida 33,5 A, tensió nominal de 400 Vac, factor de potència 0,8. Rendiment màxim 98,65%. Rendiment europeu 98,3%. Dimensions (ample x alt x fons): 525 x 470 x 262 mm. Pes 25 kg.</t>
  </si>
  <si>
    <t>Invers.p/inst.fotov.,connex.xarxa,trif.,20000W,400V,IP-66, col·</t>
  </si>
  <si>
    <t>BGE2-IZZ3</t>
  </si>
  <si>
    <t>IHSUN30</t>
  </si>
  <si>
    <t>Inversor de 30 kW de potència nominal de la marca HUAWEI, model SUN2000-30KTL-M3 trifàsic. Entrada (CC): potència 40 kW, tensió màxima 1100 V, rang de tensió fotovoltaica 200-1000 V, tensió d'entrada 600 V, nombre d'entrades 8, corrent màxim d'entrades 26 A. Sortida (CA): Potència nominal 30 kW, potència màxima 33 VA, corrent nominal de sortida 43,3 A, tensió nominal de 400 Vac, factor de potència 0,8. Rendiment màxim 98,7%. Rendiment europeu 98,4%. Dimensions (ample x alt x fons): 640 x 530 x 270mm. Pes 43 kg.</t>
  </si>
  <si>
    <t>Invers.p/inst.fotov.,connex.xarxa,trif.,36000W,400V,IP-66, col·</t>
  </si>
  <si>
    <t>BGE2-IZZ1</t>
  </si>
  <si>
    <t>PCE36</t>
  </si>
  <si>
    <t>Caixa modular estanca de 36 elements blanca, col·locada superficialment.</t>
  </si>
  <si>
    <t>Caixa modular estanca 36 elements</t>
  </si>
  <si>
    <t>BG19-0BZ5</t>
  </si>
  <si>
    <t>BGW2-093L</t>
  </si>
  <si>
    <t>Part proporcional d'accessoris de caixa per a quadre de distribució</t>
  </si>
  <si>
    <t>PG12-DH7N</t>
  </si>
  <si>
    <t>Caixa de derivació quadrada de plàstic, de 100x100 mm, amb grau de protecció IP-54, muntada superficialment</t>
  </si>
  <si>
    <t>Caixa deriv.plàstic,100x100mm,prot.IP-54,munt.superf.</t>
  </si>
  <si>
    <t>BG12-0G57</t>
  </si>
  <si>
    <t>Caixa de derivació quadrada de plàstic, de 100x100 mm, amb grau de protecció IP-54 i per a muntar superficialment</t>
  </si>
  <si>
    <t>BGW2-093M</t>
  </si>
  <si>
    <t>Part proporcional d'accessoris de caixa de derivació quadrada</t>
  </si>
  <si>
    <t>PG1H-614H</t>
  </si>
  <si>
    <t>Modificació distribució instal·lació existent</t>
  </si>
  <si>
    <t>PG2P-6T0A</t>
  </si>
  <si>
    <t>Tub rígid de plàstic sense halògens, de 16 mm de diàmetre nominal, aïllant i no propagador de la flama, amb una resistència a l'impacte de 2 J, resistència a compressió de 1250 N i una rigidesa dielèctrica de 2000 V, amb unió endollada i muntat superficialment</t>
  </si>
  <si>
    <t>Tub rígid plàstic s/halògens,DN=16mm,impacte=2J,resist.compress.=1250N,unió endollada+munt.superf.</t>
  </si>
  <si>
    <t>BGWC-09N4</t>
  </si>
  <si>
    <t>Part proporcional d'accessoris per a tubs rígids de PVC</t>
  </si>
  <si>
    <t>BG2P-1KUY</t>
  </si>
  <si>
    <t>Tub rígid de plàstic sense halògens, de 16 mm de diàmetre nominal, aïllant i no propagador de la flama, amb una resistència a l'impacte de 2 J, resistència a compressió de 1250 N i una rigidesa dielèctrica de 2000 V</t>
  </si>
  <si>
    <t>PG33-E6CZ</t>
  </si>
  <si>
    <t>Cable amb conductor de coure de tensió assignada0,6/1 kV, de designació RZ1-K (AS), construcció segons norma UNE 21123-4, tripolar, de secció 3x10 mm2, amb coberta del cable de poliolefines, classe de reacció al foc Cca-s1b, d1, a1 segons la norma UNE-EN 50575 amb baixa emissió fums, col·locat en tub</t>
  </si>
  <si>
    <t>Cable 0,6/1 kV RZ1-K (AS), 3x10mm2,col.tub</t>
  </si>
  <si>
    <t>BG33-G2VQ</t>
  </si>
  <si>
    <t>Cable amb conductor de coure de tensió assignada0,6/1 kV, de designació RZ1-K (AS), construcció segons norma UNE 21123-4, tripolar, de secció 3x10 mm2, amb coberta del cable de poliolefines, classe de reacció al foc Cca-s1b, d1, a1 segons la norma UNE-EN 50575 amb baixa emissió fums</t>
  </si>
  <si>
    <t>PG47-EMB1</t>
  </si>
  <si>
    <t>Interruptor automàtic magnetotèrmic de 40 A d'intensitat nominal, tipus PIA corba C, bipolar (2P), de 6000 A de poder de tall segons UNE-EN 60898, de 2 mòduls DIN de 18 mm d'amplària, muntat en perfil DIN</t>
  </si>
  <si>
    <t>Interruptor auto.magnet.,I=40A,PIA corbaC,(2P),tall=6000A,2mòd.DIN,munt.perf.DIN</t>
  </si>
  <si>
    <t>BG49-18UC</t>
  </si>
  <si>
    <t>Interruptor automàtic magnetotèrmic de 40 A d'intensitat nominal, tipus PIA corba C, bipolar (2P), de 6000 A de poder de tall segons UNE-EN 60898, de 2 mòduls DIN de 18 mm d'amplària, per a muntar en perfil DIN</t>
  </si>
  <si>
    <t>BGWD-0AS2</t>
  </si>
  <si>
    <t>Part proporcional d'accessoris per a interruptors magnetotèrmics</t>
  </si>
  <si>
    <t>PG4N-DQNH</t>
  </si>
  <si>
    <t>Tallacircuit amb fusible cilíndric de 32 A, unipolar, amb portafusible articulat de 22x58 mm i muntat superficialment</t>
  </si>
  <si>
    <t>Tallacircuit cil.32A (I),portafus.articul.22x58mm,munt.superf.</t>
  </si>
  <si>
    <t>BGWD-0AS5</t>
  </si>
  <si>
    <t>Part proporcional d'accessoris per a tallacircuits amb fusible cilíndric</t>
  </si>
  <si>
    <t>BG4J-0AAT</t>
  </si>
  <si>
    <t>Tallacircuit amb fusible cilíndric de 32 A, unipolar, amb portafusible articulat de dimensions 22x58 mm</t>
  </si>
  <si>
    <t>PGE0-CSUH</t>
  </si>
  <si>
    <t>Equip multifunció per a instal·lació fotovoltaica amb funcions d'inversor, carregador i regulador, de 800 VA de potència, monofàsic de 230 V d'ona sinusoïdal pura, rendiment mínim 94 %, col·locat i connectat</t>
  </si>
  <si>
    <t>Equip multifunció p/instal. Fotovoltaica,800VA,230V,pura,94%,col.</t>
  </si>
  <si>
    <t>BGE1-34C2</t>
  </si>
  <si>
    <t>Equip multifunció per a instal·lació fotovoltaica amb funcions d'inversor, carregador i regulador, de 800 VA de potència, monofàsic de 230 V d'ona sinusoïdal pura, rendiment mínim 94 %</t>
  </si>
  <si>
    <t>PGE5-8G6X</t>
  </si>
  <si>
    <t>Estructura de suport per a 1 mòdul fotovoltaic en posició horitzontal, de perfils d'alumini extruït, amb inclinació de fins a 15º, per a col·locar sobre teulada inclinada.</t>
  </si>
  <si>
    <t>Estr. Suport p/ 1 mòd.fotovoltaic pos. Horitz., inclin.fins 15º,p/col. Teulada inclinada</t>
  </si>
  <si>
    <t>BGE6-20N5</t>
  </si>
  <si>
    <t>m2</t>
  </si>
  <si>
    <t>PGE5-HOGS</t>
  </si>
  <si>
    <t>Mòdul fotovoltaic monocristal·lí per a instal·lació aïllada/connexió a xarxa, potència de pic 210 Wp, amb marc d'alumini anoditzat, protecció amb vidre trempat, caixa de connexió, precablejat amb connectors especials, amb una eficiència mínima del 12,9%, amb estructura de suport per a 1 mòdul fotovoltaic en posició horitzontal, de perfils d'alumini extruït, amb inclinació de 30 o 40º, per a col·locar sobre terra o coberta plana, muntat i connectat</t>
  </si>
  <si>
    <t>Mòdul fotovoltaic monocrist.,aïllada/connex.xarxa,210Wp,alum.anodit.prot.vidre tremp.,caixa connex.,</t>
  </si>
  <si>
    <t>BGW7-20NA</t>
  </si>
  <si>
    <t>Part proporcional d'accessoris per a mòdul fotovoltaic</t>
  </si>
  <si>
    <t>BGE4-20LW</t>
  </si>
  <si>
    <t>Mòdul fotovoltaic monocristal·lí per a instal·lació aïllada/connexió a xarxa, potència de pic 210 Wp, amb marc d'alumini anoditzat, protecció amb vidre trempat, caixa de connexió, precablejat amb connectors especials, amb una eficiència mínima del 12,9%</t>
  </si>
  <si>
    <t>BGE6-HK3P</t>
  </si>
  <si>
    <t>PIDT4003</t>
  </si>
  <si>
    <t>Interruptor diferencial de la classe A, gamma residencial, de 40 A d'intensitat nominal, tetrapolar (4P), de 0,3 A de sensibilitat, de desconnexió fix instantani, amb botó de test incorporat i indicador mecànic de defecte, construït segons les especificacions de la norma UNE-EN 61008-1, de 4 mòduls DIN de 18 mm d'amplària, per a muntar en perfil DIN</t>
  </si>
  <si>
    <t>Interruptor dif.cl.A,gam.residen.,I=40A,(4P),0,3A,fix.inst.,4mòd.DIN,munt.perf.DIN</t>
  </si>
  <si>
    <t>BG4L-09YH</t>
  </si>
  <si>
    <t>BGWD-0AS3</t>
  </si>
  <si>
    <t>Part proporcional d'accessoris per a interruptors diferencials</t>
  </si>
  <si>
    <t>PIDT6303</t>
  </si>
  <si>
    <t>Interruptor diferencial de la classe A, gamma residencial, de 63 A d'intensitat nominal, tetrapolar (3P+N), de 0,3 A de sensibilitat, de desconnexió fix instantani, amb botó de test incorporat i indicador mecànic de defecte, construït segons les especificacions de la norma UNE-EN 61008-1, de 4 mòduls DIN de 18 mm d'amplària, per a muntar en perfil DIN</t>
  </si>
  <si>
    <t>Interruptor dif.cl.A,gam.residen.,I=63A ,(4P),0,3A,fix.inst.,4mòd.DIN,munt.perf.DIN</t>
  </si>
  <si>
    <t>BG4L-09YI</t>
  </si>
  <si>
    <t>P-1</t>
  </si>
  <si>
    <t>A01-FEPH</t>
  </si>
  <si>
    <t>Ajudant muntador</t>
  </si>
  <si>
    <t>A0F-000R</t>
  </si>
  <si>
    <t>Oficial 1a muntador</t>
  </si>
  <si>
    <t>BGWF-0ARA</t>
  </si>
  <si>
    <t>Conjunt d'accessoris per a muntatge de cablejat</t>
  </si>
  <si>
    <t>BG84-H6JS</t>
  </si>
  <si>
    <t>P-2</t>
  </si>
  <si>
    <t>Cablejat elèctric 3x35mm</t>
  </si>
  <si>
    <t>BG33-G2YW</t>
  </si>
  <si>
    <t>Cablejat elèctric de baixa tensió (BT), tripolar de 3x35 mm2 de secció, amb conductor de coure rígid, aïllament de polietilè reticulat (XLPE) i coberta exterior de poliolefina termoplástica (Z1)</t>
  </si>
  <si>
    <t>P-3</t>
  </si>
  <si>
    <t>Cablejat elèctric 5x16mm</t>
  </si>
  <si>
    <t>BG33-G2Z8</t>
  </si>
  <si>
    <t>P-4</t>
  </si>
  <si>
    <t>Cablejat elèctric 1x16mm</t>
  </si>
  <si>
    <t>BG35-06F2</t>
  </si>
  <si>
    <t>P-5</t>
  </si>
  <si>
    <t>Cablejat elèctric 1x50mm</t>
  </si>
  <si>
    <t>BGK0-H6NK</t>
  </si>
  <si>
    <t>P-6</t>
  </si>
  <si>
    <t>Cablejat elèctric 1x95mm</t>
  </si>
  <si>
    <t>BG33-G2YY</t>
  </si>
  <si>
    <t>P-7</t>
  </si>
  <si>
    <t>Cable Cu 450/750 V, H07Z-K, 1x2,5mm2</t>
  </si>
  <si>
    <t>BG35-06F4</t>
  </si>
  <si>
    <t>Cable amb conductor de coure de tensió assignada inferior o igual a 450/750 V, de designació H07Z-K, construcció segons norma UNE-EN 50525-3-41, unipolar, de secció 1x2,5 mm2, amb aïllament de poliolefines, classe de reacció al foc Dca-s2, d2, a2 segons la norma UNE-EN 50575, amb baixa emissió fums</t>
  </si>
  <si>
    <t>P-8</t>
  </si>
  <si>
    <t>Cablejat solar unipolar negre 1x4 mm2</t>
  </si>
  <si>
    <t>BG38-2HNC</t>
  </si>
  <si>
    <t>Cablejat solar unipolar negre de secció 4 mm2</t>
  </si>
  <si>
    <t>P-9</t>
  </si>
  <si>
    <t>Cablejat solar unipolar vermell 1x4 mm2</t>
  </si>
  <si>
    <t>BG38-2HND</t>
  </si>
  <si>
    <t>Cablejat solar unipolar de secció 4 mm2</t>
  </si>
  <si>
    <t>P-10</t>
  </si>
  <si>
    <t>Cable Cu 750 V, 1x16mm2, groc/verd.col.tub</t>
  </si>
  <si>
    <t>BG33-G2ZA</t>
  </si>
  <si>
    <t>P-11</t>
  </si>
  <si>
    <t>Cable Cu 750 V, 1x4mm2, groc/verd,col.tub</t>
  </si>
  <si>
    <t>BG35-06E8</t>
  </si>
  <si>
    <t>Cable amb conductor de coure de tensió nominal 750 V, de secció 1x4 mm2, classe 5 flexible, tipus de cable H07V-K, material recobriment exterior PVC groc/verd, classe de reacció al foc segons la norma UNE-EN 13501-6</t>
  </si>
  <si>
    <t>P-12</t>
  </si>
  <si>
    <t>Cable Cu 750 V, 1x50mm2, groc/verd.col.tub</t>
  </si>
  <si>
    <t>BG42-H5SM</t>
  </si>
  <si>
    <t>P-13</t>
  </si>
  <si>
    <t>P-14</t>
  </si>
  <si>
    <t>Perfileria metàl·lica, brides fix. mòd. i anc., fixació sobre xapa</t>
  </si>
  <si>
    <t>A0D-0007</t>
  </si>
  <si>
    <t>Manobre</t>
  </si>
  <si>
    <t>A0F-000B</t>
  </si>
  <si>
    <t>Oficial 1a</t>
  </si>
  <si>
    <t>B0AP-07IX</t>
  </si>
  <si>
    <t>P-15</t>
  </si>
  <si>
    <t>Estr llastrada. suport p/ 1 mòd.fotovoltaic pos. horitz., inclin.5º coberta plana</t>
  </si>
  <si>
    <t>P-16</t>
  </si>
  <si>
    <t>P-17</t>
  </si>
  <si>
    <t>BGW7-20N8</t>
  </si>
  <si>
    <t>Part proporcional d'accessoris per a inversor fotovoltaic</t>
  </si>
  <si>
    <t>BGE2-20ME</t>
  </si>
  <si>
    <t>P-18</t>
  </si>
  <si>
    <t>Invers.p/inst.fotov.,connex.xarxa,trif.,50000W,400V,IP-66, col·</t>
  </si>
  <si>
    <t>BGE2-20MB</t>
  </si>
  <si>
    <t>P-19</t>
  </si>
  <si>
    <t>Mesurador trifàsic</t>
  </si>
  <si>
    <t>BEV3-H5X3</t>
  </si>
  <si>
    <t>P-20</t>
  </si>
  <si>
    <t>Mòdul fotovoltaic monocrist 490Wp,alum.anodit.prot.vidre tremp.</t>
  </si>
  <si>
    <t>BGE4-HK3J</t>
  </si>
  <si>
    <t>P-21</t>
  </si>
  <si>
    <t>BG51-34F3</t>
  </si>
  <si>
    <t>P-23</t>
  </si>
  <si>
    <t>Base portafusible,1500VDC, fus.10x38 1P SI 32A,col.</t>
  </si>
  <si>
    <t>BG4M-VLEK</t>
  </si>
  <si>
    <t>Base portafusible per a aplicacions FV, per fusible cilíndric UTE mida 0 de 10x38 mm, 32 A, 1500V, col·locat</t>
  </si>
  <si>
    <t>BGWD-0AS6</t>
  </si>
  <si>
    <t>Part proporcional d'accessoris per a col·locació de portafusibles</t>
  </si>
  <si>
    <t>P-24</t>
  </si>
  <si>
    <t>Caixa modular estanca 12 elements</t>
  </si>
  <si>
    <t>BG10-0G4T</t>
  </si>
  <si>
    <t>BGW0-0951</t>
  </si>
  <si>
    <t>Part proporcional d'accessoris per a armaris</t>
  </si>
  <si>
    <t>P-25</t>
  </si>
  <si>
    <t>Caixa modular estanca 24 elements</t>
  </si>
  <si>
    <t>BG14-0FI8</t>
  </si>
  <si>
    <t>P-26</t>
  </si>
  <si>
    <t>Protectorp/sobret.transit.,tetrapol.(3P+N),15kA,,4 mòd.DIN,col.</t>
  </si>
  <si>
    <t>BG4F-2ITQ</t>
  </si>
  <si>
    <t>Protector per a sobretensions transitòries, tetrapolar (3P+N), de 15 kA d'intensitat màxima transitòria, Tipus 2, de 4 mòduls DIN de 18 mm d'amplària, per a muntar sobre carril DIN</t>
  </si>
  <si>
    <t>BGWD-0AS8</t>
  </si>
  <si>
    <t>Part proporcional d'accessoris per a protectors de sobretensions</t>
  </si>
  <si>
    <t>P-27</t>
  </si>
  <si>
    <t>Fusible aplicació FV, fus.10x38 15A, gPV 1000V,col.</t>
  </si>
  <si>
    <t>BG4M-VLEL</t>
  </si>
  <si>
    <t>P-28</t>
  </si>
  <si>
    <t>Int. magnetotèrmic-diferencial, reconnexió auto., 10P, 160A, classe A, corba C 10kA,munt.perf.DIN</t>
  </si>
  <si>
    <t>BG4D-H5S5</t>
  </si>
  <si>
    <t>P-29</t>
  </si>
  <si>
    <t>Interruptor auto.magnet.,I=10A,PIA corbaC,(4P),tall=6000A/10kA,4mòd.DIN,munt.perf.DIN</t>
  </si>
  <si>
    <t>BG49-188F</t>
  </si>
  <si>
    <t>P-30</t>
  </si>
  <si>
    <t>Interruptor auto.magnet.,I=100A,PIA corbaC,(4P),tall=25kA,6mòd.DIN p/munt.perf.DIN</t>
  </si>
  <si>
    <t>BG47-2ITO</t>
  </si>
  <si>
    <t>P-31</t>
  </si>
  <si>
    <t>Interruptor auto.magnet.,I=160A,PIA corbaC,(4P),tall=25kA,6mòd.DIN p/munt.perf.DIN</t>
  </si>
  <si>
    <t>BG49-188J</t>
  </si>
  <si>
    <t>P-32</t>
  </si>
  <si>
    <t>Interruptor auto.magnet.,I=63A,IGA corbaC,(4P),tall=10000A/15kA,4mòd.DIN,munt.perf.DIN</t>
  </si>
  <si>
    <t>BG49-188E</t>
  </si>
  <si>
    <t>Interruptor automàtic magnetotèrmic de 40 A d'intensitat nominal, tipus IGA corba C, unipolar (4P), de 10000 A de poder de tall segons UNE-EN 60898 i de 15 kA de poder de tall segons UNE-EN 60947-2, de 4  mòdul DIN de 18 mm d'amplària, muntat en perfil DIN</t>
  </si>
  <si>
    <t>P-33</t>
  </si>
  <si>
    <t>Equipaments seguretat i salut</t>
  </si>
  <si>
    <t>P-34</t>
  </si>
  <si>
    <t>Canal PVC,60x100mm, 1tapa,amb1compartiment,sist.fixac.mec.,IP4X,IK07,n/propag.flama,obertura tapa</t>
  </si>
  <si>
    <t>BG2E-2IZK</t>
  </si>
  <si>
    <t>BGW3-0AHL</t>
  </si>
  <si>
    <t>Part proporcional d'accessoris per a canal, tub, safata</t>
  </si>
  <si>
    <t>P-35</t>
  </si>
  <si>
    <t>Safata aïllant PVC,perforada,50x100mm,1 compartiment,a/coberta,IP2X,IK10,n/propag.flama,de -25ºC a 6</t>
  </si>
  <si>
    <t>BG2I-0B7R</t>
  </si>
  <si>
    <t>Safata aïllant de PVC, perforada, de 50x100 mm</t>
  </si>
  <si>
    <t>BG28-2HLY</t>
  </si>
  <si>
    <t>Coberta per a safata aïllant de PVC, de 100 mm d'amplària</t>
  </si>
  <si>
    <t>Partida alçada</t>
  </si>
  <si>
    <t>Connexió de la instal·lació a la plataforma Sentilo</t>
  </si>
  <si>
    <t>ECTXAPA</t>
  </si>
  <si>
    <t>Instal·lació d'energia solar fotovoltaica amb connexió a xarxa de 1000 W de potència amb 5 unitats de mòdul fotovoltaic monocristal·lí per a instal·lació aïllada/connexió a xarxa, potència de pic 230 Wp, amb marc d'alumini anoditzat, protecció amb vidre trempat, caixa de connexió, precablejat amb connectors especials, amb una eficiència mínima del 14,1% , amb estructura de suport per a 1 mòdul fotovoltaic en posició horitzontal o vertical, de perfils d'alumini extruït, amb inclinació de fins a 60º, per a col·locar sobre teulada inclinada, muntat i connectat, amb equip multifunció per a instal·lació fotovoltaica amb funcions d'inversor, carregador i regulador, de 800 VA de potència, monofàsic de 230 V d'ona sinusoïdal pura, rendiment mínim 94 %</t>
  </si>
  <si>
    <t>Instal·fotov.,connex.xarxa,1000W,u=5 mòdul fotovoltaic monocrist.,aïllada/connex.xarxa,230Wp,alum.an</t>
  </si>
  <si>
    <t>Subtotal partida d'obra</t>
  </si>
  <si>
    <t>P-22</t>
  </si>
  <si>
    <t>CO2eq (kg)</t>
  </si>
  <si>
    <t>MJ</t>
  </si>
  <si>
    <t>Perfileria metàl·lica, brides fix. mòd. i anc., fixació sobre coberta de xapa</t>
  </si>
  <si>
    <t>Comptador consum trifàsic</t>
  </si>
  <si>
    <t>Caixa deriv.plàstic,100x100mm,prot.IP-54,p/munt.superf.</t>
  </si>
  <si>
    <t>Coberta safata PVC,ample=100mm</t>
  </si>
  <si>
    <t>Canal PVC,60x100mm,1 tapa,1 compartiment,sist.fixac.mec.,IP4X,IK07,n/propag.flama,obertura tapa a</t>
  </si>
  <si>
    <t>Safata aïllant PVC,perforada,50x100mm</t>
  </si>
  <si>
    <t>Tub rígid plàstic s/halògens,DN=16mm,impacte=2J,resist.compress.=1250N</t>
  </si>
  <si>
    <t>Cable 0,6/1 kV RV, 1x25mm2</t>
  </si>
  <si>
    <t>Cable 0,6/1 kV RZ1-K (AS), 3x10mm2</t>
  </si>
  <si>
    <t>Cablejat elèctric 1x95</t>
  </si>
  <si>
    <t>Cable Cu 750 V, 1x16mm2, groc/verd</t>
  </si>
  <si>
    <t>Cable Cu 450/750 V, H07V-K, 1x25mm2, Eca</t>
  </si>
  <si>
    <t>Cable Cu 750 V, 1x4mm2, groc/verd</t>
  </si>
  <si>
    <t>Cablejat elèctric 1x35mm</t>
  </si>
  <si>
    <t>Cable Cu 450/750 V, H07Z-K, 1x2,5mm2, Dca-s2, d2, a2</t>
  </si>
  <si>
    <t>Interruptor auto.magnet.,I=10A,PIA corbaC,(4P),tall=6000A/10kA,4mòd.DIN p/munt.perf.DIN</t>
  </si>
  <si>
    <t>Interruptor auto.magnet.,I=40A,PIA corbaC,(2P),tall=6000A,,2mòd.DIN p/munt.perf.DIN</t>
  </si>
  <si>
    <t>Int. magnetotèrmic-diferencial, reconnexió auto., 10P, 160A, classe A, corba C 10kA</t>
  </si>
  <si>
    <t>Protector p/sobret.transit.,tetrapol.(3P+N),I&lt;=15kA,4mòd.DIN,p/muntar carril DIN</t>
  </si>
  <si>
    <t>Tallacircuit cilínd.32A,(I),portafus.articul. 22x58mm</t>
  </si>
  <si>
    <t>Interruptor dif.cl.A,gam.residen.,I=40A,(4P),0,3A,fix.inst.,4mòd.DIN,p/munt.perf.DIN</t>
  </si>
  <si>
    <t>Interruptor dif.cl.A,gam.residen.,I=63A,(4P),0,3A,fix.inst.,4mòd.DIN,p/munt.perf.DIN</t>
  </si>
  <si>
    <t>Fusible aplicació FV, 10x38 mm 15 A,col.</t>
  </si>
  <si>
    <t>Cablejat de dades cat.6utp violeta</t>
  </si>
  <si>
    <t>Equip multifunció p/instal. Fotovoltaica,800VA,230V,pura,94%</t>
  </si>
  <si>
    <t>Invers.p/inst.fotov.,connex.xarxa,trif.,30000W,400V,IP-66, col·</t>
  </si>
  <si>
    <t>BGE4-20LT</t>
  </si>
  <si>
    <t>Mòdul fotovoltaic monocristal·lí per a instal·lació aïllada/connexió a xarxa, potència de pic 230 Wp, amb marc d'alumini anoditzat, protecció amb vidre trempat, caixa de connexió, precablejat amb connectors especials, amb una eficiència mínima del 14,1%</t>
  </si>
  <si>
    <t>Mòdul fotovoltaic monocrist.,aïllada/connex.xarxa,230Wp,alum.anodit.prot.vidre tremp.,caixa connex.,</t>
  </si>
  <si>
    <t>Estr llastrada. suport p/ 1 mòd.fotovoltaic pos. horitz., inclin.30/40º,p/col. coberta plana</t>
  </si>
  <si>
    <t xml:space="preserve">P.p.accessoris p/armaris </t>
  </si>
  <si>
    <t>P.p.accessoris caixa p/quadre distrib.</t>
  </si>
  <si>
    <t>P.p.accessoris caixa derivació quadr.</t>
  </si>
  <si>
    <t>P.p.accessoris p/canalitzacions</t>
  </si>
  <si>
    <t>P.p.accessoris p/inversor fotovoltaic</t>
  </si>
  <si>
    <t>P.p.accessoris p/mòdul fotovoltaic</t>
  </si>
  <si>
    <t>P.p.accessoris p/tubs rígids PVC</t>
  </si>
  <si>
    <t>P.p.accessoris p/interr magnetotèrmics.</t>
  </si>
  <si>
    <t>P.p.accessoris p/interr.difer.</t>
  </si>
  <si>
    <t>P.p.accessoris p/tallacirc.fus.cil.</t>
  </si>
  <si>
    <t>P.p.accessoris p/col·locació.portafus.</t>
  </si>
  <si>
    <t>P.p.accessoris p/protect.sobretens.</t>
  </si>
  <si>
    <t>Conj.access.muntatge cablejat</t>
  </si>
  <si>
    <t>AMIDAMENTS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</si>
</sst>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9"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8"/>
      <color rgb="FF000000"/>
      <name val="Calibri"/>
      <family val="2"/>
    </font>
    <font>
      <b/>
      <sz val="14"/>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2">
    <border>
      <left/>
      <right/>
      <top/>
      <bottom/>
      <diagonal/>
    </border>
    <border>
      <left/>
      <right/>
      <top style="thin">
        <color rgb="FF000000"/>
      </top>
      <bottom/>
      <diagonal/>
    </border>
  </borders>
  <cellStyleXfs count="1">
    <xf numFmtId="0" fontId="0" fillId="0" borderId="0" applyNumberFormat="0" applyBorder="0" applyAlignment="0"/>
  </cellStyleXfs>
  <cellXfs count="37">
    <xf numFmtId="0" fontId="0" fillId="0" borderId="0" xfId="0"/>
    <xf numFmtId="0" fontId="8" fillId="2" borderId="0" xfId="0" applyFont="1" applyFill="1" applyAlignment="1">
      <alignment horizontal="center"/>
    </xf>
    <xf numFmtId="0" fontId="7" fillId="0" borderId="0" xfId="0" applyFont="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5" fillId="0" borderId="0" xfId="0" applyFont="1"/>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164" fontId="3" fillId="0" borderId="0" xfId="0" applyNumberFormat="1" applyFont="1"/>
    <xf numFmtId="0" fontId="4" fillId="0" borderId="0" xfId="0" applyFont="1"/>
    <xf numFmtId="164" fontId="4" fillId="0" borderId="0" xfId="0" applyNumberFormat="1"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0" fontId="0" fillId="0" borderId="0" xfId="0" applyAlignment="1">
      <alignment vertical="top"/>
    </xf>
    <xf numFmtId="0" fontId="0" fillId="0" borderId="0" xfId="0" applyAlignment="1">
      <alignment horizontal="justify" vertical="top" wrapText="1"/>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xf numFmtId="0" fontId="0" fillId="4" borderId="0" xfId="0" applyFill="1" applyProtection="1">
      <protection locked="0"/>
    </xf>
    <xf numFmtId="0" fontId="0" fillId="0" borderId="0" xfId="0" applyAlignment="1">
      <alignment horizontal="right"/>
    </xf>
    <xf numFmtId="166" fontId="0" fillId="4" borderId="1" xfId="0" applyNumberFormat="1" applyFill="1" applyBorder="1" applyProtection="1">
      <protection locked="0"/>
    </xf>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6"/>
  <sheetViews>
    <sheetView tabSelected="1" workbookViewId="0">
      <pane ySplit="8" topLeftCell="A9" activePane="bottomLeft" state="frozenSplit"/>
      <selection pane="bottomLeft"/>
    </sheetView>
  </sheetViews>
  <sheetFormatPr defaultRowHeight="14.5" x14ac:dyDescent="0.35"/>
  <cols>
    <col min="1" max="1" width="18.7265625" customWidth="1"/>
    <col min="2" max="2" width="3.36328125" customWidth="1"/>
    <col min="3" max="3" width="13.7265625" customWidth="1"/>
    <col min="4" max="4" width="4.36328125" customWidth="1"/>
    <col min="5" max="5" width="48.7265625" customWidth="1"/>
    <col min="6" max="7" width="12.7265625" customWidth="1"/>
    <col min="8" max="8" width="13.7265625" customWidth="1"/>
  </cols>
  <sheetData>
    <row r="1" spans="1:8" x14ac:dyDescent="0.35">
      <c r="E1" s="9" t="s">
        <v>0</v>
      </c>
      <c r="F1" s="9" t="s">
        <v>0</v>
      </c>
      <c r="G1" s="9" t="s">
        <v>0</v>
      </c>
      <c r="H1" s="9" t="s">
        <v>0</v>
      </c>
    </row>
    <row r="2" spans="1:8" x14ac:dyDescent="0.35">
      <c r="E2" s="9"/>
      <c r="F2" s="9"/>
      <c r="G2" s="9"/>
      <c r="H2" s="9"/>
    </row>
    <row r="3" spans="1:8" x14ac:dyDescent="0.35">
      <c r="E3" s="9"/>
      <c r="F3" s="9"/>
      <c r="G3" s="9"/>
      <c r="H3" s="9"/>
    </row>
    <row r="4" spans="1:8" x14ac:dyDescent="0.35">
      <c r="E4" s="9"/>
      <c r="F4" s="9"/>
      <c r="G4" s="9"/>
      <c r="H4" s="9"/>
    </row>
    <row r="6" spans="1:8" ht="18.5" x14ac:dyDescent="0.45">
      <c r="C6" s="11"/>
      <c r="D6" s="11"/>
      <c r="E6" s="12" t="s">
        <v>1</v>
      </c>
      <c r="F6" s="11"/>
      <c r="G6" s="11"/>
      <c r="H6" s="11"/>
    </row>
    <row r="8" spans="1:8" x14ac:dyDescent="0.35">
      <c r="F8" s="13" t="s">
        <v>2</v>
      </c>
      <c r="G8" s="13" t="s">
        <v>3</v>
      </c>
      <c r="H8" s="13" t="s">
        <v>4</v>
      </c>
    </row>
    <row r="10" spans="1:8" x14ac:dyDescent="0.35">
      <c r="C10" s="14" t="s">
        <v>5</v>
      </c>
      <c r="D10" s="15" t="s">
        <v>6</v>
      </c>
      <c r="E10" s="14" t="s">
        <v>7</v>
      </c>
    </row>
    <row r="11" spans="1:8" x14ac:dyDescent="0.35">
      <c r="C11" s="14" t="s">
        <v>8</v>
      </c>
      <c r="D11" s="15" t="s">
        <v>6</v>
      </c>
      <c r="E11" s="14" t="s">
        <v>9</v>
      </c>
    </row>
    <row r="13" spans="1:8" x14ac:dyDescent="0.35">
      <c r="A13" s="10" t="s">
        <v>10</v>
      </c>
      <c r="B13" s="10">
        <v>1</v>
      </c>
      <c r="C13" s="10" t="s">
        <v>11</v>
      </c>
      <c r="D13" s="16" t="s">
        <v>12</v>
      </c>
      <c r="E13" s="10" t="s">
        <v>13</v>
      </c>
      <c r="F13" s="17">
        <v>0</v>
      </c>
      <c r="G13" s="18">
        <v>199</v>
      </c>
      <c r="H13" s="19">
        <f>ROUND(ROUND(F13,2)*ROUND(G13,3),2)</f>
        <v>0</v>
      </c>
    </row>
    <row r="14" spans="1:8" x14ac:dyDescent="0.35">
      <c r="A14" s="10" t="s">
        <v>10</v>
      </c>
      <c r="B14" s="10">
        <v>2</v>
      </c>
      <c r="C14" s="10" t="s">
        <v>14</v>
      </c>
      <c r="D14" s="16" t="s">
        <v>12</v>
      </c>
      <c r="E14" s="10" t="s">
        <v>15</v>
      </c>
      <c r="F14" s="17">
        <v>0</v>
      </c>
      <c r="G14" s="18">
        <v>1</v>
      </c>
      <c r="H14" s="19">
        <f>ROUND(ROUND(F14,2)*ROUND(G14,3),2)</f>
        <v>0</v>
      </c>
    </row>
    <row r="15" spans="1:8" x14ac:dyDescent="0.35">
      <c r="A15" s="10" t="s">
        <v>10</v>
      </c>
      <c r="B15" s="10">
        <v>3</v>
      </c>
      <c r="C15" s="10" t="s">
        <v>16</v>
      </c>
      <c r="D15" s="16" t="s">
        <v>12</v>
      </c>
      <c r="E15" s="10" t="s">
        <v>17</v>
      </c>
      <c r="F15" s="17">
        <v>0</v>
      </c>
      <c r="G15" s="18">
        <v>1</v>
      </c>
      <c r="H15" s="19">
        <f>ROUND(ROUND(F15,2)*ROUND(G15,3),2)</f>
        <v>0</v>
      </c>
    </row>
    <row r="16" spans="1:8" x14ac:dyDescent="0.35">
      <c r="E16" s="14" t="s">
        <v>18</v>
      </c>
      <c r="F16" s="14"/>
      <c r="G16" s="14"/>
      <c r="H16" s="20">
        <f>SUM(H13:H15)</f>
        <v>0</v>
      </c>
    </row>
    <row r="18" spans="1:8" x14ac:dyDescent="0.35">
      <c r="C18" s="14" t="s">
        <v>5</v>
      </c>
      <c r="D18" s="15" t="s">
        <v>6</v>
      </c>
      <c r="E18" s="14" t="s">
        <v>7</v>
      </c>
    </row>
    <row r="19" spans="1:8" x14ac:dyDescent="0.35">
      <c r="C19" s="14" t="s">
        <v>8</v>
      </c>
      <c r="D19" s="15" t="s">
        <v>19</v>
      </c>
      <c r="E19" s="14" t="s">
        <v>20</v>
      </c>
    </row>
    <row r="21" spans="1:8" x14ac:dyDescent="0.35">
      <c r="A21" s="10" t="s">
        <v>21</v>
      </c>
      <c r="B21" s="10">
        <v>1</v>
      </c>
      <c r="C21" s="10" t="s">
        <v>22</v>
      </c>
      <c r="D21" s="16" t="s">
        <v>12</v>
      </c>
      <c r="E21" s="10" t="s">
        <v>23</v>
      </c>
      <c r="F21" s="17">
        <v>0</v>
      </c>
      <c r="G21" s="18">
        <v>163</v>
      </c>
      <c r="H21" s="19">
        <f>ROUND(ROUND(F21,2)*ROUND(G21,3),2)</f>
        <v>0</v>
      </c>
    </row>
    <row r="22" spans="1:8" x14ac:dyDescent="0.35">
      <c r="A22" s="10" t="s">
        <v>21</v>
      </c>
      <c r="B22" s="10">
        <v>2</v>
      </c>
      <c r="C22" s="10" t="s">
        <v>24</v>
      </c>
      <c r="D22" s="16" t="s">
        <v>12</v>
      </c>
      <c r="E22" s="10" t="s">
        <v>25</v>
      </c>
      <c r="F22" s="17">
        <v>0</v>
      </c>
      <c r="G22" s="18">
        <v>36</v>
      </c>
      <c r="H22" s="19">
        <f>ROUND(ROUND(F22,2)*ROUND(G22,3),2)</f>
        <v>0</v>
      </c>
    </row>
    <row r="23" spans="1:8" x14ac:dyDescent="0.35">
      <c r="E23" s="14" t="s">
        <v>18</v>
      </c>
      <c r="F23" s="14"/>
      <c r="G23" s="14"/>
      <c r="H23" s="20">
        <f>SUM(H21:H22)</f>
        <v>0</v>
      </c>
    </row>
    <row r="25" spans="1:8" x14ac:dyDescent="0.35">
      <c r="C25" s="14" t="s">
        <v>5</v>
      </c>
      <c r="D25" s="15" t="s">
        <v>6</v>
      </c>
      <c r="E25" s="14" t="s">
        <v>7</v>
      </c>
    </row>
    <row r="26" spans="1:8" x14ac:dyDescent="0.35">
      <c r="C26" s="14" t="s">
        <v>8</v>
      </c>
      <c r="D26" s="15" t="s">
        <v>26</v>
      </c>
      <c r="E26" s="14" t="s">
        <v>27</v>
      </c>
    </row>
    <row r="28" spans="1:8" x14ac:dyDescent="0.35">
      <c r="A28" s="10" t="s">
        <v>28</v>
      </c>
      <c r="B28" s="10">
        <v>1</v>
      </c>
      <c r="C28" s="10" t="s">
        <v>29</v>
      </c>
      <c r="D28" s="16" t="s">
        <v>12</v>
      </c>
      <c r="E28" s="10" t="s">
        <v>30</v>
      </c>
      <c r="F28" s="17">
        <v>0</v>
      </c>
      <c r="G28" s="18">
        <v>22</v>
      </c>
      <c r="H28" s="19">
        <f t="shared" ref="H28:H37" si="0">ROUND(ROUND(F28,2)*ROUND(G28,3),2)</f>
        <v>0</v>
      </c>
    </row>
    <row r="29" spans="1:8" x14ac:dyDescent="0.35">
      <c r="A29" s="10" t="s">
        <v>28</v>
      </c>
      <c r="B29" s="10">
        <v>2</v>
      </c>
      <c r="C29" s="10" t="s">
        <v>31</v>
      </c>
      <c r="D29" s="16" t="s">
        <v>12</v>
      </c>
      <c r="E29" s="10" t="s">
        <v>32</v>
      </c>
      <c r="F29" s="17">
        <v>0</v>
      </c>
      <c r="G29" s="18">
        <v>22</v>
      </c>
      <c r="H29" s="19">
        <f t="shared" si="0"/>
        <v>0</v>
      </c>
    </row>
    <row r="30" spans="1:8" x14ac:dyDescent="0.35">
      <c r="A30" s="10" t="s">
        <v>28</v>
      </c>
      <c r="B30" s="10">
        <v>3</v>
      </c>
      <c r="C30" s="10" t="s">
        <v>33</v>
      </c>
      <c r="D30" s="16" t="s">
        <v>12</v>
      </c>
      <c r="E30" s="10" t="s">
        <v>34</v>
      </c>
      <c r="F30" s="17">
        <v>0</v>
      </c>
      <c r="G30" s="18">
        <v>2</v>
      </c>
      <c r="H30" s="19">
        <f t="shared" si="0"/>
        <v>0</v>
      </c>
    </row>
    <row r="31" spans="1:8" x14ac:dyDescent="0.35">
      <c r="A31" s="10" t="s">
        <v>28</v>
      </c>
      <c r="B31" s="10">
        <v>4</v>
      </c>
      <c r="C31" s="10" t="s">
        <v>35</v>
      </c>
      <c r="D31" s="16" t="s">
        <v>12</v>
      </c>
      <c r="E31" s="10" t="s">
        <v>36</v>
      </c>
      <c r="F31" s="17">
        <v>0</v>
      </c>
      <c r="G31" s="18">
        <v>1</v>
      </c>
      <c r="H31" s="19">
        <f t="shared" si="0"/>
        <v>0</v>
      </c>
    </row>
    <row r="32" spans="1:8" x14ac:dyDescent="0.35">
      <c r="A32" s="10" t="s">
        <v>28</v>
      </c>
      <c r="B32" s="10">
        <v>5</v>
      </c>
      <c r="C32" s="10" t="s">
        <v>37</v>
      </c>
      <c r="D32" s="16" t="s">
        <v>12</v>
      </c>
      <c r="E32" s="10" t="s">
        <v>38</v>
      </c>
      <c r="F32" s="17">
        <v>0</v>
      </c>
      <c r="G32" s="18">
        <v>2</v>
      </c>
      <c r="H32" s="19">
        <f t="shared" si="0"/>
        <v>0</v>
      </c>
    </row>
    <row r="33" spans="1:8" x14ac:dyDescent="0.35">
      <c r="A33" s="10" t="s">
        <v>28</v>
      </c>
      <c r="B33" s="10">
        <v>6</v>
      </c>
      <c r="C33" s="10" t="s">
        <v>39</v>
      </c>
      <c r="D33" s="16" t="s">
        <v>12</v>
      </c>
      <c r="E33" s="10" t="s">
        <v>40</v>
      </c>
      <c r="F33" s="17">
        <v>0</v>
      </c>
      <c r="G33" s="18">
        <v>1</v>
      </c>
      <c r="H33" s="19">
        <f t="shared" si="0"/>
        <v>0</v>
      </c>
    </row>
    <row r="34" spans="1:8" x14ac:dyDescent="0.35">
      <c r="A34" s="10" t="s">
        <v>28</v>
      </c>
      <c r="B34" s="10">
        <v>7</v>
      </c>
      <c r="C34" s="10" t="s">
        <v>41</v>
      </c>
      <c r="D34" s="16" t="s">
        <v>12</v>
      </c>
      <c r="E34" s="10" t="s">
        <v>42</v>
      </c>
      <c r="F34" s="17">
        <v>0</v>
      </c>
      <c r="G34" s="18">
        <v>1</v>
      </c>
      <c r="H34" s="19">
        <f t="shared" si="0"/>
        <v>0</v>
      </c>
    </row>
    <row r="35" spans="1:8" x14ac:dyDescent="0.35">
      <c r="A35" s="10" t="s">
        <v>28</v>
      </c>
      <c r="B35" s="10">
        <v>8</v>
      </c>
      <c r="C35" s="10" t="s">
        <v>43</v>
      </c>
      <c r="D35" s="16" t="s">
        <v>12</v>
      </c>
      <c r="E35" s="10" t="s">
        <v>44</v>
      </c>
      <c r="F35" s="17">
        <v>0</v>
      </c>
      <c r="G35" s="18">
        <v>1</v>
      </c>
      <c r="H35" s="19">
        <f t="shared" si="0"/>
        <v>0</v>
      </c>
    </row>
    <row r="36" spans="1:8" x14ac:dyDescent="0.35">
      <c r="A36" s="10" t="s">
        <v>28</v>
      </c>
      <c r="B36" s="10">
        <v>9</v>
      </c>
      <c r="C36" s="10" t="s">
        <v>45</v>
      </c>
      <c r="D36" s="16" t="s">
        <v>12</v>
      </c>
      <c r="E36" s="10" t="s">
        <v>46</v>
      </c>
      <c r="F36" s="17">
        <v>0</v>
      </c>
      <c r="G36" s="18">
        <v>1</v>
      </c>
      <c r="H36" s="19">
        <f t="shared" si="0"/>
        <v>0</v>
      </c>
    </row>
    <row r="37" spans="1:8" x14ac:dyDescent="0.35">
      <c r="A37" s="10" t="s">
        <v>28</v>
      </c>
      <c r="B37" s="10">
        <v>10</v>
      </c>
      <c r="C37" s="10" t="s">
        <v>47</v>
      </c>
      <c r="D37" s="16" t="s">
        <v>12</v>
      </c>
      <c r="E37" s="10" t="s">
        <v>48</v>
      </c>
      <c r="F37" s="17">
        <v>0</v>
      </c>
      <c r="G37" s="18">
        <v>1</v>
      </c>
      <c r="H37" s="19">
        <f t="shared" si="0"/>
        <v>0</v>
      </c>
    </row>
    <row r="38" spans="1:8" x14ac:dyDescent="0.35">
      <c r="E38" s="14" t="s">
        <v>18</v>
      </c>
      <c r="F38" s="14"/>
      <c r="G38" s="14"/>
      <c r="H38" s="20">
        <f>SUM(H28:H37)</f>
        <v>0</v>
      </c>
    </row>
    <row r="40" spans="1:8" x14ac:dyDescent="0.35">
      <c r="C40" s="14" t="s">
        <v>5</v>
      </c>
      <c r="D40" s="15" t="s">
        <v>6</v>
      </c>
      <c r="E40" s="14" t="s">
        <v>7</v>
      </c>
    </row>
    <row r="41" spans="1:8" x14ac:dyDescent="0.35">
      <c r="C41" s="14" t="s">
        <v>8</v>
      </c>
      <c r="D41" s="15" t="s">
        <v>49</v>
      </c>
      <c r="E41" s="14" t="s">
        <v>50</v>
      </c>
    </row>
    <row r="43" spans="1:8" x14ac:dyDescent="0.35">
      <c r="A43" s="10" t="s">
        <v>51</v>
      </c>
      <c r="B43" s="10">
        <v>1</v>
      </c>
      <c r="C43" s="10" t="s">
        <v>52</v>
      </c>
      <c r="D43" s="16" t="s">
        <v>53</v>
      </c>
      <c r="E43" s="10" t="s">
        <v>54</v>
      </c>
      <c r="F43" s="17">
        <v>0</v>
      </c>
      <c r="G43" s="18">
        <v>600</v>
      </c>
      <c r="H43" s="19">
        <f t="shared" ref="H43:H54" si="1">ROUND(ROUND(F43,2)*ROUND(G43,3),2)</f>
        <v>0</v>
      </c>
    </row>
    <row r="44" spans="1:8" x14ac:dyDescent="0.35">
      <c r="A44" s="10" t="s">
        <v>51</v>
      </c>
      <c r="B44" s="10">
        <v>2</v>
      </c>
      <c r="C44" s="10" t="s">
        <v>55</v>
      </c>
      <c r="D44" s="16" t="s">
        <v>53</v>
      </c>
      <c r="E44" s="10" t="s">
        <v>56</v>
      </c>
      <c r="F44" s="17">
        <v>0</v>
      </c>
      <c r="G44" s="18">
        <v>600</v>
      </c>
      <c r="H44" s="19">
        <f t="shared" si="1"/>
        <v>0</v>
      </c>
    </row>
    <row r="45" spans="1:8" x14ac:dyDescent="0.35">
      <c r="A45" s="10" t="s">
        <v>51</v>
      </c>
      <c r="B45" s="10">
        <v>3</v>
      </c>
      <c r="C45" s="10" t="s">
        <v>57</v>
      </c>
      <c r="D45" s="16" t="s">
        <v>53</v>
      </c>
      <c r="E45" s="10" t="s">
        <v>58</v>
      </c>
      <c r="F45" s="17">
        <v>0</v>
      </c>
      <c r="G45" s="18">
        <v>400</v>
      </c>
      <c r="H45" s="19">
        <f t="shared" si="1"/>
        <v>0</v>
      </c>
    </row>
    <row r="46" spans="1:8" x14ac:dyDescent="0.35">
      <c r="A46" s="10" t="s">
        <v>51</v>
      </c>
      <c r="B46" s="10">
        <v>4</v>
      </c>
      <c r="C46" s="10" t="s">
        <v>59</v>
      </c>
      <c r="D46" s="16" t="s">
        <v>53</v>
      </c>
      <c r="E46" s="10" t="s">
        <v>60</v>
      </c>
      <c r="F46" s="17">
        <v>0</v>
      </c>
      <c r="G46" s="18">
        <v>4</v>
      </c>
      <c r="H46" s="19">
        <f t="shared" si="1"/>
        <v>0</v>
      </c>
    </row>
    <row r="47" spans="1:8" x14ac:dyDescent="0.35">
      <c r="A47" s="10" t="s">
        <v>51</v>
      </c>
      <c r="B47" s="10">
        <v>5</v>
      </c>
      <c r="C47" s="10" t="s">
        <v>61</v>
      </c>
      <c r="D47" s="16" t="s">
        <v>53</v>
      </c>
      <c r="E47" s="10" t="s">
        <v>62</v>
      </c>
      <c r="F47" s="17">
        <v>0</v>
      </c>
      <c r="G47" s="18">
        <v>4</v>
      </c>
      <c r="H47" s="19">
        <f t="shared" si="1"/>
        <v>0</v>
      </c>
    </row>
    <row r="48" spans="1:8" x14ac:dyDescent="0.35">
      <c r="A48" s="10" t="s">
        <v>51</v>
      </c>
      <c r="B48" s="10">
        <v>6</v>
      </c>
      <c r="C48" s="10" t="s">
        <v>63</v>
      </c>
      <c r="D48" s="16" t="s">
        <v>53</v>
      </c>
      <c r="E48" s="10" t="s">
        <v>64</v>
      </c>
      <c r="F48" s="17">
        <v>0</v>
      </c>
      <c r="G48" s="18">
        <v>4</v>
      </c>
      <c r="H48" s="19">
        <f t="shared" si="1"/>
        <v>0</v>
      </c>
    </row>
    <row r="49" spans="1:8" x14ac:dyDescent="0.35">
      <c r="A49" s="10" t="s">
        <v>51</v>
      </c>
      <c r="B49" s="10">
        <v>7</v>
      </c>
      <c r="C49" s="10" t="s">
        <v>65</v>
      </c>
      <c r="D49" s="16" t="s">
        <v>53</v>
      </c>
      <c r="E49" s="10" t="s">
        <v>66</v>
      </c>
      <c r="F49" s="17">
        <v>0</v>
      </c>
      <c r="G49" s="18">
        <v>4</v>
      </c>
      <c r="H49" s="19">
        <f t="shared" si="1"/>
        <v>0</v>
      </c>
    </row>
    <row r="50" spans="1:8" x14ac:dyDescent="0.35">
      <c r="A50" s="10" t="s">
        <v>51</v>
      </c>
      <c r="B50" s="10">
        <v>8</v>
      </c>
      <c r="C50" s="10" t="s">
        <v>67</v>
      </c>
      <c r="D50" s="16" t="s">
        <v>53</v>
      </c>
      <c r="E50" s="10" t="s">
        <v>68</v>
      </c>
      <c r="F50" s="17">
        <v>0</v>
      </c>
      <c r="G50" s="18">
        <v>210</v>
      </c>
      <c r="H50" s="19">
        <f t="shared" si="1"/>
        <v>0</v>
      </c>
    </row>
    <row r="51" spans="1:8" x14ac:dyDescent="0.35">
      <c r="A51" s="10" t="s">
        <v>51</v>
      </c>
      <c r="B51" s="10">
        <v>9</v>
      </c>
      <c r="C51" s="10" t="s">
        <v>69</v>
      </c>
      <c r="D51" s="16" t="s">
        <v>53</v>
      </c>
      <c r="E51" s="10" t="s">
        <v>70</v>
      </c>
      <c r="F51" s="17">
        <v>0</v>
      </c>
      <c r="G51" s="18">
        <v>70</v>
      </c>
      <c r="H51" s="19">
        <f t="shared" si="1"/>
        <v>0</v>
      </c>
    </row>
    <row r="52" spans="1:8" x14ac:dyDescent="0.35">
      <c r="A52" s="10" t="s">
        <v>51</v>
      </c>
      <c r="B52" s="10">
        <v>10</v>
      </c>
      <c r="C52" s="10" t="s">
        <v>71</v>
      </c>
      <c r="D52" s="16" t="s">
        <v>53</v>
      </c>
      <c r="E52" s="10" t="s">
        <v>72</v>
      </c>
      <c r="F52" s="17">
        <v>0</v>
      </c>
      <c r="G52" s="18">
        <v>70</v>
      </c>
      <c r="H52" s="19">
        <f t="shared" si="1"/>
        <v>0</v>
      </c>
    </row>
    <row r="53" spans="1:8" x14ac:dyDescent="0.35">
      <c r="A53" s="10" t="s">
        <v>51</v>
      </c>
      <c r="B53" s="10">
        <v>11</v>
      </c>
      <c r="C53" s="10" t="s">
        <v>73</v>
      </c>
      <c r="D53" s="16" t="s">
        <v>53</v>
      </c>
      <c r="E53" s="10" t="s">
        <v>74</v>
      </c>
      <c r="F53" s="17">
        <v>0</v>
      </c>
      <c r="G53" s="18">
        <v>100</v>
      </c>
      <c r="H53" s="19">
        <f t="shared" si="1"/>
        <v>0</v>
      </c>
    </row>
    <row r="54" spans="1:8" x14ac:dyDescent="0.35">
      <c r="A54" s="10" t="s">
        <v>51</v>
      </c>
      <c r="B54" s="10">
        <v>12</v>
      </c>
      <c r="C54" s="10" t="s">
        <v>75</v>
      </c>
      <c r="D54" s="16" t="s">
        <v>53</v>
      </c>
      <c r="E54" s="10" t="s">
        <v>76</v>
      </c>
      <c r="F54" s="17">
        <v>0</v>
      </c>
      <c r="G54" s="18">
        <v>10</v>
      </c>
      <c r="H54" s="19">
        <f t="shared" si="1"/>
        <v>0</v>
      </c>
    </row>
    <row r="55" spans="1:8" x14ac:dyDescent="0.35">
      <c r="E55" s="14" t="s">
        <v>18</v>
      </c>
      <c r="F55" s="14"/>
      <c r="G55" s="14"/>
      <c r="H55" s="20">
        <f>SUM(H43:H54)</f>
        <v>0</v>
      </c>
    </row>
    <row r="57" spans="1:8" x14ac:dyDescent="0.35">
      <c r="C57" s="14" t="s">
        <v>5</v>
      </c>
      <c r="D57" s="15" t="s">
        <v>6</v>
      </c>
      <c r="E57" s="14" t="s">
        <v>7</v>
      </c>
    </row>
    <row r="58" spans="1:8" x14ac:dyDescent="0.35">
      <c r="C58" s="14" t="s">
        <v>8</v>
      </c>
      <c r="D58" s="15" t="s">
        <v>77</v>
      </c>
      <c r="E58" s="14" t="s">
        <v>78</v>
      </c>
    </row>
    <row r="60" spans="1:8" x14ac:dyDescent="0.35">
      <c r="A60" s="10" t="s">
        <v>79</v>
      </c>
      <c r="B60" s="10">
        <v>1</v>
      </c>
      <c r="C60" s="10" t="s">
        <v>80</v>
      </c>
      <c r="D60" s="16" t="s">
        <v>12</v>
      </c>
      <c r="E60" s="10" t="s">
        <v>81</v>
      </c>
      <c r="F60" s="17">
        <v>0</v>
      </c>
      <c r="G60" s="18">
        <v>1</v>
      </c>
      <c r="H60" s="19">
        <f>ROUND(ROUND(F60,2)*ROUND(G60,3),2)</f>
        <v>0</v>
      </c>
    </row>
    <row r="61" spans="1:8" x14ac:dyDescent="0.35">
      <c r="A61" s="10" t="s">
        <v>79</v>
      </c>
      <c r="B61" s="10">
        <v>2</v>
      </c>
      <c r="C61" s="10" t="s">
        <v>82</v>
      </c>
      <c r="D61" s="16" t="s">
        <v>12</v>
      </c>
      <c r="E61" s="10" t="s">
        <v>83</v>
      </c>
      <c r="F61" s="17">
        <v>0</v>
      </c>
      <c r="G61" s="18">
        <v>1</v>
      </c>
      <c r="H61" s="19">
        <f>ROUND(ROUND(F61,2)*ROUND(G61,3),2)</f>
        <v>0</v>
      </c>
    </row>
    <row r="62" spans="1:8" x14ac:dyDescent="0.35">
      <c r="A62" s="10" t="s">
        <v>79</v>
      </c>
      <c r="B62" s="10">
        <v>3</v>
      </c>
      <c r="C62" s="10" t="s">
        <v>84</v>
      </c>
      <c r="D62" s="16" t="s">
        <v>85</v>
      </c>
      <c r="E62" s="10" t="s">
        <v>86</v>
      </c>
      <c r="F62" s="17">
        <v>0</v>
      </c>
      <c r="G62" s="18">
        <v>1</v>
      </c>
      <c r="H62" s="19">
        <f>ROUND(ROUND(F62,2)*ROUND(G62,3),2)</f>
        <v>0</v>
      </c>
    </row>
    <row r="63" spans="1:8" x14ac:dyDescent="0.35">
      <c r="E63" s="14" t="s">
        <v>18</v>
      </c>
      <c r="F63" s="14"/>
      <c r="G63" s="14"/>
      <c r="H63" s="20">
        <f>SUM(H60:H62)</f>
        <v>0</v>
      </c>
    </row>
    <row r="65" spans="1:8" x14ac:dyDescent="0.35">
      <c r="C65" s="14" t="s">
        <v>5</v>
      </c>
      <c r="D65" s="15" t="s">
        <v>6</v>
      </c>
      <c r="E65" s="14" t="s">
        <v>7</v>
      </c>
    </row>
    <row r="66" spans="1:8" x14ac:dyDescent="0.35">
      <c r="C66" s="14" t="s">
        <v>8</v>
      </c>
      <c r="D66" s="15" t="s">
        <v>87</v>
      </c>
      <c r="E66" s="14" t="s">
        <v>88</v>
      </c>
    </row>
    <row r="68" spans="1:8" x14ac:dyDescent="0.35">
      <c r="A68" s="10" t="s">
        <v>89</v>
      </c>
      <c r="B68" s="10">
        <v>1</v>
      </c>
      <c r="C68" s="10" t="s">
        <v>90</v>
      </c>
      <c r="D68" s="16" t="s">
        <v>53</v>
      </c>
      <c r="E68" s="10" t="s">
        <v>91</v>
      </c>
      <c r="F68" s="17">
        <v>0</v>
      </c>
      <c r="G68" s="18">
        <v>100</v>
      </c>
      <c r="H68" s="19">
        <f>ROUND(ROUND(F68,2)*ROUND(G68,3),2)</f>
        <v>0</v>
      </c>
    </row>
    <row r="69" spans="1:8" x14ac:dyDescent="0.35">
      <c r="A69" s="10" t="s">
        <v>89</v>
      </c>
      <c r="B69" s="10">
        <v>2</v>
      </c>
      <c r="C69" s="10" t="s">
        <v>92</v>
      </c>
      <c r="D69" s="16" t="s">
        <v>53</v>
      </c>
      <c r="E69" s="10" t="s">
        <v>93</v>
      </c>
      <c r="F69" s="17">
        <v>0</v>
      </c>
      <c r="G69" s="18">
        <v>10</v>
      </c>
      <c r="H69" s="19">
        <f>ROUND(ROUND(F69,2)*ROUND(G69,3),2)</f>
        <v>0</v>
      </c>
    </row>
    <row r="70" spans="1:8" x14ac:dyDescent="0.35">
      <c r="E70" s="14" t="s">
        <v>18</v>
      </c>
      <c r="F70" s="14"/>
      <c r="G70" s="14"/>
      <c r="H70" s="20">
        <f>SUM(H68:H69)</f>
        <v>0</v>
      </c>
    </row>
    <row r="72" spans="1:8" x14ac:dyDescent="0.35">
      <c r="C72" s="14" t="s">
        <v>5</v>
      </c>
      <c r="D72" s="15" t="s">
        <v>6</v>
      </c>
      <c r="E72" s="14" t="s">
        <v>7</v>
      </c>
    </row>
    <row r="73" spans="1:8" x14ac:dyDescent="0.35">
      <c r="C73" s="14" t="s">
        <v>8</v>
      </c>
      <c r="D73" s="15" t="s">
        <v>94</v>
      </c>
      <c r="E73" s="14" t="s">
        <v>95</v>
      </c>
    </row>
    <row r="75" spans="1:8" x14ac:dyDescent="0.35">
      <c r="A75" s="10" t="s">
        <v>96</v>
      </c>
      <c r="B75" s="10">
        <v>1</v>
      </c>
      <c r="C75" s="10" t="s">
        <v>97</v>
      </c>
      <c r="D75" s="16" t="s">
        <v>12</v>
      </c>
      <c r="E75" s="10" t="s">
        <v>98</v>
      </c>
      <c r="F75" s="17">
        <v>0</v>
      </c>
      <c r="G75" s="18">
        <v>12</v>
      </c>
      <c r="H75" s="19">
        <f>ROUND(ROUND(F75,2)*ROUND(G75,3),2)</f>
        <v>0</v>
      </c>
    </row>
    <row r="76" spans="1:8" x14ac:dyDescent="0.35">
      <c r="E76" s="14" t="s">
        <v>18</v>
      </c>
      <c r="F76" s="14"/>
      <c r="G76" s="14"/>
      <c r="H76" s="20">
        <f>SUM(H75:H75)</f>
        <v>0</v>
      </c>
    </row>
    <row r="78" spans="1:8" x14ac:dyDescent="0.35">
      <c r="C78" s="14" t="s">
        <v>5</v>
      </c>
      <c r="D78" s="15" t="s">
        <v>6</v>
      </c>
      <c r="E78" s="14" t="s">
        <v>7</v>
      </c>
    </row>
    <row r="79" spans="1:8" x14ac:dyDescent="0.35">
      <c r="C79" s="14" t="s">
        <v>8</v>
      </c>
      <c r="D79" s="15" t="s">
        <v>99</v>
      </c>
      <c r="E79" s="14" t="s">
        <v>100</v>
      </c>
    </row>
    <row r="81" spans="1:8" x14ac:dyDescent="0.35">
      <c r="A81" s="10" t="s">
        <v>101</v>
      </c>
      <c r="B81" s="10">
        <v>1</v>
      </c>
      <c r="C81" s="10" t="s">
        <v>102</v>
      </c>
      <c r="D81" s="16" t="s">
        <v>103</v>
      </c>
      <c r="E81" s="10" t="s">
        <v>104</v>
      </c>
      <c r="F81" s="17">
        <v>0</v>
      </c>
      <c r="G81" s="18">
        <v>1</v>
      </c>
      <c r="H81" s="19">
        <f>ROUND(ROUND(F81,2)*ROUND(G81,3),2)</f>
        <v>0</v>
      </c>
    </row>
    <row r="82" spans="1:8" x14ac:dyDescent="0.35">
      <c r="E82" s="14" t="s">
        <v>18</v>
      </c>
      <c r="F82" s="14"/>
      <c r="G82" s="14"/>
      <c r="H82" s="20">
        <f>SUM(H81:H81)</f>
        <v>0</v>
      </c>
    </row>
    <row r="84" spans="1:8" x14ac:dyDescent="0.35">
      <c r="C84" s="14" t="s">
        <v>5</v>
      </c>
      <c r="D84" s="15" t="s">
        <v>6</v>
      </c>
      <c r="E84" s="14" t="s">
        <v>7</v>
      </c>
    </row>
    <row r="85" spans="1:8" x14ac:dyDescent="0.35">
      <c r="C85" s="14" t="s">
        <v>8</v>
      </c>
      <c r="D85" s="15" t="s">
        <v>105</v>
      </c>
      <c r="E85" s="14" t="s">
        <v>106</v>
      </c>
    </row>
    <row r="87" spans="1:8" x14ac:dyDescent="0.35">
      <c r="A87" s="10" t="s">
        <v>107</v>
      </c>
      <c r="B87" s="10">
        <v>1</v>
      </c>
      <c r="C87" s="10" t="s">
        <v>108</v>
      </c>
      <c r="D87" s="16" t="s">
        <v>12</v>
      </c>
      <c r="E87" s="10" t="s">
        <v>109</v>
      </c>
      <c r="F87" s="17">
        <v>0</v>
      </c>
      <c r="G87" s="18">
        <v>1</v>
      </c>
      <c r="H87" s="19">
        <f>ROUND(ROUND(F87,2)*ROUND(G87,3),2)</f>
        <v>0</v>
      </c>
    </row>
    <row r="88" spans="1:8" x14ac:dyDescent="0.35">
      <c r="E88" s="14" t="s">
        <v>18</v>
      </c>
      <c r="F88" s="14"/>
      <c r="G88" s="14"/>
      <c r="H88" s="20">
        <f>SUM(H87:H87)</f>
        <v>0</v>
      </c>
    </row>
    <row r="90" spans="1:8" x14ac:dyDescent="0.35">
      <c r="C90" s="14" t="s">
        <v>5</v>
      </c>
      <c r="D90" s="15" t="s">
        <v>6</v>
      </c>
      <c r="E90" s="14" t="s">
        <v>7</v>
      </c>
    </row>
    <row r="91" spans="1:8" x14ac:dyDescent="0.35">
      <c r="C91" s="14" t="s">
        <v>8</v>
      </c>
      <c r="D91" s="15" t="s">
        <v>110</v>
      </c>
      <c r="E91" s="14" t="s">
        <v>111</v>
      </c>
    </row>
    <row r="93" spans="1:8" x14ac:dyDescent="0.35">
      <c r="A93" s="10" t="s">
        <v>112</v>
      </c>
      <c r="B93" s="10">
        <v>1</v>
      </c>
      <c r="C93" s="10" t="s">
        <v>113</v>
      </c>
      <c r="D93" s="16" t="s">
        <v>12</v>
      </c>
      <c r="E93" s="10" t="s">
        <v>114</v>
      </c>
      <c r="F93" s="17">
        <v>0</v>
      </c>
      <c r="G93" s="18">
        <v>1</v>
      </c>
      <c r="H93" s="19">
        <f>ROUND(ROUND(F93,2)*ROUND(G93,3),2)</f>
        <v>0</v>
      </c>
    </row>
    <row r="94" spans="1:8" x14ac:dyDescent="0.35">
      <c r="E94" s="14" t="s">
        <v>18</v>
      </c>
      <c r="F94" s="14"/>
      <c r="G94" s="14"/>
      <c r="H94" s="20">
        <f>SUM(H93:H93)</f>
        <v>0</v>
      </c>
    </row>
    <row r="96" spans="1:8" x14ac:dyDescent="0.35">
      <c r="E96" s="21" t="s">
        <v>115</v>
      </c>
      <c r="H96" s="22">
        <f>SUM(H9:H95)/2</f>
        <v>0</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660"/>
  <sheetViews>
    <sheetView workbookViewId="0">
      <pane ySplit="8" topLeftCell="A9" activePane="bottomLeft" state="frozenSplit"/>
      <selection pane="bottomLeft"/>
    </sheetView>
  </sheetViews>
  <sheetFormatPr defaultRowHeight="14.5" x14ac:dyDescent="0.35"/>
  <cols>
    <col min="1" max="1" width="6.7265625" customWidth="1"/>
    <col min="2" max="2" width="14.7265625" customWidth="1"/>
    <col min="3" max="3" width="6.1796875" customWidth="1"/>
    <col min="4" max="4" width="30.7265625" customWidth="1"/>
    <col min="5" max="5" width="10.7265625" customWidth="1"/>
    <col min="6" max="6" width="3" customWidth="1"/>
    <col min="7" max="7" width="2.1796875" customWidth="1"/>
    <col min="8" max="8" width="10.7265625" customWidth="1"/>
    <col min="9" max="9" width="2.1796875" customWidth="1"/>
    <col min="10" max="11" width="10.7265625" customWidth="1"/>
    <col min="12" max="12" width="90.7265625" customWidth="1"/>
  </cols>
  <sheetData>
    <row r="1" spans="1:27" x14ac:dyDescent="0.35">
      <c r="A1" s="8" t="s">
        <v>0</v>
      </c>
      <c r="B1" s="8" t="s">
        <v>0</v>
      </c>
      <c r="C1" s="8" t="s">
        <v>0</v>
      </c>
      <c r="D1" s="8" t="s">
        <v>0</v>
      </c>
      <c r="E1" s="8" t="s">
        <v>0</v>
      </c>
      <c r="F1" s="8" t="s">
        <v>0</v>
      </c>
      <c r="G1" s="8" t="s">
        <v>0</v>
      </c>
      <c r="H1" s="8" t="s">
        <v>0</v>
      </c>
      <c r="I1" s="8" t="s">
        <v>0</v>
      </c>
      <c r="J1" s="8" t="s">
        <v>0</v>
      </c>
      <c r="K1" s="8" t="s">
        <v>0</v>
      </c>
    </row>
    <row r="2" spans="1:27" x14ac:dyDescent="0.35">
      <c r="A2" s="8"/>
      <c r="B2" s="8"/>
      <c r="C2" s="8"/>
      <c r="D2" s="8"/>
      <c r="E2" s="8"/>
      <c r="F2" s="8"/>
      <c r="G2" s="8"/>
      <c r="H2" s="8"/>
      <c r="I2" s="8"/>
      <c r="J2" s="8"/>
      <c r="K2" s="8"/>
    </row>
    <row r="3" spans="1:27" x14ac:dyDescent="0.35">
      <c r="A3" s="8"/>
      <c r="B3" s="8"/>
      <c r="C3" s="8"/>
      <c r="D3" s="8"/>
      <c r="E3" s="8"/>
      <c r="F3" s="8"/>
      <c r="G3" s="8"/>
      <c r="H3" s="8"/>
      <c r="I3" s="8"/>
      <c r="J3" s="8"/>
      <c r="K3" s="8"/>
    </row>
    <row r="4" spans="1:27" x14ac:dyDescent="0.35">
      <c r="A4" s="8"/>
      <c r="B4" s="8"/>
      <c r="C4" s="8"/>
      <c r="D4" s="8"/>
      <c r="E4" s="8"/>
      <c r="F4" s="8"/>
      <c r="G4" s="8"/>
      <c r="H4" s="8"/>
      <c r="I4" s="8"/>
      <c r="J4" s="8"/>
      <c r="K4" s="8"/>
    </row>
    <row r="6" spans="1:27" ht="18.5" x14ac:dyDescent="0.45">
      <c r="A6" s="7" t="s">
        <v>116</v>
      </c>
      <c r="B6" s="7" t="s">
        <v>116</v>
      </c>
      <c r="C6" s="7" t="s">
        <v>116</v>
      </c>
      <c r="D6" s="7" t="s">
        <v>116</v>
      </c>
      <c r="E6" s="7" t="s">
        <v>116</v>
      </c>
      <c r="F6" s="7" t="s">
        <v>116</v>
      </c>
      <c r="G6" s="7" t="s">
        <v>116</v>
      </c>
      <c r="H6" s="7" t="s">
        <v>116</v>
      </c>
      <c r="I6" s="7" t="s">
        <v>116</v>
      </c>
      <c r="J6" s="7" t="s">
        <v>116</v>
      </c>
      <c r="K6" s="7" t="s">
        <v>116</v>
      </c>
    </row>
    <row r="8" spans="1:27" x14ac:dyDescent="0.35">
      <c r="A8" s="24" t="s">
        <v>117</v>
      </c>
      <c r="B8" s="24" t="s">
        <v>118</v>
      </c>
      <c r="C8" s="24" t="s">
        <v>119</v>
      </c>
      <c r="D8" s="24" t="s">
        <v>120</v>
      </c>
      <c r="E8" s="24"/>
      <c r="F8" s="24"/>
      <c r="G8" s="24"/>
      <c r="H8" s="24"/>
      <c r="I8" s="24"/>
      <c r="J8" s="24"/>
      <c r="K8" s="24" t="s">
        <v>2</v>
      </c>
      <c r="L8" s="24" t="s">
        <v>121</v>
      </c>
    </row>
    <row r="10" spans="1:27" x14ac:dyDescent="0.35">
      <c r="A10" s="23" t="s">
        <v>122</v>
      </c>
      <c r="B10" s="23"/>
    </row>
    <row r="11" spans="1:27" ht="45" customHeight="1" x14ac:dyDescent="0.35">
      <c r="A11" s="25"/>
      <c r="B11" s="25" t="s">
        <v>123</v>
      </c>
      <c r="C11" s="26" t="s">
        <v>53</v>
      </c>
      <c r="D11" s="6" t="s">
        <v>124</v>
      </c>
      <c r="E11" s="5"/>
      <c r="F11" s="5"/>
      <c r="G11" s="26"/>
      <c r="H11" s="28" t="s">
        <v>125</v>
      </c>
      <c r="I11" s="4">
        <v>1</v>
      </c>
      <c r="J11" s="3"/>
      <c r="K11" s="29">
        <f>ROUND(K22,2)</f>
        <v>0</v>
      </c>
      <c r="L11" s="27" t="s">
        <v>126</v>
      </c>
      <c r="M11" s="26"/>
      <c r="N11" s="26"/>
      <c r="O11" s="26"/>
      <c r="P11" s="26"/>
      <c r="Q11" s="26"/>
      <c r="R11" s="26"/>
      <c r="S11" s="26"/>
      <c r="T11" s="26"/>
      <c r="U11" s="26"/>
      <c r="V11" s="26"/>
      <c r="W11" s="26"/>
      <c r="X11" s="26"/>
      <c r="Y11" s="26"/>
      <c r="Z11" s="26"/>
      <c r="AA11" s="26"/>
    </row>
    <row r="12" spans="1:27" x14ac:dyDescent="0.35">
      <c r="B12" s="21" t="s">
        <v>127</v>
      </c>
    </row>
    <row r="13" spans="1:27" x14ac:dyDescent="0.35">
      <c r="B13" t="s">
        <v>128</v>
      </c>
      <c r="C13" t="s">
        <v>129</v>
      </c>
      <c r="D13" t="s">
        <v>130</v>
      </c>
      <c r="E13" s="30">
        <v>0.04</v>
      </c>
      <c r="F13" t="s">
        <v>131</v>
      </c>
      <c r="G13" t="s">
        <v>132</v>
      </c>
      <c r="H13" s="31"/>
      <c r="I13" t="s">
        <v>133</v>
      </c>
      <c r="J13" s="32">
        <f>ROUND(E13/I11* H13,5)</f>
        <v>0</v>
      </c>
      <c r="K13" s="33"/>
    </row>
    <row r="14" spans="1:27" x14ac:dyDescent="0.35">
      <c r="B14" t="s">
        <v>134</v>
      </c>
      <c r="C14" t="s">
        <v>129</v>
      </c>
      <c r="D14" t="s">
        <v>135</v>
      </c>
      <c r="E14" s="30">
        <v>0.04</v>
      </c>
      <c r="F14" t="s">
        <v>131</v>
      </c>
      <c r="G14" t="s">
        <v>132</v>
      </c>
      <c r="H14" s="31"/>
      <c r="I14" t="s">
        <v>133</v>
      </c>
      <c r="J14" s="32">
        <f>ROUND(E14/I11* H14,5)</f>
        <v>0</v>
      </c>
      <c r="K14" s="33"/>
    </row>
    <row r="15" spans="1:27" x14ac:dyDescent="0.35">
      <c r="D15" s="34" t="s">
        <v>136</v>
      </c>
      <c r="E15" s="33"/>
      <c r="H15" s="33"/>
      <c r="K15" s="31">
        <f>SUM(J13:J14)</f>
        <v>0</v>
      </c>
    </row>
    <row r="16" spans="1:27" x14ac:dyDescent="0.35">
      <c r="B16" s="21" t="s">
        <v>137</v>
      </c>
      <c r="E16" s="33"/>
      <c r="H16" s="33"/>
      <c r="K16" s="33"/>
    </row>
    <row r="17" spans="1:27" x14ac:dyDescent="0.35">
      <c r="B17" t="s">
        <v>138</v>
      </c>
      <c r="C17" t="s">
        <v>53</v>
      </c>
      <c r="D17" t="s">
        <v>124</v>
      </c>
      <c r="E17" s="30">
        <v>1.02</v>
      </c>
      <c r="G17" t="s">
        <v>132</v>
      </c>
      <c r="H17" s="31"/>
      <c r="I17" t="s">
        <v>133</v>
      </c>
      <c r="J17" s="32">
        <f>ROUND(E17* H17,5)</f>
        <v>0</v>
      </c>
      <c r="K17" s="33"/>
    </row>
    <row r="18" spans="1:27" x14ac:dyDescent="0.35">
      <c r="D18" s="34" t="s">
        <v>139</v>
      </c>
      <c r="E18" s="33"/>
      <c r="H18" s="33"/>
      <c r="K18" s="31">
        <f>SUM(J17:J17)</f>
        <v>0</v>
      </c>
    </row>
    <row r="19" spans="1:27" x14ac:dyDescent="0.35">
      <c r="E19" s="33"/>
      <c r="H19" s="33"/>
      <c r="K19" s="33"/>
    </row>
    <row r="20" spans="1:27" x14ac:dyDescent="0.35">
      <c r="D20" s="34" t="s">
        <v>140</v>
      </c>
      <c r="E20" s="33"/>
      <c r="H20" s="33">
        <v>1.5</v>
      </c>
      <c r="I20" t="s">
        <v>141</v>
      </c>
      <c r="J20">
        <f>ROUND(H20/100*K15,5)</f>
        <v>0</v>
      </c>
      <c r="K20" s="33"/>
    </row>
    <row r="21" spans="1:27" x14ac:dyDescent="0.35">
      <c r="D21" s="34" t="s">
        <v>142</v>
      </c>
      <c r="E21" s="33"/>
      <c r="H21" s="33"/>
      <c r="K21" s="35">
        <f>SUM(J12:J20)</f>
        <v>0</v>
      </c>
    </row>
    <row r="22" spans="1:27" x14ac:dyDescent="0.35">
      <c r="D22" s="34" t="s">
        <v>143</v>
      </c>
      <c r="E22" s="33"/>
      <c r="H22" s="33"/>
      <c r="K22" s="35">
        <f>SUM(K21:K21)</f>
        <v>0</v>
      </c>
    </row>
    <row r="24" spans="1:27" ht="45" customHeight="1" x14ac:dyDescent="0.35">
      <c r="A24" s="25"/>
      <c r="B24" s="25" t="s">
        <v>144</v>
      </c>
      <c r="C24" s="26" t="s">
        <v>53</v>
      </c>
      <c r="D24" s="6" t="s">
        <v>145</v>
      </c>
      <c r="E24" s="5"/>
      <c r="F24" s="5"/>
      <c r="G24" s="26"/>
      <c r="H24" s="28" t="s">
        <v>125</v>
      </c>
      <c r="I24" s="4">
        <v>1</v>
      </c>
      <c r="J24" s="3"/>
      <c r="K24" s="29">
        <f>ROUND(K35,2)</f>
        <v>0</v>
      </c>
      <c r="L24" s="27" t="s">
        <v>146</v>
      </c>
      <c r="M24" s="26"/>
      <c r="N24" s="26"/>
      <c r="O24" s="26"/>
      <c r="P24" s="26"/>
      <c r="Q24" s="26"/>
      <c r="R24" s="26"/>
      <c r="S24" s="26"/>
      <c r="T24" s="26"/>
      <c r="U24" s="26"/>
      <c r="V24" s="26"/>
      <c r="W24" s="26"/>
      <c r="X24" s="26"/>
      <c r="Y24" s="26"/>
      <c r="Z24" s="26"/>
      <c r="AA24" s="26"/>
    </row>
    <row r="25" spans="1:27" x14ac:dyDescent="0.35">
      <c r="B25" s="21" t="s">
        <v>127</v>
      </c>
    </row>
    <row r="26" spans="1:27" x14ac:dyDescent="0.35">
      <c r="B26" t="s">
        <v>128</v>
      </c>
      <c r="C26" t="s">
        <v>129</v>
      </c>
      <c r="D26" t="s">
        <v>130</v>
      </c>
      <c r="E26" s="30">
        <v>0.04</v>
      </c>
      <c r="F26" t="s">
        <v>131</v>
      </c>
      <c r="G26" t="s">
        <v>132</v>
      </c>
      <c r="H26" s="31"/>
      <c r="I26" t="s">
        <v>133</v>
      </c>
      <c r="J26" s="32">
        <f>ROUND(E26/I24* H26,5)</f>
        <v>0</v>
      </c>
      <c r="K26" s="33"/>
    </row>
    <row r="27" spans="1:27" x14ac:dyDescent="0.35">
      <c r="B27" t="s">
        <v>134</v>
      </c>
      <c r="C27" t="s">
        <v>129</v>
      </c>
      <c r="D27" t="s">
        <v>135</v>
      </c>
      <c r="E27" s="30">
        <v>0.04</v>
      </c>
      <c r="F27" t="s">
        <v>131</v>
      </c>
      <c r="G27" t="s">
        <v>132</v>
      </c>
      <c r="H27" s="31"/>
      <c r="I27" t="s">
        <v>133</v>
      </c>
      <c r="J27" s="32">
        <f>ROUND(E27/I24* H27,5)</f>
        <v>0</v>
      </c>
      <c r="K27" s="33"/>
    </row>
    <row r="28" spans="1:27" x14ac:dyDescent="0.35">
      <c r="D28" s="34" t="s">
        <v>136</v>
      </c>
      <c r="E28" s="33"/>
      <c r="H28" s="33"/>
      <c r="K28" s="31">
        <f>SUM(J26:J27)</f>
        <v>0</v>
      </c>
    </row>
    <row r="29" spans="1:27" x14ac:dyDescent="0.35">
      <c r="B29" s="21" t="s">
        <v>137</v>
      </c>
      <c r="E29" s="33"/>
      <c r="H29" s="33"/>
      <c r="K29" s="33"/>
    </row>
    <row r="30" spans="1:27" x14ac:dyDescent="0.35">
      <c r="B30" t="s">
        <v>147</v>
      </c>
      <c r="C30" t="s">
        <v>53</v>
      </c>
      <c r="D30" t="s">
        <v>70</v>
      </c>
      <c r="E30" s="30">
        <v>1.02</v>
      </c>
      <c r="G30" t="s">
        <v>132</v>
      </c>
      <c r="H30" s="31"/>
      <c r="I30" t="s">
        <v>133</v>
      </c>
      <c r="J30" s="32">
        <f>ROUND(E30* H30,5)</f>
        <v>0</v>
      </c>
      <c r="K30" s="33"/>
    </row>
    <row r="31" spans="1:27" x14ac:dyDescent="0.35">
      <c r="D31" s="34" t="s">
        <v>139</v>
      </c>
      <c r="E31" s="33"/>
      <c r="H31" s="33"/>
      <c r="K31" s="31">
        <f>SUM(J30:J30)</f>
        <v>0</v>
      </c>
    </row>
    <row r="32" spans="1:27" x14ac:dyDescent="0.35">
      <c r="E32" s="33"/>
      <c r="H32" s="33"/>
      <c r="K32" s="33"/>
    </row>
    <row r="33" spans="1:27" x14ac:dyDescent="0.35">
      <c r="D33" s="34" t="s">
        <v>140</v>
      </c>
      <c r="E33" s="33"/>
      <c r="H33" s="33">
        <v>1.5</v>
      </c>
      <c r="I33" t="s">
        <v>141</v>
      </c>
      <c r="J33">
        <f>ROUND(H33/100*K28,5)</f>
        <v>0</v>
      </c>
      <c r="K33" s="33"/>
    </row>
    <row r="34" spans="1:27" x14ac:dyDescent="0.35">
      <c r="D34" s="34" t="s">
        <v>142</v>
      </c>
      <c r="E34" s="33"/>
      <c r="H34" s="33"/>
      <c r="K34" s="35">
        <f>SUM(J25:J33)</f>
        <v>0</v>
      </c>
    </row>
    <row r="35" spans="1:27" x14ac:dyDescent="0.35">
      <c r="D35" s="34" t="s">
        <v>143</v>
      </c>
      <c r="E35" s="33"/>
      <c r="H35" s="33"/>
      <c r="K35" s="35">
        <f>SUM(K34:K34)</f>
        <v>0</v>
      </c>
    </row>
    <row r="37" spans="1:27" ht="45" customHeight="1" x14ac:dyDescent="0.35">
      <c r="A37" s="25"/>
      <c r="B37" s="25" t="s">
        <v>148</v>
      </c>
      <c r="C37" s="26" t="s">
        <v>12</v>
      </c>
      <c r="D37" s="6" t="s">
        <v>149</v>
      </c>
      <c r="E37" s="5"/>
      <c r="F37" s="5"/>
      <c r="G37" s="26"/>
      <c r="H37" s="28" t="s">
        <v>125</v>
      </c>
      <c r="I37" s="4">
        <v>1</v>
      </c>
      <c r="J37" s="3"/>
      <c r="K37" s="29">
        <f>ROUND(K48,2)</f>
        <v>0</v>
      </c>
      <c r="L37" s="27" t="s">
        <v>150</v>
      </c>
      <c r="M37" s="26"/>
      <c r="N37" s="26"/>
      <c r="O37" s="26"/>
      <c r="P37" s="26"/>
      <c r="Q37" s="26"/>
      <c r="R37" s="26"/>
      <c r="S37" s="26"/>
      <c r="T37" s="26"/>
      <c r="U37" s="26"/>
      <c r="V37" s="26"/>
      <c r="W37" s="26"/>
      <c r="X37" s="26"/>
      <c r="Y37" s="26"/>
      <c r="Z37" s="26"/>
      <c r="AA37" s="26"/>
    </row>
    <row r="38" spans="1:27" x14ac:dyDescent="0.35">
      <c r="B38" s="21" t="s">
        <v>127</v>
      </c>
    </row>
    <row r="39" spans="1:27" x14ac:dyDescent="0.35">
      <c r="B39" t="s">
        <v>134</v>
      </c>
      <c r="C39" t="s">
        <v>129</v>
      </c>
      <c r="D39" t="s">
        <v>135</v>
      </c>
      <c r="E39" s="30">
        <v>2</v>
      </c>
      <c r="F39" t="s">
        <v>131</v>
      </c>
      <c r="G39" t="s">
        <v>132</v>
      </c>
      <c r="H39" s="31"/>
      <c r="I39" t="s">
        <v>133</v>
      </c>
      <c r="J39" s="32">
        <f>ROUND(E39/I37* H39,5)</f>
        <v>0</v>
      </c>
      <c r="K39" s="33"/>
    </row>
    <row r="40" spans="1:27" x14ac:dyDescent="0.35">
      <c r="B40" t="s">
        <v>128</v>
      </c>
      <c r="C40" t="s">
        <v>129</v>
      </c>
      <c r="D40" t="s">
        <v>130</v>
      </c>
      <c r="E40" s="30">
        <v>2</v>
      </c>
      <c r="F40" t="s">
        <v>131</v>
      </c>
      <c r="G40" t="s">
        <v>132</v>
      </c>
      <c r="H40" s="31"/>
      <c r="I40" t="s">
        <v>133</v>
      </c>
      <c r="J40" s="32">
        <f>ROUND(E40/I37* H40,5)</f>
        <v>0</v>
      </c>
      <c r="K40" s="33"/>
    </row>
    <row r="41" spans="1:27" x14ac:dyDescent="0.35">
      <c r="D41" s="34" t="s">
        <v>136</v>
      </c>
      <c r="E41" s="33"/>
      <c r="H41" s="33"/>
      <c r="K41" s="31">
        <f>SUM(J39:J40)</f>
        <v>0</v>
      </c>
    </row>
    <row r="42" spans="1:27" x14ac:dyDescent="0.35">
      <c r="B42" s="21" t="s">
        <v>137</v>
      </c>
      <c r="E42" s="33"/>
      <c r="H42" s="33"/>
      <c r="K42" s="33"/>
    </row>
    <row r="43" spans="1:27" x14ac:dyDescent="0.35">
      <c r="B43" t="s">
        <v>151</v>
      </c>
      <c r="C43" t="s">
        <v>12</v>
      </c>
      <c r="D43" t="s">
        <v>149</v>
      </c>
      <c r="E43" s="30">
        <v>1</v>
      </c>
      <c r="G43" t="s">
        <v>132</v>
      </c>
      <c r="H43" s="31"/>
      <c r="I43" t="s">
        <v>133</v>
      </c>
      <c r="J43" s="32">
        <f>ROUND(E43* H43,5)</f>
        <v>0</v>
      </c>
      <c r="K43" s="33"/>
    </row>
    <row r="44" spans="1:27" x14ac:dyDescent="0.35">
      <c r="D44" s="34" t="s">
        <v>139</v>
      </c>
      <c r="E44" s="33"/>
      <c r="H44" s="33"/>
      <c r="K44" s="31">
        <f>SUM(J43:J43)</f>
        <v>0</v>
      </c>
    </row>
    <row r="45" spans="1:27" x14ac:dyDescent="0.35">
      <c r="E45" s="33"/>
      <c r="H45" s="33"/>
      <c r="K45" s="33"/>
    </row>
    <row r="46" spans="1:27" x14ac:dyDescent="0.35">
      <c r="D46" s="34" t="s">
        <v>140</v>
      </c>
      <c r="E46" s="33"/>
      <c r="H46" s="33">
        <v>1.5</v>
      </c>
      <c r="I46" t="s">
        <v>141</v>
      </c>
      <c r="J46">
        <f>ROUND(H46/100*K41,5)</f>
        <v>0</v>
      </c>
      <c r="K46" s="33"/>
    </row>
    <row r="47" spans="1:27" x14ac:dyDescent="0.35">
      <c r="D47" s="34" t="s">
        <v>142</v>
      </c>
      <c r="E47" s="33"/>
      <c r="H47" s="33"/>
      <c r="K47" s="35">
        <f>SUM(J38:J46)</f>
        <v>0</v>
      </c>
    </row>
    <row r="48" spans="1:27" x14ac:dyDescent="0.35">
      <c r="D48" s="34" t="s">
        <v>143</v>
      </c>
      <c r="E48" s="33"/>
      <c r="H48" s="33"/>
      <c r="K48" s="35">
        <f>SUM(K47:K47)</f>
        <v>0</v>
      </c>
    </row>
    <row r="50" spans="1:27" ht="45" customHeight="1" x14ac:dyDescent="0.35">
      <c r="A50" s="25"/>
      <c r="B50" s="25" t="s">
        <v>152</v>
      </c>
      <c r="C50" s="26" t="s">
        <v>12</v>
      </c>
      <c r="D50" s="6" t="s">
        <v>153</v>
      </c>
      <c r="E50" s="5"/>
      <c r="F50" s="5"/>
      <c r="G50" s="26"/>
      <c r="H50" s="28" t="s">
        <v>125</v>
      </c>
      <c r="I50" s="4">
        <v>1</v>
      </c>
      <c r="J50" s="3"/>
      <c r="K50" s="29">
        <f>ROUND(K61,2)</f>
        <v>0</v>
      </c>
      <c r="L50" s="27" t="s">
        <v>154</v>
      </c>
      <c r="M50" s="26"/>
      <c r="N50" s="26"/>
      <c r="O50" s="26"/>
      <c r="P50" s="26"/>
      <c r="Q50" s="26"/>
      <c r="R50" s="26"/>
      <c r="S50" s="26"/>
      <c r="T50" s="26"/>
      <c r="U50" s="26"/>
      <c r="V50" s="26"/>
      <c r="W50" s="26"/>
      <c r="X50" s="26"/>
      <c r="Y50" s="26"/>
      <c r="Z50" s="26"/>
      <c r="AA50" s="26"/>
    </row>
    <row r="51" spans="1:27" x14ac:dyDescent="0.35">
      <c r="B51" s="21" t="s">
        <v>127</v>
      </c>
    </row>
    <row r="52" spans="1:27" x14ac:dyDescent="0.35">
      <c r="B52" t="s">
        <v>134</v>
      </c>
      <c r="C52" t="s">
        <v>129</v>
      </c>
      <c r="D52" t="s">
        <v>135</v>
      </c>
      <c r="E52" s="30">
        <v>3</v>
      </c>
      <c r="F52" t="s">
        <v>131</v>
      </c>
      <c r="G52" t="s">
        <v>132</v>
      </c>
      <c r="H52" s="31"/>
      <c r="I52" t="s">
        <v>133</v>
      </c>
      <c r="J52" s="32">
        <f>ROUND(E52/I50* H52,5)</f>
        <v>0</v>
      </c>
      <c r="K52" s="33"/>
    </row>
    <row r="53" spans="1:27" x14ac:dyDescent="0.35">
      <c r="B53" t="s">
        <v>128</v>
      </c>
      <c r="C53" t="s">
        <v>129</v>
      </c>
      <c r="D53" t="s">
        <v>130</v>
      </c>
      <c r="E53" s="30">
        <v>2</v>
      </c>
      <c r="F53" t="s">
        <v>131</v>
      </c>
      <c r="G53" t="s">
        <v>132</v>
      </c>
      <c r="H53" s="31"/>
      <c r="I53" t="s">
        <v>133</v>
      </c>
      <c r="J53" s="32">
        <f>ROUND(E53/I50* H53,5)</f>
        <v>0</v>
      </c>
      <c r="K53" s="33"/>
    </row>
    <row r="54" spans="1:27" x14ac:dyDescent="0.35">
      <c r="D54" s="34" t="s">
        <v>136</v>
      </c>
      <c r="E54" s="33"/>
      <c r="H54" s="33"/>
      <c r="K54" s="31">
        <f>SUM(J52:J53)</f>
        <v>0</v>
      </c>
    </row>
    <row r="55" spans="1:27" x14ac:dyDescent="0.35">
      <c r="B55" s="21" t="s">
        <v>137</v>
      </c>
      <c r="E55" s="33"/>
      <c r="H55" s="33"/>
      <c r="K55" s="33"/>
    </row>
    <row r="56" spans="1:27" x14ac:dyDescent="0.35">
      <c r="B56" t="s">
        <v>155</v>
      </c>
      <c r="C56" t="s">
        <v>12</v>
      </c>
      <c r="D56" t="s">
        <v>153</v>
      </c>
      <c r="E56" s="30">
        <v>1</v>
      </c>
      <c r="G56" t="s">
        <v>132</v>
      </c>
      <c r="H56" s="31"/>
      <c r="I56" t="s">
        <v>133</v>
      </c>
      <c r="J56" s="32">
        <f>ROUND(E56* H56,5)</f>
        <v>0</v>
      </c>
      <c r="K56" s="33"/>
    </row>
    <row r="57" spans="1:27" x14ac:dyDescent="0.35">
      <c r="D57" s="34" t="s">
        <v>139</v>
      </c>
      <c r="E57" s="33"/>
      <c r="H57" s="33"/>
      <c r="K57" s="31">
        <f>SUM(J56:J56)</f>
        <v>0</v>
      </c>
    </row>
    <row r="58" spans="1:27" x14ac:dyDescent="0.35">
      <c r="E58" s="33"/>
      <c r="H58" s="33"/>
      <c r="K58" s="33"/>
    </row>
    <row r="59" spans="1:27" x14ac:dyDescent="0.35">
      <c r="D59" s="34" t="s">
        <v>140</v>
      </c>
      <c r="E59" s="33"/>
      <c r="H59" s="33">
        <v>1.5</v>
      </c>
      <c r="I59" t="s">
        <v>141</v>
      </c>
      <c r="J59">
        <f>ROUND(H59/100*K54,5)</f>
        <v>0</v>
      </c>
      <c r="K59" s="33"/>
    </row>
    <row r="60" spans="1:27" x14ac:dyDescent="0.35">
      <c r="D60" s="34" t="s">
        <v>142</v>
      </c>
      <c r="E60" s="33"/>
      <c r="H60" s="33"/>
      <c r="K60" s="35">
        <f>SUM(J51:J59)</f>
        <v>0</v>
      </c>
    </row>
    <row r="61" spans="1:27" x14ac:dyDescent="0.35">
      <c r="D61" s="34" t="s">
        <v>143</v>
      </c>
      <c r="E61" s="33"/>
      <c r="H61" s="33"/>
      <c r="K61" s="35">
        <f>SUM(K60:K60)</f>
        <v>0</v>
      </c>
    </row>
    <row r="63" spans="1:27" ht="45" customHeight="1" x14ac:dyDescent="0.35">
      <c r="A63" s="25"/>
      <c r="B63" s="25" t="s">
        <v>156</v>
      </c>
      <c r="C63" s="26" t="s">
        <v>12</v>
      </c>
      <c r="D63" s="6" t="s">
        <v>157</v>
      </c>
      <c r="E63" s="5"/>
      <c r="F63" s="5"/>
      <c r="G63" s="26"/>
      <c r="H63" s="28" t="s">
        <v>125</v>
      </c>
      <c r="I63" s="4">
        <v>1</v>
      </c>
      <c r="J63" s="3"/>
      <c r="K63" s="29">
        <f>ROUND(K75,2)</f>
        <v>0</v>
      </c>
      <c r="L63" s="27" t="s">
        <v>158</v>
      </c>
      <c r="M63" s="26"/>
      <c r="N63" s="26"/>
      <c r="O63" s="26"/>
      <c r="P63" s="26"/>
      <c r="Q63" s="26"/>
      <c r="R63" s="26"/>
      <c r="S63" s="26"/>
      <c r="T63" s="26"/>
      <c r="U63" s="26"/>
      <c r="V63" s="26"/>
      <c r="W63" s="26"/>
      <c r="X63" s="26"/>
      <c r="Y63" s="26"/>
      <c r="Z63" s="26"/>
      <c r="AA63" s="26"/>
    </row>
    <row r="64" spans="1:27" x14ac:dyDescent="0.35">
      <c r="B64" s="21" t="s">
        <v>127</v>
      </c>
    </row>
    <row r="65" spans="1:27" x14ac:dyDescent="0.35">
      <c r="B65" t="s">
        <v>134</v>
      </c>
      <c r="C65" t="s">
        <v>129</v>
      </c>
      <c r="D65" t="s">
        <v>135</v>
      </c>
      <c r="E65" s="30">
        <v>2.5000000000000001E-2</v>
      </c>
      <c r="F65" t="s">
        <v>131</v>
      </c>
      <c r="G65" t="s">
        <v>132</v>
      </c>
      <c r="H65" s="31"/>
      <c r="I65" t="s">
        <v>133</v>
      </c>
      <c r="J65" s="32">
        <f>ROUND(E65/I63* H65,5)</f>
        <v>0</v>
      </c>
      <c r="K65" s="33"/>
    </row>
    <row r="66" spans="1:27" x14ac:dyDescent="0.35">
      <c r="B66" t="s">
        <v>128</v>
      </c>
      <c r="C66" t="s">
        <v>129</v>
      </c>
      <c r="D66" t="s">
        <v>130</v>
      </c>
      <c r="E66" s="30">
        <v>2.5000000000000001E-2</v>
      </c>
      <c r="F66" t="s">
        <v>131</v>
      </c>
      <c r="G66" t="s">
        <v>132</v>
      </c>
      <c r="H66" s="31"/>
      <c r="I66" t="s">
        <v>133</v>
      </c>
      <c r="J66" s="32">
        <f>ROUND(E66/I63* H66,5)</f>
        <v>0</v>
      </c>
      <c r="K66" s="33"/>
    </row>
    <row r="67" spans="1:27" x14ac:dyDescent="0.35">
      <c r="D67" s="34" t="s">
        <v>136</v>
      </c>
      <c r="E67" s="33"/>
      <c r="H67" s="33"/>
      <c r="K67" s="31">
        <f>SUM(J65:J66)</f>
        <v>0</v>
      </c>
    </row>
    <row r="68" spans="1:27" x14ac:dyDescent="0.35">
      <c r="B68" s="21" t="s">
        <v>137</v>
      </c>
      <c r="E68" s="33"/>
      <c r="H68" s="33"/>
      <c r="K68" s="33"/>
    </row>
    <row r="69" spans="1:27" x14ac:dyDescent="0.35">
      <c r="B69" t="s">
        <v>159</v>
      </c>
      <c r="C69" t="s">
        <v>12</v>
      </c>
      <c r="D69" t="s">
        <v>157</v>
      </c>
      <c r="E69" s="30">
        <v>1</v>
      </c>
      <c r="G69" t="s">
        <v>132</v>
      </c>
      <c r="H69" s="31"/>
      <c r="I69" t="s">
        <v>133</v>
      </c>
      <c r="J69" s="32">
        <f>ROUND(E69* H69,5)</f>
        <v>0</v>
      </c>
      <c r="K69" s="33"/>
    </row>
    <row r="70" spans="1:27" x14ac:dyDescent="0.35">
      <c r="B70" t="s">
        <v>160</v>
      </c>
      <c r="C70" t="s">
        <v>12</v>
      </c>
      <c r="D70" t="s">
        <v>161</v>
      </c>
      <c r="E70" s="30">
        <v>1</v>
      </c>
      <c r="G70" t="s">
        <v>132</v>
      </c>
      <c r="H70" s="31"/>
      <c r="I70" t="s">
        <v>133</v>
      </c>
      <c r="J70" s="32">
        <f>ROUND(E70* H70,5)</f>
        <v>0</v>
      </c>
      <c r="K70" s="33"/>
    </row>
    <row r="71" spans="1:27" x14ac:dyDescent="0.35">
      <c r="D71" s="34" t="s">
        <v>139</v>
      </c>
      <c r="E71" s="33"/>
      <c r="H71" s="33"/>
      <c r="K71" s="31">
        <f>SUM(J69:J70)</f>
        <v>0</v>
      </c>
    </row>
    <row r="72" spans="1:27" x14ac:dyDescent="0.35">
      <c r="E72" s="33"/>
      <c r="H72" s="33"/>
      <c r="K72" s="33"/>
    </row>
    <row r="73" spans="1:27" x14ac:dyDescent="0.35">
      <c r="D73" s="34" t="s">
        <v>140</v>
      </c>
      <c r="E73" s="33"/>
      <c r="H73" s="33">
        <v>1.5</v>
      </c>
      <c r="I73" t="s">
        <v>141</v>
      </c>
      <c r="J73">
        <f>ROUND(H73/100*K67,5)</f>
        <v>0</v>
      </c>
      <c r="K73" s="33"/>
    </row>
    <row r="74" spans="1:27" x14ac:dyDescent="0.35">
      <c r="D74" s="34" t="s">
        <v>142</v>
      </c>
      <c r="E74" s="33"/>
      <c r="H74" s="33"/>
      <c r="K74" s="35">
        <f>SUM(J64:J73)</f>
        <v>0</v>
      </c>
    </row>
    <row r="75" spans="1:27" x14ac:dyDescent="0.35">
      <c r="D75" s="34" t="s">
        <v>143</v>
      </c>
      <c r="E75" s="33"/>
      <c r="H75" s="33"/>
      <c r="K75" s="35">
        <f>SUM(K74:K74)</f>
        <v>0</v>
      </c>
    </row>
    <row r="77" spans="1:27" ht="45" customHeight="1" x14ac:dyDescent="0.35">
      <c r="A77" s="25"/>
      <c r="B77" s="25" t="s">
        <v>162</v>
      </c>
      <c r="C77" s="26" t="s">
        <v>12</v>
      </c>
      <c r="D77" s="6" t="s">
        <v>163</v>
      </c>
      <c r="E77" s="5"/>
      <c r="F77" s="5"/>
      <c r="G77" s="26"/>
      <c r="H77" s="28" t="s">
        <v>125</v>
      </c>
      <c r="I77" s="4">
        <v>1</v>
      </c>
      <c r="J77" s="3"/>
      <c r="K77" s="29">
        <f>ROUND(K89,2)</f>
        <v>0</v>
      </c>
      <c r="L77" s="27" t="s">
        <v>164</v>
      </c>
      <c r="M77" s="26"/>
      <c r="N77" s="26"/>
      <c r="O77" s="26"/>
      <c r="P77" s="26"/>
      <c r="Q77" s="26"/>
      <c r="R77" s="26"/>
      <c r="S77" s="26"/>
      <c r="T77" s="26"/>
      <c r="U77" s="26"/>
      <c r="V77" s="26"/>
      <c r="W77" s="26"/>
      <c r="X77" s="26"/>
      <c r="Y77" s="26"/>
      <c r="Z77" s="26"/>
      <c r="AA77" s="26"/>
    </row>
    <row r="78" spans="1:27" x14ac:dyDescent="0.35">
      <c r="B78" s="21" t="s">
        <v>127</v>
      </c>
    </row>
    <row r="79" spans="1:27" x14ac:dyDescent="0.35">
      <c r="B79" t="s">
        <v>128</v>
      </c>
      <c r="C79" t="s">
        <v>129</v>
      </c>
      <c r="D79" t="s">
        <v>130</v>
      </c>
      <c r="E79" s="30">
        <v>0.15</v>
      </c>
      <c r="F79" t="s">
        <v>131</v>
      </c>
      <c r="G79" t="s">
        <v>132</v>
      </c>
      <c r="H79" s="31"/>
      <c r="I79" t="s">
        <v>133</v>
      </c>
      <c r="J79" s="32">
        <f>ROUND(E79/I77* H79,5)</f>
        <v>0</v>
      </c>
      <c r="K79" s="33"/>
    </row>
    <row r="80" spans="1:27" x14ac:dyDescent="0.35">
      <c r="B80" t="s">
        <v>134</v>
      </c>
      <c r="C80" t="s">
        <v>129</v>
      </c>
      <c r="D80" t="s">
        <v>135</v>
      </c>
      <c r="E80" s="30">
        <v>0.3</v>
      </c>
      <c r="F80" t="s">
        <v>131</v>
      </c>
      <c r="G80" t="s">
        <v>132</v>
      </c>
      <c r="H80" s="31"/>
      <c r="I80" t="s">
        <v>133</v>
      </c>
      <c r="J80" s="32">
        <f>ROUND(E80/I77* H80,5)</f>
        <v>0</v>
      </c>
      <c r="K80" s="33"/>
    </row>
    <row r="81" spans="1:27" x14ac:dyDescent="0.35">
      <c r="D81" s="34" t="s">
        <v>136</v>
      </c>
      <c r="E81" s="33"/>
      <c r="H81" s="33"/>
      <c r="K81" s="31">
        <f>SUM(J79:J80)</f>
        <v>0</v>
      </c>
    </row>
    <row r="82" spans="1:27" x14ac:dyDescent="0.35">
      <c r="B82" s="21" t="s">
        <v>137</v>
      </c>
      <c r="E82" s="33"/>
      <c r="H82" s="33"/>
      <c r="K82" s="33"/>
    </row>
    <row r="83" spans="1:27" x14ac:dyDescent="0.35">
      <c r="B83" t="s">
        <v>165</v>
      </c>
      <c r="C83" t="s">
        <v>12</v>
      </c>
      <c r="D83" t="s">
        <v>166</v>
      </c>
      <c r="E83" s="30">
        <v>1</v>
      </c>
      <c r="G83" t="s">
        <v>132</v>
      </c>
      <c r="H83" s="31"/>
      <c r="I83" t="s">
        <v>133</v>
      </c>
      <c r="J83" s="32">
        <f>ROUND(E83* H83,5)</f>
        <v>0</v>
      </c>
      <c r="K83" s="33"/>
    </row>
    <row r="84" spans="1:27" x14ac:dyDescent="0.35">
      <c r="B84" t="s">
        <v>167</v>
      </c>
      <c r="C84" t="s">
        <v>12</v>
      </c>
      <c r="D84" t="s">
        <v>168</v>
      </c>
      <c r="E84" s="30">
        <v>1</v>
      </c>
      <c r="G84" t="s">
        <v>132</v>
      </c>
      <c r="H84" s="31"/>
      <c r="I84" t="s">
        <v>133</v>
      </c>
      <c r="J84" s="32">
        <f>ROUND(E84* H84,5)</f>
        <v>0</v>
      </c>
      <c r="K84" s="33"/>
    </row>
    <row r="85" spans="1:27" x14ac:dyDescent="0.35">
      <c r="D85" s="34" t="s">
        <v>139</v>
      </c>
      <c r="E85" s="33"/>
      <c r="H85" s="33"/>
      <c r="K85" s="31">
        <f>SUM(J83:J84)</f>
        <v>0</v>
      </c>
    </row>
    <row r="86" spans="1:27" x14ac:dyDescent="0.35">
      <c r="E86" s="33"/>
      <c r="H86" s="33"/>
      <c r="K86" s="33"/>
    </row>
    <row r="87" spans="1:27" x14ac:dyDescent="0.35">
      <c r="D87" s="34" t="s">
        <v>140</v>
      </c>
      <c r="E87" s="33"/>
      <c r="H87" s="33">
        <v>1.5</v>
      </c>
      <c r="I87" t="s">
        <v>141</v>
      </c>
      <c r="J87">
        <f>ROUND(H87/100*K81,5)</f>
        <v>0</v>
      </c>
      <c r="K87" s="33"/>
    </row>
    <row r="88" spans="1:27" x14ac:dyDescent="0.35">
      <c r="D88" s="34" t="s">
        <v>142</v>
      </c>
      <c r="E88" s="33"/>
      <c r="H88" s="33"/>
      <c r="K88" s="35">
        <f>SUM(J78:J87)</f>
        <v>0</v>
      </c>
    </row>
    <row r="89" spans="1:27" x14ac:dyDescent="0.35">
      <c r="D89" s="34" t="s">
        <v>143</v>
      </c>
      <c r="E89" s="33"/>
      <c r="H89" s="33"/>
      <c r="K89" s="35">
        <f>SUM(K88:K88)</f>
        <v>0</v>
      </c>
    </row>
    <row r="91" spans="1:27" ht="45" customHeight="1" x14ac:dyDescent="0.35">
      <c r="A91" s="25"/>
      <c r="B91" s="25" t="s">
        <v>169</v>
      </c>
      <c r="C91" s="26" t="s">
        <v>12</v>
      </c>
      <c r="D91" s="6" t="s">
        <v>98</v>
      </c>
      <c r="E91" s="5"/>
      <c r="F91" s="5"/>
      <c r="G91" s="26"/>
      <c r="H91" s="28" t="s">
        <v>125</v>
      </c>
      <c r="I91" s="4">
        <v>1</v>
      </c>
      <c r="J91" s="3"/>
      <c r="K91" s="29">
        <f>ROUND(K99,2)</f>
        <v>0</v>
      </c>
      <c r="L91" s="27" t="s">
        <v>170</v>
      </c>
      <c r="M91" s="26"/>
      <c r="N91" s="26"/>
      <c r="O91" s="26"/>
      <c r="P91" s="26"/>
      <c r="Q91" s="26"/>
      <c r="R91" s="26"/>
      <c r="S91" s="26"/>
      <c r="T91" s="26"/>
      <c r="U91" s="26"/>
      <c r="V91" s="26"/>
      <c r="W91" s="26"/>
      <c r="X91" s="26"/>
      <c r="Y91" s="26"/>
      <c r="Z91" s="26"/>
      <c r="AA91" s="26"/>
    </row>
    <row r="92" spans="1:27" x14ac:dyDescent="0.35">
      <c r="B92" s="21" t="s">
        <v>127</v>
      </c>
    </row>
    <row r="93" spans="1:27" x14ac:dyDescent="0.35">
      <c r="B93" t="s">
        <v>134</v>
      </c>
      <c r="C93" t="s">
        <v>129</v>
      </c>
      <c r="D93" t="s">
        <v>135</v>
      </c>
      <c r="E93" s="30">
        <v>2.5</v>
      </c>
      <c r="F93" t="s">
        <v>131</v>
      </c>
      <c r="G93" t="s">
        <v>132</v>
      </c>
      <c r="H93" s="31"/>
      <c r="I93" t="s">
        <v>133</v>
      </c>
      <c r="J93" s="32">
        <f>ROUND(E93/I91* H93,5)</f>
        <v>0</v>
      </c>
      <c r="K93" s="33"/>
    </row>
    <row r="94" spans="1:27" x14ac:dyDescent="0.35">
      <c r="B94" t="s">
        <v>128</v>
      </c>
      <c r="C94" t="s">
        <v>129</v>
      </c>
      <c r="D94" t="s">
        <v>130</v>
      </c>
      <c r="E94" s="30">
        <v>2</v>
      </c>
      <c r="F94" t="s">
        <v>131</v>
      </c>
      <c r="G94" t="s">
        <v>132</v>
      </c>
      <c r="H94" s="31"/>
      <c r="I94" t="s">
        <v>133</v>
      </c>
      <c r="J94" s="32">
        <f>ROUND(E94/I91* H94,5)</f>
        <v>0</v>
      </c>
      <c r="K94" s="33"/>
    </row>
    <row r="95" spans="1:27" x14ac:dyDescent="0.35">
      <c r="D95" s="34" t="s">
        <v>136</v>
      </c>
      <c r="E95" s="33"/>
      <c r="H95" s="33"/>
      <c r="K95" s="31">
        <f>SUM(J93:J94)</f>
        <v>0</v>
      </c>
    </row>
    <row r="96" spans="1:27" x14ac:dyDescent="0.35">
      <c r="E96" s="33"/>
      <c r="H96" s="33"/>
      <c r="K96" s="33"/>
    </row>
    <row r="97" spans="1:27" x14ac:dyDescent="0.35">
      <c r="D97" s="34" t="s">
        <v>140</v>
      </c>
      <c r="E97" s="33"/>
      <c r="H97" s="33">
        <v>1.5</v>
      </c>
      <c r="I97" t="s">
        <v>141</v>
      </c>
      <c r="J97">
        <f>ROUND(H97/100*K95,5)</f>
        <v>0</v>
      </c>
      <c r="K97" s="33"/>
    </row>
    <row r="98" spans="1:27" x14ac:dyDescent="0.35">
      <c r="D98" s="34" t="s">
        <v>142</v>
      </c>
      <c r="E98" s="33"/>
      <c r="H98" s="33"/>
      <c r="K98" s="35">
        <f>SUM(J92:J97)</f>
        <v>0</v>
      </c>
    </row>
    <row r="99" spans="1:27" x14ac:dyDescent="0.35">
      <c r="D99" s="34" t="s">
        <v>143</v>
      </c>
      <c r="E99" s="33"/>
      <c r="H99" s="33"/>
      <c r="K99" s="35">
        <f>SUM(K98:K98)</f>
        <v>0</v>
      </c>
    </row>
    <row r="101" spans="1:27" ht="45" customHeight="1" x14ac:dyDescent="0.35">
      <c r="A101" s="25"/>
      <c r="B101" s="25" t="s">
        <v>171</v>
      </c>
      <c r="C101" s="26" t="s">
        <v>53</v>
      </c>
      <c r="D101" s="6" t="s">
        <v>172</v>
      </c>
      <c r="E101" s="5"/>
      <c r="F101" s="5"/>
      <c r="G101" s="26"/>
      <c r="H101" s="28" t="s">
        <v>125</v>
      </c>
      <c r="I101" s="4">
        <v>1</v>
      </c>
      <c r="J101" s="3"/>
      <c r="K101" s="29">
        <f>ROUND(K113,2)</f>
        <v>0</v>
      </c>
      <c r="L101" s="27" t="s">
        <v>173</v>
      </c>
      <c r="M101" s="26"/>
      <c r="N101" s="26"/>
      <c r="O101" s="26"/>
      <c r="P101" s="26"/>
      <c r="Q101" s="26"/>
      <c r="R101" s="26"/>
      <c r="S101" s="26"/>
      <c r="T101" s="26"/>
      <c r="U101" s="26"/>
      <c r="V101" s="26"/>
      <c r="W101" s="26"/>
      <c r="X101" s="26"/>
      <c r="Y101" s="26"/>
      <c r="Z101" s="26"/>
      <c r="AA101" s="26"/>
    </row>
    <row r="102" spans="1:27" x14ac:dyDescent="0.35">
      <c r="B102" s="21" t="s">
        <v>127</v>
      </c>
    </row>
    <row r="103" spans="1:27" x14ac:dyDescent="0.35">
      <c r="B103" t="s">
        <v>128</v>
      </c>
      <c r="C103" t="s">
        <v>129</v>
      </c>
      <c r="D103" t="s">
        <v>130</v>
      </c>
      <c r="E103" s="30">
        <v>0.05</v>
      </c>
      <c r="F103" t="s">
        <v>131</v>
      </c>
      <c r="G103" t="s">
        <v>132</v>
      </c>
      <c r="H103" s="31"/>
      <c r="I103" t="s">
        <v>133</v>
      </c>
      <c r="J103" s="32">
        <f>ROUND(E103/I101* H103,5)</f>
        <v>0</v>
      </c>
      <c r="K103" s="33"/>
    </row>
    <row r="104" spans="1:27" x14ac:dyDescent="0.35">
      <c r="B104" t="s">
        <v>134</v>
      </c>
      <c r="C104" t="s">
        <v>129</v>
      </c>
      <c r="D104" t="s">
        <v>135</v>
      </c>
      <c r="E104" s="30">
        <v>3.2000000000000001E-2</v>
      </c>
      <c r="F104" t="s">
        <v>131</v>
      </c>
      <c r="G104" t="s">
        <v>132</v>
      </c>
      <c r="H104" s="31"/>
      <c r="I104" t="s">
        <v>133</v>
      </c>
      <c r="J104" s="32">
        <f>ROUND(E104/I101* H104,5)</f>
        <v>0</v>
      </c>
      <c r="K104" s="33"/>
    </row>
    <row r="105" spans="1:27" x14ac:dyDescent="0.35">
      <c r="D105" s="34" t="s">
        <v>136</v>
      </c>
      <c r="E105" s="33"/>
      <c r="H105" s="33"/>
      <c r="K105" s="31">
        <f>SUM(J103:J104)</f>
        <v>0</v>
      </c>
    </row>
    <row r="106" spans="1:27" x14ac:dyDescent="0.35">
      <c r="B106" s="21" t="s">
        <v>137</v>
      </c>
      <c r="E106" s="33"/>
      <c r="H106" s="33"/>
      <c r="K106" s="33"/>
    </row>
    <row r="107" spans="1:27" x14ac:dyDescent="0.35">
      <c r="B107" t="s">
        <v>174</v>
      </c>
      <c r="C107" t="s">
        <v>12</v>
      </c>
      <c r="D107" t="s">
        <v>175</v>
      </c>
      <c r="E107" s="30">
        <v>1</v>
      </c>
      <c r="G107" t="s">
        <v>132</v>
      </c>
      <c r="H107" s="31"/>
      <c r="I107" t="s">
        <v>133</v>
      </c>
      <c r="J107" s="32">
        <f>ROUND(E107* H107,5)</f>
        <v>0</v>
      </c>
      <c r="K107" s="33"/>
    </row>
    <row r="108" spans="1:27" x14ac:dyDescent="0.35">
      <c r="B108" t="s">
        <v>176</v>
      </c>
      <c r="C108" t="s">
        <v>53</v>
      </c>
      <c r="D108" t="s">
        <v>177</v>
      </c>
      <c r="E108" s="30">
        <v>1.02</v>
      </c>
      <c r="G108" t="s">
        <v>132</v>
      </c>
      <c r="H108" s="31"/>
      <c r="I108" t="s">
        <v>133</v>
      </c>
      <c r="J108" s="32">
        <f>ROUND(E108* H108,5)</f>
        <v>0</v>
      </c>
      <c r="K108" s="33"/>
    </row>
    <row r="109" spans="1:27" x14ac:dyDescent="0.35">
      <c r="D109" s="34" t="s">
        <v>139</v>
      </c>
      <c r="E109" s="33"/>
      <c r="H109" s="33"/>
      <c r="K109" s="31">
        <f>SUM(J107:J108)</f>
        <v>0</v>
      </c>
    </row>
    <row r="110" spans="1:27" x14ac:dyDescent="0.35">
      <c r="E110" s="33"/>
      <c r="H110" s="33"/>
      <c r="K110" s="33"/>
    </row>
    <row r="111" spans="1:27" x14ac:dyDescent="0.35">
      <c r="D111" s="34" t="s">
        <v>140</v>
      </c>
      <c r="E111" s="33"/>
      <c r="H111" s="33">
        <v>1.5</v>
      </c>
      <c r="I111" t="s">
        <v>141</v>
      </c>
      <c r="J111">
        <f>ROUND(H111/100*K105,5)</f>
        <v>0</v>
      </c>
      <c r="K111" s="33"/>
    </row>
    <row r="112" spans="1:27" x14ac:dyDescent="0.35">
      <c r="D112" s="34" t="s">
        <v>142</v>
      </c>
      <c r="E112" s="33"/>
      <c r="H112" s="33"/>
      <c r="K112" s="35">
        <f>SUM(J102:J111)</f>
        <v>0</v>
      </c>
    </row>
    <row r="113" spans="1:27" x14ac:dyDescent="0.35">
      <c r="D113" s="34" t="s">
        <v>143</v>
      </c>
      <c r="E113" s="33"/>
      <c r="H113" s="33"/>
      <c r="K113" s="35">
        <f>SUM(K112:K112)</f>
        <v>0</v>
      </c>
    </row>
    <row r="115" spans="1:27" ht="45" customHeight="1" x14ac:dyDescent="0.35">
      <c r="A115" s="25"/>
      <c r="B115" s="25" t="s">
        <v>178</v>
      </c>
      <c r="C115" s="26" t="s">
        <v>53</v>
      </c>
      <c r="D115" s="6" t="s">
        <v>179</v>
      </c>
      <c r="E115" s="5"/>
      <c r="F115" s="5"/>
      <c r="G115" s="26"/>
      <c r="H115" s="28" t="s">
        <v>125</v>
      </c>
      <c r="I115" s="4">
        <v>1</v>
      </c>
      <c r="J115" s="3"/>
      <c r="K115" s="29">
        <f>ROUND(K126,2)</f>
        <v>0</v>
      </c>
      <c r="L115" s="27" t="s">
        <v>180</v>
      </c>
      <c r="M115" s="26"/>
      <c r="N115" s="26"/>
      <c r="O115" s="26"/>
      <c r="P115" s="26"/>
      <c r="Q115" s="26"/>
      <c r="R115" s="26"/>
      <c r="S115" s="26"/>
      <c r="T115" s="26"/>
      <c r="U115" s="26"/>
      <c r="V115" s="26"/>
      <c r="W115" s="26"/>
      <c r="X115" s="26"/>
      <c r="Y115" s="26"/>
      <c r="Z115" s="26"/>
      <c r="AA115" s="26"/>
    </row>
    <row r="116" spans="1:27" x14ac:dyDescent="0.35">
      <c r="B116" s="21" t="s">
        <v>127</v>
      </c>
    </row>
    <row r="117" spans="1:27" x14ac:dyDescent="0.35">
      <c r="B117" t="s">
        <v>128</v>
      </c>
      <c r="C117" t="s">
        <v>129</v>
      </c>
      <c r="D117" t="s">
        <v>130</v>
      </c>
      <c r="E117" s="30">
        <v>0.04</v>
      </c>
      <c r="F117" t="s">
        <v>131</v>
      </c>
      <c r="G117" t="s">
        <v>132</v>
      </c>
      <c r="H117" s="31"/>
      <c r="I117" t="s">
        <v>133</v>
      </c>
      <c r="J117" s="32">
        <f>ROUND(E117/I115* H117,5)</f>
        <v>0</v>
      </c>
      <c r="K117" s="33"/>
    </row>
    <row r="118" spans="1:27" x14ac:dyDescent="0.35">
      <c r="B118" t="s">
        <v>134</v>
      </c>
      <c r="C118" t="s">
        <v>129</v>
      </c>
      <c r="D118" t="s">
        <v>135</v>
      </c>
      <c r="E118" s="30">
        <v>0.04</v>
      </c>
      <c r="F118" t="s">
        <v>131</v>
      </c>
      <c r="G118" t="s">
        <v>132</v>
      </c>
      <c r="H118" s="31"/>
      <c r="I118" t="s">
        <v>133</v>
      </c>
      <c r="J118" s="32">
        <f>ROUND(E118/I115* H118,5)</f>
        <v>0</v>
      </c>
      <c r="K118" s="33"/>
    </row>
    <row r="119" spans="1:27" x14ac:dyDescent="0.35">
      <c r="D119" s="34" t="s">
        <v>136</v>
      </c>
      <c r="E119" s="33"/>
      <c r="H119" s="33"/>
      <c r="K119" s="31">
        <f>SUM(J117:J118)</f>
        <v>0</v>
      </c>
    </row>
    <row r="120" spans="1:27" x14ac:dyDescent="0.35">
      <c r="B120" s="21" t="s">
        <v>137</v>
      </c>
      <c r="E120" s="33"/>
      <c r="H120" s="33"/>
      <c r="K120" s="33"/>
    </row>
    <row r="121" spans="1:27" x14ac:dyDescent="0.35">
      <c r="B121" t="s">
        <v>181</v>
      </c>
      <c r="C121" t="s">
        <v>53</v>
      </c>
      <c r="D121" t="s">
        <v>182</v>
      </c>
      <c r="E121" s="30">
        <v>1.02</v>
      </c>
      <c r="G121" t="s">
        <v>132</v>
      </c>
      <c r="H121" s="31"/>
      <c r="I121" t="s">
        <v>133</v>
      </c>
      <c r="J121" s="32">
        <f>ROUND(E121* H121,5)</f>
        <v>0</v>
      </c>
      <c r="K121" s="33"/>
    </row>
    <row r="122" spans="1:27" x14ac:dyDescent="0.35">
      <c r="D122" s="34" t="s">
        <v>139</v>
      </c>
      <c r="E122" s="33"/>
      <c r="H122" s="33"/>
      <c r="K122" s="31">
        <f>SUM(J121:J121)</f>
        <v>0</v>
      </c>
    </row>
    <row r="123" spans="1:27" x14ac:dyDescent="0.35">
      <c r="E123" s="33"/>
      <c r="H123" s="33"/>
      <c r="K123" s="33"/>
    </row>
    <row r="124" spans="1:27" x14ac:dyDescent="0.35">
      <c r="D124" s="34" t="s">
        <v>140</v>
      </c>
      <c r="E124" s="33"/>
      <c r="H124" s="33">
        <v>1.5</v>
      </c>
      <c r="I124" t="s">
        <v>141</v>
      </c>
      <c r="J124">
        <f>ROUND(H124/100*K119,5)</f>
        <v>0</v>
      </c>
      <c r="K124" s="33"/>
    </row>
    <row r="125" spans="1:27" x14ac:dyDescent="0.35">
      <c r="D125" s="34" t="s">
        <v>142</v>
      </c>
      <c r="E125" s="33"/>
      <c r="H125" s="33"/>
      <c r="K125" s="35">
        <f>SUM(J116:J124)</f>
        <v>0</v>
      </c>
    </row>
    <row r="126" spans="1:27" x14ac:dyDescent="0.35">
      <c r="D126" s="34" t="s">
        <v>143</v>
      </c>
      <c r="E126" s="33"/>
      <c r="H126" s="33"/>
      <c r="K126" s="35">
        <f>SUM(K125:K125)</f>
        <v>0</v>
      </c>
    </row>
    <row r="128" spans="1:27" ht="45" customHeight="1" x14ac:dyDescent="0.35">
      <c r="A128" s="25"/>
      <c r="B128" s="25" t="s">
        <v>183</v>
      </c>
      <c r="C128" s="26" t="s">
        <v>12</v>
      </c>
      <c r="D128" s="6" t="s">
        <v>184</v>
      </c>
      <c r="E128" s="5"/>
      <c r="F128" s="5"/>
      <c r="G128" s="26"/>
      <c r="H128" s="28" t="s">
        <v>125</v>
      </c>
      <c r="I128" s="4">
        <v>1</v>
      </c>
      <c r="J128" s="3"/>
      <c r="K128" s="29">
        <f>ROUND(K140,2)</f>
        <v>0</v>
      </c>
      <c r="L128" s="27" t="s">
        <v>185</v>
      </c>
      <c r="M128" s="26"/>
      <c r="N128" s="26"/>
      <c r="O128" s="26"/>
      <c r="P128" s="26"/>
      <c r="Q128" s="26"/>
      <c r="R128" s="26"/>
      <c r="S128" s="26"/>
      <c r="T128" s="26"/>
      <c r="U128" s="26"/>
      <c r="V128" s="26"/>
      <c r="W128" s="26"/>
      <c r="X128" s="26"/>
      <c r="Y128" s="26"/>
      <c r="Z128" s="26"/>
      <c r="AA128" s="26"/>
    </row>
    <row r="129" spans="1:27" x14ac:dyDescent="0.35">
      <c r="B129" s="21" t="s">
        <v>127</v>
      </c>
    </row>
    <row r="130" spans="1:27" x14ac:dyDescent="0.35">
      <c r="B130" t="s">
        <v>128</v>
      </c>
      <c r="C130" t="s">
        <v>129</v>
      </c>
      <c r="D130" t="s">
        <v>130</v>
      </c>
      <c r="E130" s="30">
        <v>0.2</v>
      </c>
      <c r="F130" t="s">
        <v>131</v>
      </c>
      <c r="G130" t="s">
        <v>132</v>
      </c>
      <c r="H130" s="31"/>
      <c r="I130" t="s">
        <v>133</v>
      </c>
      <c r="J130" s="32">
        <f>ROUND(E130/I128* H130,5)</f>
        <v>0</v>
      </c>
      <c r="K130" s="33"/>
    </row>
    <row r="131" spans="1:27" x14ac:dyDescent="0.35">
      <c r="B131" t="s">
        <v>134</v>
      </c>
      <c r="C131" t="s">
        <v>129</v>
      </c>
      <c r="D131" t="s">
        <v>135</v>
      </c>
      <c r="E131" s="30">
        <v>0.2</v>
      </c>
      <c r="F131" t="s">
        <v>131</v>
      </c>
      <c r="G131" t="s">
        <v>132</v>
      </c>
      <c r="H131" s="31"/>
      <c r="I131" t="s">
        <v>133</v>
      </c>
      <c r="J131" s="32">
        <f>ROUND(E131/I128* H131,5)</f>
        <v>0</v>
      </c>
      <c r="K131" s="33"/>
    </row>
    <row r="132" spans="1:27" x14ac:dyDescent="0.35">
      <c r="D132" s="34" t="s">
        <v>136</v>
      </c>
      <c r="E132" s="33"/>
      <c r="H132" s="33"/>
      <c r="K132" s="31">
        <f>SUM(J130:J131)</f>
        <v>0</v>
      </c>
    </row>
    <row r="133" spans="1:27" x14ac:dyDescent="0.35">
      <c r="B133" s="21" t="s">
        <v>137</v>
      </c>
      <c r="E133" s="33"/>
      <c r="H133" s="33"/>
      <c r="K133" s="33"/>
    </row>
    <row r="134" spans="1:27" x14ac:dyDescent="0.35">
      <c r="B134" t="s">
        <v>186</v>
      </c>
      <c r="C134" t="s">
        <v>12</v>
      </c>
      <c r="D134" t="s">
        <v>187</v>
      </c>
      <c r="E134" s="30">
        <v>1</v>
      </c>
      <c r="G134" t="s">
        <v>132</v>
      </c>
      <c r="H134" s="31"/>
      <c r="I134" t="s">
        <v>133</v>
      </c>
      <c r="J134" s="32">
        <f>ROUND(E134* H134,5)</f>
        <v>0</v>
      </c>
      <c r="K134" s="33"/>
    </row>
    <row r="135" spans="1:27" x14ac:dyDescent="0.35">
      <c r="B135" t="s">
        <v>188</v>
      </c>
      <c r="C135" t="s">
        <v>12</v>
      </c>
      <c r="D135" t="s">
        <v>189</v>
      </c>
      <c r="E135" s="30">
        <v>1</v>
      </c>
      <c r="G135" t="s">
        <v>132</v>
      </c>
      <c r="H135" s="31"/>
      <c r="I135" t="s">
        <v>133</v>
      </c>
      <c r="J135" s="32">
        <f>ROUND(E135* H135,5)</f>
        <v>0</v>
      </c>
      <c r="K135" s="33"/>
    </row>
    <row r="136" spans="1:27" x14ac:dyDescent="0.35">
      <c r="D136" s="34" t="s">
        <v>139</v>
      </c>
      <c r="E136" s="33"/>
      <c r="H136" s="33"/>
      <c r="K136" s="31">
        <f>SUM(J134:J135)</f>
        <v>0</v>
      </c>
    </row>
    <row r="137" spans="1:27" x14ac:dyDescent="0.35">
      <c r="E137" s="33"/>
      <c r="H137" s="33"/>
      <c r="K137" s="33"/>
    </row>
    <row r="138" spans="1:27" x14ac:dyDescent="0.35">
      <c r="D138" s="34" t="s">
        <v>140</v>
      </c>
      <c r="E138" s="33"/>
      <c r="H138" s="33">
        <v>1.5</v>
      </c>
      <c r="I138" t="s">
        <v>141</v>
      </c>
      <c r="J138">
        <f>ROUND(H138/100*K132,5)</f>
        <v>0</v>
      </c>
      <c r="K138" s="33"/>
    </row>
    <row r="139" spans="1:27" x14ac:dyDescent="0.35">
      <c r="D139" s="34" t="s">
        <v>142</v>
      </c>
      <c r="E139" s="33"/>
      <c r="H139" s="33"/>
      <c r="K139" s="35">
        <f>SUM(J129:J138)</f>
        <v>0</v>
      </c>
    </row>
    <row r="140" spans="1:27" x14ac:dyDescent="0.35">
      <c r="D140" s="34" t="s">
        <v>143</v>
      </c>
      <c r="E140" s="33"/>
      <c r="H140" s="33"/>
      <c r="K140" s="35">
        <f>SUM(K139:K139)</f>
        <v>0</v>
      </c>
    </row>
    <row r="142" spans="1:27" ht="45" customHeight="1" x14ac:dyDescent="0.35">
      <c r="A142" s="25"/>
      <c r="B142" s="25" t="s">
        <v>190</v>
      </c>
      <c r="C142" s="26" t="s">
        <v>12</v>
      </c>
      <c r="D142" s="6" t="s">
        <v>191</v>
      </c>
      <c r="E142" s="5"/>
      <c r="F142" s="5"/>
      <c r="G142" s="26"/>
      <c r="H142" s="28" t="s">
        <v>125</v>
      </c>
      <c r="I142" s="4">
        <v>1</v>
      </c>
      <c r="J142" s="3"/>
      <c r="K142" s="29">
        <f>ROUND(K154,2)</f>
        <v>0</v>
      </c>
      <c r="L142" s="27" t="s">
        <v>192</v>
      </c>
      <c r="M142" s="26"/>
      <c r="N142" s="26"/>
      <c r="O142" s="26"/>
      <c r="P142" s="26"/>
      <c r="Q142" s="26"/>
      <c r="R142" s="26"/>
      <c r="S142" s="26"/>
      <c r="T142" s="26"/>
      <c r="U142" s="26"/>
      <c r="V142" s="26"/>
      <c r="W142" s="26"/>
      <c r="X142" s="26"/>
      <c r="Y142" s="26"/>
      <c r="Z142" s="26"/>
      <c r="AA142" s="26"/>
    </row>
    <row r="143" spans="1:27" x14ac:dyDescent="0.35">
      <c r="B143" s="21" t="s">
        <v>127</v>
      </c>
    </row>
    <row r="144" spans="1:27" x14ac:dyDescent="0.35">
      <c r="B144" t="s">
        <v>134</v>
      </c>
      <c r="C144" t="s">
        <v>129</v>
      </c>
      <c r="D144" t="s">
        <v>135</v>
      </c>
      <c r="E144" s="30">
        <v>0.11600000000000001</v>
      </c>
      <c r="F144" t="s">
        <v>131</v>
      </c>
      <c r="G144" t="s">
        <v>132</v>
      </c>
      <c r="H144" s="31"/>
      <c r="I144" t="s">
        <v>133</v>
      </c>
      <c r="J144" s="32">
        <f>ROUND(E144/I142* H144,5)</f>
        <v>0</v>
      </c>
      <c r="K144" s="33"/>
    </row>
    <row r="145" spans="1:27" x14ac:dyDescent="0.35">
      <c r="B145" t="s">
        <v>128</v>
      </c>
      <c r="C145" t="s">
        <v>129</v>
      </c>
      <c r="D145" t="s">
        <v>130</v>
      </c>
      <c r="E145" s="30">
        <v>0.1</v>
      </c>
      <c r="F145" t="s">
        <v>131</v>
      </c>
      <c r="G145" t="s">
        <v>132</v>
      </c>
      <c r="H145" s="31"/>
      <c r="I145" t="s">
        <v>133</v>
      </c>
      <c r="J145" s="32">
        <f>ROUND(E145/I142* H145,5)</f>
        <v>0</v>
      </c>
      <c r="K145" s="33"/>
    </row>
    <row r="146" spans="1:27" x14ac:dyDescent="0.35">
      <c r="D146" s="34" t="s">
        <v>136</v>
      </c>
      <c r="E146" s="33"/>
      <c r="H146" s="33"/>
      <c r="K146" s="31">
        <f>SUM(J144:J145)</f>
        <v>0</v>
      </c>
    </row>
    <row r="147" spans="1:27" x14ac:dyDescent="0.35">
      <c r="B147" s="21" t="s">
        <v>137</v>
      </c>
      <c r="E147" s="33"/>
      <c r="H147" s="33"/>
      <c r="K147" s="33"/>
    </row>
    <row r="148" spans="1:27" x14ac:dyDescent="0.35">
      <c r="B148" t="s">
        <v>193</v>
      </c>
      <c r="C148" t="s">
        <v>12</v>
      </c>
      <c r="D148" t="s">
        <v>194</v>
      </c>
      <c r="E148" s="30">
        <v>1</v>
      </c>
      <c r="G148" t="s">
        <v>132</v>
      </c>
      <c r="H148" s="31"/>
      <c r="I148" t="s">
        <v>133</v>
      </c>
      <c r="J148" s="32">
        <f>ROUND(E148* H148,5)</f>
        <v>0</v>
      </c>
      <c r="K148" s="33"/>
    </row>
    <row r="149" spans="1:27" x14ac:dyDescent="0.35">
      <c r="B149" t="s">
        <v>195</v>
      </c>
      <c r="C149" t="s">
        <v>12</v>
      </c>
      <c r="D149" t="s">
        <v>196</v>
      </c>
      <c r="E149" s="30">
        <v>1</v>
      </c>
      <c r="G149" t="s">
        <v>132</v>
      </c>
      <c r="H149" s="31"/>
      <c r="I149" t="s">
        <v>133</v>
      </c>
      <c r="J149" s="32">
        <f>ROUND(E149* H149,5)</f>
        <v>0</v>
      </c>
      <c r="K149" s="33"/>
    </row>
    <row r="150" spans="1:27" x14ac:dyDescent="0.35">
      <c r="D150" s="34" t="s">
        <v>139</v>
      </c>
      <c r="E150" s="33"/>
      <c r="H150" s="33"/>
      <c r="K150" s="31">
        <f>SUM(J148:J149)</f>
        <v>0</v>
      </c>
    </row>
    <row r="151" spans="1:27" x14ac:dyDescent="0.35">
      <c r="E151" s="33"/>
      <c r="H151" s="33"/>
      <c r="K151" s="33"/>
    </row>
    <row r="152" spans="1:27" x14ac:dyDescent="0.35">
      <c r="D152" s="34" t="s">
        <v>140</v>
      </c>
      <c r="E152" s="33"/>
      <c r="H152" s="33">
        <v>1.5</v>
      </c>
      <c r="I152" t="s">
        <v>141</v>
      </c>
      <c r="J152">
        <f>ROUND(H152/100*K146,5)</f>
        <v>0</v>
      </c>
      <c r="K152" s="33"/>
    </row>
    <row r="153" spans="1:27" x14ac:dyDescent="0.35">
      <c r="D153" s="34" t="s">
        <v>142</v>
      </c>
      <c r="E153" s="33"/>
      <c r="H153" s="33"/>
      <c r="K153" s="35">
        <f>SUM(J143:J152)</f>
        <v>0</v>
      </c>
    </row>
    <row r="154" spans="1:27" x14ac:dyDescent="0.35">
      <c r="D154" s="34" t="s">
        <v>143</v>
      </c>
      <c r="E154" s="33"/>
      <c r="H154" s="33"/>
      <c r="K154" s="35">
        <f>SUM(K153:K153)</f>
        <v>0</v>
      </c>
    </row>
    <row r="156" spans="1:27" ht="45" customHeight="1" x14ac:dyDescent="0.35">
      <c r="A156" s="25"/>
      <c r="B156" s="25" t="s">
        <v>197</v>
      </c>
      <c r="C156" s="26" t="s">
        <v>12</v>
      </c>
      <c r="D156" s="6" t="s">
        <v>198</v>
      </c>
      <c r="E156" s="5"/>
      <c r="F156" s="5"/>
      <c r="G156" s="26"/>
      <c r="H156" s="28" t="s">
        <v>125</v>
      </c>
      <c r="I156" s="4">
        <v>1</v>
      </c>
      <c r="J156" s="3"/>
      <c r="K156" s="29">
        <f>ROUND(K167,2)</f>
        <v>0</v>
      </c>
      <c r="L156" s="27" t="s">
        <v>199</v>
      </c>
      <c r="M156" s="26"/>
      <c r="N156" s="26"/>
      <c r="O156" s="26"/>
      <c r="P156" s="26"/>
      <c r="Q156" s="26"/>
      <c r="R156" s="26"/>
      <c r="S156" s="26"/>
      <c r="T156" s="26"/>
      <c r="U156" s="26"/>
      <c r="V156" s="26"/>
      <c r="W156" s="26"/>
      <c r="X156" s="26"/>
      <c r="Y156" s="26"/>
      <c r="Z156" s="26"/>
      <c r="AA156" s="26"/>
    </row>
    <row r="157" spans="1:27" x14ac:dyDescent="0.35">
      <c r="B157" s="21" t="s">
        <v>127</v>
      </c>
    </row>
    <row r="158" spans="1:27" x14ac:dyDescent="0.35">
      <c r="B158" t="s">
        <v>128</v>
      </c>
      <c r="C158" t="s">
        <v>129</v>
      </c>
      <c r="D158" t="s">
        <v>130</v>
      </c>
      <c r="E158" s="30">
        <v>2.5</v>
      </c>
      <c r="F158" t="s">
        <v>131</v>
      </c>
      <c r="G158" t="s">
        <v>132</v>
      </c>
      <c r="H158" s="31"/>
      <c r="I158" t="s">
        <v>133</v>
      </c>
      <c r="J158" s="32">
        <f>ROUND(E158/I156* H158,5)</f>
        <v>0</v>
      </c>
      <c r="K158" s="33"/>
    </row>
    <row r="159" spans="1:27" x14ac:dyDescent="0.35">
      <c r="B159" t="s">
        <v>134</v>
      </c>
      <c r="C159" t="s">
        <v>129</v>
      </c>
      <c r="D159" t="s">
        <v>135</v>
      </c>
      <c r="E159" s="30">
        <v>2.5</v>
      </c>
      <c r="F159" t="s">
        <v>131</v>
      </c>
      <c r="G159" t="s">
        <v>132</v>
      </c>
      <c r="H159" s="31"/>
      <c r="I159" t="s">
        <v>133</v>
      </c>
      <c r="J159" s="32">
        <f>ROUND(E159/I156* H159,5)</f>
        <v>0</v>
      </c>
      <c r="K159" s="33"/>
    </row>
    <row r="160" spans="1:27" x14ac:dyDescent="0.35">
      <c r="D160" s="34" t="s">
        <v>136</v>
      </c>
      <c r="E160" s="33"/>
      <c r="H160" s="33"/>
      <c r="K160" s="31">
        <f>SUM(J158:J159)</f>
        <v>0</v>
      </c>
    </row>
    <row r="161" spans="1:27" x14ac:dyDescent="0.35">
      <c r="B161" s="21" t="s">
        <v>137</v>
      </c>
      <c r="E161" s="33"/>
      <c r="H161" s="33"/>
      <c r="K161" s="33"/>
    </row>
    <row r="162" spans="1:27" x14ac:dyDescent="0.35">
      <c r="B162" t="s">
        <v>200</v>
      </c>
      <c r="C162" t="s">
        <v>12</v>
      </c>
      <c r="D162" t="s">
        <v>201</v>
      </c>
      <c r="E162" s="30">
        <v>1</v>
      </c>
      <c r="G162" t="s">
        <v>132</v>
      </c>
      <c r="H162" s="31"/>
      <c r="I162" t="s">
        <v>133</v>
      </c>
      <c r="J162" s="32">
        <f>ROUND(E162* H162,5)</f>
        <v>0</v>
      </c>
      <c r="K162" s="33"/>
    </row>
    <row r="163" spans="1:27" x14ac:dyDescent="0.35">
      <c r="D163" s="34" t="s">
        <v>139</v>
      </c>
      <c r="E163" s="33"/>
      <c r="H163" s="33"/>
      <c r="K163" s="31">
        <f>SUM(J162:J162)</f>
        <v>0</v>
      </c>
    </row>
    <row r="164" spans="1:27" x14ac:dyDescent="0.35">
      <c r="E164" s="33"/>
      <c r="H164" s="33"/>
      <c r="K164" s="33"/>
    </row>
    <row r="165" spans="1:27" x14ac:dyDescent="0.35">
      <c r="D165" s="34" t="s">
        <v>140</v>
      </c>
      <c r="E165" s="33"/>
      <c r="H165" s="33">
        <v>1.5</v>
      </c>
      <c r="I165" t="s">
        <v>141</v>
      </c>
      <c r="J165">
        <f>ROUND(H165/100*K160,5)</f>
        <v>0</v>
      </c>
      <c r="K165" s="33"/>
    </row>
    <row r="166" spans="1:27" x14ac:dyDescent="0.35">
      <c r="D166" s="34" t="s">
        <v>142</v>
      </c>
      <c r="E166" s="33"/>
      <c r="H166" s="33"/>
      <c r="K166" s="35">
        <f>SUM(J157:J165)</f>
        <v>0</v>
      </c>
    </row>
    <row r="167" spans="1:27" x14ac:dyDescent="0.35">
      <c r="D167" s="34" t="s">
        <v>143</v>
      </c>
      <c r="E167" s="33"/>
      <c r="H167" s="33"/>
      <c r="K167" s="35">
        <f>SUM(K166:K166)</f>
        <v>0</v>
      </c>
    </row>
    <row r="169" spans="1:27" ht="45" customHeight="1" x14ac:dyDescent="0.35">
      <c r="A169" s="25"/>
      <c r="B169" s="25" t="s">
        <v>202</v>
      </c>
      <c r="C169" s="26" t="s">
        <v>12</v>
      </c>
      <c r="D169" s="6" t="s">
        <v>203</v>
      </c>
      <c r="E169" s="5"/>
      <c r="F169" s="5"/>
      <c r="G169" s="26"/>
      <c r="H169" s="28" t="s">
        <v>125</v>
      </c>
      <c r="I169" s="4">
        <v>1</v>
      </c>
      <c r="J169" s="3"/>
      <c r="K169" s="29">
        <f>ROUND(K180,2)</f>
        <v>0</v>
      </c>
      <c r="L169" s="27" t="s">
        <v>204</v>
      </c>
      <c r="M169" s="26"/>
      <c r="N169" s="26"/>
      <c r="O169" s="26"/>
      <c r="P169" s="26"/>
      <c r="Q169" s="26"/>
      <c r="R169" s="26"/>
      <c r="S169" s="26"/>
      <c r="T169" s="26"/>
      <c r="U169" s="26"/>
      <c r="V169" s="26"/>
      <c r="W169" s="26"/>
      <c r="X169" s="26"/>
      <c r="Y169" s="26"/>
      <c r="Z169" s="26"/>
      <c r="AA169" s="26"/>
    </row>
    <row r="170" spans="1:27" x14ac:dyDescent="0.35">
      <c r="B170" s="21" t="s">
        <v>127</v>
      </c>
    </row>
    <row r="171" spans="1:27" x14ac:dyDescent="0.35">
      <c r="B171" t="s">
        <v>128</v>
      </c>
      <c r="C171" t="s">
        <v>129</v>
      </c>
      <c r="D171" t="s">
        <v>130</v>
      </c>
      <c r="E171" s="30">
        <v>1</v>
      </c>
      <c r="F171" t="s">
        <v>131</v>
      </c>
      <c r="G171" t="s">
        <v>132</v>
      </c>
      <c r="H171" s="31"/>
      <c r="I171" t="s">
        <v>133</v>
      </c>
      <c r="J171" s="32">
        <f>ROUND(E171/I169* H171,5)</f>
        <v>0</v>
      </c>
      <c r="K171" s="33"/>
    </row>
    <row r="172" spans="1:27" x14ac:dyDescent="0.35">
      <c r="B172" t="s">
        <v>134</v>
      </c>
      <c r="C172" t="s">
        <v>129</v>
      </c>
      <c r="D172" t="s">
        <v>135</v>
      </c>
      <c r="E172" s="30">
        <v>1</v>
      </c>
      <c r="F172" t="s">
        <v>131</v>
      </c>
      <c r="G172" t="s">
        <v>132</v>
      </c>
      <c r="H172" s="31"/>
      <c r="I172" t="s">
        <v>133</v>
      </c>
      <c r="J172" s="32">
        <f>ROUND(E172/I169* H172,5)</f>
        <v>0</v>
      </c>
      <c r="K172" s="33"/>
    </row>
    <row r="173" spans="1:27" x14ac:dyDescent="0.35">
      <c r="D173" s="34" t="s">
        <v>136</v>
      </c>
      <c r="E173" s="33"/>
      <c r="H173" s="33"/>
      <c r="K173" s="31">
        <f>SUM(J171:J172)</f>
        <v>0</v>
      </c>
    </row>
    <row r="174" spans="1:27" x14ac:dyDescent="0.35">
      <c r="B174" s="21" t="s">
        <v>137</v>
      </c>
      <c r="E174" s="33"/>
      <c r="H174" s="33"/>
      <c r="K174" s="33"/>
    </row>
    <row r="175" spans="1:27" x14ac:dyDescent="0.35">
      <c r="B175" t="s">
        <v>205</v>
      </c>
      <c r="C175" t="s">
        <v>206</v>
      </c>
      <c r="D175" t="s">
        <v>203</v>
      </c>
      <c r="E175" s="30">
        <v>1.62</v>
      </c>
      <c r="G175" t="s">
        <v>132</v>
      </c>
      <c r="H175" s="31"/>
      <c r="I175" t="s">
        <v>133</v>
      </c>
      <c r="J175" s="32">
        <f>ROUND(E175* H175,5)</f>
        <v>0</v>
      </c>
      <c r="K175" s="33"/>
    </row>
    <row r="176" spans="1:27" x14ac:dyDescent="0.35">
      <c r="D176" s="34" t="s">
        <v>139</v>
      </c>
      <c r="E176" s="33"/>
      <c r="H176" s="33"/>
      <c r="K176" s="31">
        <f>SUM(J175:J175)</f>
        <v>0</v>
      </c>
    </row>
    <row r="177" spans="1:27" x14ac:dyDescent="0.35">
      <c r="E177" s="33"/>
      <c r="H177" s="33"/>
      <c r="K177" s="33"/>
    </row>
    <row r="178" spans="1:27" x14ac:dyDescent="0.35">
      <c r="D178" s="34" t="s">
        <v>140</v>
      </c>
      <c r="E178" s="33"/>
      <c r="H178" s="33">
        <v>1.5</v>
      </c>
      <c r="I178" t="s">
        <v>141</v>
      </c>
      <c r="J178">
        <f>ROUND(H178/100*K173,5)</f>
        <v>0</v>
      </c>
      <c r="K178" s="33"/>
    </row>
    <row r="179" spans="1:27" x14ac:dyDescent="0.35">
      <c r="D179" s="34" t="s">
        <v>142</v>
      </c>
      <c r="E179" s="33"/>
      <c r="H179" s="33"/>
      <c r="K179" s="35">
        <f>SUM(J170:J178)</f>
        <v>0</v>
      </c>
    </row>
    <row r="180" spans="1:27" x14ac:dyDescent="0.35">
      <c r="D180" s="34" t="s">
        <v>143</v>
      </c>
      <c r="E180" s="33"/>
      <c r="H180" s="33"/>
      <c r="K180" s="35">
        <f>SUM(K179:K179)</f>
        <v>0</v>
      </c>
    </row>
    <row r="182" spans="1:27" ht="45" customHeight="1" x14ac:dyDescent="0.35">
      <c r="A182" s="25"/>
      <c r="B182" s="25" t="s">
        <v>207</v>
      </c>
      <c r="C182" s="26" t="s">
        <v>12</v>
      </c>
      <c r="D182" s="6" t="s">
        <v>208</v>
      </c>
      <c r="E182" s="5"/>
      <c r="F182" s="5"/>
      <c r="G182" s="26"/>
      <c r="H182" s="28" t="s">
        <v>125</v>
      </c>
      <c r="I182" s="4">
        <v>1</v>
      </c>
      <c r="J182" s="3"/>
      <c r="K182" s="29">
        <f>ROUND(K195,2)</f>
        <v>0</v>
      </c>
      <c r="L182" s="27" t="s">
        <v>209</v>
      </c>
      <c r="M182" s="26"/>
      <c r="N182" s="26"/>
      <c r="O182" s="26"/>
      <c r="P182" s="26"/>
      <c r="Q182" s="26"/>
      <c r="R182" s="26"/>
      <c r="S182" s="26"/>
      <c r="T182" s="26"/>
      <c r="U182" s="26"/>
      <c r="V182" s="26"/>
      <c r="W182" s="26"/>
      <c r="X182" s="26"/>
      <c r="Y182" s="26"/>
      <c r="Z182" s="26"/>
      <c r="AA182" s="26"/>
    </row>
    <row r="183" spans="1:27" x14ac:dyDescent="0.35">
      <c r="B183" s="21" t="s">
        <v>127</v>
      </c>
    </row>
    <row r="184" spans="1:27" x14ac:dyDescent="0.35">
      <c r="B184" t="s">
        <v>134</v>
      </c>
      <c r="C184" t="s">
        <v>129</v>
      </c>
      <c r="D184" t="s">
        <v>135</v>
      </c>
      <c r="E184" s="30">
        <v>0.6</v>
      </c>
      <c r="F184" t="s">
        <v>131</v>
      </c>
      <c r="G184" t="s">
        <v>132</v>
      </c>
      <c r="H184" s="31"/>
      <c r="I184" t="s">
        <v>133</v>
      </c>
      <c r="J184" s="32">
        <f>ROUND(E184/I182* H184,5)</f>
        <v>0</v>
      </c>
      <c r="K184" s="33"/>
    </row>
    <row r="185" spans="1:27" x14ac:dyDescent="0.35">
      <c r="B185" t="s">
        <v>128</v>
      </c>
      <c r="C185" t="s">
        <v>129</v>
      </c>
      <c r="D185" t="s">
        <v>130</v>
      </c>
      <c r="E185" s="30">
        <v>0.6</v>
      </c>
      <c r="F185" t="s">
        <v>131</v>
      </c>
      <c r="G185" t="s">
        <v>132</v>
      </c>
      <c r="H185" s="31"/>
      <c r="I185" t="s">
        <v>133</v>
      </c>
      <c r="J185" s="32">
        <f>ROUND(E185/I182* H185,5)</f>
        <v>0</v>
      </c>
      <c r="K185" s="33"/>
    </row>
    <row r="186" spans="1:27" x14ac:dyDescent="0.35">
      <c r="D186" s="34" t="s">
        <v>136</v>
      </c>
      <c r="E186" s="33"/>
      <c r="H186" s="33"/>
      <c r="K186" s="31">
        <f>SUM(J184:J185)</f>
        <v>0</v>
      </c>
    </row>
    <row r="187" spans="1:27" x14ac:dyDescent="0.35">
      <c r="B187" s="21" t="s">
        <v>137</v>
      </c>
      <c r="E187" s="33"/>
      <c r="H187" s="33"/>
      <c r="K187" s="33"/>
    </row>
    <row r="188" spans="1:27" x14ac:dyDescent="0.35">
      <c r="B188" t="s">
        <v>210</v>
      </c>
      <c r="C188" t="s">
        <v>12</v>
      </c>
      <c r="D188" t="s">
        <v>211</v>
      </c>
      <c r="E188" s="30">
        <v>1</v>
      </c>
      <c r="G188" t="s">
        <v>132</v>
      </c>
      <c r="H188" s="31"/>
      <c r="I188" t="s">
        <v>133</v>
      </c>
      <c r="J188" s="32">
        <f>ROUND(E188* H188,5)</f>
        <v>0</v>
      </c>
      <c r="K188" s="33"/>
    </row>
    <row r="189" spans="1:27" x14ac:dyDescent="0.35">
      <c r="B189" t="s">
        <v>212</v>
      </c>
      <c r="C189" t="s">
        <v>12</v>
      </c>
      <c r="D189" t="s">
        <v>213</v>
      </c>
      <c r="E189" s="30">
        <v>1</v>
      </c>
      <c r="G189" t="s">
        <v>132</v>
      </c>
      <c r="H189" s="31"/>
      <c r="I189" t="s">
        <v>133</v>
      </c>
      <c r="J189" s="32">
        <f>ROUND(E189* H189,5)</f>
        <v>0</v>
      </c>
      <c r="K189" s="33"/>
    </row>
    <row r="190" spans="1:27" x14ac:dyDescent="0.35">
      <c r="B190" t="s">
        <v>214</v>
      </c>
      <c r="C190" t="s">
        <v>12</v>
      </c>
      <c r="D190" t="s">
        <v>23</v>
      </c>
      <c r="E190" s="30">
        <v>1</v>
      </c>
      <c r="G190" t="s">
        <v>132</v>
      </c>
      <c r="H190" s="31"/>
      <c r="I190" t="s">
        <v>133</v>
      </c>
      <c r="J190" s="32">
        <f>ROUND(E190* H190,5)</f>
        <v>0</v>
      </c>
      <c r="K190" s="33"/>
    </row>
    <row r="191" spans="1:27" x14ac:dyDescent="0.35">
      <c r="D191" s="34" t="s">
        <v>139</v>
      </c>
      <c r="E191" s="33"/>
      <c r="H191" s="33"/>
      <c r="K191" s="31">
        <f>SUM(J188:J190)</f>
        <v>0</v>
      </c>
    </row>
    <row r="192" spans="1:27" x14ac:dyDescent="0.35">
      <c r="E192" s="33"/>
      <c r="H192" s="33"/>
      <c r="K192" s="33"/>
    </row>
    <row r="193" spans="1:27" x14ac:dyDescent="0.35">
      <c r="D193" s="34" t="s">
        <v>140</v>
      </c>
      <c r="E193" s="33"/>
      <c r="H193" s="33">
        <v>1.5</v>
      </c>
      <c r="I193" t="s">
        <v>141</v>
      </c>
      <c r="J193">
        <f>ROUND(H193/100*K186,5)</f>
        <v>0</v>
      </c>
      <c r="K193" s="33"/>
    </row>
    <row r="194" spans="1:27" x14ac:dyDescent="0.35">
      <c r="D194" s="34" t="s">
        <v>142</v>
      </c>
      <c r="E194" s="33"/>
      <c r="H194" s="33"/>
      <c r="K194" s="35">
        <f>SUM(J183:J193)</f>
        <v>0</v>
      </c>
    </row>
    <row r="195" spans="1:27" x14ac:dyDescent="0.35">
      <c r="D195" s="34" t="s">
        <v>143</v>
      </c>
      <c r="E195" s="33"/>
      <c r="H195" s="33"/>
      <c r="K195" s="35">
        <f>SUM(K194:K194)</f>
        <v>0</v>
      </c>
    </row>
    <row r="197" spans="1:27" ht="45" customHeight="1" x14ac:dyDescent="0.35">
      <c r="A197" s="25"/>
      <c r="B197" s="25" t="s">
        <v>215</v>
      </c>
      <c r="C197" s="26" t="s">
        <v>12</v>
      </c>
      <c r="D197" s="6" t="s">
        <v>216</v>
      </c>
      <c r="E197" s="5"/>
      <c r="F197" s="5"/>
      <c r="G197" s="26"/>
      <c r="H197" s="28" t="s">
        <v>125</v>
      </c>
      <c r="I197" s="4">
        <v>1</v>
      </c>
      <c r="J197" s="3"/>
      <c r="K197" s="29">
        <f>ROUND(K209,2)</f>
        <v>0</v>
      </c>
      <c r="L197" s="27" t="s">
        <v>217</v>
      </c>
      <c r="M197" s="26"/>
      <c r="N197" s="26"/>
      <c r="O197" s="26"/>
      <c r="P197" s="26"/>
      <c r="Q197" s="26"/>
      <c r="R197" s="26"/>
      <c r="S197" s="26"/>
      <c r="T197" s="26"/>
      <c r="U197" s="26"/>
      <c r="V197" s="26"/>
      <c r="W197" s="26"/>
      <c r="X197" s="26"/>
      <c r="Y197" s="26"/>
      <c r="Z197" s="26"/>
      <c r="AA197" s="26"/>
    </row>
    <row r="198" spans="1:27" x14ac:dyDescent="0.35">
      <c r="B198" s="21" t="s">
        <v>127</v>
      </c>
    </row>
    <row r="199" spans="1:27" x14ac:dyDescent="0.35">
      <c r="B199" t="s">
        <v>128</v>
      </c>
      <c r="C199" t="s">
        <v>129</v>
      </c>
      <c r="D199" t="s">
        <v>130</v>
      </c>
      <c r="E199" s="30">
        <v>0.2</v>
      </c>
      <c r="F199" t="s">
        <v>131</v>
      </c>
      <c r="G199" t="s">
        <v>132</v>
      </c>
      <c r="H199" s="31"/>
      <c r="I199" t="s">
        <v>133</v>
      </c>
      <c r="J199" s="32">
        <f>ROUND(E199/I197* H199,5)</f>
        <v>0</v>
      </c>
      <c r="K199" s="33"/>
    </row>
    <row r="200" spans="1:27" x14ac:dyDescent="0.35">
      <c r="B200" t="s">
        <v>134</v>
      </c>
      <c r="C200" t="s">
        <v>129</v>
      </c>
      <c r="D200" t="s">
        <v>135</v>
      </c>
      <c r="E200" s="30">
        <v>0.35</v>
      </c>
      <c r="F200" t="s">
        <v>131</v>
      </c>
      <c r="G200" t="s">
        <v>132</v>
      </c>
      <c r="H200" s="31"/>
      <c r="I200" t="s">
        <v>133</v>
      </c>
      <c r="J200" s="32">
        <f>ROUND(E200/I197* H200,5)</f>
        <v>0</v>
      </c>
      <c r="K200" s="33"/>
    </row>
    <row r="201" spans="1:27" x14ac:dyDescent="0.35">
      <c r="D201" s="34" t="s">
        <v>136</v>
      </c>
      <c r="E201" s="33"/>
      <c r="H201" s="33"/>
      <c r="K201" s="31">
        <f>SUM(J199:J200)</f>
        <v>0</v>
      </c>
    </row>
    <row r="202" spans="1:27" x14ac:dyDescent="0.35">
      <c r="B202" s="21" t="s">
        <v>137</v>
      </c>
      <c r="E202" s="33"/>
      <c r="H202" s="33"/>
      <c r="K202" s="33"/>
    </row>
    <row r="203" spans="1:27" x14ac:dyDescent="0.35">
      <c r="B203" t="s">
        <v>218</v>
      </c>
      <c r="C203" t="s">
        <v>12</v>
      </c>
      <c r="D203" t="s">
        <v>216</v>
      </c>
      <c r="E203" s="30">
        <v>1</v>
      </c>
      <c r="G203" t="s">
        <v>132</v>
      </c>
      <c r="H203" s="31"/>
      <c r="I203" t="s">
        <v>133</v>
      </c>
      <c r="J203" s="32">
        <f>ROUND(E203* H203,5)</f>
        <v>0</v>
      </c>
      <c r="K203" s="33"/>
    </row>
    <row r="204" spans="1:27" x14ac:dyDescent="0.35">
      <c r="B204" t="s">
        <v>219</v>
      </c>
      <c r="C204" t="s">
        <v>12</v>
      </c>
      <c r="D204" t="s">
        <v>220</v>
      </c>
      <c r="E204" s="30">
        <v>1</v>
      </c>
      <c r="G204" t="s">
        <v>132</v>
      </c>
      <c r="H204" s="31"/>
      <c r="I204" t="s">
        <v>133</v>
      </c>
      <c r="J204" s="32">
        <f>ROUND(E204* H204,5)</f>
        <v>0</v>
      </c>
      <c r="K204" s="33"/>
    </row>
    <row r="205" spans="1:27" x14ac:dyDescent="0.35">
      <c r="D205" s="34" t="s">
        <v>139</v>
      </c>
      <c r="E205" s="33"/>
      <c r="H205" s="33"/>
      <c r="K205" s="31">
        <f>SUM(J203:J204)</f>
        <v>0</v>
      </c>
    </row>
    <row r="206" spans="1:27" x14ac:dyDescent="0.35">
      <c r="E206" s="33"/>
      <c r="H206" s="33"/>
      <c r="K206" s="33"/>
    </row>
    <row r="207" spans="1:27" x14ac:dyDescent="0.35">
      <c r="D207" s="34" t="s">
        <v>140</v>
      </c>
      <c r="E207" s="33"/>
      <c r="H207" s="33">
        <v>1.5</v>
      </c>
      <c r="I207" t="s">
        <v>141</v>
      </c>
      <c r="J207">
        <f>ROUND(H207/100*K201,5)</f>
        <v>0</v>
      </c>
      <c r="K207" s="33"/>
    </row>
    <row r="208" spans="1:27" x14ac:dyDescent="0.35">
      <c r="D208" s="34" t="s">
        <v>142</v>
      </c>
      <c r="E208" s="33"/>
      <c r="H208" s="33"/>
      <c r="K208" s="35">
        <f>SUM(J198:J207)</f>
        <v>0</v>
      </c>
    </row>
    <row r="209" spans="1:27" x14ac:dyDescent="0.35">
      <c r="D209" s="34" t="s">
        <v>143</v>
      </c>
      <c r="E209" s="33"/>
      <c r="H209" s="33"/>
      <c r="K209" s="35">
        <f>SUM(K208:K208)</f>
        <v>0</v>
      </c>
    </row>
    <row r="211" spans="1:27" ht="45" customHeight="1" x14ac:dyDescent="0.35">
      <c r="A211" s="25"/>
      <c r="B211" s="25" t="s">
        <v>221</v>
      </c>
      <c r="C211" s="26" t="s">
        <v>12</v>
      </c>
      <c r="D211" s="6" t="s">
        <v>222</v>
      </c>
      <c r="E211" s="5"/>
      <c r="F211" s="5"/>
      <c r="G211" s="26"/>
      <c r="H211" s="28" t="s">
        <v>125</v>
      </c>
      <c r="I211" s="4">
        <v>1</v>
      </c>
      <c r="J211" s="3"/>
      <c r="K211" s="29">
        <f>ROUND(K223,2)</f>
        <v>0</v>
      </c>
      <c r="L211" s="27" t="s">
        <v>223</v>
      </c>
      <c r="M211" s="26"/>
      <c r="N211" s="26"/>
      <c r="O211" s="26"/>
      <c r="P211" s="26"/>
      <c r="Q211" s="26"/>
      <c r="R211" s="26"/>
      <c r="S211" s="26"/>
      <c r="T211" s="26"/>
      <c r="U211" s="26"/>
      <c r="V211" s="26"/>
      <c r="W211" s="26"/>
      <c r="X211" s="26"/>
      <c r="Y211" s="26"/>
      <c r="Z211" s="26"/>
      <c r="AA211" s="26"/>
    </row>
    <row r="212" spans="1:27" x14ac:dyDescent="0.35">
      <c r="B212" s="21" t="s">
        <v>127</v>
      </c>
    </row>
    <row r="213" spans="1:27" x14ac:dyDescent="0.35">
      <c r="B213" t="s">
        <v>134</v>
      </c>
      <c r="C213" t="s">
        <v>129</v>
      </c>
      <c r="D213" t="s">
        <v>135</v>
      </c>
      <c r="E213" s="30">
        <v>0.35</v>
      </c>
      <c r="F213" t="s">
        <v>131</v>
      </c>
      <c r="G213" t="s">
        <v>132</v>
      </c>
      <c r="H213" s="31"/>
      <c r="I213" t="s">
        <v>133</v>
      </c>
      <c r="J213" s="32">
        <f>ROUND(E213/I211* H213,5)</f>
        <v>0</v>
      </c>
      <c r="K213" s="33"/>
    </row>
    <row r="214" spans="1:27" x14ac:dyDescent="0.35">
      <c r="B214" t="s">
        <v>128</v>
      </c>
      <c r="C214" t="s">
        <v>129</v>
      </c>
      <c r="D214" t="s">
        <v>130</v>
      </c>
      <c r="E214" s="30">
        <v>0.2</v>
      </c>
      <c r="F214" t="s">
        <v>131</v>
      </c>
      <c r="G214" t="s">
        <v>132</v>
      </c>
      <c r="H214" s="31"/>
      <c r="I214" t="s">
        <v>133</v>
      </c>
      <c r="J214" s="32">
        <f>ROUND(E214/I211* H214,5)</f>
        <v>0</v>
      </c>
      <c r="K214" s="33"/>
    </row>
    <row r="215" spans="1:27" x14ac:dyDescent="0.35">
      <c r="D215" s="34" t="s">
        <v>136</v>
      </c>
      <c r="E215" s="33"/>
      <c r="H215" s="33"/>
      <c r="K215" s="31">
        <f>SUM(J213:J214)</f>
        <v>0</v>
      </c>
    </row>
    <row r="216" spans="1:27" x14ac:dyDescent="0.35">
      <c r="B216" s="21" t="s">
        <v>137</v>
      </c>
      <c r="E216" s="33"/>
      <c r="H216" s="33"/>
      <c r="K216" s="33"/>
    </row>
    <row r="217" spans="1:27" x14ac:dyDescent="0.35">
      <c r="B217" t="s">
        <v>219</v>
      </c>
      <c r="C217" t="s">
        <v>12</v>
      </c>
      <c r="D217" t="s">
        <v>220</v>
      </c>
      <c r="E217" s="30">
        <v>1</v>
      </c>
      <c r="G217" t="s">
        <v>132</v>
      </c>
      <c r="H217" s="31"/>
      <c r="I217" t="s">
        <v>133</v>
      </c>
      <c r="J217" s="32">
        <f>ROUND(E217* H217,5)</f>
        <v>0</v>
      </c>
      <c r="K217" s="33"/>
    </row>
    <row r="218" spans="1:27" x14ac:dyDescent="0.35">
      <c r="B218" t="s">
        <v>224</v>
      </c>
      <c r="C218" t="s">
        <v>12</v>
      </c>
      <c r="D218" t="s">
        <v>222</v>
      </c>
      <c r="E218" s="30">
        <v>1</v>
      </c>
      <c r="G218" t="s">
        <v>132</v>
      </c>
      <c r="H218" s="31"/>
      <c r="I218" t="s">
        <v>133</v>
      </c>
      <c r="J218" s="32">
        <f>ROUND(E218* H218,5)</f>
        <v>0</v>
      </c>
      <c r="K218" s="33"/>
    </row>
    <row r="219" spans="1:27" x14ac:dyDescent="0.35">
      <c r="D219" s="34" t="s">
        <v>139</v>
      </c>
      <c r="E219" s="33"/>
      <c r="H219" s="33"/>
      <c r="K219" s="31">
        <f>SUM(J217:J218)</f>
        <v>0</v>
      </c>
    </row>
    <row r="220" spans="1:27" x14ac:dyDescent="0.35">
      <c r="E220" s="33"/>
      <c r="H220" s="33"/>
      <c r="K220" s="33"/>
    </row>
    <row r="221" spans="1:27" x14ac:dyDescent="0.35">
      <c r="D221" s="34" t="s">
        <v>140</v>
      </c>
      <c r="E221" s="33"/>
      <c r="H221" s="33">
        <v>1.5</v>
      </c>
      <c r="I221" t="s">
        <v>141</v>
      </c>
      <c r="J221">
        <f>ROUND(H221/100*K215,5)</f>
        <v>0</v>
      </c>
      <c r="K221" s="33"/>
    </row>
    <row r="222" spans="1:27" x14ac:dyDescent="0.35">
      <c r="D222" s="34" t="s">
        <v>142</v>
      </c>
      <c r="E222" s="33"/>
      <c r="H222" s="33"/>
      <c r="K222" s="35">
        <f>SUM(J212:J221)</f>
        <v>0</v>
      </c>
    </row>
    <row r="223" spans="1:27" x14ac:dyDescent="0.35">
      <c r="D223" s="34" t="s">
        <v>143</v>
      </c>
      <c r="E223" s="33"/>
      <c r="H223" s="33"/>
      <c r="K223" s="35">
        <f>SUM(K222:K222)</f>
        <v>0</v>
      </c>
    </row>
    <row r="225" spans="1:27" ht="45" customHeight="1" x14ac:dyDescent="0.35">
      <c r="A225" s="25" t="s">
        <v>225</v>
      </c>
      <c r="B225" s="25" t="s">
        <v>73</v>
      </c>
      <c r="C225" s="26" t="s">
        <v>53</v>
      </c>
      <c r="D225" s="6" t="s">
        <v>74</v>
      </c>
      <c r="E225" s="5"/>
      <c r="F225" s="5"/>
      <c r="G225" s="26"/>
      <c r="H225" s="28" t="s">
        <v>125</v>
      </c>
      <c r="I225" s="4">
        <v>1</v>
      </c>
      <c r="J225" s="3"/>
      <c r="K225" s="29">
        <f>ROUND(K237,2)</f>
        <v>0</v>
      </c>
      <c r="L225" s="27" t="s">
        <v>74</v>
      </c>
      <c r="M225" s="26"/>
      <c r="N225" s="26"/>
      <c r="O225" s="26"/>
      <c r="P225" s="26"/>
      <c r="Q225" s="26"/>
      <c r="R225" s="26"/>
      <c r="S225" s="26"/>
      <c r="T225" s="26"/>
      <c r="U225" s="26"/>
      <c r="V225" s="26"/>
      <c r="W225" s="26"/>
      <c r="X225" s="26"/>
      <c r="Y225" s="26"/>
      <c r="Z225" s="26"/>
      <c r="AA225" s="26"/>
    </row>
    <row r="226" spans="1:27" x14ac:dyDescent="0.35">
      <c r="B226" s="21" t="s">
        <v>127</v>
      </c>
    </row>
    <row r="227" spans="1:27" x14ac:dyDescent="0.35">
      <c r="B227" t="s">
        <v>226</v>
      </c>
      <c r="C227" t="s">
        <v>129</v>
      </c>
      <c r="D227" t="s">
        <v>227</v>
      </c>
      <c r="E227" s="30">
        <v>0.1</v>
      </c>
      <c r="F227" t="s">
        <v>131</v>
      </c>
      <c r="G227" t="s">
        <v>132</v>
      </c>
      <c r="H227" s="31"/>
      <c r="I227" t="s">
        <v>133</v>
      </c>
      <c r="J227" s="32">
        <f>ROUND(E227/I225* H227,5)</f>
        <v>0</v>
      </c>
      <c r="K227" s="33"/>
    </row>
    <row r="228" spans="1:27" x14ac:dyDescent="0.35">
      <c r="B228" t="s">
        <v>228</v>
      </c>
      <c r="C228" t="s">
        <v>129</v>
      </c>
      <c r="D228" t="s">
        <v>229</v>
      </c>
      <c r="E228" s="30">
        <v>0.1</v>
      </c>
      <c r="F228" t="s">
        <v>131</v>
      </c>
      <c r="G228" t="s">
        <v>132</v>
      </c>
      <c r="H228" s="31"/>
      <c r="I228" t="s">
        <v>133</v>
      </c>
      <c r="J228" s="32">
        <f>ROUND(E228/I225* H228,5)</f>
        <v>0</v>
      </c>
      <c r="K228" s="33"/>
    </row>
    <row r="229" spans="1:27" x14ac:dyDescent="0.35">
      <c r="D229" s="34" t="s">
        <v>136</v>
      </c>
      <c r="E229" s="33"/>
      <c r="H229" s="33"/>
      <c r="K229" s="31">
        <f>SUM(J227:J228)</f>
        <v>0</v>
      </c>
    </row>
    <row r="230" spans="1:27" x14ac:dyDescent="0.35">
      <c r="B230" s="21" t="s">
        <v>137</v>
      </c>
      <c r="E230" s="33"/>
      <c r="H230" s="33"/>
      <c r="K230" s="33"/>
    </row>
    <row r="231" spans="1:27" x14ac:dyDescent="0.35">
      <c r="B231" t="s">
        <v>230</v>
      </c>
      <c r="C231" t="s">
        <v>12</v>
      </c>
      <c r="D231" t="s">
        <v>231</v>
      </c>
      <c r="E231" s="30">
        <v>1</v>
      </c>
      <c r="G231" t="s">
        <v>132</v>
      </c>
      <c r="H231" s="31"/>
      <c r="I231" t="s">
        <v>133</v>
      </c>
      <c r="J231" s="32">
        <f>ROUND(E231* H231,5)</f>
        <v>0</v>
      </c>
      <c r="K231" s="33"/>
    </row>
    <row r="232" spans="1:27" x14ac:dyDescent="0.35">
      <c r="B232" t="s">
        <v>232</v>
      </c>
      <c r="C232" t="s">
        <v>12</v>
      </c>
      <c r="D232" t="s">
        <v>74</v>
      </c>
      <c r="E232" s="30">
        <v>1</v>
      </c>
      <c r="G232" t="s">
        <v>132</v>
      </c>
      <c r="H232" s="31"/>
      <c r="I232" t="s">
        <v>133</v>
      </c>
      <c r="J232" s="32">
        <f>ROUND(E232* H232,5)</f>
        <v>0</v>
      </c>
      <c r="K232" s="33"/>
    </row>
    <row r="233" spans="1:27" x14ac:dyDescent="0.35">
      <c r="D233" s="34" t="s">
        <v>139</v>
      </c>
      <c r="E233" s="33"/>
      <c r="H233" s="33"/>
      <c r="K233" s="31">
        <f>SUM(J231:J232)</f>
        <v>0</v>
      </c>
    </row>
    <row r="234" spans="1:27" x14ac:dyDescent="0.35">
      <c r="E234" s="33"/>
      <c r="H234" s="33"/>
      <c r="K234" s="33"/>
    </row>
    <row r="235" spans="1:27" x14ac:dyDescent="0.35">
      <c r="D235" s="34" t="s">
        <v>140</v>
      </c>
      <c r="E235" s="33"/>
      <c r="H235" s="33">
        <v>1.5</v>
      </c>
      <c r="I235" t="s">
        <v>141</v>
      </c>
      <c r="J235">
        <f>ROUND(H235/100*K229,5)</f>
        <v>0</v>
      </c>
      <c r="K235" s="33"/>
    </row>
    <row r="236" spans="1:27" x14ac:dyDescent="0.35">
      <c r="D236" s="34" t="s">
        <v>142</v>
      </c>
      <c r="E236" s="33"/>
      <c r="H236" s="33"/>
      <c r="K236" s="35">
        <f>SUM(J226:J235)</f>
        <v>0</v>
      </c>
    </row>
    <row r="237" spans="1:27" x14ac:dyDescent="0.35">
      <c r="D237" s="34" t="s">
        <v>143</v>
      </c>
      <c r="E237" s="33"/>
      <c r="H237" s="33"/>
      <c r="K237" s="35">
        <f>SUM(K236:K236)</f>
        <v>0</v>
      </c>
    </row>
    <row r="239" spans="1:27" ht="45" customHeight="1" x14ac:dyDescent="0.35">
      <c r="A239" s="25" t="s">
        <v>233</v>
      </c>
      <c r="B239" s="25" t="s">
        <v>61</v>
      </c>
      <c r="C239" s="26" t="s">
        <v>53</v>
      </c>
      <c r="D239" s="6" t="s">
        <v>62</v>
      </c>
      <c r="E239" s="5"/>
      <c r="F239" s="5"/>
      <c r="G239" s="26"/>
      <c r="H239" s="28" t="s">
        <v>125</v>
      </c>
      <c r="I239" s="4">
        <v>1</v>
      </c>
      <c r="J239" s="3"/>
      <c r="K239" s="29">
        <f>ROUND(K250,2)</f>
        <v>0</v>
      </c>
      <c r="L239" s="27" t="s">
        <v>234</v>
      </c>
      <c r="M239" s="26"/>
      <c r="N239" s="26"/>
      <c r="O239" s="26"/>
      <c r="P239" s="26"/>
      <c r="Q239" s="26"/>
      <c r="R239" s="26"/>
      <c r="S239" s="26"/>
      <c r="T239" s="26"/>
      <c r="U239" s="26"/>
      <c r="V239" s="26"/>
      <c r="W239" s="26"/>
      <c r="X239" s="26"/>
      <c r="Y239" s="26"/>
      <c r="Z239" s="26"/>
      <c r="AA239" s="26"/>
    </row>
    <row r="240" spans="1:27" x14ac:dyDescent="0.35">
      <c r="B240" s="21" t="s">
        <v>127</v>
      </c>
    </row>
    <row r="241" spans="1:27" x14ac:dyDescent="0.35">
      <c r="B241" t="s">
        <v>134</v>
      </c>
      <c r="C241" t="s">
        <v>129</v>
      </c>
      <c r="D241" t="s">
        <v>135</v>
      </c>
      <c r="E241" s="30">
        <v>1.7999999999999999E-2</v>
      </c>
      <c r="F241" t="s">
        <v>131</v>
      </c>
      <c r="G241" t="s">
        <v>132</v>
      </c>
      <c r="H241" s="31"/>
      <c r="I241" t="s">
        <v>133</v>
      </c>
      <c r="J241" s="32">
        <f>ROUND(E241/I239* H241,5)</f>
        <v>0</v>
      </c>
      <c r="K241" s="33"/>
    </row>
    <row r="242" spans="1:27" x14ac:dyDescent="0.35">
      <c r="B242" t="s">
        <v>128</v>
      </c>
      <c r="C242" t="s">
        <v>129</v>
      </c>
      <c r="D242" t="s">
        <v>130</v>
      </c>
      <c r="E242" s="30">
        <v>1.7999999999999999E-2</v>
      </c>
      <c r="F242" t="s">
        <v>131</v>
      </c>
      <c r="G242" t="s">
        <v>132</v>
      </c>
      <c r="H242" s="31"/>
      <c r="I242" t="s">
        <v>133</v>
      </c>
      <c r="J242" s="32">
        <f>ROUND(E242/I239* H242,5)</f>
        <v>0</v>
      </c>
      <c r="K242" s="33"/>
    </row>
    <row r="243" spans="1:27" x14ac:dyDescent="0.35">
      <c r="D243" s="34" t="s">
        <v>136</v>
      </c>
      <c r="E243" s="33"/>
      <c r="H243" s="33"/>
      <c r="K243" s="31">
        <f>SUM(J241:J242)</f>
        <v>0</v>
      </c>
    </row>
    <row r="244" spans="1:27" x14ac:dyDescent="0.35">
      <c r="B244" s="21" t="s">
        <v>137</v>
      </c>
      <c r="E244" s="33"/>
      <c r="H244" s="33"/>
      <c r="K244" s="33"/>
    </row>
    <row r="245" spans="1:27" x14ac:dyDescent="0.35">
      <c r="B245" t="s">
        <v>235</v>
      </c>
      <c r="C245" t="s">
        <v>53</v>
      </c>
      <c r="D245" t="s">
        <v>236</v>
      </c>
      <c r="E245" s="30">
        <v>1</v>
      </c>
      <c r="G245" t="s">
        <v>132</v>
      </c>
      <c r="H245" s="31"/>
      <c r="I245" t="s">
        <v>133</v>
      </c>
      <c r="J245" s="32">
        <f>ROUND(E245* H245,5)</f>
        <v>0</v>
      </c>
      <c r="K245" s="33"/>
    </row>
    <row r="246" spans="1:27" x14ac:dyDescent="0.35">
      <c r="D246" s="34" t="s">
        <v>139</v>
      </c>
      <c r="E246" s="33"/>
      <c r="H246" s="33"/>
      <c r="K246" s="31">
        <f>SUM(J245:J245)</f>
        <v>0</v>
      </c>
    </row>
    <row r="247" spans="1:27" x14ac:dyDescent="0.35">
      <c r="E247" s="33"/>
      <c r="H247" s="33"/>
      <c r="K247" s="33"/>
    </row>
    <row r="248" spans="1:27" x14ac:dyDescent="0.35">
      <c r="D248" s="34" t="s">
        <v>140</v>
      </c>
      <c r="E248" s="33"/>
      <c r="H248" s="33">
        <v>1.5</v>
      </c>
      <c r="I248" t="s">
        <v>141</v>
      </c>
      <c r="J248">
        <f>ROUND(H248/100*K243,5)</f>
        <v>0</v>
      </c>
      <c r="K248" s="33"/>
    </row>
    <row r="249" spans="1:27" x14ac:dyDescent="0.35">
      <c r="D249" s="34" t="s">
        <v>142</v>
      </c>
      <c r="E249" s="33"/>
      <c r="H249" s="33"/>
      <c r="K249" s="35">
        <f>SUM(J240:J248)</f>
        <v>0</v>
      </c>
    </row>
    <row r="250" spans="1:27" x14ac:dyDescent="0.35">
      <c r="D250" s="34" t="s">
        <v>143</v>
      </c>
      <c r="E250" s="33"/>
      <c r="H250" s="33"/>
      <c r="K250" s="35">
        <f>SUM(K249:K249)</f>
        <v>0</v>
      </c>
    </row>
    <row r="252" spans="1:27" ht="45" customHeight="1" x14ac:dyDescent="0.35">
      <c r="A252" s="25" t="s">
        <v>237</v>
      </c>
      <c r="B252" s="25" t="s">
        <v>59</v>
      </c>
      <c r="C252" s="26" t="s">
        <v>53</v>
      </c>
      <c r="D252" s="6" t="s">
        <v>60</v>
      </c>
      <c r="E252" s="5"/>
      <c r="F252" s="5"/>
      <c r="G252" s="26"/>
      <c r="H252" s="28" t="s">
        <v>125</v>
      </c>
      <c r="I252" s="4">
        <v>1</v>
      </c>
      <c r="J252" s="3"/>
      <c r="K252" s="29">
        <f>ROUND(K263,2)</f>
        <v>0</v>
      </c>
      <c r="L252" s="27" t="s">
        <v>238</v>
      </c>
      <c r="M252" s="26"/>
      <c r="N252" s="26"/>
      <c r="O252" s="26"/>
      <c r="P252" s="26"/>
      <c r="Q252" s="26"/>
      <c r="R252" s="26"/>
      <c r="S252" s="26"/>
      <c r="T252" s="26"/>
      <c r="U252" s="26"/>
      <c r="V252" s="26"/>
      <c r="W252" s="26"/>
      <c r="X252" s="26"/>
      <c r="Y252" s="26"/>
      <c r="Z252" s="26"/>
      <c r="AA252" s="26"/>
    </row>
    <row r="253" spans="1:27" x14ac:dyDescent="0.35">
      <c r="B253" s="21" t="s">
        <v>127</v>
      </c>
    </row>
    <row r="254" spans="1:27" x14ac:dyDescent="0.35">
      <c r="B254" t="s">
        <v>128</v>
      </c>
      <c r="C254" t="s">
        <v>129</v>
      </c>
      <c r="D254" t="s">
        <v>130</v>
      </c>
      <c r="E254" s="30">
        <v>0.06</v>
      </c>
      <c r="F254" t="s">
        <v>131</v>
      </c>
      <c r="G254" t="s">
        <v>132</v>
      </c>
      <c r="H254" s="31"/>
      <c r="I254" t="s">
        <v>133</v>
      </c>
      <c r="J254" s="32">
        <f>ROUND(E254/I252* H254,5)</f>
        <v>0</v>
      </c>
      <c r="K254" s="33"/>
    </row>
    <row r="255" spans="1:27" x14ac:dyDescent="0.35">
      <c r="B255" t="s">
        <v>134</v>
      </c>
      <c r="C255" t="s">
        <v>129</v>
      </c>
      <c r="D255" t="s">
        <v>135</v>
      </c>
      <c r="E255" s="30">
        <v>0.06</v>
      </c>
      <c r="F255" t="s">
        <v>131</v>
      </c>
      <c r="G255" t="s">
        <v>132</v>
      </c>
      <c r="H255" s="31"/>
      <c r="I255" t="s">
        <v>133</v>
      </c>
      <c r="J255" s="32">
        <f>ROUND(E255/I252* H255,5)</f>
        <v>0</v>
      </c>
      <c r="K255" s="33"/>
    </row>
    <row r="256" spans="1:27" x14ac:dyDescent="0.35">
      <c r="D256" s="34" t="s">
        <v>136</v>
      </c>
      <c r="E256" s="33"/>
      <c r="H256" s="33"/>
      <c r="K256" s="31">
        <f>SUM(J254:J255)</f>
        <v>0</v>
      </c>
    </row>
    <row r="257" spans="1:27" x14ac:dyDescent="0.35">
      <c r="B257" s="21" t="s">
        <v>137</v>
      </c>
      <c r="E257" s="33"/>
      <c r="H257" s="33"/>
      <c r="K257" s="33"/>
    </row>
    <row r="258" spans="1:27" x14ac:dyDescent="0.35">
      <c r="B258" t="s">
        <v>239</v>
      </c>
      <c r="C258" t="s">
        <v>53</v>
      </c>
      <c r="D258" t="s">
        <v>60</v>
      </c>
      <c r="E258" s="30">
        <v>1</v>
      </c>
      <c r="G258" t="s">
        <v>132</v>
      </c>
      <c r="H258" s="31"/>
      <c r="I258" t="s">
        <v>133</v>
      </c>
      <c r="J258" s="32">
        <f>ROUND(E258* H258,5)</f>
        <v>0</v>
      </c>
      <c r="K258" s="33"/>
    </row>
    <row r="259" spans="1:27" x14ac:dyDescent="0.35">
      <c r="D259" s="34" t="s">
        <v>139</v>
      </c>
      <c r="E259" s="33"/>
      <c r="H259" s="33"/>
      <c r="K259" s="31">
        <f>SUM(J258:J258)</f>
        <v>0</v>
      </c>
    </row>
    <row r="260" spans="1:27" x14ac:dyDescent="0.35">
      <c r="E260" s="33"/>
      <c r="H260" s="33"/>
      <c r="K260" s="33"/>
    </row>
    <row r="261" spans="1:27" x14ac:dyDescent="0.35">
      <c r="D261" s="34" t="s">
        <v>140</v>
      </c>
      <c r="E261" s="33"/>
      <c r="H261" s="33">
        <v>1.5</v>
      </c>
      <c r="I261" t="s">
        <v>141</v>
      </c>
      <c r="J261">
        <f>ROUND(H261/100*K256,5)</f>
        <v>0</v>
      </c>
      <c r="K261" s="33"/>
    </row>
    <row r="262" spans="1:27" x14ac:dyDescent="0.35">
      <c r="D262" s="34" t="s">
        <v>142</v>
      </c>
      <c r="E262" s="33"/>
      <c r="H262" s="33"/>
      <c r="K262" s="35">
        <f>SUM(J253:J261)</f>
        <v>0</v>
      </c>
    </row>
    <row r="263" spans="1:27" x14ac:dyDescent="0.35">
      <c r="D263" s="34" t="s">
        <v>143</v>
      </c>
      <c r="E263" s="33"/>
      <c r="H263" s="33"/>
      <c r="K263" s="35">
        <f>SUM(K262:K262)</f>
        <v>0</v>
      </c>
    </row>
    <row r="265" spans="1:27" ht="45" customHeight="1" x14ac:dyDescent="0.35">
      <c r="A265" s="25" t="s">
        <v>240</v>
      </c>
      <c r="B265" s="25" t="s">
        <v>65</v>
      </c>
      <c r="C265" s="26" t="s">
        <v>53</v>
      </c>
      <c r="D265" s="6" t="s">
        <v>66</v>
      </c>
      <c r="E265" s="5"/>
      <c r="F265" s="5"/>
      <c r="G265" s="26"/>
      <c r="H265" s="28" t="s">
        <v>125</v>
      </c>
      <c r="I265" s="4">
        <v>1</v>
      </c>
      <c r="J265" s="3"/>
      <c r="K265" s="29">
        <f>ROUND(K276,2)</f>
        <v>0</v>
      </c>
      <c r="L265" s="27" t="s">
        <v>241</v>
      </c>
      <c r="M265" s="26"/>
      <c r="N265" s="26"/>
      <c r="O265" s="26"/>
      <c r="P265" s="26"/>
      <c r="Q265" s="26"/>
      <c r="R265" s="26"/>
      <c r="S265" s="26"/>
      <c r="T265" s="26"/>
      <c r="U265" s="26"/>
      <c r="V265" s="26"/>
      <c r="W265" s="26"/>
      <c r="X265" s="26"/>
      <c r="Y265" s="26"/>
      <c r="Z265" s="26"/>
      <c r="AA265" s="26"/>
    </row>
    <row r="266" spans="1:27" x14ac:dyDescent="0.35">
      <c r="B266" s="21" t="s">
        <v>127</v>
      </c>
    </row>
    <row r="267" spans="1:27" x14ac:dyDescent="0.35">
      <c r="B267" t="s">
        <v>134</v>
      </c>
      <c r="C267" t="s">
        <v>129</v>
      </c>
      <c r="D267" t="s">
        <v>135</v>
      </c>
      <c r="E267" s="30">
        <v>1.2E-2</v>
      </c>
      <c r="F267" t="s">
        <v>131</v>
      </c>
      <c r="G267" t="s">
        <v>132</v>
      </c>
      <c r="H267" s="31"/>
      <c r="I267" t="s">
        <v>133</v>
      </c>
      <c r="J267" s="32">
        <f>ROUND(E267/I265* H267,5)</f>
        <v>0</v>
      </c>
      <c r="K267" s="33"/>
    </row>
    <row r="268" spans="1:27" x14ac:dyDescent="0.35">
      <c r="B268" t="s">
        <v>128</v>
      </c>
      <c r="C268" t="s">
        <v>129</v>
      </c>
      <c r="D268" t="s">
        <v>130</v>
      </c>
      <c r="E268" s="30">
        <v>1.2E-2</v>
      </c>
      <c r="F268" t="s">
        <v>131</v>
      </c>
      <c r="G268" t="s">
        <v>132</v>
      </c>
      <c r="H268" s="31"/>
      <c r="I268" t="s">
        <v>133</v>
      </c>
      <c r="J268" s="32">
        <f>ROUND(E268/I265* H268,5)</f>
        <v>0</v>
      </c>
      <c r="K268" s="33"/>
    </row>
    <row r="269" spans="1:27" x14ac:dyDescent="0.35">
      <c r="D269" s="34" t="s">
        <v>136</v>
      </c>
      <c r="E269" s="33"/>
      <c r="H269" s="33"/>
      <c r="K269" s="31">
        <f>SUM(J267:J268)</f>
        <v>0</v>
      </c>
    </row>
    <row r="270" spans="1:27" x14ac:dyDescent="0.35">
      <c r="B270" s="21" t="s">
        <v>137</v>
      </c>
      <c r="E270" s="33"/>
      <c r="H270" s="33"/>
      <c r="K270" s="33"/>
    </row>
    <row r="271" spans="1:27" x14ac:dyDescent="0.35">
      <c r="B271" t="s">
        <v>242</v>
      </c>
      <c r="C271" t="s">
        <v>53</v>
      </c>
      <c r="D271" t="s">
        <v>66</v>
      </c>
      <c r="E271" s="30">
        <v>1.02</v>
      </c>
      <c r="G271" t="s">
        <v>132</v>
      </c>
      <c r="H271" s="31"/>
      <c r="I271" t="s">
        <v>133</v>
      </c>
      <c r="J271" s="32">
        <f>ROUND(E271* H271,5)</f>
        <v>0</v>
      </c>
      <c r="K271" s="33"/>
    </row>
    <row r="272" spans="1:27" x14ac:dyDescent="0.35">
      <c r="D272" s="34" t="s">
        <v>139</v>
      </c>
      <c r="E272" s="33"/>
      <c r="H272" s="33"/>
      <c r="K272" s="31">
        <f>SUM(J271:J271)</f>
        <v>0</v>
      </c>
    </row>
    <row r="273" spans="1:27" x14ac:dyDescent="0.35">
      <c r="E273" s="33"/>
      <c r="H273" s="33"/>
      <c r="K273" s="33"/>
    </row>
    <row r="274" spans="1:27" x14ac:dyDescent="0.35">
      <c r="D274" s="34" t="s">
        <v>140</v>
      </c>
      <c r="E274" s="33"/>
      <c r="H274" s="33">
        <v>1.5</v>
      </c>
      <c r="I274" t="s">
        <v>141</v>
      </c>
      <c r="J274">
        <f>ROUND(H274/100*K269,5)</f>
        <v>0</v>
      </c>
      <c r="K274" s="33"/>
    </row>
    <row r="275" spans="1:27" x14ac:dyDescent="0.35">
      <c r="D275" s="34" t="s">
        <v>142</v>
      </c>
      <c r="E275" s="33"/>
      <c r="H275" s="33"/>
      <c r="K275" s="35">
        <f>SUM(J266:J274)</f>
        <v>0</v>
      </c>
    </row>
    <row r="276" spans="1:27" x14ac:dyDescent="0.35">
      <c r="D276" s="34" t="s">
        <v>143</v>
      </c>
      <c r="E276" s="33"/>
      <c r="H276" s="33"/>
      <c r="K276" s="35">
        <f>SUM(K275:K275)</f>
        <v>0</v>
      </c>
    </row>
    <row r="278" spans="1:27" ht="45" customHeight="1" x14ac:dyDescent="0.35">
      <c r="A278" s="25" t="s">
        <v>243</v>
      </c>
      <c r="B278" s="25" t="s">
        <v>71</v>
      </c>
      <c r="C278" s="26" t="s">
        <v>53</v>
      </c>
      <c r="D278" s="6" t="s">
        <v>72</v>
      </c>
      <c r="E278" s="5"/>
      <c r="F278" s="5"/>
      <c r="G278" s="26"/>
      <c r="H278" s="28" t="s">
        <v>125</v>
      </c>
      <c r="I278" s="4">
        <v>1</v>
      </c>
      <c r="J278" s="3"/>
      <c r="K278" s="29">
        <f>ROUND(K289,2)</f>
        <v>0</v>
      </c>
      <c r="L278" s="27" t="s">
        <v>244</v>
      </c>
      <c r="M278" s="26"/>
      <c r="N278" s="26"/>
      <c r="O278" s="26"/>
      <c r="P278" s="26"/>
      <c r="Q278" s="26"/>
      <c r="R278" s="26"/>
      <c r="S278" s="26"/>
      <c r="T278" s="26"/>
      <c r="U278" s="26"/>
      <c r="V278" s="26"/>
      <c r="W278" s="26"/>
      <c r="X278" s="26"/>
      <c r="Y278" s="26"/>
      <c r="Z278" s="26"/>
      <c r="AA278" s="26"/>
    </row>
    <row r="279" spans="1:27" x14ac:dyDescent="0.35">
      <c r="B279" s="21" t="s">
        <v>127</v>
      </c>
    </row>
    <row r="280" spans="1:27" x14ac:dyDescent="0.35">
      <c r="B280" t="s">
        <v>134</v>
      </c>
      <c r="C280" t="s">
        <v>129</v>
      </c>
      <c r="D280" t="s">
        <v>135</v>
      </c>
      <c r="E280" s="30">
        <v>0.22500000000000001</v>
      </c>
      <c r="F280" t="s">
        <v>131</v>
      </c>
      <c r="G280" t="s">
        <v>132</v>
      </c>
      <c r="H280" s="31"/>
      <c r="I280" t="s">
        <v>133</v>
      </c>
      <c r="J280" s="32">
        <f>ROUND(E280/I278* H280,5)</f>
        <v>0</v>
      </c>
      <c r="K280" s="33"/>
    </row>
    <row r="281" spans="1:27" x14ac:dyDescent="0.35">
      <c r="B281" t="s">
        <v>128</v>
      </c>
      <c r="C281" t="s">
        <v>129</v>
      </c>
      <c r="D281" t="s">
        <v>130</v>
      </c>
      <c r="E281" s="30">
        <v>0.22500000000000001</v>
      </c>
      <c r="F281" t="s">
        <v>131</v>
      </c>
      <c r="G281" t="s">
        <v>132</v>
      </c>
      <c r="H281" s="31"/>
      <c r="I281" t="s">
        <v>133</v>
      </c>
      <c r="J281" s="32">
        <f>ROUND(E281/I278* H281,5)</f>
        <v>0</v>
      </c>
      <c r="K281" s="33"/>
    </row>
    <row r="282" spans="1:27" x14ac:dyDescent="0.35">
      <c r="D282" s="34" t="s">
        <v>136</v>
      </c>
      <c r="E282" s="33"/>
      <c r="H282" s="33"/>
      <c r="K282" s="31">
        <f>SUM(J280:J281)</f>
        <v>0</v>
      </c>
    </row>
    <row r="283" spans="1:27" x14ac:dyDescent="0.35">
      <c r="B283" s="21" t="s">
        <v>137</v>
      </c>
      <c r="E283" s="33"/>
      <c r="H283" s="33"/>
      <c r="K283" s="33"/>
    </row>
    <row r="284" spans="1:27" x14ac:dyDescent="0.35">
      <c r="B284" t="s">
        <v>245</v>
      </c>
      <c r="C284" t="s">
        <v>53</v>
      </c>
      <c r="D284" t="s">
        <v>72</v>
      </c>
      <c r="E284" s="30">
        <v>1.02</v>
      </c>
      <c r="G284" t="s">
        <v>132</v>
      </c>
      <c r="H284" s="31"/>
      <c r="I284" t="s">
        <v>133</v>
      </c>
      <c r="J284" s="32">
        <f>ROUND(E284* H284,5)</f>
        <v>0</v>
      </c>
      <c r="K284" s="33"/>
    </row>
    <row r="285" spans="1:27" x14ac:dyDescent="0.35">
      <c r="D285" s="34" t="s">
        <v>139</v>
      </c>
      <c r="E285" s="33"/>
      <c r="H285" s="33"/>
      <c r="K285" s="31">
        <f>SUM(J284:J284)</f>
        <v>0</v>
      </c>
    </row>
    <row r="286" spans="1:27" x14ac:dyDescent="0.35">
      <c r="E286" s="33"/>
      <c r="H286" s="33"/>
      <c r="K286" s="33"/>
    </row>
    <row r="287" spans="1:27" x14ac:dyDescent="0.35">
      <c r="D287" s="34" t="s">
        <v>140</v>
      </c>
      <c r="E287" s="33"/>
      <c r="H287" s="33">
        <v>1.5</v>
      </c>
      <c r="I287" t="s">
        <v>141</v>
      </c>
      <c r="J287">
        <f>ROUND(H287/100*K282,5)</f>
        <v>0</v>
      </c>
      <c r="K287" s="33"/>
    </row>
    <row r="288" spans="1:27" x14ac:dyDescent="0.35">
      <c r="D288" s="34" t="s">
        <v>142</v>
      </c>
      <c r="E288" s="33"/>
      <c r="H288" s="33"/>
      <c r="K288" s="35">
        <f>SUM(J279:J287)</f>
        <v>0</v>
      </c>
    </row>
    <row r="289" spans="1:27" x14ac:dyDescent="0.35">
      <c r="D289" s="34" t="s">
        <v>143</v>
      </c>
      <c r="E289" s="33"/>
      <c r="H289" s="33"/>
      <c r="K289" s="35">
        <f>SUM(K288:K288)</f>
        <v>0</v>
      </c>
    </row>
    <row r="291" spans="1:27" ht="45" customHeight="1" x14ac:dyDescent="0.35">
      <c r="A291" s="25" t="s">
        <v>246</v>
      </c>
      <c r="B291" s="25" t="s">
        <v>67</v>
      </c>
      <c r="C291" s="26" t="s">
        <v>53</v>
      </c>
      <c r="D291" s="6" t="s">
        <v>68</v>
      </c>
      <c r="E291" s="5"/>
      <c r="F291" s="5"/>
      <c r="G291" s="26"/>
      <c r="H291" s="28" t="s">
        <v>125</v>
      </c>
      <c r="I291" s="4">
        <v>1</v>
      </c>
      <c r="J291" s="3"/>
      <c r="K291" s="29">
        <f>ROUND(K302,2)</f>
        <v>0</v>
      </c>
      <c r="L291" s="27" t="s">
        <v>247</v>
      </c>
      <c r="M291" s="26"/>
      <c r="N291" s="26"/>
      <c r="O291" s="26"/>
      <c r="P291" s="26"/>
      <c r="Q291" s="26"/>
      <c r="R291" s="26"/>
      <c r="S291" s="26"/>
      <c r="T291" s="26"/>
      <c r="U291" s="26"/>
      <c r="V291" s="26"/>
      <c r="W291" s="26"/>
      <c r="X291" s="26"/>
      <c r="Y291" s="26"/>
      <c r="Z291" s="26"/>
      <c r="AA291" s="26"/>
    </row>
    <row r="292" spans="1:27" x14ac:dyDescent="0.35">
      <c r="B292" s="21" t="s">
        <v>127</v>
      </c>
    </row>
    <row r="293" spans="1:27" x14ac:dyDescent="0.35">
      <c r="B293" t="s">
        <v>134</v>
      </c>
      <c r="C293" t="s">
        <v>129</v>
      </c>
      <c r="D293" t="s">
        <v>135</v>
      </c>
      <c r="E293" s="30">
        <v>4.8000000000000001E-2</v>
      </c>
      <c r="F293" t="s">
        <v>131</v>
      </c>
      <c r="G293" t="s">
        <v>132</v>
      </c>
      <c r="H293" s="31"/>
      <c r="I293" t="s">
        <v>133</v>
      </c>
      <c r="J293" s="32">
        <f>ROUND(E293/I291* H293,5)</f>
        <v>0</v>
      </c>
      <c r="K293" s="33"/>
    </row>
    <row r="294" spans="1:27" x14ac:dyDescent="0.35">
      <c r="B294" t="s">
        <v>128</v>
      </c>
      <c r="C294" t="s">
        <v>129</v>
      </c>
      <c r="D294" t="s">
        <v>130</v>
      </c>
      <c r="E294" s="30">
        <v>4.8000000000000001E-2</v>
      </c>
      <c r="F294" t="s">
        <v>131</v>
      </c>
      <c r="G294" t="s">
        <v>132</v>
      </c>
      <c r="H294" s="31"/>
      <c r="I294" t="s">
        <v>133</v>
      </c>
      <c r="J294" s="32">
        <f>ROUND(E294/I291* H294,5)</f>
        <v>0</v>
      </c>
      <c r="K294" s="33"/>
    </row>
    <row r="295" spans="1:27" x14ac:dyDescent="0.35">
      <c r="D295" s="34" t="s">
        <v>136</v>
      </c>
      <c r="E295" s="33"/>
      <c r="H295" s="33"/>
      <c r="K295" s="31">
        <f>SUM(J293:J294)</f>
        <v>0</v>
      </c>
    </row>
    <row r="296" spans="1:27" x14ac:dyDescent="0.35">
      <c r="B296" s="21" t="s">
        <v>137</v>
      </c>
      <c r="E296" s="33"/>
      <c r="H296" s="33"/>
      <c r="K296" s="33"/>
    </row>
    <row r="297" spans="1:27" x14ac:dyDescent="0.35">
      <c r="B297" t="s">
        <v>248</v>
      </c>
      <c r="C297" t="s">
        <v>53</v>
      </c>
      <c r="D297" t="s">
        <v>68</v>
      </c>
      <c r="E297" s="30">
        <v>1</v>
      </c>
      <c r="G297" t="s">
        <v>132</v>
      </c>
      <c r="H297" s="31"/>
      <c r="I297" t="s">
        <v>133</v>
      </c>
      <c r="J297" s="32">
        <f>ROUND(E297* H297,5)</f>
        <v>0</v>
      </c>
      <c r="K297" s="33"/>
    </row>
    <row r="298" spans="1:27" x14ac:dyDescent="0.35">
      <c r="D298" s="34" t="s">
        <v>139</v>
      </c>
      <c r="E298" s="33"/>
      <c r="H298" s="33"/>
      <c r="K298" s="31">
        <f>SUM(J297:J297)</f>
        <v>0</v>
      </c>
    </row>
    <row r="299" spans="1:27" x14ac:dyDescent="0.35">
      <c r="E299" s="33"/>
      <c r="H299" s="33"/>
      <c r="K299" s="33"/>
    </row>
    <row r="300" spans="1:27" x14ac:dyDescent="0.35">
      <c r="D300" s="34" t="s">
        <v>140</v>
      </c>
      <c r="E300" s="33"/>
      <c r="H300" s="33">
        <v>1.5</v>
      </c>
      <c r="I300" t="s">
        <v>141</v>
      </c>
      <c r="J300">
        <f>ROUND(H300/100*K295,5)</f>
        <v>0</v>
      </c>
      <c r="K300" s="33"/>
    </row>
    <row r="301" spans="1:27" x14ac:dyDescent="0.35">
      <c r="D301" s="34" t="s">
        <v>142</v>
      </c>
      <c r="E301" s="33"/>
      <c r="H301" s="33"/>
      <c r="K301" s="35">
        <f>SUM(J292:J300)</f>
        <v>0</v>
      </c>
    </row>
    <row r="302" spans="1:27" x14ac:dyDescent="0.35">
      <c r="D302" s="34" t="s">
        <v>143</v>
      </c>
      <c r="E302" s="33"/>
      <c r="H302" s="33"/>
      <c r="K302" s="35">
        <f>SUM(K301:K301)</f>
        <v>0</v>
      </c>
    </row>
    <row r="304" spans="1:27" ht="45" customHeight="1" x14ac:dyDescent="0.35">
      <c r="A304" s="25" t="s">
        <v>249</v>
      </c>
      <c r="B304" s="25" t="s">
        <v>75</v>
      </c>
      <c r="C304" s="26" t="s">
        <v>53</v>
      </c>
      <c r="D304" s="6" t="s">
        <v>76</v>
      </c>
      <c r="E304" s="5"/>
      <c r="F304" s="5"/>
      <c r="G304" s="26"/>
      <c r="H304" s="28" t="s">
        <v>125</v>
      </c>
      <c r="I304" s="4">
        <v>1</v>
      </c>
      <c r="J304" s="3"/>
      <c r="K304" s="29">
        <f>ROUND(K315,2)</f>
        <v>0</v>
      </c>
      <c r="L304" s="27" t="s">
        <v>250</v>
      </c>
      <c r="M304" s="26"/>
      <c r="N304" s="26"/>
      <c r="O304" s="26"/>
      <c r="P304" s="26"/>
      <c r="Q304" s="26"/>
      <c r="R304" s="26"/>
      <c r="S304" s="26"/>
      <c r="T304" s="26"/>
      <c r="U304" s="26"/>
      <c r="V304" s="26"/>
      <c r="W304" s="26"/>
      <c r="X304" s="26"/>
      <c r="Y304" s="26"/>
      <c r="Z304" s="26"/>
      <c r="AA304" s="26"/>
    </row>
    <row r="305" spans="1:27" x14ac:dyDescent="0.35">
      <c r="B305" s="21" t="s">
        <v>127</v>
      </c>
    </row>
    <row r="306" spans="1:27" x14ac:dyDescent="0.35">
      <c r="B306" t="s">
        <v>134</v>
      </c>
      <c r="C306" t="s">
        <v>129</v>
      </c>
      <c r="D306" t="s">
        <v>135</v>
      </c>
      <c r="E306" s="30">
        <v>1.2E-2</v>
      </c>
      <c r="F306" t="s">
        <v>131</v>
      </c>
      <c r="G306" t="s">
        <v>132</v>
      </c>
      <c r="H306" s="31"/>
      <c r="I306" t="s">
        <v>133</v>
      </c>
      <c r="J306" s="32">
        <f>ROUND(E306/I304* H306,5)</f>
        <v>0</v>
      </c>
      <c r="K306" s="33"/>
    </row>
    <row r="307" spans="1:27" x14ac:dyDescent="0.35">
      <c r="B307" t="s">
        <v>128</v>
      </c>
      <c r="C307" t="s">
        <v>129</v>
      </c>
      <c r="D307" t="s">
        <v>130</v>
      </c>
      <c r="E307" s="30">
        <v>1.2E-2</v>
      </c>
      <c r="F307" t="s">
        <v>131</v>
      </c>
      <c r="G307" t="s">
        <v>132</v>
      </c>
      <c r="H307" s="31"/>
      <c r="I307" t="s">
        <v>133</v>
      </c>
      <c r="J307" s="32">
        <f>ROUND(E307/I304* H307,5)</f>
        <v>0</v>
      </c>
      <c r="K307" s="33"/>
    </row>
    <row r="308" spans="1:27" x14ac:dyDescent="0.35">
      <c r="D308" s="34" t="s">
        <v>136</v>
      </c>
      <c r="E308" s="33"/>
      <c r="H308" s="33"/>
      <c r="K308" s="31">
        <f>SUM(J306:J307)</f>
        <v>0</v>
      </c>
    </row>
    <row r="309" spans="1:27" x14ac:dyDescent="0.35">
      <c r="B309" s="21" t="s">
        <v>137</v>
      </c>
      <c r="E309" s="33"/>
      <c r="H309" s="33"/>
      <c r="K309" s="33"/>
    </row>
    <row r="310" spans="1:27" x14ac:dyDescent="0.35">
      <c r="B310" t="s">
        <v>251</v>
      </c>
      <c r="C310" t="s">
        <v>53</v>
      </c>
      <c r="D310" t="s">
        <v>252</v>
      </c>
      <c r="E310" s="30">
        <v>1.02</v>
      </c>
      <c r="G310" t="s">
        <v>132</v>
      </c>
      <c r="H310" s="31"/>
      <c r="I310" t="s">
        <v>133</v>
      </c>
      <c r="J310" s="32">
        <f>ROUND(E310* H310,5)</f>
        <v>0</v>
      </c>
      <c r="K310" s="33"/>
    </row>
    <row r="311" spans="1:27" x14ac:dyDescent="0.35">
      <c r="D311" s="34" t="s">
        <v>139</v>
      </c>
      <c r="E311" s="33"/>
      <c r="H311" s="33"/>
      <c r="K311" s="31">
        <f>SUM(J310:J310)</f>
        <v>0</v>
      </c>
    </row>
    <row r="312" spans="1:27" x14ac:dyDescent="0.35">
      <c r="E312" s="33"/>
      <c r="H312" s="33"/>
      <c r="K312" s="33"/>
    </row>
    <row r="313" spans="1:27" x14ac:dyDescent="0.35">
      <c r="D313" s="34" t="s">
        <v>140</v>
      </c>
      <c r="E313" s="33"/>
      <c r="H313" s="33">
        <v>1.5</v>
      </c>
      <c r="I313" t="s">
        <v>141</v>
      </c>
      <c r="J313">
        <f>ROUND(H313/100*K308,5)</f>
        <v>0</v>
      </c>
      <c r="K313" s="33"/>
    </row>
    <row r="314" spans="1:27" x14ac:dyDescent="0.35">
      <c r="D314" s="34" t="s">
        <v>142</v>
      </c>
      <c r="E314" s="33"/>
      <c r="H314" s="33"/>
      <c r="K314" s="35">
        <f>SUM(J305:J313)</f>
        <v>0</v>
      </c>
    </row>
    <row r="315" spans="1:27" x14ac:dyDescent="0.35">
      <c r="D315" s="34" t="s">
        <v>143</v>
      </c>
      <c r="E315" s="33"/>
      <c r="H315" s="33"/>
      <c r="K315" s="35">
        <f>SUM(K314:K314)</f>
        <v>0</v>
      </c>
    </row>
    <row r="317" spans="1:27" ht="45" customHeight="1" x14ac:dyDescent="0.35">
      <c r="A317" s="25" t="s">
        <v>253</v>
      </c>
      <c r="B317" s="25" t="s">
        <v>52</v>
      </c>
      <c r="C317" s="26" t="s">
        <v>53</v>
      </c>
      <c r="D317" s="6" t="s">
        <v>54</v>
      </c>
      <c r="E317" s="5"/>
      <c r="F317" s="5"/>
      <c r="G317" s="26"/>
      <c r="H317" s="28" t="s">
        <v>125</v>
      </c>
      <c r="I317" s="4">
        <v>1</v>
      </c>
      <c r="J317" s="3"/>
      <c r="K317" s="29">
        <f>ROUND(K329,2)</f>
        <v>0</v>
      </c>
      <c r="L317" s="27" t="s">
        <v>254</v>
      </c>
      <c r="M317" s="26"/>
      <c r="N317" s="26"/>
      <c r="O317" s="26"/>
      <c r="P317" s="26"/>
      <c r="Q317" s="26"/>
      <c r="R317" s="26"/>
      <c r="S317" s="26"/>
      <c r="T317" s="26"/>
      <c r="U317" s="26"/>
      <c r="V317" s="26"/>
      <c r="W317" s="26"/>
      <c r="X317" s="26"/>
      <c r="Y317" s="26"/>
      <c r="Z317" s="26"/>
      <c r="AA317" s="26"/>
    </row>
    <row r="318" spans="1:27" x14ac:dyDescent="0.35">
      <c r="B318" s="21" t="s">
        <v>127</v>
      </c>
    </row>
    <row r="319" spans="1:27" x14ac:dyDescent="0.35">
      <c r="B319" t="s">
        <v>134</v>
      </c>
      <c r="C319" t="s">
        <v>129</v>
      </c>
      <c r="D319" t="s">
        <v>135</v>
      </c>
      <c r="E319" s="30">
        <v>0.15</v>
      </c>
      <c r="F319" t="s">
        <v>131</v>
      </c>
      <c r="G319" t="s">
        <v>132</v>
      </c>
      <c r="H319" s="31"/>
      <c r="I319" t="s">
        <v>133</v>
      </c>
      <c r="J319" s="32">
        <f>ROUND(E319/I317* H319,5)</f>
        <v>0</v>
      </c>
      <c r="K319" s="33"/>
    </row>
    <row r="320" spans="1:27" x14ac:dyDescent="0.35">
      <c r="B320" t="s">
        <v>128</v>
      </c>
      <c r="C320" t="s">
        <v>129</v>
      </c>
      <c r="D320" t="s">
        <v>130</v>
      </c>
      <c r="E320" s="30">
        <v>0.15</v>
      </c>
      <c r="F320" t="s">
        <v>131</v>
      </c>
      <c r="G320" t="s">
        <v>132</v>
      </c>
      <c r="H320" s="31"/>
      <c r="I320" t="s">
        <v>133</v>
      </c>
      <c r="J320" s="32">
        <f>ROUND(E320/I317* H320,5)</f>
        <v>0</v>
      </c>
      <c r="K320" s="33"/>
    </row>
    <row r="321" spans="1:27" x14ac:dyDescent="0.35">
      <c r="D321" s="34" t="s">
        <v>136</v>
      </c>
      <c r="E321" s="33"/>
      <c r="H321" s="33"/>
      <c r="K321" s="31">
        <f>SUM(J319:J320)</f>
        <v>0</v>
      </c>
    </row>
    <row r="322" spans="1:27" x14ac:dyDescent="0.35">
      <c r="B322" s="21" t="s">
        <v>137</v>
      </c>
      <c r="E322" s="33"/>
      <c r="H322" s="33"/>
      <c r="K322" s="33"/>
    </row>
    <row r="323" spans="1:27" x14ac:dyDescent="0.35">
      <c r="B323" t="s">
        <v>230</v>
      </c>
      <c r="C323" t="s">
        <v>12</v>
      </c>
      <c r="D323" t="s">
        <v>231</v>
      </c>
      <c r="E323" s="30">
        <v>0.33</v>
      </c>
      <c r="G323" t="s">
        <v>132</v>
      </c>
      <c r="H323" s="31"/>
      <c r="I323" t="s">
        <v>133</v>
      </c>
      <c r="J323" s="32">
        <f>ROUND(E323* H323,5)</f>
        <v>0</v>
      </c>
      <c r="K323" s="33"/>
    </row>
    <row r="324" spans="1:27" x14ac:dyDescent="0.35">
      <c r="B324" t="s">
        <v>255</v>
      </c>
      <c r="C324" t="s">
        <v>53</v>
      </c>
      <c r="D324" t="s">
        <v>256</v>
      </c>
      <c r="E324" s="30">
        <v>1</v>
      </c>
      <c r="G324" t="s">
        <v>132</v>
      </c>
      <c r="H324" s="31"/>
      <c r="I324" t="s">
        <v>133</v>
      </c>
      <c r="J324" s="32">
        <f>ROUND(E324* H324,5)</f>
        <v>0</v>
      </c>
      <c r="K324" s="33"/>
    </row>
    <row r="325" spans="1:27" x14ac:dyDescent="0.35">
      <c r="D325" s="34" t="s">
        <v>139</v>
      </c>
      <c r="E325" s="33"/>
      <c r="H325" s="33"/>
      <c r="K325" s="31">
        <f>SUM(J323:J324)</f>
        <v>0</v>
      </c>
    </row>
    <row r="326" spans="1:27" x14ac:dyDescent="0.35">
      <c r="E326" s="33"/>
      <c r="H326" s="33"/>
      <c r="K326" s="33"/>
    </row>
    <row r="327" spans="1:27" x14ac:dyDescent="0.35">
      <c r="D327" s="34" t="s">
        <v>140</v>
      </c>
      <c r="E327" s="33"/>
      <c r="H327" s="33">
        <v>1.5</v>
      </c>
      <c r="I327" t="s">
        <v>141</v>
      </c>
      <c r="J327">
        <f>ROUND(H327/100*K321,5)</f>
        <v>0</v>
      </c>
      <c r="K327" s="33"/>
    </row>
    <row r="328" spans="1:27" x14ac:dyDescent="0.35">
      <c r="D328" s="34" t="s">
        <v>142</v>
      </c>
      <c r="E328" s="33"/>
      <c r="H328" s="33"/>
      <c r="K328" s="35">
        <f>SUM(J318:J327)</f>
        <v>0</v>
      </c>
    </row>
    <row r="329" spans="1:27" x14ac:dyDescent="0.35">
      <c r="D329" s="34" t="s">
        <v>143</v>
      </c>
      <c r="E329" s="33"/>
      <c r="H329" s="33"/>
      <c r="K329" s="35">
        <f>SUM(K328:K328)</f>
        <v>0</v>
      </c>
    </row>
    <row r="331" spans="1:27" ht="45" customHeight="1" x14ac:dyDescent="0.35">
      <c r="A331" s="25" t="s">
        <v>257</v>
      </c>
      <c r="B331" s="25" t="s">
        <v>55</v>
      </c>
      <c r="C331" s="26" t="s">
        <v>53</v>
      </c>
      <c r="D331" s="6" t="s">
        <v>56</v>
      </c>
      <c r="E331" s="5"/>
      <c r="F331" s="5"/>
      <c r="G331" s="26"/>
      <c r="H331" s="28" t="s">
        <v>125</v>
      </c>
      <c r="I331" s="4">
        <v>1</v>
      </c>
      <c r="J331" s="3"/>
      <c r="K331" s="29">
        <f>ROUND(K343,2)</f>
        <v>0</v>
      </c>
      <c r="L331" s="27" t="s">
        <v>258</v>
      </c>
      <c r="M331" s="26"/>
      <c r="N331" s="26"/>
      <c r="O331" s="26"/>
      <c r="P331" s="26"/>
      <c r="Q331" s="26"/>
      <c r="R331" s="26"/>
      <c r="S331" s="26"/>
      <c r="T331" s="26"/>
      <c r="U331" s="26"/>
      <c r="V331" s="26"/>
      <c r="W331" s="26"/>
      <c r="X331" s="26"/>
      <c r="Y331" s="26"/>
      <c r="Z331" s="26"/>
      <c r="AA331" s="26"/>
    </row>
    <row r="332" spans="1:27" x14ac:dyDescent="0.35">
      <c r="B332" s="21" t="s">
        <v>127</v>
      </c>
    </row>
    <row r="333" spans="1:27" x14ac:dyDescent="0.35">
      <c r="B333" t="s">
        <v>134</v>
      </c>
      <c r="C333" t="s">
        <v>129</v>
      </c>
      <c r="D333" t="s">
        <v>135</v>
      </c>
      <c r="E333" s="30">
        <v>0.15</v>
      </c>
      <c r="F333" t="s">
        <v>131</v>
      </c>
      <c r="G333" t="s">
        <v>132</v>
      </c>
      <c r="H333" s="31"/>
      <c r="I333" t="s">
        <v>133</v>
      </c>
      <c r="J333" s="32">
        <f>ROUND(E333/I331* H333,5)</f>
        <v>0</v>
      </c>
      <c r="K333" s="33"/>
    </row>
    <row r="334" spans="1:27" x14ac:dyDescent="0.35">
      <c r="B334" t="s">
        <v>128</v>
      </c>
      <c r="C334" t="s">
        <v>129</v>
      </c>
      <c r="D334" t="s">
        <v>130</v>
      </c>
      <c r="E334" s="30">
        <v>0.15</v>
      </c>
      <c r="F334" t="s">
        <v>131</v>
      </c>
      <c r="G334" t="s">
        <v>132</v>
      </c>
      <c r="H334" s="31"/>
      <c r="I334" t="s">
        <v>133</v>
      </c>
      <c r="J334" s="32">
        <f>ROUND(E334/I331* H334,5)</f>
        <v>0</v>
      </c>
      <c r="K334" s="33"/>
    </row>
    <row r="335" spans="1:27" x14ac:dyDescent="0.35">
      <c r="D335" s="34" t="s">
        <v>136</v>
      </c>
      <c r="E335" s="33"/>
      <c r="H335" s="33"/>
      <c r="K335" s="31">
        <f>SUM(J333:J334)</f>
        <v>0</v>
      </c>
    </row>
    <row r="336" spans="1:27" x14ac:dyDescent="0.35">
      <c r="B336" s="21" t="s">
        <v>137</v>
      </c>
      <c r="E336" s="33"/>
      <c r="H336" s="33"/>
      <c r="K336" s="33"/>
    </row>
    <row r="337" spans="1:27" x14ac:dyDescent="0.35">
      <c r="B337" t="s">
        <v>230</v>
      </c>
      <c r="C337" t="s">
        <v>12</v>
      </c>
      <c r="D337" t="s">
        <v>231</v>
      </c>
      <c r="E337" s="30">
        <v>0.33</v>
      </c>
      <c r="G337" t="s">
        <v>132</v>
      </c>
      <c r="H337" s="31"/>
      <c r="I337" t="s">
        <v>133</v>
      </c>
      <c r="J337" s="32">
        <f>ROUND(E337* H337,5)</f>
        <v>0</v>
      </c>
      <c r="K337" s="33"/>
    </row>
    <row r="338" spans="1:27" x14ac:dyDescent="0.35">
      <c r="B338" t="s">
        <v>259</v>
      </c>
      <c r="C338" t="s">
        <v>53</v>
      </c>
      <c r="D338" t="s">
        <v>260</v>
      </c>
      <c r="E338" s="30">
        <v>1</v>
      </c>
      <c r="G338" t="s">
        <v>132</v>
      </c>
      <c r="H338" s="31"/>
      <c r="I338" t="s">
        <v>133</v>
      </c>
      <c r="J338" s="32">
        <f>ROUND(E338* H338,5)</f>
        <v>0</v>
      </c>
      <c r="K338" s="33"/>
    </row>
    <row r="339" spans="1:27" x14ac:dyDescent="0.35">
      <c r="D339" s="34" t="s">
        <v>139</v>
      </c>
      <c r="E339" s="33"/>
      <c r="H339" s="33"/>
      <c r="K339" s="31">
        <f>SUM(J337:J338)</f>
        <v>0</v>
      </c>
    </row>
    <row r="340" spans="1:27" x14ac:dyDescent="0.35">
      <c r="E340" s="33"/>
      <c r="H340" s="33"/>
      <c r="K340" s="33"/>
    </row>
    <row r="341" spans="1:27" x14ac:dyDescent="0.35">
      <c r="D341" s="34" t="s">
        <v>140</v>
      </c>
      <c r="E341" s="33"/>
      <c r="H341" s="33">
        <v>1.5</v>
      </c>
      <c r="I341" t="s">
        <v>141</v>
      </c>
      <c r="J341">
        <f>ROUND(H341/100*K335,5)</f>
        <v>0</v>
      </c>
      <c r="K341" s="33"/>
    </row>
    <row r="342" spans="1:27" x14ac:dyDescent="0.35">
      <c r="D342" s="34" t="s">
        <v>142</v>
      </c>
      <c r="E342" s="33"/>
      <c r="H342" s="33"/>
      <c r="K342" s="35">
        <f>SUM(J332:J341)</f>
        <v>0</v>
      </c>
    </row>
    <row r="343" spans="1:27" x14ac:dyDescent="0.35">
      <c r="D343" s="34" t="s">
        <v>143</v>
      </c>
      <c r="E343" s="33"/>
      <c r="H343" s="33"/>
      <c r="K343" s="35">
        <f>SUM(K342:K342)</f>
        <v>0</v>
      </c>
    </row>
    <row r="345" spans="1:27" ht="45" customHeight="1" x14ac:dyDescent="0.35">
      <c r="A345" s="25" t="s">
        <v>261</v>
      </c>
      <c r="B345" s="25" t="s">
        <v>63</v>
      </c>
      <c r="C345" s="26" t="s">
        <v>53</v>
      </c>
      <c r="D345" s="6" t="s">
        <v>64</v>
      </c>
      <c r="E345" s="5"/>
      <c r="F345" s="5"/>
      <c r="G345" s="26"/>
      <c r="H345" s="28" t="s">
        <v>125</v>
      </c>
      <c r="I345" s="4">
        <v>1</v>
      </c>
      <c r="J345" s="3"/>
      <c r="K345" s="29">
        <f>ROUND(K356,2)</f>
        <v>0</v>
      </c>
      <c r="L345" s="27" t="s">
        <v>262</v>
      </c>
      <c r="M345" s="26"/>
      <c r="N345" s="26"/>
      <c r="O345" s="26"/>
      <c r="P345" s="26"/>
      <c r="Q345" s="26"/>
      <c r="R345" s="26"/>
      <c r="S345" s="26"/>
      <c r="T345" s="26"/>
      <c r="U345" s="26"/>
      <c r="V345" s="26"/>
      <c r="W345" s="26"/>
      <c r="X345" s="26"/>
      <c r="Y345" s="26"/>
      <c r="Z345" s="26"/>
      <c r="AA345" s="26"/>
    </row>
    <row r="346" spans="1:27" x14ac:dyDescent="0.35">
      <c r="B346" s="21" t="s">
        <v>127</v>
      </c>
    </row>
    <row r="347" spans="1:27" x14ac:dyDescent="0.35">
      <c r="B347" t="s">
        <v>128</v>
      </c>
      <c r="C347" t="s">
        <v>129</v>
      </c>
      <c r="D347" t="s">
        <v>130</v>
      </c>
      <c r="E347" s="30">
        <v>4.8000000000000001E-2</v>
      </c>
      <c r="F347" t="s">
        <v>131</v>
      </c>
      <c r="G347" t="s">
        <v>132</v>
      </c>
      <c r="H347" s="31"/>
      <c r="I347" t="s">
        <v>133</v>
      </c>
      <c r="J347" s="32">
        <f>ROUND(E347/I345* H347,5)</f>
        <v>0</v>
      </c>
      <c r="K347" s="33"/>
    </row>
    <row r="348" spans="1:27" x14ac:dyDescent="0.35">
      <c r="B348" t="s">
        <v>134</v>
      </c>
      <c r="C348" t="s">
        <v>129</v>
      </c>
      <c r="D348" t="s">
        <v>135</v>
      </c>
      <c r="E348" s="30">
        <v>4.8000000000000001E-2</v>
      </c>
      <c r="F348" t="s">
        <v>131</v>
      </c>
      <c r="G348" t="s">
        <v>132</v>
      </c>
      <c r="H348" s="31"/>
      <c r="I348" t="s">
        <v>133</v>
      </c>
      <c r="J348" s="32">
        <f>ROUND(E348/I345* H348,5)</f>
        <v>0</v>
      </c>
      <c r="K348" s="33"/>
    </row>
    <row r="349" spans="1:27" x14ac:dyDescent="0.35">
      <c r="D349" s="34" t="s">
        <v>136</v>
      </c>
      <c r="E349" s="33"/>
      <c r="H349" s="33"/>
      <c r="K349" s="31">
        <f>SUM(J347:J348)</f>
        <v>0</v>
      </c>
    </row>
    <row r="350" spans="1:27" x14ac:dyDescent="0.35">
      <c r="B350" s="21" t="s">
        <v>137</v>
      </c>
      <c r="E350" s="33"/>
      <c r="H350" s="33"/>
      <c r="K350" s="33"/>
    </row>
    <row r="351" spans="1:27" x14ac:dyDescent="0.35">
      <c r="B351" t="s">
        <v>263</v>
      </c>
      <c r="C351" t="s">
        <v>53</v>
      </c>
      <c r="D351" t="s">
        <v>64</v>
      </c>
      <c r="E351" s="30">
        <v>1.02</v>
      </c>
      <c r="G351" t="s">
        <v>132</v>
      </c>
      <c r="H351" s="31"/>
      <c r="I351" t="s">
        <v>133</v>
      </c>
      <c r="J351" s="32">
        <f>ROUND(E351* H351,5)</f>
        <v>0</v>
      </c>
      <c r="K351" s="33"/>
    </row>
    <row r="352" spans="1:27" x14ac:dyDescent="0.35">
      <c r="D352" s="34" t="s">
        <v>139</v>
      </c>
      <c r="E352" s="33"/>
      <c r="H352" s="33"/>
      <c r="K352" s="31">
        <f>SUM(J351:J351)</f>
        <v>0</v>
      </c>
    </row>
    <row r="353" spans="1:27" x14ac:dyDescent="0.35">
      <c r="E353" s="33"/>
      <c r="H353" s="33"/>
      <c r="K353" s="33"/>
    </row>
    <row r="354" spans="1:27" x14ac:dyDescent="0.35">
      <c r="D354" s="34" t="s">
        <v>140</v>
      </c>
      <c r="E354" s="33"/>
      <c r="H354" s="33">
        <v>1.5</v>
      </c>
      <c r="I354" t="s">
        <v>141</v>
      </c>
      <c r="J354">
        <f>ROUND(H354/100*K349,5)</f>
        <v>0</v>
      </c>
      <c r="K354" s="33"/>
    </row>
    <row r="355" spans="1:27" x14ac:dyDescent="0.35">
      <c r="D355" s="34" t="s">
        <v>142</v>
      </c>
      <c r="E355" s="33"/>
      <c r="H355" s="33"/>
      <c r="K355" s="35">
        <f>SUM(J346:J354)</f>
        <v>0</v>
      </c>
    </row>
    <row r="356" spans="1:27" x14ac:dyDescent="0.35">
      <c r="D356" s="34" t="s">
        <v>143</v>
      </c>
      <c r="E356" s="33"/>
      <c r="H356" s="33"/>
      <c r="K356" s="35">
        <f>SUM(K355:K355)</f>
        <v>0</v>
      </c>
    </row>
    <row r="358" spans="1:27" ht="45" customHeight="1" x14ac:dyDescent="0.35">
      <c r="A358" s="25" t="s">
        <v>264</v>
      </c>
      <c r="B358" s="25" t="s">
        <v>57</v>
      </c>
      <c r="C358" s="26" t="s">
        <v>53</v>
      </c>
      <c r="D358" s="6" t="s">
        <v>58</v>
      </c>
      <c r="E358" s="5"/>
      <c r="F358" s="5"/>
      <c r="G358" s="26"/>
      <c r="H358" s="28" t="s">
        <v>125</v>
      </c>
      <c r="I358" s="4">
        <v>1</v>
      </c>
      <c r="J358" s="3"/>
      <c r="K358" s="29">
        <f>ROUND(K369,2)</f>
        <v>0</v>
      </c>
      <c r="L358" s="27" t="s">
        <v>265</v>
      </c>
      <c r="M358" s="26"/>
      <c r="N358" s="26"/>
      <c r="O358" s="26"/>
      <c r="P358" s="26"/>
      <c r="Q358" s="26"/>
      <c r="R358" s="26"/>
      <c r="S358" s="26"/>
      <c r="T358" s="26"/>
      <c r="U358" s="26"/>
      <c r="V358" s="26"/>
      <c r="W358" s="26"/>
      <c r="X358" s="26"/>
      <c r="Y358" s="26"/>
      <c r="Z358" s="26"/>
      <c r="AA358" s="26"/>
    </row>
    <row r="359" spans="1:27" x14ac:dyDescent="0.35">
      <c r="B359" s="21" t="s">
        <v>127</v>
      </c>
    </row>
    <row r="360" spans="1:27" x14ac:dyDescent="0.35">
      <c r="B360" t="s">
        <v>134</v>
      </c>
      <c r="C360" t="s">
        <v>129</v>
      </c>
      <c r="D360" t="s">
        <v>135</v>
      </c>
      <c r="E360" s="30">
        <v>1.2E-2</v>
      </c>
      <c r="F360" t="s">
        <v>131</v>
      </c>
      <c r="G360" t="s">
        <v>132</v>
      </c>
      <c r="H360" s="31"/>
      <c r="I360" t="s">
        <v>133</v>
      </c>
      <c r="J360" s="32">
        <f>ROUND(E360/I358* H360,5)</f>
        <v>0</v>
      </c>
      <c r="K360" s="33"/>
    </row>
    <row r="361" spans="1:27" x14ac:dyDescent="0.35">
      <c r="B361" t="s">
        <v>128</v>
      </c>
      <c r="C361" t="s">
        <v>129</v>
      </c>
      <c r="D361" t="s">
        <v>130</v>
      </c>
      <c r="E361" s="30">
        <v>1.2E-2</v>
      </c>
      <c r="F361" t="s">
        <v>131</v>
      </c>
      <c r="G361" t="s">
        <v>132</v>
      </c>
      <c r="H361" s="31"/>
      <c r="I361" t="s">
        <v>133</v>
      </c>
      <c r="J361" s="32">
        <f>ROUND(E361/I358* H361,5)</f>
        <v>0</v>
      </c>
      <c r="K361" s="33"/>
    </row>
    <row r="362" spans="1:27" x14ac:dyDescent="0.35">
      <c r="D362" s="34" t="s">
        <v>136</v>
      </c>
      <c r="E362" s="33"/>
      <c r="H362" s="33"/>
      <c r="K362" s="31">
        <f>SUM(J360:J361)</f>
        <v>0</v>
      </c>
    </row>
    <row r="363" spans="1:27" x14ac:dyDescent="0.35">
      <c r="B363" s="21" t="s">
        <v>137</v>
      </c>
      <c r="E363" s="33"/>
      <c r="H363" s="33"/>
      <c r="K363" s="33"/>
    </row>
    <row r="364" spans="1:27" x14ac:dyDescent="0.35">
      <c r="B364" t="s">
        <v>266</v>
      </c>
      <c r="C364" t="s">
        <v>53</v>
      </c>
      <c r="D364" t="s">
        <v>267</v>
      </c>
      <c r="E364" s="30">
        <v>1</v>
      </c>
      <c r="G364" t="s">
        <v>132</v>
      </c>
      <c r="H364" s="31"/>
      <c r="I364" t="s">
        <v>133</v>
      </c>
      <c r="J364" s="32">
        <f>ROUND(E364* H364,5)</f>
        <v>0</v>
      </c>
      <c r="K364" s="33"/>
    </row>
    <row r="365" spans="1:27" x14ac:dyDescent="0.35">
      <c r="D365" s="34" t="s">
        <v>139</v>
      </c>
      <c r="E365" s="33"/>
      <c r="H365" s="33"/>
      <c r="K365" s="31">
        <f>SUM(J364:J364)</f>
        <v>0</v>
      </c>
    </row>
    <row r="366" spans="1:27" x14ac:dyDescent="0.35">
      <c r="E366" s="33"/>
      <c r="H366" s="33"/>
      <c r="K366" s="33"/>
    </row>
    <row r="367" spans="1:27" x14ac:dyDescent="0.35">
      <c r="D367" s="34" t="s">
        <v>140</v>
      </c>
      <c r="E367" s="33"/>
      <c r="H367" s="33">
        <v>1.5</v>
      </c>
      <c r="I367" t="s">
        <v>141</v>
      </c>
      <c r="J367">
        <f>ROUND(H367/100*K362,5)</f>
        <v>0</v>
      </c>
      <c r="K367" s="33"/>
    </row>
    <row r="368" spans="1:27" x14ac:dyDescent="0.35">
      <c r="D368" s="34" t="s">
        <v>142</v>
      </c>
      <c r="E368" s="33"/>
      <c r="H368" s="33"/>
      <c r="K368" s="35">
        <f>SUM(J359:J367)</f>
        <v>0</v>
      </c>
    </row>
    <row r="369" spans="1:27" x14ac:dyDescent="0.35">
      <c r="D369" s="34" t="s">
        <v>143</v>
      </c>
      <c r="E369" s="33"/>
      <c r="H369" s="33"/>
      <c r="K369" s="35">
        <f>SUM(K368:K368)</f>
        <v>0</v>
      </c>
    </row>
    <row r="371" spans="1:27" ht="45" customHeight="1" x14ac:dyDescent="0.35">
      <c r="A371" s="25" t="s">
        <v>268</v>
      </c>
      <c r="B371" s="25" t="s">
        <v>69</v>
      </c>
      <c r="C371" s="26" t="s">
        <v>53</v>
      </c>
      <c r="D371" s="6" t="s">
        <v>70</v>
      </c>
      <c r="E371" s="5"/>
      <c r="F371" s="5"/>
      <c r="G371" s="26"/>
      <c r="H371" s="28" t="s">
        <v>125</v>
      </c>
      <c r="I371" s="4">
        <v>1</v>
      </c>
      <c r="J371" s="3"/>
      <c r="K371" s="29">
        <f>ROUND(K382,2)</f>
        <v>0</v>
      </c>
      <c r="L371" s="27" t="s">
        <v>269</v>
      </c>
      <c r="M371" s="26"/>
      <c r="N371" s="26"/>
      <c r="O371" s="26"/>
      <c r="P371" s="26"/>
      <c r="Q371" s="26"/>
      <c r="R371" s="26"/>
      <c r="S371" s="26"/>
      <c r="T371" s="26"/>
      <c r="U371" s="26"/>
      <c r="V371" s="26"/>
      <c r="W371" s="26"/>
      <c r="X371" s="26"/>
      <c r="Y371" s="26"/>
      <c r="Z371" s="26"/>
      <c r="AA371" s="26"/>
    </row>
    <row r="372" spans="1:27" x14ac:dyDescent="0.35">
      <c r="B372" s="21" t="s">
        <v>127</v>
      </c>
    </row>
    <row r="373" spans="1:27" x14ac:dyDescent="0.35">
      <c r="B373" t="s">
        <v>128</v>
      </c>
      <c r="C373" t="s">
        <v>129</v>
      </c>
      <c r="D373" t="s">
        <v>130</v>
      </c>
      <c r="E373" s="30">
        <v>0.2</v>
      </c>
      <c r="F373" t="s">
        <v>131</v>
      </c>
      <c r="G373" t="s">
        <v>132</v>
      </c>
      <c r="H373" s="31"/>
      <c r="I373" t="s">
        <v>133</v>
      </c>
      <c r="J373" s="32">
        <f>ROUND(E373/I371* H373,5)</f>
        <v>0</v>
      </c>
      <c r="K373" s="33"/>
    </row>
    <row r="374" spans="1:27" x14ac:dyDescent="0.35">
      <c r="B374" t="s">
        <v>134</v>
      </c>
      <c r="C374" t="s">
        <v>129</v>
      </c>
      <c r="D374" t="s">
        <v>135</v>
      </c>
      <c r="E374" s="30">
        <v>0.2</v>
      </c>
      <c r="F374" t="s">
        <v>131</v>
      </c>
      <c r="G374" t="s">
        <v>132</v>
      </c>
      <c r="H374" s="31"/>
      <c r="I374" t="s">
        <v>133</v>
      </c>
      <c r="J374" s="32">
        <f>ROUND(E374/I371* H374,5)</f>
        <v>0</v>
      </c>
      <c r="K374" s="33"/>
    </row>
    <row r="375" spans="1:27" x14ac:dyDescent="0.35">
      <c r="D375" s="34" t="s">
        <v>136</v>
      </c>
      <c r="E375" s="33"/>
      <c r="H375" s="33"/>
      <c r="K375" s="31">
        <f>SUM(J373:J374)</f>
        <v>0</v>
      </c>
    </row>
    <row r="376" spans="1:27" x14ac:dyDescent="0.35">
      <c r="B376" s="21" t="s">
        <v>137</v>
      </c>
      <c r="E376" s="33"/>
      <c r="H376" s="33"/>
      <c r="K376" s="33"/>
    </row>
    <row r="377" spans="1:27" x14ac:dyDescent="0.35">
      <c r="B377" t="s">
        <v>270</v>
      </c>
      <c r="C377" t="s">
        <v>53</v>
      </c>
      <c r="D377" t="s">
        <v>70</v>
      </c>
      <c r="E377" s="30">
        <v>1</v>
      </c>
      <c r="G377" t="s">
        <v>132</v>
      </c>
      <c r="H377" s="31"/>
      <c r="I377" t="s">
        <v>133</v>
      </c>
      <c r="J377" s="32">
        <f>ROUND(E377* H377,5)</f>
        <v>0</v>
      </c>
      <c r="K377" s="33"/>
    </row>
    <row r="378" spans="1:27" x14ac:dyDescent="0.35">
      <c r="D378" s="34" t="s">
        <v>139</v>
      </c>
      <c r="E378" s="33"/>
      <c r="H378" s="33"/>
      <c r="K378" s="31">
        <f>SUM(J377:J377)</f>
        <v>0</v>
      </c>
    </row>
    <row r="379" spans="1:27" x14ac:dyDescent="0.35">
      <c r="E379" s="33"/>
      <c r="H379" s="33"/>
      <c r="K379" s="33"/>
    </row>
    <row r="380" spans="1:27" x14ac:dyDescent="0.35">
      <c r="D380" s="34" t="s">
        <v>140</v>
      </c>
      <c r="E380" s="33"/>
      <c r="H380" s="33">
        <v>1.5</v>
      </c>
      <c r="I380" t="s">
        <v>141</v>
      </c>
      <c r="J380">
        <f>ROUND(H380/100*K375,5)</f>
        <v>0</v>
      </c>
      <c r="K380" s="33"/>
    </row>
    <row r="381" spans="1:27" x14ac:dyDescent="0.35">
      <c r="D381" s="34" t="s">
        <v>142</v>
      </c>
      <c r="E381" s="33"/>
      <c r="H381" s="33"/>
      <c r="K381" s="35">
        <f>SUM(J372:J380)</f>
        <v>0</v>
      </c>
    </row>
    <row r="382" spans="1:27" x14ac:dyDescent="0.35">
      <c r="D382" s="34" t="s">
        <v>143</v>
      </c>
      <c r="E382" s="33"/>
      <c r="H382" s="33"/>
      <c r="K382" s="35">
        <f>SUM(K381:K381)</f>
        <v>0</v>
      </c>
    </row>
    <row r="384" spans="1:27" ht="45" customHeight="1" x14ac:dyDescent="0.35">
      <c r="A384" s="25" t="s">
        <v>271</v>
      </c>
      <c r="B384" s="25" t="s">
        <v>113</v>
      </c>
      <c r="C384" s="26" t="s">
        <v>12</v>
      </c>
      <c r="D384" s="6" t="s">
        <v>114</v>
      </c>
      <c r="E384" s="5"/>
      <c r="F384" s="5"/>
      <c r="G384" s="26"/>
      <c r="H384" s="28" t="s">
        <v>125</v>
      </c>
      <c r="I384" s="4">
        <v>1</v>
      </c>
      <c r="J384" s="3"/>
      <c r="K384" s="29"/>
      <c r="L384" s="27" t="s">
        <v>114</v>
      </c>
      <c r="M384" s="26"/>
      <c r="N384" s="26"/>
      <c r="O384" s="26"/>
      <c r="P384" s="26"/>
      <c r="Q384" s="26"/>
      <c r="R384" s="26"/>
      <c r="S384" s="26"/>
      <c r="T384" s="26"/>
      <c r="U384" s="26"/>
      <c r="V384" s="26"/>
      <c r="W384" s="26"/>
      <c r="X384" s="26"/>
      <c r="Y384" s="26"/>
      <c r="Z384" s="26"/>
      <c r="AA384" s="26"/>
    </row>
    <row r="385" spans="1:27" ht="45" customHeight="1" x14ac:dyDescent="0.35">
      <c r="A385" s="25" t="s">
        <v>272</v>
      </c>
      <c r="B385" s="25" t="s">
        <v>24</v>
      </c>
      <c r="C385" s="26" t="s">
        <v>12</v>
      </c>
      <c r="D385" s="6" t="s">
        <v>25</v>
      </c>
      <c r="E385" s="5"/>
      <c r="F385" s="5"/>
      <c r="G385" s="26"/>
      <c r="H385" s="28" t="s">
        <v>125</v>
      </c>
      <c r="I385" s="4">
        <v>0.11700000000000001</v>
      </c>
      <c r="J385" s="3"/>
      <c r="K385" s="29">
        <f>ROUND(K396,2)</f>
        <v>0</v>
      </c>
      <c r="L385" s="27" t="s">
        <v>273</v>
      </c>
      <c r="M385" s="26"/>
      <c r="N385" s="26"/>
      <c r="O385" s="26"/>
      <c r="P385" s="26"/>
      <c r="Q385" s="26"/>
      <c r="R385" s="26"/>
      <c r="S385" s="26"/>
      <c r="T385" s="26"/>
      <c r="U385" s="26"/>
      <c r="V385" s="26"/>
      <c r="W385" s="26"/>
      <c r="X385" s="26"/>
      <c r="Y385" s="26"/>
      <c r="Z385" s="26"/>
      <c r="AA385" s="26"/>
    </row>
    <row r="386" spans="1:27" x14ac:dyDescent="0.35">
      <c r="B386" s="21" t="s">
        <v>127</v>
      </c>
    </row>
    <row r="387" spans="1:27" x14ac:dyDescent="0.35">
      <c r="B387" t="s">
        <v>274</v>
      </c>
      <c r="C387" t="s">
        <v>129</v>
      </c>
      <c r="D387" t="s">
        <v>275</v>
      </c>
      <c r="E387" s="30">
        <v>0.1</v>
      </c>
      <c r="F387" t="s">
        <v>131</v>
      </c>
      <c r="G387" t="s">
        <v>132</v>
      </c>
      <c r="H387" s="31"/>
      <c r="I387" t="s">
        <v>133</v>
      </c>
      <c r="J387" s="32">
        <f>ROUND(E387/I385* H387,5)</f>
        <v>0</v>
      </c>
      <c r="K387" s="33"/>
    </row>
    <row r="388" spans="1:27" x14ac:dyDescent="0.35">
      <c r="B388" t="s">
        <v>276</v>
      </c>
      <c r="C388" t="s">
        <v>129</v>
      </c>
      <c r="D388" t="s">
        <v>277</v>
      </c>
      <c r="E388" s="30">
        <v>0.1</v>
      </c>
      <c r="F388" t="s">
        <v>131</v>
      </c>
      <c r="G388" t="s">
        <v>132</v>
      </c>
      <c r="H388" s="31"/>
      <c r="I388" t="s">
        <v>133</v>
      </c>
      <c r="J388" s="32">
        <f>ROUND(E388/I385* H388,5)</f>
        <v>0</v>
      </c>
      <c r="K388" s="33"/>
    </row>
    <row r="389" spans="1:27" x14ac:dyDescent="0.35">
      <c r="D389" s="34" t="s">
        <v>136</v>
      </c>
      <c r="E389" s="33"/>
      <c r="H389" s="33"/>
      <c r="K389" s="31">
        <f>SUM(J387:J388)</f>
        <v>0</v>
      </c>
    </row>
    <row r="390" spans="1:27" x14ac:dyDescent="0.35">
      <c r="B390" s="21" t="s">
        <v>137</v>
      </c>
      <c r="E390" s="33"/>
      <c r="H390" s="33"/>
      <c r="K390" s="33"/>
    </row>
    <row r="391" spans="1:27" x14ac:dyDescent="0.35">
      <c r="B391" t="s">
        <v>278</v>
      </c>
      <c r="C391" t="s">
        <v>12</v>
      </c>
      <c r="D391" t="s">
        <v>25</v>
      </c>
      <c r="E391" s="30">
        <v>1</v>
      </c>
      <c r="G391" t="s">
        <v>132</v>
      </c>
      <c r="H391" s="31"/>
      <c r="I391" t="s">
        <v>133</v>
      </c>
      <c r="J391" s="32">
        <f>ROUND(E391* H391,5)</f>
        <v>0</v>
      </c>
      <c r="K391" s="33"/>
    </row>
    <row r="392" spans="1:27" x14ac:dyDescent="0.35">
      <c r="D392" s="34" t="s">
        <v>139</v>
      </c>
      <c r="E392" s="33"/>
      <c r="H392" s="33"/>
      <c r="K392" s="31">
        <f>SUM(J391:J391)</f>
        <v>0</v>
      </c>
    </row>
    <row r="393" spans="1:27" x14ac:dyDescent="0.35">
      <c r="E393" s="33"/>
      <c r="H393" s="33"/>
      <c r="K393" s="33"/>
    </row>
    <row r="394" spans="1:27" x14ac:dyDescent="0.35">
      <c r="D394" s="34" t="s">
        <v>140</v>
      </c>
      <c r="E394" s="33"/>
      <c r="H394" s="33">
        <v>1.5</v>
      </c>
      <c r="I394" t="s">
        <v>141</v>
      </c>
      <c r="J394">
        <f>ROUND(H394/100*K389,5)</f>
        <v>0</v>
      </c>
      <c r="K394" s="33"/>
    </row>
    <row r="395" spans="1:27" x14ac:dyDescent="0.35">
      <c r="D395" s="34" t="s">
        <v>142</v>
      </c>
      <c r="E395" s="33"/>
      <c r="H395" s="33"/>
      <c r="K395" s="35">
        <f>SUM(J386:J394)</f>
        <v>0</v>
      </c>
    </row>
    <row r="396" spans="1:27" x14ac:dyDescent="0.35">
      <c r="D396" s="34" t="s">
        <v>143</v>
      </c>
      <c r="E396" s="33"/>
      <c r="H396" s="33"/>
      <c r="K396" s="35">
        <f>SUM(K395:K395)</f>
        <v>0</v>
      </c>
    </row>
    <row r="398" spans="1:27" ht="45" customHeight="1" x14ac:dyDescent="0.35">
      <c r="A398" s="25" t="s">
        <v>279</v>
      </c>
      <c r="B398" s="25" t="s">
        <v>22</v>
      </c>
      <c r="C398" s="26" t="s">
        <v>12</v>
      </c>
      <c r="D398" s="6" t="s">
        <v>23</v>
      </c>
      <c r="E398" s="5"/>
      <c r="F398" s="5"/>
      <c r="G398" s="26"/>
      <c r="H398" s="28" t="s">
        <v>125</v>
      </c>
      <c r="I398" s="4">
        <v>1</v>
      </c>
      <c r="J398" s="3"/>
      <c r="K398" s="29">
        <f>ROUND(K410,2)</f>
        <v>0</v>
      </c>
      <c r="L398" s="27" t="s">
        <v>280</v>
      </c>
      <c r="M398" s="26"/>
      <c r="N398" s="26"/>
      <c r="O398" s="26"/>
      <c r="P398" s="26"/>
      <c r="Q398" s="26"/>
      <c r="R398" s="26"/>
      <c r="S398" s="26"/>
      <c r="T398" s="26"/>
      <c r="U398" s="26"/>
      <c r="V398" s="26"/>
      <c r="W398" s="26"/>
      <c r="X398" s="26"/>
      <c r="Y398" s="26"/>
      <c r="Z398" s="26"/>
      <c r="AA398" s="26"/>
    </row>
    <row r="399" spans="1:27" x14ac:dyDescent="0.35">
      <c r="B399" s="21" t="s">
        <v>127</v>
      </c>
    </row>
    <row r="400" spans="1:27" x14ac:dyDescent="0.35">
      <c r="B400" t="s">
        <v>134</v>
      </c>
      <c r="C400" t="s">
        <v>129</v>
      </c>
      <c r="D400" t="s">
        <v>135</v>
      </c>
      <c r="E400" s="30">
        <v>0.6</v>
      </c>
      <c r="F400" t="s">
        <v>131</v>
      </c>
      <c r="G400" t="s">
        <v>132</v>
      </c>
      <c r="H400" s="31"/>
      <c r="I400" t="s">
        <v>133</v>
      </c>
      <c r="J400" s="32">
        <f>ROUND(E400/I398* H400,5)</f>
        <v>0</v>
      </c>
      <c r="K400" s="33"/>
    </row>
    <row r="401" spans="1:27" x14ac:dyDescent="0.35">
      <c r="B401" t="s">
        <v>128</v>
      </c>
      <c r="C401" t="s">
        <v>129</v>
      </c>
      <c r="D401" t="s">
        <v>130</v>
      </c>
      <c r="E401" s="30">
        <v>0.6</v>
      </c>
      <c r="F401" t="s">
        <v>131</v>
      </c>
      <c r="G401" t="s">
        <v>132</v>
      </c>
      <c r="H401" s="31"/>
      <c r="I401" t="s">
        <v>133</v>
      </c>
      <c r="J401" s="32">
        <f>ROUND(E401/I398* H401,5)</f>
        <v>0</v>
      </c>
      <c r="K401" s="33"/>
    </row>
    <row r="402" spans="1:27" x14ac:dyDescent="0.35">
      <c r="D402" s="34" t="s">
        <v>136</v>
      </c>
      <c r="E402" s="33"/>
      <c r="H402" s="33"/>
      <c r="K402" s="31">
        <f>SUM(J400:J401)</f>
        <v>0</v>
      </c>
    </row>
    <row r="403" spans="1:27" x14ac:dyDescent="0.35">
      <c r="B403" s="21" t="s">
        <v>137</v>
      </c>
      <c r="E403" s="33"/>
      <c r="H403" s="33"/>
      <c r="K403" s="33"/>
    </row>
    <row r="404" spans="1:27" x14ac:dyDescent="0.35">
      <c r="B404" t="s">
        <v>214</v>
      </c>
      <c r="C404" t="s">
        <v>12</v>
      </c>
      <c r="D404" t="s">
        <v>23</v>
      </c>
      <c r="E404" s="30">
        <v>1</v>
      </c>
      <c r="G404" t="s">
        <v>132</v>
      </c>
      <c r="H404" s="31"/>
      <c r="I404" t="s">
        <v>133</v>
      </c>
      <c r="J404" s="32">
        <f>ROUND(E404* H404,5)</f>
        <v>0</v>
      </c>
      <c r="K404" s="33"/>
    </row>
    <row r="405" spans="1:27" x14ac:dyDescent="0.35">
      <c r="B405" t="s">
        <v>210</v>
      </c>
      <c r="C405" t="s">
        <v>12</v>
      </c>
      <c r="D405" t="s">
        <v>211</v>
      </c>
      <c r="E405" s="30">
        <v>1</v>
      </c>
      <c r="G405" t="s">
        <v>132</v>
      </c>
      <c r="H405" s="31"/>
      <c r="I405" t="s">
        <v>133</v>
      </c>
      <c r="J405" s="32">
        <f>ROUND(E405* H405,5)</f>
        <v>0</v>
      </c>
      <c r="K405" s="33"/>
    </row>
    <row r="406" spans="1:27" x14ac:dyDescent="0.35">
      <c r="D406" s="34" t="s">
        <v>139</v>
      </c>
      <c r="E406" s="33"/>
      <c r="H406" s="33"/>
      <c r="K406" s="31">
        <f>SUM(J404:J405)</f>
        <v>0</v>
      </c>
    </row>
    <row r="407" spans="1:27" x14ac:dyDescent="0.35">
      <c r="E407" s="33"/>
      <c r="H407" s="33"/>
      <c r="K407" s="33"/>
    </row>
    <row r="408" spans="1:27" x14ac:dyDescent="0.35">
      <c r="D408" s="34" t="s">
        <v>140</v>
      </c>
      <c r="E408" s="33"/>
      <c r="H408" s="33">
        <v>1.5</v>
      </c>
      <c r="I408" t="s">
        <v>141</v>
      </c>
      <c r="J408">
        <f>ROUND(H408/100*K402,5)</f>
        <v>0</v>
      </c>
      <c r="K408" s="33"/>
    </row>
    <row r="409" spans="1:27" x14ac:dyDescent="0.35">
      <c r="D409" s="34" t="s">
        <v>142</v>
      </c>
      <c r="E409" s="33"/>
      <c r="H409" s="33"/>
      <c r="K409" s="35">
        <f>SUM(J399:J408)</f>
        <v>0</v>
      </c>
    </row>
    <row r="410" spans="1:27" x14ac:dyDescent="0.35">
      <c r="D410" s="34" t="s">
        <v>143</v>
      </c>
      <c r="E410" s="33"/>
      <c r="H410" s="33"/>
      <c r="K410" s="35">
        <f>SUM(K409:K409)</f>
        <v>0</v>
      </c>
    </row>
    <row r="412" spans="1:27" ht="45" customHeight="1" x14ac:dyDescent="0.35">
      <c r="A412" s="25" t="s">
        <v>281</v>
      </c>
      <c r="B412" s="25" t="s">
        <v>102</v>
      </c>
      <c r="C412" s="26" t="s">
        <v>103</v>
      </c>
      <c r="D412" s="6" t="s">
        <v>104</v>
      </c>
      <c r="E412" s="5"/>
      <c r="F412" s="5"/>
      <c r="G412" s="26"/>
      <c r="H412" s="28" t="s">
        <v>125</v>
      </c>
      <c r="I412" s="4">
        <v>1</v>
      </c>
      <c r="J412" s="3"/>
      <c r="K412" s="29"/>
      <c r="L412" s="27" t="s">
        <v>104</v>
      </c>
      <c r="M412" s="26"/>
      <c r="N412" s="26"/>
      <c r="O412" s="26"/>
      <c r="P412" s="26"/>
      <c r="Q412" s="26"/>
      <c r="R412" s="26"/>
      <c r="S412" s="26"/>
      <c r="T412" s="26"/>
      <c r="U412" s="26"/>
      <c r="V412" s="26"/>
      <c r="W412" s="26"/>
      <c r="X412" s="26"/>
      <c r="Y412" s="26"/>
      <c r="Z412" s="26"/>
      <c r="AA412" s="26"/>
    </row>
    <row r="413" spans="1:27" ht="45" customHeight="1" x14ac:dyDescent="0.35">
      <c r="A413" s="25" t="s">
        <v>282</v>
      </c>
      <c r="B413" s="25" t="s">
        <v>14</v>
      </c>
      <c r="C413" s="26" t="s">
        <v>12</v>
      </c>
      <c r="D413" s="6" t="s">
        <v>15</v>
      </c>
      <c r="E413" s="5"/>
      <c r="F413" s="5"/>
      <c r="G413" s="26"/>
      <c r="H413" s="28" t="s">
        <v>125</v>
      </c>
      <c r="I413" s="4">
        <v>1</v>
      </c>
      <c r="J413" s="3"/>
      <c r="K413" s="29">
        <f>ROUND(K425,2)</f>
        <v>0</v>
      </c>
      <c r="L413" s="27" t="s">
        <v>154</v>
      </c>
      <c r="M413" s="26"/>
      <c r="N413" s="26"/>
      <c r="O413" s="26"/>
      <c r="P413" s="26"/>
      <c r="Q413" s="26"/>
      <c r="R413" s="26"/>
      <c r="S413" s="26"/>
      <c r="T413" s="26"/>
      <c r="U413" s="26"/>
      <c r="V413" s="26"/>
      <c r="W413" s="26"/>
      <c r="X413" s="26"/>
      <c r="Y413" s="26"/>
      <c r="Z413" s="26"/>
      <c r="AA413" s="26"/>
    </row>
    <row r="414" spans="1:27" x14ac:dyDescent="0.35">
      <c r="B414" s="21" t="s">
        <v>127</v>
      </c>
    </row>
    <row r="415" spans="1:27" x14ac:dyDescent="0.35">
      <c r="B415" t="s">
        <v>134</v>
      </c>
      <c r="C415" t="s">
        <v>129</v>
      </c>
      <c r="D415" t="s">
        <v>135</v>
      </c>
      <c r="E415" s="30">
        <v>1.5</v>
      </c>
      <c r="F415" t="s">
        <v>131</v>
      </c>
      <c r="G415" t="s">
        <v>132</v>
      </c>
      <c r="H415" s="31"/>
      <c r="I415" t="s">
        <v>133</v>
      </c>
      <c r="J415" s="32">
        <f>ROUND(E415/I413* H415,5)</f>
        <v>0</v>
      </c>
      <c r="K415" s="33"/>
    </row>
    <row r="416" spans="1:27" x14ac:dyDescent="0.35">
      <c r="B416" t="s">
        <v>128</v>
      </c>
      <c r="C416" t="s">
        <v>129</v>
      </c>
      <c r="D416" t="s">
        <v>130</v>
      </c>
      <c r="E416" s="30">
        <v>1.5</v>
      </c>
      <c r="F416" t="s">
        <v>131</v>
      </c>
      <c r="G416" t="s">
        <v>132</v>
      </c>
      <c r="H416" s="31"/>
      <c r="I416" t="s">
        <v>133</v>
      </c>
      <c r="J416" s="32">
        <f>ROUND(E416/I413* H416,5)</f>
        <v>0</v>
      </c>
      <c r="K416" s="33"/>
    </row>
    <row r="417" spans="1:27" x14ac:dyDescent="0.35">
      <c r="D417" s="34" t="s">
        <v>136</v>
      </c>
      <c r="E417" s="33"/>
      <c r="H417" s="33"/>
      <c r="K417" s="31">
        <f>SUM(J415:J416)</f>
        <v>0</v>
      </c>
    </row>
    <row r="418" spans="1:27" x14ac:dyDescent="0.35">
      <c r="B418" s="21" t="s">
        <v>137</v>
      </c>
      <c r="E418" s="33"/>
      <c r="H418" s="33"/>
      <c r="K418" s="33"/>
    </row>
    <row r="419" spans="1:27" x14ac:dyDescent="0.35">
      <c r="B419" t="s">
        <v>283</v>
      </c>
      <c r="C419" t="s">
        <v>12</v>
      </c>
      <c r="D419" t="s">
        <v>284</v>
      </c>
      <c r="E419" s="30">
        <v>1</v>
      </c>
      <c r="G419" t="s">
        <v>132</v>
      </c>
      <c r="H419" s="31"/>
      <c r="I419" t="s">
        <v>133</v>
      </c>
      <c r="J419" s="32">
        <f>ROUND(E419* H419,5)</f>
        <v>0</v>
      </c>
      <c r="K419" s="33"/>
    </row>
    <row r="420" spans="1:27" x14ac:dyDescent="0.35">
      <c r="B420" t="s">
        <v>285</v>
      </c>
      <c r="C420" t="s">
        <v>12</v>
      </c>
      <c r="D420" t="s">
        <v>15</v>
      </c>
      <c r="E420" s="30">
        <v>1</v>
      </c>
      <c r="G420" t="s">
        <v>132</v>
      </c>
      <c r="H420" s="31"/>
      <c r="I420" t="s">
        <v>133</v>
      </c>
      <c r="J420" s="32">
        <f>ROUND(E420* H420,5)</f>
        <v>0</v>
      </c>
      <c r="K420" s="33"/>
    </row>
    <row r="421" spans="1:27" x14ac:dyDescent="0.35">
      <c r="D421" s="34" t="s">
        <v>139</v>
      </c>
      <c r="E421" s="33"/>
      <c r="H421" s="33"/>
      <c r="K421" s="31">
        <f>SUM(J419:J420)</f>
        <v>0</v>
      </c>
    </row>
    <row r="422" spans="1:27" x14ac:dyDescent="0.35">
      <c r="E422" s="33"/>
      <c r="H422" s="33"/>
      <c r="K422" s="33"/>
    </row>
    <row r="423" spans="1:27" x14ac:dyDescent="0.35">
      <c r="D423" s="34" t="s">
        <v>140</v>
      </c>
      <c r="E423" s="33"/>
      <c r="H423" s="33">
        <v>1.5</v>
      </c>
      <c r="I423" t="s">
        <v>141</v>
      </c>
      <c r="J423">
        <f>ROUND(H423/100*K417,5)</f>
        <v>0</v>
      </c>
      <c r="K423" s="33"/>
    </row>
    <row r="424" spans="1:27" x14ac:dyDescent="0.35">
      <c r="D424" s="34" t="s">
        <v>142</v>
      </c>
      <c r="E424" s="33"/>
      <c r="H424" s="33"/>
      <c r="K424" s="35">
        <f>SUM(J414:J423)</f>
        <v>0</v>
      </c>
    </row>
    <row r="425" spans="1:27" x14ac:dyDescent="0.35">
      <c r="D425" s="34" t="s">
        <v>143</v>
      </c>
      <c r="E425" s="33"/>
      <c r="H425" s="33"/>
      <c r="K425" s="35">
        <f>SUM(K424:K424)</f>
        <v>0</v>
      </c>
    </row>
    <row r="427" spans="1:27" ht="45" customHeight="1" x14ac:dyDescent="0.35">
      <c r="A427" s="25" t="s">
        <v>286</v>
      </c>
      <c r="B427" s="25" t="s">
        <v>16</v>
      </c>
      <c r="C427" s="26" t="s">
        <v>12</v>
      </c>
      <c r="D427" s="6" t="s">
        <v>17</v>
      </c>
      <c r="E427" s="5"/>
      <c r="F427" s="5"/>
      <c r="G427" s="26"/>
      <c r="H427" s="28" t="s">
        <v>125</v>
      </c>
      <c r="I427" s="4">
        <v>1</v>
      </c>
      <c r="J427" s="3"/>
      <c r="K427" s="29">
        <f>ROUND(K439,2)</f>
        <v>0</v>
      </c>
      <c r="L427" s="27" t="s">
        <v>287</v>
      </c>
      <c r="M427" s="26"/>
      <c r="N427" s="26"/>
      <c r="O427" s="26"/>
      <c r="P427" s="26"/>
      <c r="Q427" s="26"/>
      <c r="R427" s="26"/>
      <c r="S427" s="26"/>
      <c r="T427" s="26"/>
      <c r="U427" s="26"/>
      <c r="V427" s="26"/>
      <c r="W427" s="26"/>
      <c r="X427" s="26"/>
      <c r="Y427" s="26"/>
      <c r="Z427" s="26"/>
      <c r="AA427" s="26"/>
    </row>
    <row r="428" spans="1:27" x14ac:dyDescent="0.35">
      <c r="B428" s="21" t="s">
        <v>127</v>
      </c>
    </row>
    <row r="429" spans="1:27" x14ac:dyDescent="0.35">
      <c r="B429" t="s">
        <v>134</v>
      </c>
      <c r="C429" t="s">
        <v>129</v>
      </c>
      <c r="D429" t="s">
        <v>135</v>
      </c>
      <c r="E429" s="30">
        <v>4</v>
      </c>
      <c r="F429" t="s">
        <v>131</v>
      </c>
      <c r="G429" t="s">
        <v>132</v>
      </c>
      <c r="H429" s="31"/>
      <c r="I429" t="s">
        <v>133</v>
      </c>
      <c r="J429" s="32">
        <f>ROUND(E429/I427* H429,5)</f>
        <v>0</v>
      </c>
      <c r="K429" s="33"/>
    </row>
    <row r="430" spans="1:27" x14ac:dyDescent="0.35">
      <c r="B430" t="s">
        <v>128</v>
      </c>
      <c r="C430" t="s">
        <v>129</v>
      </c>
      <c r="D430" t="s">
        <v>130</v>
      </c>
      <c r="E430" s="30">
        <v>4</v>
      </c>
      <c r="F430" t="s">
        <v>131</v>
      </c>
      <c r="G430" t="s">
        <v>132</v>
      </c>
      <c r="H430" s="31"/>
      <c r="I430" t="s">
        <v>133</v>
      </c>
      <c r="J430" s="32">
        <f>ROUND(E430/I427* H430,5)</f>
        <v>0</v>
      </c>
      <c r="K430" s="33"/>
    </row>
    <row r="431" spans="1:27" x14ac:dyDescent="0.35">
      <c r="D431" s="34" t="s">
        <v>136</v>
      </c>
      <c r="E431" s="33"/>
      <c r="H431" s="33"/>
      <c r="K431" s="31">
        <f>SUM(J429:J430)</f>
        <v>0</v>
      </c>
    </row>
    <row r="432" spans="1:27" x14ac:dyDescent="0.35">
      <c r="B432" s="21" t="s">
        <v>137</v>
      </c>
      <c r="E432" s="33"/>
      <c r="H432" s="33"/>
      <c r="K432" s="33"/>
    </row>
    <row r="433" spans="1:27" x14ac:dyDescent="0.35">
      <c r="B433" t="s">
        <v>283</v>
      </c>
      <c r="C433" t="s">
        <v>12</v>
      </c>
      <c r="D433" t="s">
        <v>284</v>
      </c>
      <c r="E433" s="30">
        <v>1</v>
      </c>
      <c r="G433" t="s">
        <v>132</v>
      </c>
      <c r="H433" s="31"/>
      <c r="I433" t="s">
        <v>133</v>
      </c>
      <c r="J433" s="32">
        <f>ROUND(E433* H433,5)</f>
        <v>0</v>
      </c>
      <c r="K433" s="33"/>
    </row>
    <row r="434" spans="1:27" x14ac:dyDescent="0.35">
      <c r="B434" t="s">
        <v>288</v>
      </c>
      <c r="C434" t="s">
        <v>12</v>
      </c>
      <c r="D434" t="s">
        <v>17</v>
      </c>
      <c r="E434" s="30">
        <v>1</v>
      </c>
      <c r="G434" t="s">
        <v>132</v>
      </c>
      <c r="H434" s="31"/>
      <c r="I434" t="s">
        <v>133</v>
      </c>
      <c r="J434" s="32">
        <f>ROUND(E434* H434,5)</f>
        <v>0</v>
      </c>
      <c r="K434" s="33"/>
    </row>
    <row r="435" spans="1:27" x14ac:dyDescent="0.35">
      <c r="D435" s="34" t="s">
        <v>139</v>
      </c>
      <c r="E435" s="33"/>
      <c r="H435" s="33"/>
      <c r="K435" s="31">
        <f>SUM(J433:J434)</f>
        <v>0</v>
      </c>
    </row>
    <row r="436" spans="1:27" x14ac:dyDescent="0.35">
      <c r="E436" s="33"/>
      <c r="H436" s="33"/>
      <c r="K436" s="33"/>
    </row>
    <row r="437" spans="1:27" x14ac:dyDescent="0.35">
      <c r="D437" s="34" t="s">
        <v>140</v>
      </c>
      <c r="E437" s="33"/>
      <c r="H437" s="33">
        <v>1.5</v>
      </c>
      <c r="I437" t="s">
        <v>141</v>
      </c>
      <c r="J437">
        <f>ROUND(H437/100*K431,5)</f>
        <v>0</v>
      </c>
      <c r="K437" s="33"/>
    </row>
    <row r="438" spans="1:27" x14ac:dyDescent="0.35">
      <c r="D438" s="34" t="s">
        <v>142</v>
      </c>
      <c r="E438" s="33"/>
      <c r="H438" s="33"/>
      <c r="K438" s="35">
        <f>SUM(J428:J437)</f>
        <v>0</v>
      </c>
    </row>
    <row r="439" spans="1:27" x14ac:dyDescent="0.35">
      <c r="D439" s="34" t="s">
        <v>143</v>
      </c>
      <c r="E439" s="33"/>
      <c r="H439" s="33"/>
      <c r="K439" s="35">
        <f>SUM(K438:K438)</f>
        <v>0</v>
      </c>
    </row>
    <row r="441" spans="1:27" ht="45" customHeight="1" x14ac:dyDescent="0.35">
      <c r="A441" s="25" t="s">
        <v>289</v>
      </c>
      <c r="B441" s="25" t="s">
        <v>82</v>
      </c>
      <c r="C441" s="26" t="s">
        <v>12</v>
      </c>
      <c r="D441" s="6" t="s">
        <v>83</v>
      </c>
      <c r="E441" s="5"/>
      <c r="F441" s="5"/>
      <c r="G441" s="26"/>
      <c r="H441" s="28" t="s">
        <v>125</v>
      </c>
      <c r="I441" s="4">
        <v>1</v>
      </c>
      <c r="J441" s="3"/>
      <c r="K441" s="29">
        <f>ROUND(K452,2)</f>
        <v>0</v>
      </c>
      <c r="L441" s="27" t="s">
        <v>290</v>
      </c>
      <c r="M441" s="26"/>
      <c r="N441" s="26"/>
      <c r="O441" s="26"/>
      <c r="P441" s="26"/>
      <c r="Q441" s="26"/>
      <c r="R441" s="26"/>
      <c r="S441" s="26"/>
      <c r="T441" s="26"/>
      <c r="U441" s="26"/>
      <c r="V441" s="26"/>
      <c r="W441" s="26"/>
      <c r="X441" s="26"/>
      <c r="Y441" s="26"/>
      <c r="Z441" s="26"/>
      <c r="AA441" s="26"/>
    </row>
    <row r="442" spans="1:27" x14ac:dyDescent="0.35">
      <c r="B442" s="21" t="s">
        <v>127</v>
      </c>
    </row>
    <row r="443" spans="1:27" x14ac:dyDescent="0.35">
      <c r="B443" t="s">
        <v>228</v>
      </c>
      <c r="C443" t="s">
        <v>129</v>
      </c>
      <c r="D443" t="s">
        <v>229</v>
      </c>
      <c r="E443" s="30">
        <v>0.25</v>
      </c>
      <c r="F443" t="s">
        <v>131</v>
      </c>
      <c r="G443" t="s">
        <v>132</v>
      </c>
      <c r="H443" s="31"/>
      <c r="I443" t="s">
        <v>133</v>
      </c>
      <c r="J443" s="32">
        <f>ROUND(E443/I441* H443,5)</f>
        <v>0</v>
      </c>
      <c r="K443" s="33"/>
    </row>
    <row r="444" spans="1:27" x14ac:dyDescent="0.35">
      <c r="B444" t="s">
        <v>226</v>
      </c>
      <c r="C444" t="s">
        <v>129</v>
      </c>
      <c r="D444" t="s">
        <v>227</v>
      </c>
      <c r="E444" s="30">
        <v>0.05</v>
      </c>
      <c r="F444" t="s">
        <v>131</v>
      </c>
      <c r="G444" t="s">
        <v>132</v>
      </c>
      <c r="H444" s="31"/>
      <c r="I444" t="s">
        <v>133</v>
      </c>
      <c r="J444" s="32">
        <f>ROUND(E444/I441* H444,5)</f>
        <v>0</v>
      </c>
      <c r="K444" s="33"/>
    </row>
    <row r="445" spans="1:27" x14ac:dyDescent="0.35">
      <c r="D445" s="34" t="s">
        <v>136</v>
      </c>
      <c r="E445" s="33"/>
      <c r="H445" s="33"/>
      <c r="K445" s="31">
        <f>SUM(J443:J444)</f>
        <v>0</v>
      </c>
    </row>
    <row r="446" spans="1:27" x14ac:dyDescent="0.35">
      <c r="B446" s="21" t="s">
        <v>137</v>
      </c>
      <c r="E446" s="33"/>
      <c r="H446" s="33"/>
      <c r="K446" s="33"/>
    </row>
    <row r="447" spans="1:27" x14ac:dyDescent="0.35">
      <c r="B447" t="s">
        <v>291</v>
      </c>
      <c r="C447" t="s">
        <v>12</v>
      </c>
      <c r="D447" t="s">
        <v>83</v>
      </c>
      <c r="E447" s="30">
        <v>1</v>
      </c>
      <c r="G447" t="s">
        <v>132</v>
      </c>
      <c r="H447" s="31"/>
      <c r="I447" t="s">
        <v>133</v>
      </c>
      <c r="J447" s="32">
        <f>ROUND(E447* H447,5)</f>
        <v>0</v>
      </c>
      <c r="K447" s="33"/>
    </row>
    <row r="448" spans="1:27" x14ac:dyDescent="0.35">
      <c r="D448" s="34" t="s">
        <v>139</v>
      </c>
      <c r="E448" s="33"/>
      <c r="H448" s="33"/>
      <c r="K448" s="31">
        <f>SUM(J447:J447)</f>
        <v>0</v>
      </c>
    </row>
    <row r="449" spans="1:27" x14ac:dyDescent="0.35">
      <c r="E449" s="33"/>
      <c r="H449" s="33"/>
      <c r="K449" s="33"/>
    </row>
    <row r="450" spans="1:27" x14ac:dyDescent="0.35">
      <c r="D450" s="34" t="s">
        <v>140</v>
      </c>
      <c r="E450" s="33"/>
      <c r="H450" s="33">
        <v>1.5</v>
      </c>
      <c r="I450" t="s">
        <v>141</v>
      </c>
      <c r="J450">
        <f>ROUND(H450/100*K445,5)</f>
        <v>0</v>
      </c>
      <c r="K450" s="33"/>
    </row>
    <row r="451" spans="1:27" x14ac:dyDescent="0.35">
      <c r="D451" s="34" t="s">
        <v>142</v>
      </c>
      <c r="E451" s="33"/>
      <c r="H451" s="33"/>
      <c r="K451" s="35">
        <f>SUM(J442:J450)</f>
        <v>0</v>
      </c>
    </row>
    <row r="452" spans="1:27" x14ac:dyDescent="0.35">
      <c r="D452" s="34" t="s">
        <v>143</v>
      </c>
      <c r="E452" s="33"/>
      <c r="H452" s="33"/>
      <c r="K452" s="35">
        <f>SUM(K451:K451)</f>
        <v>0</v>
      </c>
    </row>
    <row r="454" spans="1:27" ht="45" customHeight="1" x14ac:dyDescent="0.35">
      <c r="A454" s="25" t="s">
        <v>292</v>
      </c>
      <c r="B454" s="25" t="s">
        <v>11</v>
      </c>
      <c r="C454" s="26" t="s">
        <v>12</v>
      </c>
      <c r="D454" s="6" t="s">
        <v>13</v>
      </c>
      <c r="E454" s="5"/>
      <c r="F454" s="5"/>
      <c r="G454" s="26"/>
      <c r="H454" s="28" t="s">
        <v>125</v>
      </c>
      <c r="I454" s="4">
        <v>1</v>
      </c>
      <c r="J454" s="3"/>
      <c r="K454" s="29">
        <f>ROUND(K466,2)</f>
        <v>0</v>
      </c>
      <c r="L454" s="27" t="s">
        <v>293</v>
      </c>
      <c r="M454" s="26"/>
      <c r="N454" s="26"/>
      <c r="O454" s="26"/>
      <c r="P454" s="26"/>
      <c r="Q454" s="26"/>
      <c r="R454" s="26"/>
      <c r="S454" s="26"/>
      <c r="T454" s="26"/>
      <c r="U454" s="26"/>
      <c r="V454" s="26"/>
      <c r="W454" s="26"/>
      <c r="X454" s="26"/>
      <c r="Y454" s="26"/>
      <c r="Z454" s="26"/>
      <c r="AA454" s="26"/>
    </row>
    <row r="455" spans="1:27" x14ac:dyDescent="0.35">
      <c r="B455" s="21" t="s">
        <v>127</v>
      </c>
    </row>
    <row r="456" spans="1:27" x14ac:dyDescent="0.35">
      <c r="B456" t="s">
        <v>134</v>
      </c>
      <c r="C456" t="s">
        <v>129</v>
      </c>
      <c r="D456" t="s">
        <v>135</v>
      </c>
      <c r="E456" s="30">
        <v>0.6</v>
      </c>
      <c r="F456" t="s">
        <v>131</v>
      </c>
      <c r="G456" t="s">
        <v>132</v>
      </c>
      <c r="H456" s="31"/>
      <c r="I456" t="s">
        <v>133</v>
      </c>
      <c r="J456" s="32">
        <f>ROUND(E456/I454* H456,5)</f>
        <v>0</v>
      </c>
      <c r="K456" s="33"/>
    </row>
    <row r="457" spans="1:27" x14ac:dyDescent="0.35">
      <c r="B457" t="s">
        <v>128</v>
      </c>
      <c r="C457" t="s">
        <v>129</v>
      </c>
      <c r="D457" t="s">
        <v>130</v>
      </c>
      <c r="E457" s="30">
        <v>0.6</v>
      </c>
      <c r="F457" t="s">
        <v>131</v>
      </c>
      <c r="G457" t="s">
        <v>132</v>
      </c>
      <c r="H457" s="31"/>
      <c r="I457" t="s">
        <v>133</v>
      </c>
      <c r="J457" s="32">
        <f>ROUND(E457/I454* H457,5)</f>
        <v>0</v>
      </c>
      <c r="K457" s="33"/>
    </row>
    <row r="458" spans="1:27" x14ac:dyDescent="0.35">
      <c r="D458" s="34" t="s">
        <v>136</v>
      </c>
      <c r="E458" s="33"/>
      <c r="H458" s="33"/>
      <c r="K458" s="31">
        <f>SUM(J456:J457)</f>
        <v>0</v>
      </c>
    </row>
    <row r="459" spans="1:27" x14ac:dyDescent="0.35">
      <c r="B459" s="21" t="s">
        <v>137</v>
      </c>
      <c r="E459" s="33"/>
      <c r="H459" s="33"/>
      <c r="K459" s="33"/>
    </row>
    <row r="460" spans="1:27" x14ac:dyDescent="0.35">
      <c r="B460" t="s">
        <v>210</v>
      </c>
      <c r="C460" t="s">
        <v>12</v>
      </c>
      <c r="D460" t="s">
        <v>211</v>
      </c>
      <c r="E460" s="30">
        <v>1</v>
      </c>
      <c r="G460" t="s">
        <v>132</v>
      </c>
      <c r="H460" s="31"/>
      <c r="I460" t="s">
        <v>133</v>
      </c>
      <c r="J460" s="32">
        <f>ROUND(E460* H460,5)</f>
        <v>0</v>
      </c>
      <c r="K460" s="33"/>
    </row>
    <row r="461" spans="1:27" x14ac:dyDescent="0.35">
      <c r="B461" t="s">
        <v>294</v>
      </c>
      <c r="C461" t="s">
        <v>12</v>
      </c>
      <c r="D461" t="s">
        <v>13</v>
      </c>
      <c r="E461" s="30">
        <v>1</v>
      </c>
      <c r="G461" t="s">
        <v>132</v>
      </c>
      <c r="H461" s="31"/>
      <c r="I461" t="s">
        <v>133</v>
      </c>
      <c r="J461" s="32">
        <f>ROUND(E461* H461,5)</f>
        <v>0</v>
      </c>
      <c r="K461" s="33"/>
    </row>
    <row r="462" spans="1:27" x14ac:dyDescent="0.35">
      <c r="D462" s="34" t="s">
        <v>139</v>
      </c>
      <c r="E462" s="33"/>
      <c r="H462" s="33"/>
      <c r="K462" s="31">
        <f>SUM(J460:J461)</f>
        <v>0</v>
      </c>
    </row>
    <row r="463" spans="1:27" x14ac:dyDescent="0.35">
      <c r="E463" s="33"/>
      <c r="H463" s="33"/>
      <c r="K463" s="33"/>
    </row>
    <row r="464" spans="1:27" x14ac:dyDescent="0.35">
      <c r="D464" s="34" t="s">
        <v>140</v>
      </c>
      <c r="E464" s="33"/>
      <c r="H464" s="33">
        <v>1.5</v>
      </c>
      <c r="I464" t="s">
        <v>141</v>
      </c>
      <c r="J464">
        <f>ROUND(H464/100*K458,5)</f>
        <v>0</v>
      </c>
      <c r="K464" s="33"/>
    </row>
    <row r="465" spans="1:27" x14ac:dyDescent="0.35">
      <c r="D465" s="34" t="s">
        <v>142</v>
      </c>
      <c r="E465" s="33"/>
      <c r="H465" s="33"/>
      <c r="K465" s="35">
        <f>SUM(J455:J464)</f>
        <v>0</v>
      </c>
    </row>
    <row r="466" spans="1:27" x14ac:dyDescent="0.35">
      <c r="D466" s="34" t="s">
        <v>143</v>
      </c>
      <c r="E466" s="33"/>
      <c r="H466" s="33"/>
      <c r="K466" s="35">
        <f>SUM(K465:K465)</f>
        <v>0</v>
      </c>
    </row>
    <row r="468" spans="1:27" ht="45" customHeight="1" x14ac:dyDescent="0.35">
      <c r="A468" s="25" t="s">
        <v>295</v>
      </c>
      <c r="B468" s="25" t="s">
        <v>80</v>
      </c>
      <c r="C468" s="26" t="s">
        <v>12</v>
      </c>
      <c r="D468" s="6" t="s">
        <v>81</v>
      </c>
      <c r="E468" s="5"/>
      <c r="F468" s="5"/>
      <c r="G468" s="26"/>
      <c r="H468" s="28" t="s">
        <v>125</v>
      </c>
      <c r="I468" s="4">
        <v>1</v>
      </c>
      <c r="J468" s="3"/>
      <c r="K468" s="29">
        <f>ROUND(K479,2)</f>
        <v>0</v>
      </c>
      <c r="L468" s="27" t="s">
        <v>81</v>
      </c>
      <c r="M468" s="26"/>
      <c r="N468" s="26"/>
      <c r="O468" s="26"/>
      <c r="P468" s="26"/>
      <c r="Q468" s="26"/>
      <c r="R468" s="26"/>
      <c r="S468" s="26"/>
      <c r="T468" s="26"/>
      <c r="U468" s="26"/>
      <c r="V468" s="26"/>
      <c r="W468" s="26"/>
      <c r="X468" s="26"/>
      <c r="Y468" s="26"/>
      <c r="Z468" s="26"/>
      <c r="AA468" s="26"/>
    </row>
    <row r="469" spans="1:27" x14ac:dyDescent="0.35">
      <c r="B469" s="21" t="s">
        <v>127</v>
      </c>
    </row>
    <row r="470" spans="1:27" x14ac:dyDescent="0.35">
      <c r="B470" t="s">
        <v>134</v>
      </c>
      <c r="C470" t="s">
        <v>129</v>
      </c>
      <c r="D470" t="s">
        <v>135</v>
      </c>
      <c r="E470" s="30">
        <v>0.5</v>
      </c>
      <c r="F470" t="s">
        <v>131</v>
      </c>
      <c r="G470" t="s">
        <v>132</v>
      </c>
      <c r="H470" s="31"/>
      <c r="I470" t="s">
        <v>133</v>
      </c>
      <c r="J470" s="32">
        <f>ROUND(E470/I468* H470,5)</f>
        <v>0</v>
      </c>
      <c r="K470" s="33"/>
    </row>
    <row r="471" spans="1:27" x14ac:dyDescent="0.35">
      <c r="B471" t="s">
        <v>128</v>
      </c>
      <c r="C471" t="s">
        <v>129</v>
      </c>
      <c r="D471" t="s">
        <v>130</v>
      </c>
      <c r="E471" s="30">
        <v>0.2</v>
      </c>
      <c r="F471" t="s">
        <v>131</v>
      </c>
      <c r="G471" t="s">
        <v>132</v>
      </c>
      <c r="H471" s="31"/>
      <c r="I471" t="s">
        <v>133</v>
      </c>
      <c r="J471" s="32">
        <f>ROUND(E471/I468* H471,5)</f>
        <v>0</v>
      </c>
      <c r="K471" s="33"/>
    </row>
    <row r="472" spans="1:27" x14ac:dyDescent="0.35">
      <c r="D472" s="34" t="s">
        <v>136</v>
      </c>
      <c r="E472" s="33"/>
      <c r="H472" s="33"/>
      <c r="K472" s="31">
        <f>SUM(J470:J471)</f>
        <v>0</v>
      </c>
    </row>
    <row r="473" spans="1:27" x14ac:dyDescent="0.35">
      <c r="B473" s="21" t="s">
        <v>137</v>
      </c>
      <c r="E473" s="33"/>
      <c r="H473" s="33"/>
      <c r="K473" s="33"/>
    </row>
    <row r="474" spans="1:27" x14ac:dyDescent="0.35">
      <c r="B474" t="s">
        <v>296</v>
      </c>
      <c r="C474" t="s">
        <v>12</v>
      </c>
      <c r="D474" t="s">
        <v>81</v>
      </c>
      <c r="E474" s="30">
        <v>1</v>
      </c>
      <c r="G474" t="s">
        <v>132</v>
      </c>
      <c r="H474" s="31"/>
      <c r="I474" t="s">
        <v>133</v>
      </c>
      <c r="J474" s="32">
        <f>ROUND(E474* H474,5)</f>
        <v>0</v>
      </c>
      <c r="K474" s="33"/>
    </row>
    <row r="475" spans="1:27" x14ac:dyDescent="0.35">
      <c r="D475" s="34" t="s">
        <v>139</v>
      </c>
      <c r="E475" s="33"/>
      <c r="H475" s="33"/>
      <c r="K475" s="31">
        <f>SUM(J474:J474)</f>
        <v>0</v>
      </c>
    </row>
    <row r="476" spans="1:27" x14ac:dyDescent="0.35">
      <c r="E476" s="33"/>
      <c r="H476" s="33"/>
      <c r="K476" s="33"/>
    </row>
    <row r="477" spans="1:27" x14ac:dyDescent="0.35">
      <c r="D477" s="34" t="s">
        <v>140</v>
      </c>
      <c r="E477" s="33"/>
      <c r="H477" s="33">
        <v>1.5</v>
      </c>
      <c r="I477" t="s">
        <v>141</v>
      </c>
      <c r="J477">
        <f>ROUND(H477/100*K472,5)</f>
        <v>0</v>
      </c>
      <c r="K477" s="33"/>
    </row>
    <row r="478" spans="1:27" x14ac:dyDescent="0.35">
      <c r="D478" s="34" t="s">
        <v>142</v>
      </c>
      <c r="E478" s="33"/>
      <c r="H478" s="33"/>
      <c r="K478" s="35">
        <f>SUM(J469:J477)</f>
        <v>0</v>
      </c>
    </row>
    <row r="479" spans="1:27" x14ac:dyDescent="0.35">
      <c r="D479" s="34" t="s">
        <v>143</v>
      </c>
      <c r="E479" s="33"/>
      <c r="H479" s="33"/>
      <c r="K479" s="35">
        <f>SUM(K478:K478)</f>
        <v>0</v>
      </c>
    </row>
    <row r="481" spans="1:27" ht="45" customHeight="1" x14ac:dyDescent="0.35">
      <c r="A481" s="25" t="s">
        <v>297</v>
      </c>
      <c r="B481" s="25" t="s">
        <v>29</v>
      </c>
      <c r="C481" s="26" t="s">
        <v>12</v>
      </c>
      <c r="D481" s="6" t="s">
        <v>30</v>
      </c>
      <c r="E481" s="5"/>
      <c r="F481" s="5"/>
      <c r="G481" s="26"/>
      <c r="H481" s="28" t="s">
        <v>125</v>
      </c>
      <c r="I481" s="4">
        <v>1</v>
      </c>
      <c r="J481" s="3"/>
      <c r="K481" s="29">
        <f>ROUND(K491,2)</f>
        <v>0</v>
      </c>
      <c r="L481" s="27" t="s">
        <v>298</v>
      </c>
      <c r="M481" s="26"/>
      <c r="N481" s="26"/>
      <c r="O481" s="26"/>
      <c r="P481" s="26"/>
      <c r="Q481" s="26"/>
      <c r="R481" s="26"/>
      <c r="S481" s="26"/>
      <c r="T481" s="26"/>
      <c r="U481" s="26"/>
      <c r="V481" s="26"/>
      <c r="W481" s="26"/>
      <c r="X481" s="26"/>
      <c r="Y481" s="26"/>
      <c r="Z481" s="26"/>
      <c r="AA481" s="26"/>
    </row>
    <row r="482" spans="1:27" x14ac:dyDescent="0.35">
      <c r="B482" s="21" t="s">
        <v>127</v>
      </c>
    </row>
    <row r="483" spans="1:27" x14ac:dyDescent="0.35">
      <c r="B483" t="s">
        <v>128</v>
      </c>
      <c r="C483" t="s">
        <v>129</v>
      </c>
      <c r="D483" t="s">
        <v>130</v>
      </c>
      <c r="E483" s="30">
        <v>0.25</v>
      </c>
      <c r="F483" t="s">
        <v>131</v>
      </c>
      <c r="G483" t="s">
        <v>132</v>
      </c>
      <c r="H483" s="31"/>
      <c r="I483" t="s">
        <v>133</v>
      </c>
      <c r="J483" s="32">
        <f>ROUND(E483/I481* H483,5)</f>
        <v>0</v>
      </c>
      <c r="K483" s="33"/>
    </row>
    <row r="484" spans="1:27" x14ac:dyDescent="0.35">
      <c r="B484" t="s">
        <v>134</v>
      </c>
      <c r="C484" t="s">
        <v>129</v>
      </c>
      <c r="D484" t="s">
        <v>135</v>
      </c>
      <c r="E484" s="30">
        <v>0.125</v>
      </c>
      <c r="F484" t="s">
        <v>131</v>
      </c>
      <c r="G484" t="s">
        <v>132</v>
      </c>
      <c r="H484" s="31"/>
      <c r="I484" t="s">
        <v>133</v>
      </c>
      <c r="J484" s="32">
        <f>ROUND(E484/I481* H484,5)</f>
        <v>0</v>
      </c>
      <c r="K484" s="33"/>
    </row>
    <row r="485" spans="1:27" x14ac:dyDescent="0.35">
      <c r="D485" s="34" t="s">
        <v>136</v>
      </c>
      <c r="E485" s="33"/>
      <c r="H485" s="33"/>
      <c r="K485" s="31">
        <f>SUM(J483:J484)</f>
        <v>0</v>
      </c>
    </row>
    <row r="486" spans="1:27" x14ac:dyDescent="0.35">
      <c r="B486" s="21" t="s">
        <v>137</v>
      </c>
      <c r="E486" s="33"/>
      <c r="H486" s="33"/>
      <c r="K486" s="33"/>
    </row>
    <row r="487" spans="1:27" x14ac:dyDescent="0.35">
      <c r="B487" t="s">
        <v>299</v>
      </c>
      <c r="C487" t="s">
        <v>12</v>
      </c>
      <c r="D487" t="s">
        <v>300</v>
      </c>
      <c r="E487" s="30">
        <v>1</v>
      </c>
      <c r="G487" t="s">
        <v>132</v>
      </c>
      <c r="H487" s="31"/>
      <c r="I487" t="s">
        <v>133</v>
      </c>
      <c r="J487" s="32">
        <f>ROUND(E487* H487,5)</f>
        <v>0</v>
      </c>
      <c r="K487" s="33"/>
    </row>
    <row r="488" spans="1:27" x14ac:dyDescent="0.35">
      <c r="B488" t="s">
        <v>301</v>
      </c>
      <c r="C488" t="s">
        <v>12</v>
      </c>
      <c r="D488" t="s">
        <v>302</v>
      </c>
      <c r="E488" s="30">
        <v>1</v>
      </c>
      <c r="G488" t="s">
        <v>132</v>
      </c>
      <c r="H488" s="31"/>
      <c r="I488" t="s">
        <v>133</v>
      </c>
      <c r="J488" s="32">
        <f>ROUND(E488* H488,5)</f>
        <v>0</v>
      </c>
      <c r="K488" s="33"/>
    </row>
    <row r="489" spans="1:27" x14ac:dyDescent="0.35">
      <c r="D489" s="34" t="s">
        <v>139</v>
      </c>
      <c r="E489" s="33"/>
      <c r="H489" s="33"/>
      <c r="K489" s="31">
        <f>SUM(J487:J488)</f>
        <v>0</v>
      </c>
    </row>
    <row r="490" spans="1:27" x14ac:dyDescent="0.35">
      <c r="D490" s="34" t="s">
        <v>142</v>
      </c>
      <c r="E490" s="33"/>
      <c r="H490" s="33"/>
      <c r="K490" s="35">
        <f>SUM(J482:J489)</f>
        <v>0</v>
      </c>
    </row>
    <row r="491" spans="1:27" x14ac:dyDescent="0.35">
      <c r="D491" s="34" t="s">
        <v>143</v>
      </c>
      <c r="E491" s="33"/>
      <c r="H491" s="33"/>
      <c r="K491" s="35">
        <f>SUM(K490:K490)</f>
        <v>0</v>
      </c>
    </row>
    <row r="493" spans="1:27" ht="45" customHeight="1" x14ac:dyDescent="0.35">
      <c r="A493" s="25" t="s">
        <v>303</v>
      </c>
      <c r="B493" s="25" t="s">
        <v>41</v>
      </c>
      <c r="C493" s="26" t="s">
        <v>12</v>
      </c>
      <c r="D493" s="6" t="s">
        <v>42</v>
      </c>
      <c r="E493" s="5"/>
      <c r="F493" s="5"/>
      <c r="G493" s="26"/>
      <c r="H493" s="28" t="s">
        <v>125</v>
      </c>
      <c r="I493" s="4">
        <v>1</v>
      </c>
      <c r="J493" s="3"/>
      <c r="K493" s="29">
        <f>ROUND(K503,2)</f>
        <v>0</v>
      </c>
      <c r="L493" s="27" t="s">
        <v>304</v>
      </c>
      <c r="M493" s="26"/>
      <c r="N493" s="26"/>
      <c r="O493" s="26"/>
      <c r="P493" s="26"/>
      <c r="Q493" s="26"/>
      <c r="R493" s="26"/>
      <c r="S493" s="26"/>
      <c r="T493" s="26"/>
      <c r="U493" s="26"/>
      <c r="V493" s="26"/>
      <c r="W493" s="26"/>
      <c r="X493" s="26"/>
      <c r="Y493" s="26"/>
      <c r="Z493" s="26"/>
      <c r="AA493" s="26"/>
    </row>
    <row r="494" spans="1:27" x14ac:dyDescent="0.35">
      <c r="B494" s="21" t="s">
        <v>127</v>
      </c>
    </row>
    <row r="495" spans="1:27" x14ac:dyDescent="0.35">
      <c r="B495" t="s">
        <v>134</v>
      </c>
      <c r="C495" t="s">
        <v>129</v>
      </c>
      <c r="D495" t="s">
        <v>135</v>
      </c>
      <c r="E495" s="30">
        <v>0.15</v>
      </c>
      <c r="F495" t="s">
        <v>131</v>
      </c>
      <c r="G495" t="s">
        <v>132</v>
      </c>
      <c r="H495" s="31"/>
      <c r="I495" t="s">
        <v>133</v>
      </c>
      <c r="J495" s="32">
        <f>ROUND(E495/I493* H495,5)</f>
        <v>0</v>
      </c>
      <c r="K495" s="33"/>
    </row>
    <row r="496" spans="1:27" x14ac:dyDescent="0.35">
      <c r="B496" t="s">
        <v>128</v>
      </c>
      <c r="C496" t="s">
        <v>129</v>
      </c>
      <c r="D496" t="s">
        <v>130</v>
      </c>
      <c r="E496" s="30">
        <v>0.05</v>
      </c>
      <c r="F496" t="s">
        <v>131</v>
      </c>
      <c r="G496" t="s">
        <v>132</v>
      </c>
      <c r="H496" s="31"/>
      <c r="I496" t="s">
        <v>133</v>
      </c>
      <c r="J496" s="32">
        <f>ROUND(E496/I493* H496,5)</f>
        <v>0</v>
      </c>
      <c r="K496" s="33"/>
    </row>
    <row r="497" spans="1:27" x14ac:dyDescent="0.35">
      <c r="D497" s="34" t="s">
        <v>136</v>
      </c>
      <c r="E497" s="33"/>
      <c r="H497" s="33"/>
      <c r="K497" s="31">
        <f>SUM(J495:J496)</f>
        <v>0</v>
      </c>
    </row>
    <row r="498" spans="1:27" x14ac:dyDescent="0.35">
      <c r="B498" s="21" t="s">
        <v>137</v>
      </c>
      <c r="E498" s="33"/>
      <c r="H498" s="33"/>
      <c r="K498" s="33"/>
    </row>
    <row r="499" spans="1:27" x14ac:dyDescent="0.35">
      <c r="B499" t="s">
        <v>305</v>
      </c>
      <c r="C499" t="s">
        <v>12</v>
      </c>
      <c r="D499" t="s">
        <v>42</v>
      </c>
      <c r="E499" s="30">
        <v>1</v>
      </c>
      <c r="G499" t="s">
        <v>132</v>
      </c>
      <c r="H499" s="31"/>
      <c r="I499" t="s">
        <v>133</v>
      </c>
      <c r="J499" s="32">
        <f>ROUND(E499* H499,5)</f>
        <v>0</v>
      </c>
      <c r="K499" s="33"/>
    </row>
    <row r="500" spans="1:27" x14ac:dyDescent="0.35">
      <c r="B500" t="s">
        <v>306</v>
      </c>
      <c r="C500" t="s">
        <v>12</v>
      </c>
      <c r="D500" t="s">
        <v>307</v>
      </c>
      <c r="E500" s="30">
        <v>1</v>
      </c>
      <c r="G500" t="s">
        <v>132</v>
      </c>
      <c r="H500" s="31"/>
      <c r="I500" t="s">
        <v>133</v>
      </c>
      <c r="J500" s="32">
        <f>ROUND(E500* H500,5)</f>
        <v>0</v>
      </c>
      <c r="K500" s="33"/>
    </row>
    <row r="501" spans="1:27" x14ac:dyDescent="0.35">
      <c r="D501" s="34" t="s">
        <v>139</v>
      </c>
      <c r="E501" s="33"/>
      <c r="H501" s="33"/>
      <c r="K501" s="31">
        <f>SUM(J499:J500)</f>
        <v>0</v>
      </c>
    </row>
    <row r="502" spans="1:27" x14ac:dyDescent="0.35">
      <c r="D502" s="34" t="s">
        <v>142</v>
      </c>
      <c r="E502" s="33"/>
      <c r="H502" s="33"/>
      <c r="K502" s="35">
        <f>SUM(J494:J501)</f>
        <v>0</v>
      </c>
    </row>
    <row r="503" spans="1:27" x14ac:dyDescent="0.35">
      <c r="D503" s="34" t="s">
        <v>143</v>
      </c>
      <c r="E503" s="33"/>
      <c r="H503" s="33"/>
      <c r="K503" s="35">
        <f>SUM(K502:K502)</f>
        <v>0</v>
      </c>
    </row>
    <row r="505" spans="1:27" ht="45" customHeight="1" x14ac:dyDescent="0.35">
      <c r="A505" s="25" t="s">
        <v>308</v>
      </c>
      <c r="B505" s="25" t="s">
        <v>33</v>
      </c>
      <c r="C505" s="26" t="s">
        <v>12</v>
      </c>
      <c r="D505" s="6" t="s">
        <v>34</v>
      </c>
      <c r="E505" s="5"/>
      <c r="F505" s="5"/>
      <c r="G505" s="26"/>
      <c r="H505" s="28" t="s">
        <v>125</v>
      </c>
      <c r="I505" s="4">
        <v>1</v>
      </c>
      <c r="J505" s="3"/>
      <c r="K505" s="29">
        <f>ROUND(K517,2)</f>
        <v>0</v>
      </c>
      <c r="L505" s="27" t="s">
        <v>309</v>
      </c>
      <c r="M505" s="26"/>
      <c r="N505" s="26"/>
      <c r="O505" s="26"/>
      <c r="P505" s="26"/>
      <c r="Q505" s="26"/>
      <c r="R505" s="26"/>
      <c r="S505" s="26"/>
      <c r="T505" s="26"/>
      <c r="U505" s="26"/>
      <c r="V505" s="26"/>
      <c r="W505" s="26"/>
      <c r="X505" s="26"/>
      <c r="Y505" s="26"/>
      <c r="Z505" s="26"/>
      <c r="AA505" s="26"/>
    </row>
    <row r="506" spans="1:27" x14ac:dyDescent="0.35">
      <c r="B506" s="21" t="s">
        <v>127</v>
      </c>
    </row>
    <row r="507" spans="1:27" x14ac:dyDescent="0.35">
      <c r="B507" t="s">
        <v>134</v>
      </c>
      <c r="C507" t="s">
        <v>129</v>
      </c>
      <c r="D507" t="s">
        <v>135</v>
      </c>
      <c r="E507" s="30">
        <v>0.15</v>
      </c>
      <c r="F507" t="s">
        <v>131</v>
      </c>
      <c r="G507" t="s">
        <v>132</v>
      </c>
      <c r="H507" s="31"/>
      <c r="I507" t="s">
        <v>133</v>
      </c>
      <c r="J507" s="32">
        <f>ROUND(E507/I505* H507,5)</f>
        <v>0</v>
      </c>
      <c r="K507" s="33"/>
    </row>
    <row r="508" spans="1:27" x14ac:dyDescent="0.35">
      <c r="B508" t="s">
        <v>128</v>
      </c>
      <c r="C508" t="s">
        <v>129</v>
      </c>
      <c r="D508" t="s">
        <v>130</v>
      </c>
      <c r="E508" s="30">
        <v>0.05</v>
      </c>
      <c r="F508" t="s">
        <v>131</v>
      </c>
      <c r="G508" t="s">
        <v>132</v>
      </c>
      <c r="H508" s="31"/>
      <c r="I508" t="s">
        <v>133</v>
      </c>
      <c r="J508" s="32">
        <f>ROUND(E508/I505* H508,5)</f>
        <v>0</v>
      </c>
      <c r="K508" s="33"/>
    </row>
    <row r="509" spans="1:27" x14ac:dyDescent="0.35">
      <c r="D509" s="34" t="s">
        <v>136</v>
      </c>
      <c r="E509" s="33"/>
      <c r="H509" s="33"/>
      <c r="K509" s="31">
        <f>SUM(J507:J508)</f>
        <v>0</v>
      </c>
    </row>
    <row r="510" spans="1:27" x14ac:dyDescent="0.35">
      <c r="B510" s="21" t="s">
        <v>137</v>
      </c>
      <c r="E510" s="33"/>
      <c r="H510" s="33"/>
      <c r="K510" s="33"/>
    </row>
    <row r="511" spans="1:27" x14ac:dyDescent="0.35">
      <c r="B511" t="s">
        <v>310</v>
      </c>
      <c r="C511" t="s">
        <v>12</v>
      </c>
      <c r="D511" t="s">
        <v>34</v>
      </c>
      <c r="E511" s="30">
        <v>1</v>
      </c>
      <c r="G511" t="s">
        <v>132</v>
      </c>
      <c r="H511" s="31"/>
      <c r="I511" t="s">
        <v>133</v>
      </c>
      <c r="J511" s="32">
        <f>ROUND(E511* H511,5)</f>
        <v>0</v>
      </c>
      <c r="K511" s="33"/>
    </row>
    <row r="512" spans="1:27" x14ac:dyDescent="0.35">
      <c r="B512" t="s">
        <v>306</v>
      </c>
      <c r="C512" t="s">
        <v>12</v>
      </c>
      <c r="D512" t="s">
        <v>307</v>
      </c>
      <c r="E512" s="30">
        <v>1</v>
      </c>
      <c r="G512" t="s">
        <v>132</v>
      </c>
      <c r="H512" s="31"/>
      <c r="I512" t="s">
        <v>133</v>
      </c>
      <c r="J512" s="32">
        <f>ROUND(E512* H512,5)</f>
        <v>0</v>
      </c>
      <c r="K512" s="33"/>
    </row>
    <row r="513" spans="1:27" x14ac:dyDescent="0.35">
      <c r="D513" s="34" t="s">
        <v>139</v>
      </c>
      <c r="E513" s="33"/>
      <c r="H513" s="33"/>
      <c r="K513" s="31">
        <f>SUM(J511:J512)</f>
        <v>0</v>
      </c>
    </row>
    <row r="514" spans="1:27" x14ac:dyDescent="0.35">
      <c r="E514" s="33"/>
      <c r="H514" s="33"/>
      <c r="K514" s="33"/>
    </row>
    <row r="515" spans="1:27" x14ac:dyDescent="0.35">
      <c r="D515" s="34" t="s">
        <v>140</v>
      </c>
      <c r="E515" s="33"/>
      <c r="H515" s="33">
        <v>1.5</v>
      </c>
      <c r="I515" t="s">
        <v>141</v>
      </c>
      <c r="J515">
        <f>ROUND(H515/100*K509,5)</f>
        <v>0</v>
      </c>
      <c r="K515" s="33"/>
    </row>
    <row r="516" spans="1:27" x14ac:dyDescent="0.35">
      <c r="D516" s="34" t="s">
        <v>142</v>
      </c>
      <c r="E516" s="33"/>
      <c r="H516" s="33"/>
      <c r="K516" s="35">
        <f>SUM(J506:J515)</f>
        <v>0</v>
      </c>
    </row>
    <row r="517" spans="1:27" x14ac:dyDescent="0.35">
      <c r="D517" s="34" t="s">
        <v>143</v>
      </c>
      <c r="E517" s="33"/>
      <c r="H517" s="33"/>
      <c r="K517" s="35">
        <f>SUM(K516:K516)</f>
        <v>0</v>
      </c>
    </row>
    <row r="519" spans="1:27" ht="45" customHeight="1" x14ac:dyDescent="0.35">
      <c r="A519" s="25" t="s">
        <v>311</v>
      </c>
      <c r="B519" s="25" t="s">
        <v>37</v>
      </c>
      <c r="C519" s="26" t="s">
        <v>12</v>
      </c>
      <c r="D519" s="6" t="s">
        <v>38</v>
      </c>
      <c r="E519" s="5"/>
      <c r="F519" s="5"/>
      <c r="G519" s="26"/>
      <c r="H519" s="28" t="s">
        <v>125</v>
      </c>
      <c r="I519" s="4">
        <v>1</v>
      </c>
      <c r="J519" s="3"/>
      <c r="K519" s="29">
        <f>ROUND(K531,2)</f>
        <v>0</v>
      </c>
      <c r="L519" s="27" t="s">
        <v>312</v>
      </c>
      <c r="M519" s="26"/>
      <c r="N519" s="26"/>
      <c r="O519" s="26"/>
      <c r="P519" s="26"/>
      <c r="Q519" s="26"/>
      <c r="R519" s="26"/>
      <c r="S519" s="26"/>
      <c r="T519" s="26"/>
      <c r="U519" s="26"/>
      <c r="V519" s="26"/>
      <c r="W519" s="26"/>
      <c r="X519" s="26"/>
      <c r="Y519" s="26"/>
      <c r="Z519" s="26"/>
      <c r="AA519" s="26"/>
    </row>
    <row r="520" spans="1:27" x14ac:dyDescent="0.35">
      <c r="B520" s="21" t="s">
        <v>127</v>
      </c>
    </row>
    <row r="521" spans="1:27" x14ac:dyDescent="0.35">
      <c r="B521" t="s">
        <v>128</v>
      </c>
      <c r="C521" t="s">
        <v>129</v>
      </c>
      <c r="D521" t="s">
        <v>130</v>
      </c>
      <c r="E521" s="30">
        <v>0.2</v>
      </c>
      <c r="F521" t="s">
        <v>131</v>
      </c>
      <c r="G521" t="s">
        <v>132</v>
      </c>
      <c r="H521" s="31"/>
      <c r="I521" t="s">
        <v>133</v>
      </c>
      <c r="J521" s="32">
        <f>ROUND(E521/I519* H521,5)</f>
        <v>0</v>
      </c>
      <c r="K521" s="33"/>
    </row>
    <row r="522" spans="1:27" x14ac:dyDescent="0.35">
      <c r="B522" t="s">
        <v>134</v>
      </c>
      <c r="C522" t="s">
        <v>129</v>
      </c>
      <c r="D522" t="s">
        <v>135</v>
      </c>
      <c r="E522" s="30">
        <v>0.3</v>
      </c>
      <c r="F522" t="s">
        <v>131</v>
      </c>
      <c r="G522" t="s">
        <v>132</v>
      </c>
      <c r="H522" s="31"/>
      <c r="I522" t="s">
        <v>133</v>
      </c>
      <c r="J522" s="32">
        <f>ROUND(E522/I519* H522,5)</f>
        <v>0</v>
      </c>
      <c r="K522" s="33"/>
    </row>
    <row r="523" spans="1:27" x14ac:dyDescent="0.35">
      <c r="D523" s="34" t="s">
        <v>136</v>
      </c>
      <c r="E523" s="33"/>
      <c r="H523" s="33"/>
      <c r="K523" s="31">
        <f>SUM(J521:J522)</f>
        <v>0</v>
      </c>
    </row>
    <row r="524" spans="1:27" x14ac:dyDescent="0.35">
      <c r="B524" s="21" t="s">
        <v>137</v>
      </c>
      <c r="E524" s="33"/>
      <c r="H524" s="33"/>
      <c r="K524" s="33"/>
    </row>
    <row r="525" spans="1:27" x14ac:dyDescent="0.35">
      <c r="B525" t="s">
        <v>313</v>
      </c>
      <c r="C525" t="s">
        <v>12</v>
      </c>
      <c r="D525" t="s">
        <v>314</v>
      </c>
      <c r="E525" s="30">
        <v>1</v>
      </c>
      <c r="G525" t="s">
        <v>132</v>
      </c>
      <c r="H525" s="31"/>
      <c r="I525" t="s">
        <v>133</v>
      </c>
      <c r="J525" s="32">
        <f>ROUND(E525* H525,5)</f>
        <v>0</v>
      </c>
      <c r="K525" s="33"/>
    </row>
    <row r="526" spans="1:27" x14ac:dyDescent="0.35">
      <c r="B526" t="s">
        <v>315</v>
      </c>
      <c r="C526" t="s">
        <v>12</v>
      </c>
      <c r="D526" t="s">
        <v>316</v>
      </c>
      <c r="E526" s="30">
        <v>1</v>
      </c>
      <c r="G526" t="s">
        <v>132</v>
      </c>
      <c r="H526" s="31"/>
      <c r="I526" t="s">
        <v>133</v>
      </c>
      <c r="J526" s="32">
        <f>ROUND(E526* H526,5)</f>
        <v>0</v>
      </c>
      <c r="K526" s="33"/>
    </row>
    <row r="527" spans="1:27" x14ac:dyDescent="0.35">
      <c r="D527" s="34" t="s">
        <v>139</v>
      </c>
      <c r="E527" s="33"/>
      <c r="H527" s="33"/>
      <c r="K527" s="31">
        <f>SUM(J525:J526)</f>
        <v>0</v>
      </c>
    </row>
    <row r="528" spans="1:27" x14ac:dyDescent="0.35">
      <c r="E528" s="33"/>
      <c r="H528" s="33"/>
      <c r="K528" s="33"/>
    </row>
    <row r="529" spans="1:27" x14ac:dyDescent="0.35">
      <c r="D529" s="34" t="s">
        <v>140</v>
      </c>
      <c r="E529" s="33"/>
      <c r="H529" s="33">
        <v>1.5</v>
      </c>
      <c r="I529" t="s">
        <v>141</v>
      </c>
      <c r="J529">
        <f>ROUND(H529/100*K523,5)</f>
        <v>0</v>
      </c>
      <c r="K529" s="33"/>
    </row>
    <row r="530" spans="1:27" x14ac:dyDescent="0.35">
      <c r="D530" s="34" t="s">
        <v>142</v>
      </c>
      <c r="E530" s="33"/>
      <c r="H530" s="33"/>
      <c r="K530" s="35">
        <f>SUM(J520:J529)</f>
        <v>0</v>
      </c>
    </row>
    <row r="531" spans="1:27" x14ac:dyDescent="0.35">
      <c r="D531" s="34" t="s">
        <v>143</v>
      </c>
      <c r="E531" s="33"/>
      <c r="H531" s="33"/>
      <c r="K531" s="35">
        <f>SUM(K530:K530)</f>
        <v>0</v>
      </c>
    </row>
    <row r="533" spans="1:27" ht="45" customHeight="1" x14ac:dyDescent="0.35">
      <c r="A533" s="25" t="s">
        <v>317</v>
      </c>
      <c r="B533" s="25" t="s">
        <v>31</v>
      </c>
      <c r="C533" s="26" t="s">
        <v>12</v>
      </c>
      <c r="D533" s="6" t="s">
        <v>32</v>
      </c>
      <c r="E533" s="5"/>
      <c r="F533" s="5"/>
      <c r="G533" s="26"/>
      <c r="H533" s="28" t="s">
        <v>125</v>
      </c>
      <c r="I533" s="4">
        <v>1</v>
      </c>
      <c r="J533" s="3"/>
      <c r="K533" s="29">
        <f>ROUND(K543,2)</f>
        <v>0</v>
      </c>
      <c r="L533" s="27" t="s">
        <v>318</v>
      </c>
      <c r="M533" s="26"/>
      <c r="N533" s="26"/>
      <c r="O533" s="26"/>
      <c r="P533" s="26"/>
      <c r="Q533" s="26"/>
      <c r="R533" s="26"/>
      <c r="S533" s="26"/>
      <c r="T533" s="26"/>
      <c r="U533" s="26"/>
      <c r="V533" s="26"/>
      <c r="W533" s="26"/>
      <c r="X533" s="26"/>
      <c r="Y533" s="26"/>
      <c r="Z533" s="26"/>
      <c r="AA533" s="26"/>
    </row>
    <row r="534" spans="1:27" x14ac:dyDescent="0.35">
      <c r="B534" s="21" t="s">
        <v>127</v>
      </c>
    </row>
    <row r="535" spans="1:27" x14ac:dyDescent="0.35">
      <c r="B535" t="s">
        <v>128</v>
      </c>
      <c r="C535" t="s">
        <v>129</v>
      </c>
      <c r="D535" t="s">
        <v>130</v>
      </c>
      <c r="E535" s="30">
        <v>0.25</v>
      </c>
      <c r="F535" t="s">
        <v>131</v>
      </c>
      <c r="G535" t="s">
        <v>132</v>
      </c>
      <c r="H535" s="31"/>
      <c r="I535" t="s">
        <v>133</v>
      </c>
      <c r="J535" s="32">
        <f>ROUND(E535/I533* H535,5)</f>
        <v>0</v>
      </c>
      <c r="K535" s="33"/>
    </row>
    <row r="536" spans="1:27" x14ac:dyDescent="0.35">
      <c r="B536" t="s">
        <v>134</v>
      </c>
      <c r="C536" t="s">
        <v>129</v>
      </c>
      <c r="D536" t="s">
        <v>135</v>
      </c>
      <c r="E536" s="30">
        <v>0.125</v>
      </c>
      <c r="F536" t="s">
        <v>131</v>
      </c>
      <c r="G536" t="s">
        <v>132</v>
      </c>
      <c r="H536" s="31"/>
      <c r="I536" t="s">
        <v>133</v>
      </c>
      <c r="J536" s="32">
        <f>ROUND(E536/I533* H536,5)</f>
        <v>0</v>
      </c>
      <c r="K536" s="33"/>
    </row>
    <row r="537" spans="1:27" x14ac:dyDescent="0.35">
      <c r="D537" s="34" t="s">
        <v>136</v>
      </c>
      <c r="E537" s="33"/>
      <c r="H537" s="33"/>
      <c r="K537" s="31">
        <f>SUM(J535:J536)</f>
        <v>0</v>
      </c>
    </row>
    <row r="538" spans="1:27" x14ac:dyDescent="0.35">
      <c r="B538" s="21" t="s">
        <v>137</v>
      </c>
      <c r="E538" s="33"/>
      <c r="H538" s="33"/>
      <c r="K538" s="33"/>
    </row>
    <row r="539" spans="1:27" x14ac:dyDescent="0.35">
      <c r="B539" t="s">
        <v>301</v>
      </c>
      <c r="C539" t="s">
        <v>12</v>
      </c>
      <c r="D539" t="s">
        <v>302</v>
      </c>
      <c r="E539" s="30">
        <v>1</v>
      </c>
      <c r="G539" t="s">
        <v>132</v>
      </c>
      <c r="H539" s="31"/>
      <c r="I539" t="s">
        <v>133</v>
      </c>
      <c r="J539" s="32">
        <f>ROUND(E539* H539,5)</f>
        <v>0</v>
      </c>
      <c r="K539" s="33"/>
    </row>
    <row r="540" spans="1:27" x14ac:dyDescent="0.35">
      <c r="B540" t="s">
        <v>319</v>
      </c>
      <c r="C540" t="s">
        <v>12</v>
      </c>
      <c r="D540" t="s">
        <v>32</v>
      </c>
      <c r="E540" s="30">
        <v>1</v>
      </c>
      <c r="G540" t="s">
        <v>132</v>
      </c>
      <c r="H540" s="31"/>
      <c r="I540" t="s">
        <v>133</v>
      </c>
      <c r="J540" s="32">
        <f>ROUND(E540* H540,5)</f>
        <v>0</v>
      </c>
      <c r="K540" s="33"/>
    </row>
    <row r="541" spans="1:27" x14ac:dyDescent="0.35">
      <c r="D541" s="34" t="s">
        <v>139</v>
      </c>
      <c r="E541" s="33"/>
      <c r="H541" s="33"/>
      <c r="K541" s="31">
        <f>SUM(J539:J540)</f>
        <v>0</v>
      </c>
    </row>
    <row r="542" spans="1:27" x14ac:dyDescent="0.35">
      <c r="D542" s="34" t="s">
        <v>142</v>
      </c>
      <c r="E542" s="33"/>
      <c r="H542" s="33"/>
      <c r="K542" s="35">
        <f>SUM(J534:J541)</f>
        <v>0</v>
      </c>
    </row>
    <row r="543" spans="1:27" x14ac:dyDescent="0.35">
      <c r="D543" s="34" t="s">
        <v>143</v>
      </c>
      <c r="E543" s="33"/>
      <c r="H543" s="33"/>
      <c r="K543" s="35">
        <f>SUM(K542:K542)</f>
        <v>0</v>
      </c>
    </row>
    <row r="545" spans="1:27" ht="45" customHeight="1" x14ac:dyDescent="0.35">
      <c r="A545" s="25" t="s">
        <v>320</v>
      </c>
      <c r="B545" s="25" t="s">
        <v>43</v>
      </c>
      <c r="C545" s="26" t="s">
        <v>12</v>
      </c>
      <c r="D545" s="6" t="s">
        <v>44</v>
      </c>
      <c r="E545" s="5"/>
      <c r="F545" s="5"/>
      <c r="G545" s="26"/>
      <c r="H545" s="28" t="s">
        <v>125</v>
      </c>
      <c r="I545" s="4">
        <v>1</v>
      </c>
      <c r="J545" s="3"/>
      <c r="K545" s="29">
        <f>ROUND(K556,2)</f>
        <v>0</v>
      </c>
      <c r="L545" s="27" t="s">
        <v>321</v>
      </c>
      <c r="M545" s="26"/>
      <c r="N545" s="26"/>
      <c r="O545" s="26"/>
      <c r="P545" s="26"/>
      <c r="Q545" s="26"/>
      <c r="R545" s="26"/>
      <c r="S545" s="26"/>
      <c r="T545" s="26"/>
      <c r="U545" s="26"/>
      <c r="V545" s="26"/>
      <c r="W545" s="26"/>
      <c r="X545" s="26"/>
      <c r="Y545" s="26"/>
      <c r="Z545" s="26"/>
      <c r="AA545" s="26"/>
    </row>
    <row r="546" spans="1:27" x14ac:dyDescent="0.35">
      <c r="B546" s="21" t="s">
        <v>127</v>
      </c>
    </row>
    <row r="547" spans="1:27" x14ac:dyDescent="0.35">
      <c r="B547" t="s">
        <v>128</v>
      </c>
      <c r="C547" t="s">
        <v>129</v>
      </c>
      <c r="D547" t="s">
        <v>130</v>
      </c>
      <c r="E547" s="30">
        <v>0.2</v>
      </c>
      <c r="F547" t="s">
        <v>131</v>
      </c>
      <c r="G547" t="s">
        <v>132</v>
      </c>
      <c r="H547" s="31"/>
      <c r="I547" t="s">
        <v>133</v>
      </c>
      <c r="J547" s="32">
        <f>ROUND(E547/I545* H547,5)</f>
        <v>0</v>
      </c>
      <c r="K547" s="33"/>
    </row>
    <row r="548" spans="1:27" x14ac:dyDescent="0.35">
      <c r="B548" t="s">
        <v>134</v>
      </c>
      <c r="C548" t="s">
        <v>129</v>
      </c>
      <c r="D548" t="s">
        <v>135</v>
      </c>
      <c r="E548" s="30">
        <v>0.2</v>
      </c>
      <c r="F548" t="s">
        <v>131</v>
      </c>
      <c r="G548" t="s">
        <v>132</v>
      </c>
      <c r="H548" s="31"/>
      <c r="I548" t="s">
        <v>133</v>
      </c>
      <c r="J548" s="32">
        <f>ROUND(E548/I545* H548,5)</f>
        <v>0</v>
      </c>
      <c r="K548" s="33"/>
    </row>
    <row r="549" spans="1:27" x14ac:dyDescent="0.35">
      <c r="D549" s="34" t="s">
        <v>136</v>
      </c>
      <c r="E549" s="33"/>
      <c r="H549" s="33"/>
      <c r="K549" s="31">
        <f>SUM(J547:J548)</f>
        <v>0</v>
      </c>
    </row>
    <row r="550" spans="1:27" x14ac:dyDescent="0.35">
      <c r="B550" s="21" t="s">
        <v>137</v>
      </c>
      <c r="E550" s="33"/>
      <c r="H550" s="33"/>
      <c r="K550" s="33"/>
    </row>
    <row r="551" spans="1:27" x14ac:dyDescent="0.35">
      <c r="B551" t="s">
        <v>322</v>
      </c>
      <c r="C551" t="s">
        <v>12</v>
      </c>
      <c r="D551" t="s">
        <v>44</v>
      </c>
      <c r="E551" s="30">
        <v>1</v>
      </c>
      <c r="G551" t="s">
        <v>132</v>
      </c>
      <c r="H551" s="31"/>
      <c r="I551" t="s">
        <v>133</v>
      </c>
      <c r="J551" s="32">
        <f>ROUND(E551* H551,5)</f>
        <v>0</v>
      </c>
      <c r="K551" s="33"/>
    </row>
    <row r="552" spans="1:27" x14ac:dyDescent="0.35">
      <c r="D552" s="34" t="s">
        <v>139</v>
      </c>
      <c r="E552" s="33"/>
      <c r="H552" s="33"/>
      <c r="K552" s="31">
        <f>SUM(J551:J551)</f>
        <v>0</v>
      </c>
    </row>
    <row r="553" spans="1:27" x14ac:dyDescent="0.35">
      <c r="E553" s="33"/>
      <c r="H553" s="33"/>
      <c r="K553" s="33"/>
    </row>
    <row r="554" spans="1:27" x14ac:dyDescent="0.35">
      <c r="D554" s="34" t="s">
        <v>140</v>
      </c>
      <c r="E554" s="33"/>
      <c r="H554" s="33">
        <v>1.5</v>
      </c>
      <c r="I554" t="s">
        <v>141</v>
      </c>
      <c r="J554">
        <f>ROUND(H554/100*K549,5)</f>
        <v>0</v>
      </c>
      <c r="K554" s="33"/>
    </row>
    <row r="555" spans="1:27" x14ac:dyDescent="0.35">
      <c r="D555" s="34" t="s">
        <v>142</v>
      </c>
      <c r="E555" s="33"/>
      <c r="H555" s="33"/>
      <c r="K555" s="35">
        <f>SUM(J546:J554)</f>
        <v>0</v>
      </c>
    </row>
    <row r="556" spans="1:27" x14ac:dyDescent="0.35">
      <c r="D556" s="34" t="s">
        <v>143</v>
      </c>
      <c r="E556" s="33"/>
      <c r="H556" s="33"/>
      <c r="K556" s="35">
        <f>SUM(K555:K555)</f>
        <v>0</v>
      </c>
    </row>
    <row r="558" spans="1:27" ht="45" customHeight="1" x14ac:dyDescent="0.35">
      <c r="A558" s="25" t="s">
        <v>323</v>
      </c>
      <c r="B558" s="25" t="s">
        <v>47</v>
      </c>
      <c r="C558" s="26" t="s">
        <v>12</v>
      </c>
      <c r="D558" s="6" t="s">
        <v>48</v>
      </c>
      <c r="E558" s="5"/>
      <c r="F558" s="5"/>
      <c r="G558" s="26"/>
      <c r="H558" s="28" t="s">
        <v>125</v>
      </c>
      <c r="I558" s="4">
        <v>1</v>
      </c>
      <c r="J558" s="3"/>
      <c r="K558" s="29">
        <f>ROUND(K570,2)</f>
        <v>0</v>
      </c>
      <c r="L558" s="27" t="s">
        <v>324</v>
      </c>
      <c r="M558" s="26"/>
      <c r="N558" s="26"/>
      <c r="O558" s="26"/>
      <c r="P558" s="26"/>
      <c r="Q558" s="26"/>
      <c r="R558" s="26"/>
      <c r="S558" s="26"/>
      <c r="T558" s="26"/>
      <c r="U558" s="26"/>
      <c r="V558" s="26"/>
      <c r="W558" s="26"/>
      <c r="X558" s="26"/>
      <c r="Y558" s="26"/>
      <c r="Z558" s="26"/>
      <c r="AA558" s="26"/>
    </row>
    <row r="559" spans="1:27" x14ac:dyDescent="0.35">
      <c r="B559" s="21" t="s">
        <v>127</v>
      </c>
    </row>
    <row r="560" spans="1:27" x14ac:dyDescent="0.35">
      <c r="B560" t="s">
        <v>134</v>
      </c>
      <c r="C560" t="s">
        <v>129</v>
      </c>
      <c r="D560" t="s">
        <v>135</v>
      </c>
      <c r="E560" s="30">
        <v>0.15</v>
      </c>
      <c r="F560" t="s">
        <v>131</v>
      </c>
      <c r="G560" t="s">
        <v>132</v>
      </c>
      <c r="H560" s="31"/>
      <c r="I560" t="s">
        <v>133</v>
      </c>
      <c r="J560" s="32">
        <f>ROUND(E560/I558* H560,5)</f>
        <v>0</v>
      </c>
      <c r="K560" s="33"/>
    </row>
    <row r="561" spans="1:27" x14ac:dyDescent="0.35">
      <c r="B561" t="s">
        <v>128</v>
      </c>
      <c r="C561" t="s">
        <v>129</v>
      </c>
      <c r="D561" t="s">
        <v>130</v>
      </c>
      <c r="E561" s="30">
        <v>0.2</v>
      </c>
      <c r="F561" t="s">
        <v>131</v>
      </c>
      <c r="G561" t="s">
        <v>132</v>
      </c>
      <c r="H561" s="31"/>
      <c r="I561" t="s">
        <v>133</v>
      </c>
      <c r="J561" s="32">
        <f>ROUND(E561/I558* H561,5)</f>
        <v>0</v>
      </c>
      <c r="K561" s="33"/>
    </row>
    <row r="562" spans="1:27" x14ac:dyDescent="0.35">
      <c r="D562" s="34" t="s">
        <v>136</v>
      </c>
      <c r="E562" s="33"/>
      <c r="H562" s="33"/>
      <c r="K562" s="31">
        <f>SUM(J560:J561)</f>
        <v>0</v>
      </c>
    </row>
    <row r="563" spans="1:27" x14ac:dyDescent="0.35">
      <c r="B563" s="21" t="s">
        <v>137</v>
      </c>
      <c r="E563" s="33"/>
      <c r="H563" s="33"/>
      <c r="K563" s="33"/>
    </row>
    <row r="564" spans="1:27" x14ac:dyDescent="0.35">
      <c r="B564" t="s">
        <v>188</v>
      </c>
      <c r="C564" t="s">
        <v>12</v>
      </c>
      <c r="D564" t="s">
        <v>189</v>
      </c>
      <c r="E564" s="30">
        <v>1</v>
      </c>
      <c r="G564" t="s">
        <v>132</v>
      </c>
      <c r="H564" s="31"/>
      <c r="I564" t="s">
        <v>133</v>
      </c>
      <c r="J564" s="32">
        <f>ROUND(E564* H564,5)</f>
        <v>0</v>
      </c>
      <c r="K564" s="33"/>
    </row>
    <row r="565" spans="1:27" x14ac:dyDescent="0.35">
      <c r="B565" t="s">
        <v>325</v>
      </c>
      <c r="C565" t="s">
        <v>12</v>
      </c>
      <c r="D565" t="s">
        <v>48</v>
      </c>
      <c r="E565" s="30">
        <v>1</v>
      </c>
      <c r="G565" t="s">
        <v>132</v>
      </c>
      <c r="H565" s="31"/>
      <c r="I565" t="s">
        <v>133</v>
      </c>
      <c r="J565" s="32">
        <f>ROUND(E565* H565,5)</f>
        <v>0</v>
      </c>
      <c r="K565" s="33"/>
    </row>
    <row r="566" spans="1:27" x14ac:dyDescent="0.35">
      <c r="D566" s="34" t="s">
        <v>139</v>
      </c>
      <c r="E566" s="33"/>
      <c r="H566" s="33"/>
      <c r="K566" s="31">
        <f>SUM(J564:J565)</f>
        <v>0</v>
      </c>
    </row>
    <row r="567" spans="1:27" x14ac:dyDescent="0.35">
      <c r="E567" s="33"/>
      <c r="H567" s="33"/>
      <c r="K567" s="33"/>
    </row>
    <row r="568" spans="1:27" x14ac:dyDescent="0.35">
      <c r="D568" s="34" t="s">
        <v>140</v>
      </c>
      <c r="E568" s="33"/>
      <c r="H568" s="33">
        <v>1.5</v>
      </c>
      <c r="I568" t="s">
        <v>141</v>
      </c>
      <c r="J568">
        <f>ROUND(H568/100*K562,5)</f>
        <v>0</v>
      </c>
      <c r="K568" s="33"/>
    </row>
    <row r="569" spans="1:27" x14ac:dyDescent="0.35">
      <c r="D569" s="34" t="s">
        <v>142</v>
      </c>
      <c r="E569" s="33"/>
      <c r="H569" s="33"/>
      <c r="K569" s="35">
        <f>SUM(J559:J568)</f>
        <v>0</v>
      </c>
    </row>
    <row r="570" spans="1:27" x14ac:dyDescent="0.35">
      <c r="D570" s="34" t="s">
        <v>143</v>
      </c>
      <c r="E570" s="33"/>
      <c r="H570" s="33"/>
      <c r="K570" s="35">
        <f>SUM(K569:K569)</f>
        <v>0</v>
      </c>
    </row>
    <row r="572" spans="1:27" ht="45" customHeight="1" x14ac:dyDescent="0.35">
      <c r="A572" s="25" t="s">
        <v>326</v>
      </c>
      <c r="B572" s="25" t="s">
        <v>39</v>
      </c>
      <c r="C572" s="26" t="s">
        <v>12</v>
      </c>
      <c r="D572" s="6" t="s">
        <v>40</v>
      </c>
      <c r="E572" s="5"/>
      <c r="F572" s="5"/>
      <c r="G572" s="26"/>
      <c r="H572" s="28" t="s">
        <v>125</v>
      </c>
      <c r="I572" s="4">
        <v>1</v>
      </c>
      <c r="J572" s="3"/>
      <c r="K572" s="29">
        <f>ROUND(K584,2)</f>
        <v>0</v>
      </c>
      <c r="L572" s="27" t="s">
        <v>327</v>
      </c>
      <c r="M572" s="26"/>
      <c r="N572" s="26"/>
      <c r="O572" s="26"/>
      <c r="P572" s="26"/>
      <c r="Q572" s="26"/>
      <c r="R572" s="26"/>
      <c r="S572" s="26"/>
      <c r="T572" s="26"/>
      <c r="U572" s="26"/>
      <c r="V572" s="26"/>
      <c r="W572" s="26"/>
      <c r="X572" s="26"/>
      <c r="Y572" s="26"/>
      <c r="Z572" s="26"/>
      <c r="AA572" s="26"/>
    </row>
    <row r="573" spans="1:27" x14ac:dyDescent="0.35">
      <c r="B573" s="21" t="s">
        <v>127</v>
      </c>
    </row>
    <row r="574" spans="1:27" x14ac:dyDescent="0.35">
      <c r="B574" t="s">
        <v>128</v>
      </c>
      <c r="C574" t="s">
        <v>129</v>
      </c>
      <c r="D574" t="s">
        <v>130</v>
      </c>
      <c r="E574" s="30">
        <v>0.2</v>
      </c>
      <c r="F574" t="s">
        <v>131</v>
      </c>
      <c r="G574" t="s">
        <v>132</v>
      </c>
      <c r="H574" s="31"/>
      <c r="I574" t="s">
        <v>133</v>
      </c>
      <c r="J574" s="32">
        <f>ROUND(E574/I572* H574,5)</f>
        <v>0</v>
      </c>
      <c r="K574" s="33"/>
    </row>
    <row r="575" spans="1:27" x14ac:dyDescent="0.35">
      <c r="B575" t="s">
        <v>134</v>
      </c>
      <c r="C575" t="s">
        <v>129</v>
      </c>
      <c r="D575" t="s">
        <v>135</v>
      </c>
      <c r="E575" s="30">
        <v>0.2</v>
      </c>
      <c r="F575" t="s">
        <v>131</v>
      </c>
      <c r="G575" t="s">
        <v>132</v>
      </c>
      <c r="H575" s="31"/>
      <c r="I575" t="s">
        <v>133</v>
      </c>
      <c r="J575" s="32">
        <f>ROUND(E575/I572* H575,5)</f>
        <v>0</v>
      </c>
      <c r="K575" s="33"/>
    </row>
    <row r="576" spans="1:27" x14ac:dyDescent="0.35">
      <c r="D576" s="34" t="s">
        <v>136</v>
      </c>
      <c r="E576" s="33"/>
      <c r="H576" s="33"/>
      <c r="K576" s="31">
        <f>SUM(J574:J575)</f>
        <v>0</v>
      </c>
    </row>
    <row r="577" spans="1:27" x14ac:dyDescent="0.35">
      <c r="B577" s="21" t="s">
        <v>137</v>
      </c>
      <c r="E577" s="33"/>
      <c r="H577" s="33"/>
      <c r="K577" s="33"/>
    </row>
    <row r="578" spans="1:27" x14ac:dyDescent="0.35">
      <c r="B578" t="s">
        <v>328</v>
      </c>
      <c r="C578" t="s">
        <v>12</v>
      </c>
      <c r="D578" t="s">
        <v>40</v>
      </c>
      <c r="E578" s="30">
        <v>1</v>
      </c>
      <c r="G578" t="s">
        <v>132</v>
      </c>
      <c r="H578" s="31"/>
      <c r="I578" t="s">
        <v>133</v>
      </c>
      <c r="J578" s="32">
        <f>ROUND(E578* H578,5)</f>
        <v>0</v>
      </c>
      <c r="K578" s="33"/>
    </row>
    <row r="579" spans="1:27" x14ac:dyDescent="0.35">
      <c r="B579" t="s">
        <v>188</v>
      </c>
      <c r="C579" t="s">
        <v>12</v>
      </c>
      <c r="D579" t="s">
        <v>189</v>
      </c>
      <c r="E579" s="30">
        <v>1</v>
      </c>
      <c r="G579" t="s">
        <v>132</v>
      </c>
      <c r="H579" s="31"/>
      <c r="I579" t="s">
        <v>133</v>
      </c>
      <c r="J579" s="32">
        <f>ROUND(E579* H579,5)</f>
        <v>0</v>
      </c>
      <c r="K579" s="33"/>
    </row>
    <row r="580" spans="1:27" x14ac:dyDescent="0.35">
      <c r="D580" s="34" t="s">
        <v>139</v>
      </c>
      <c r="E580" s="33"/>
      <c r="H580" s="33"/>
      <c r="K580" s="31">
        <f>SUM(J578:J579)</f>
        <v>0</v>
      </c>
    </row>
    <row r="581" spans="1:27" x14ac:dyDescent="0.35">
      <c r="E581" s="33"/>
      <c r="H581" s="33"/>
      <c r="K581" s="33"/>
    </row>
    <row r="582" spans="1:27" x14ac:dyDescent="0.35">
      <c r="D582" s="34" t="s">
        <v>140</v>
      </c>
      <c r="E582" s="33"/>
      <c r="H582" s="33">
        <v>1.5</v>
      </c>
      <c r="I582" t="s">
        <v>141</v>
      </c>
      <c r="J582">
        <f>ROUND(H582/100*K576,5)</f>
        <v>0</v>
      </c>
      <c r="K582" s="33"/>
    </row>
    <row r="583" spans="1:27" x14ac:dyDescent="0.35">
      <c r="D583" s="34" t="s">
        <v>142</v>
      </c>
      <c r="E583" s="33"/>
      <c r="H583" s="33"/>
      <c r="K583" s="35">
        <f>SUM(J573:J582)</f>
        <v>0</v>
      </c>
    </row>
    <row r="584" spans="1:27" x14ac:dyDescent="0.35">
      <c r="D584" s="34" t="s">
        <v>143</v>
      </c>
      <c r="E584" s="33"/>
      <c r="H584" s="33"/>
      <c r="K584" s="35">
        <f>SUM(K583:K583)</f>
        <v>0</v>
      </c>
    </row>
    <row r="586" spans="1:27" ht="45" customHeight="1" x14ac:dyDescent="0.35">
      <c r="A586" s="25" t="s">
        <v>329</v>
      </c>
      <c r="B586" s="25" t="s">
        <v>45</v>
      </c>
      <c r="C586" s="26" t="s">
        <v>12</v>
      </c>
      <c r="D586" s="6" t="s">
        <v>46</v>
      </c>
      <c r="E586" s="5"/>
      <c r="F586" s="5"/>
      <c r="G586" s="26"/>
      <c r="H586" s="28" t="s">
        <v>125</v>
      </c>
      <c r="I586" s="4">
        <v>1</v>
      </c>
      <c r="J586" s="3"/>
      <c r="K586" s="29">
        <f>ROUND(K598,2)</f>
        <v>0</v>
      </c>
      <c r="L586" s="27" t="s">
        <v>330</v>
      </c>
      <c r="M586" s="26"/>
      <c r="N586" s="26"/>
      <c r="O586" s="26"/>
      <c r="P586" s="26"/>
      <c r="Q586" s="26"/>
      <c r="R586" s="26"/>
      <c r="S586" s="26"/>
      <c r="T586" s="26"/>
      <c r="U586" s="26"/>
      <c r="V586" s="26"/>
      <c r="W586" s="26"/>
      <c r="X586" s="26"/>
      <c r="Y586" s="26"/>
      <c r="Z586" s="26"/>
      <c r="AA586" s="26"/>
    </row>
    <row r="587" spans="1:27" x14ac:dyDescent="0.35">
      <c r="B587" s="21" t="s">
        <v>127</v>
      </c>
    </row>
    <row r="588" spans="1:27" x14ac:dyDescent="0.35">
      <c r="B588" t="s">
        <v>134</v>
      </c>
      <c r="C588" t="s">
        <v>129</v>
      </c>
      <c r="D588" t="s">
        <v>135</v>
      </c>
      <c r="E588" s="30">
        <v>0.15</v>
      </c>
      <c r="F588" t="s">
        <v>131</v>
      </c>
      <c r="G588" t="s">
        <v>132</v>
      </c>
      <c r="H588" s="31"/>
      <c r="I588" t="s">
        <v>133</v>
      </c>
      <c r="J588" s="32">
        <f>ROUND(E588/I586* H588,5)</f>
        <v>0</v>
      </c>
      <c r="K588" s="33"/>
    </row>
    <row r="589" spans="1:27" x14ac:dyDescent="0.35">
      <c r="B589" t="s">
        <v>128</v>
      </c>
      <c r="C589" t="s">
        <v>129</v>
      </c>
      <c r="D589" t="s">
        <v>130</v>
      </c>
      <c r="E589" s="30">
        <v>0.2</v>
      </c>
      <c r="F589" t="s">
        <v>131</v>
      </c>
      <c r="G589" t="s">
        <v>132</v>
      </c>
      <c r="H589" s="31"/>
      <c r="I589" t="s">
        <v>133</v>
      </c>
      <c r="J589" s="32">
        <f>ROUND(E589/I586* H589,5)</f>
        <v>0</v>
      </c>
      <c r="K589" s="33"/>
    </row>
    <row r="590" spans="1:27" x14ac:dyDescent="0.35">
      <c r="D590" s="34" t="s">
        <v>136</v>
      </c>
      <c r="E590" s="33"/>
      <c r="H590" s="33"/>
      <c r="K590" s="31">
        <f>SUM(J588:J589)</f>
        <v>0</v>
      </c>
    </row>
    <row r="591" spans="1:27" x14ac:dyDescent="0.35">
      <c r="B591" s="21" t="s">
        <v>137</v>
      </c>
      <c r="E591" s="33"/>
      <c r="H591" s="33"/>
      <c r="K591" s="33"/>
    </row>
    <row r="592" spans="1:27" x14ac:dyDescent="0.35">
      <c r="B592" t="s">
        <v>188</v>
      </c>
      <c r="C592" t="s">
        <v>12</v>
      </c>
      <c r="D592" t="s">
        <v>189</v>
      </c>
      <c r="E592" s="30">
        <v>1</v>
      </c>
      <c r="G592" t="s">
        <v>132</v>
      </c>
      <c r="H592" s="31"/>
      <c r="I592" t="s">
        <v>133</v>
      </c>
      <c r="J592" s="32">
        <f>ROUND(E592* H592,5)</f>
        <v>0</v>
      </c>
      <c r="K592" s="33"/>
    </row>
    <row r="593" spans="1:27" x14ac:dyDescent="0.35">
      <c r="B593" t="s">
        <v>331</v>
      </c>
      <c r="C593" t="s">
        <v>12</v>
      </c>
      <c r="D593" t="s">
        <v>46</v>
      </c>
      <c r="E593" s="30">
        <v>1</v>
      </c>
      <c r="G593" t="s">
        <v>132</v>
      </c>
      <c r="H593" s="31"/>
      <c r="I593" t="s">
        <v>133</v>
      </c>
      <c r="J593" s="32">
        <f>ROUND(E593* H593,5)</f>
        <v>0</v>
      </c>
      <c r="K593" s="33"/>
    </row>
    <row r="594" spans="1:27" x14ac:dyDescent="0.35">
      <c r="D594" s="34" t="s">
        <v>139</v>
      </c>
      <c r="E594" s="33"/>
      <c r="H594" s="33"/>
      <c r="K594" s="31">
        <f>SUM(J592:J593)</f>
        <v>0</v>
      </c>
    </row>
    <row r="595" spans="1:27" x14ac:dyDescent="0.35">
      <c r="E595" s="33"/>
      <c r="H595" s="33"/>
      <c r="K595" s="33"/>
    </row>
    <row r="596" spans="1:27" x14ac:dyDescent="0.35">
      <c r="D596" s="34" t="s">
        <v>140</v>
      </c>
      <c r="E596" s="33"/>
      <c r="H596" s="33">
        <v>1.5</v>
      </c>
      <c r="I596" t="s">
        <v>141</v>
      </c>
      <c r="J596">
        <f>ROUND(H596/100*K590,5)</f>
        <v>0</v>
      </c>
      <c r="K596" s="33"/>
    </row>
    <row r="597" spans="1:27" x14ac:dyDescent="0.35">
      <c r="D597" s="34" t="s">
        <v>142</v>
      </c>
      <c r="E597" s="33"/>
      <c r="H597" s="33"/>
      <c r="K597" s="35">
        <f>SUM(J587:J596)</f>
        <v>0</v>
      </c>
    </row>
    <row r="598" spans="1:27" x14ac:dyDescent="0.35">
      <c r="D598" s="34" t="s">
        <v>143</v>
      </c>
      <c r="E598" s="33"/>
      <c r="H598" s="33"/>
      <c r="K598" s="35">
        <f>SUM(K597:K597)</f>
        <v>0</v>
      </c>
    </row>
    <row r="600" spans="1:27" ht="45" customHeight="1" x14ac:dyDescent="0.35">
      <c r="A600" s="25" t="s">
        <v>332</v>
      </c>
      <c r="B600" s="25" t="s">
        <v>35</v>
      </c>
      <c r="C600" s="26" t="s">
        <v>12</v>
      </c>
      <c r="D600" s="6" t="s">
        <v>36</v>
      </c>
      <c r="E600" s="5"/>
      <c r="F600" s="5"/>
      <c r="G600" s="26"/>
      <c r="H600" s="28" t="s">
        <v>125</v>
      </c>
      <c r="I600" s="4">
        <v>1</v>
      </c>
      <c r="J600" s="3"/>
      <c r="K600" s="29">
        <f>ROUND(K612,2)</f>
        <v>0</v>
      </c>
      <c r="L600" s="27" t="s">
        <v>333</v>
      </c>
      <c r="M600" s="26"/>
      <c r="N600" s="26"/>
      <c r="O600" s="26"/>
      <c r="P600" s="26"/>
      <c r="Q600" s="26"/>
      <c r="R600" s="26"/>
      <c r="S600" s="26"/>
      <c r="T600" s="26"/>
      <c r="U600" s="26"/>
      <c r="V600" s="26"/>
      <c r="W600" s="26"/>
      <c r="X600" s="26"/>
      <c r="Y600" s="26"/>
      <c r="Z600" s="26"/>
      <c r="AA600" s="26"/>
    </row>
    <row r="601" spans="1:27" x14ac:dyDescent="0.35">
      <c r="B601" s="21" t="s">
        <v>127</v>
      </c>
    </row>
    <row r="602" spans="1:27" x14ac:dyDescent="0.35">
      <c r="B602" t="s">
        <v>134</v>
      </c>
      <c r="C602" t="s">
        <v>129</v>
      </c>
      <c r="D602" t="s">
        <v>135</v>
      </c>
      <c r="E602" s="30">
        <v>0.15</v>
      </c>
      <c r="F602" t="s">
        <v>131</v>
      </c>
      <c r="G602" t="s">
        <v>132</v>
      </c>
      <c r="H602" s="31"/>
      <c r="I602" t="s">
        <v>133</v>
      </c>
      <c r="J602" s="32">
        <f>ROUND(E602/I600* H602,5)</f>
        <v>0</v>
      </c>
      <c r="K602" s="33"/>
    </row>
    <row r="603" spans="1:27" x14ac:dyDescent="0.35">
      <c r="B603" t="s">
        <v>128</v>
      </c>
      <c r="C603" t="s">
        <v>129</v>
      </c>
      <c r="D603" t="s">
        <v>130</v>
      </c>
      <c r="E603" s="30">
        <v>0.2</v>
      </c>
      <c r="F603" t="s">
        <v>131</v>
      </c>
      <c r="G603" t="s">
        <v>132</v>
      </c>
      <c r="H603" s="31"/>
      <c r="I603" t="s">
        <v>133</v>
      </c>
      <c r="J603" s="32">
        <f>ROUND(E603/I600* H603,5)</f>
        <v>0</v>
      </c>
      <c r="K603" s="33"/>
    </row>
    <row r="604" spans="1:27" x14ac:dyDescent="0.35">
      <c r="D604" s="34" t="s">
        <v>136</v>
      </c>
      <c r="E604" s="33"/>
      <c r="H604" s="33"/>
      <c r="K604" s="31">
        <f>SUM(J602:J603)</f>
        <v>0</v>
      </c>
    </row>
    <row r="605" spans="1:27" x14ac:dyDescent="0.35">
      <c r="B605" s="21" t="s">
        <v>137</v>
      </c>
      <c r="E605" s="33"/>
      <c r="H605" s="33"/>
      <c r="K605" s="33"/>
    </row>
    <row r="606" spans="1:27" x14ac:dyDescent="0.35">
      <c r="B606" t="s">
        <v>188</v>
      </c>
      <c r="C606" t="s">
        <v>12</v>
      </c>
      <c r="D606" t="s">
        <v>189</v>
      </c>
      <c r="E606" s="30">
        <v>1</v>
      </c>
      <c r="G606" t="s">
        <v>132</v>
      </c>
      <c r="H606" s="31"/>
      <c r="I606" t="s">
        <v>133</v>
      </c>
      <c r="J606" s="32">
        <f>ROUND(E606* H606,5)</f>
        <v>0</v>
      </c>
      <c r="K606" s="33"/>
    </row>
    <row r="607" spans="1:27" x14ac:dyDescent="0.35">
      <c r="B607" t="s">
        <v>334</v>
      </c>
      <c r="C607" t="s">
        <v>12</v>
      </c>
      <c r="D607" t="s">
        <v>335</v>
      </c>
      <c r="E607" s="30">
        <v>1</v>
      </c>
      <c r="G607" t="s">
        <v>132</v>
      </c>
      <c r="H607" s="31"/>
      <c r="I607" t="s">
        <v>133</v>
      </c>
      <c r="J607" s="32">
        <f>ROUND(E607* H607,5)</f>
        <v>0</v>
      </c>
      <c r="K607" s="33"/>
    </row>
    <row r="608" spans="1:27" x14ac:dyDescent="0.35">
      <c r="D608" s="34" t="s">
        <v>139</v>
      </c>
      <c r="E608" s="33"/>
      <c r="H608" s="33"/>
      <c r="K608" s="31">
        <f>SUM(J606:J607)</f>
        <v>0</v>
      </c>
    </row>
    <row r="609" spans="1:27" x14ac:dyDescent="0.35">
      <c r="E609" s="33"/>
      <c r="H609" s="33"/>
      <c r="K609" s="33"/>
    </row>
    <row r="610" spans="1:27" x14ac:dyDescent="0.35">
      <c r="D610" s="34" t="s">
        <v>140</v>
      </c>
      <c r="E610" s="33"/>
      <c r="H610" s="33">
        <v>1.5</v>
      </c>
      <c r="I610" t="s">
        <v>141</v>
      </c>
      <c r="J610">
        <f>ROUND(H610/100*K604,5)</f>
        <v>0</v>
      </c>
      <c r="K610" s="33"/>
    </row>
    <row r="611" spans="1:27" x14ac:dyDescent="0.35">
      <c r="D611" s="34" t="s">
        <v>142</v>
      </c>
      <c r="E611" s="33"/>
      <c r="H611" s="33"/>
      <c r="K611" s="35">
        <f>SUM(J601:J610)</f>
        <v>0</v>
      </c>
    </row>
    <row r="612" spans="1:27" x14ac:dyDescent="0.35">
      <c r="D612" s="34" t="s">
        <v>143</v>
      </c>
      <c r="E612" s="33"/>
      <c r="H612" s="33"/>
      <c r="K612" s="35">
        <f>SUM(K611:K611)</f>
        <v>0</v>
      </c>
    </row>
    <row r="614" spans="1:27" ht="45" customHeight="1" x14ac:dyDescent="0.35">
      <c r="A614" s="25" t="s">
        <v>336</v>
      </c>
      <c r="B614" s="25" t="s">
        <v>108</v>
      </c>
      <c r="C614" s="26" t="s">
        <v>12</v>
      </c>
      <c r="D614" s="6" t="s">
        <v>109</v>
      </c>
      <c r="E614" s="5"/>
      <c r="F614" s="5"/>
      <c r="G614" s="26"/>
      <c r="H614" s="28" t="s">
        <v>125</v>
      </c>
      <c r="I614" s="4">
        <v>1</v>
      </c>
      <c r="J614" s="3"/>
      <c r="K614" s="29"/>
      <c r="L614" s="27" t="s">
        <v>337</v>
      </c>
      <c r="M614" s="26"/>
      <c r="N614" s="26"/>
      <c r="O614" s="26"/>
      <c r="P614" s="26"/>
      <c r="Q614" s="26"/>
      <c r="R614" s="26"/>
      <c r="S614" s="26"/>
      <c r="T614" s="26"/>
      <c r="U614" s="26"/>
      <c r="V614" s="26"/>
      <c r="W614" s="26"/>
      <c r="X614" s="26"/>
      <c r="Y614" s="26"/>
      <c r="Z614" s="26"/>
      <c r="AA614" s="26"/>
    </row>
    <row r="615" spans="1:27" ht="45" customHeight="1" x14ac:dyDescent="0.35">
      <c r="A615" s="25" t="s">
        <v>338</v>
      </c>
      <c r="B615" s="25" t="s">
        <v>92</v>
      </c>
      <c r="C615" s="26" t="s">
        <v>53</v>
      </c>
      <c r="D615" s="6" t="s">
        <v>93</v>
      </c>
      <c r="E615" s="5"/>
      <c r="F615" s="5"/>
      <c r="G615" s="26"/>
      <c r="H615" s="28" t="s">
        <v>125</v>
      </c>
      <c r="I615" s="4">
        <v>1</v>
      </c>
      <c r="J615" s="3"/>
      <c r="K615" s="29">
        <f>ROUND(K627,2)</f>
        <v>0</v>
      </c>
      <c r="L615" s="27" t="s">
        <v>339</v>
      </c>
      <c r="M615" s="26"/>
      <c r="N615" s="26"/>
      <c r="O615" s="26"/>
      <c r="P615" s="26"/>
      <c r="Q615" s="26"/>
      <c r="R615" s="26"/>
      <c r="S615" s="26"/>
      <c r="T615" s="26"/>
      <c r="U615" s="26"/>
      <c r="V615" s="26"/>
      <c r="W615" s="26"/>
      <c r="X615" s="26"/>
      <c r="Y615" s="26"/>
      <c r="Z615" s="26"/>
      <c r="AA615" s="26"/>
    </row>
    <row r="616" spans="1:27" x14ac:dyDescent="0.35">
      <c r="B616" s="21" t="s">
        <v>127</v>
      </c>
    </row>
    <row r="617" spans="1:27" x14ac:dyDescent="0.35">
      <c r="B617" t="s">
        <v>128</v>
      </c>
      <c r="C617" t="s">
        <v>129</v>
      </c>
      <c r="D617" t="s">
        <v>130</v>
      </c>
      <c r="E617" s="30">
        <v>0.05</v>
      </c>
      <c r="F617" t="s">
        <v>131</v>
      </c>
      <c r="G617" t="s">
        <v>132</v>
      </c>
      <c r="H617" s="31"/>
      <c r="I617" t="s">
        <v>133</v>
      </c>
      <c r="J617" s="32">
        <f>ROUND(E617/I615* H617,5)</f>
        <v>0</v>
      </c>
      <c r="K617" s="33"/>
    </row>
    <row r="618" spans="1:27" x14ac:dyDescent="0.35">
      <c r="B618" t="s">
        <v>134</v>
      </c>
      <c r="C618" t="s">
        <v>129</v>
      </c>
      <c r="D618" t="s">
        <v>135</v>
      </c>
      <c r="E618" s="30">
        <v>0.1</v>
      </c>
      <c r="F618" t="s">
        <v>131</v>
      </c>
      <c r="G618" t="s">
        <v>132</v>
      </c>
      <c r="H618" s="31"/>
      <c r="I618" t="s">
        <v>133</v>
      </c>
      <c r="J618" s="32">
        <f>ROUND(E618/I615* H618,5)</f>
        <v>0</v>
      </c>
      <c r="K618" s="33"/>
    </row>
    <row r="619" spans="1:27" x14ac:dyDescent="0.35">
      <c r="D619" s="34" t="s">
        <v>136</v>
      </c>
      <c r="E619" s="33"/>
      <c r="H619" s="33"/>
      <c r="K619" s="31">
        <f>SUM(J617:J618)</f>
        <v>0</v>
      </c>
    </row>
    <row r="620" spans="1:27" x14ac:dyDescent="0.35">
      <c r="B620" s="21" t="s">
        <v>137</v>
      </c>
      <c r="E620" s="33"/>
      <c r="H620" s="33"/>
      <c r="K620" s="33"/>
    </row>
    <row r="621" spans="1:27" x14ac:dyDescent="0.35">
      <c r="B621" t="s">
        <v>340</v>
      </c>
      <c r="C621" t="s">
        <v>53</v>
      </c>
      <c r="D621" t="s">
        <v>93</v>
      </c>
      <c r="E621" s="30">
        <v>1</v>
      </c>
      <c r="G621" t="s">
        <v>132</v>
      </c>
      <c r="H621" s="31"/>
      <c r="I621" t="s">
        <v>133</v>
      </c>
      <c r="J621" s="32">
        <f>ROUND(E621* H621,5)</f>
        <v>0</v>
      </c>
      <c r="K621" s="33"/>
    </row>
    <row r="622" spans="1:27" x14ac:dyDescent="0.35">
      <c r="B622" t="s">
        <v>341</v>
      </c>
      <c r="C622" t="s">
        <v>12</v>
      </c>
      <c r="D622" t="s">
        <v>342</v>
      </c>
      <c r="E622" s="30">
        <v>1</v>
      </c>
      <c r="G622" t="s">
        <v>132</v>
      </c>
      <c r="H622" s="31"/>
      <c r="I622" t="s">
        <v>133</v>
      </c>
      <c r="J622" s="32">
        <f>ROUND(E622* H622,5)</f>
        <v>0</v>
      </c>
      <c r="K622" s="33"/>
    </row>
    <row r="623" spans="1:27" x14ac:dyDescent="0.35">
      <c r="D623" s="34" t="s">
        <v>139</v>
      </c>
      <c r="E623" s="33"/>
      <c r="H623" s="33"/>
      <c r="K623" s="31">
        <f>SUM(J621:J622)</f>
        <v>0</v>
      </c>
    </row>
    <row r="624" spans="1:27" x14ac:dyDescent="0.35">
      <c r="E624" s="33"/>
      <c r="H624" s="33"/>
      <c r="K624" s="33"/>
    </row>
    <row r="625" spans="1:27" x14ac:dyDescent="0.35">
      <c r="D625" s="34" t="s">
        <v>140</v>
      </c>
      <c r="E625" s="33"/>
      <c r="H625" s="33">
        <v>1.5</v>
      </c>
      <c r="I625" t="s">
        <v>141</v>
      </c>
      <c r="J625">
        <f>ROUND(H625/100*K619,5)</f>
        <v>0</v>
      </c>
      <c r="K625" s="33"/>
    </row>
    <row r="626" spans="1:27" x14ac:dyDescent="0.35">
      <c r="D626" s="34" t="s">
        <v>142</v>
      </c>
      <c r="E626" s="33"/>
      <c r="H626" s="33"/>
      <c r="K626" s="35">
        <f>SUM(J616:J625)</f>
        <v>0</v>
      </c>
    </row>
    <row r="627" spans="1:27" x14ac:dyDescent="0.35">
      <c r="D627" s="34" t="s">
        <v>143</v>
      </c>
      <c r="E627" s="33"/>
      <c r="H627" s="33"/>
      <c r="K627" s="35">
        <f>SUM(K626:K626)</f>
        <v>0</v>
      </c>
    </row>
    <row r="629" spans="1:27" ht="45" customHeight="1" x14ac:dyDescent="0.35">
      <c r="A629" s="25" t="s">
        <v>343</v>
      </c>
      <c r="B629" s="25" t="s">
        <v>90</v>
      </c>
      <c r="C629" s="26" t="s">
        <v>53</v>
      </c>
      <c r="D629" s="6" t="s">
        <v>91</v>
      </c>
      <c r="E629" s="5"/>
      <c r="F629" s="5"/>
      <c r="G629" s="26"/>
      <c r="H629" s="28" t="s">
        <v>125</v>
      </c>
      <c r="I629" s="4">
        <v>1</v>
      </c>
      <c r="J629" s="3"/>
      <c r="K629" s="29">
        <f>ROUND(K641,2)</f>
        <v>0</v>
      </c>
      <c r="L629" s="27" t="s">
        <v>344</v>
      </c>
      <c r="M629" s="26"/>
      <c r="N629" s="26"/>
      <c r="O629" s="26"/>
      <c r="P629" s="26"/>
      <c r="Q629" s="26"/>
      <c r="R629" s="26"/>
      <c r="S629" s="26"/>
      <c r="T629" s="26"/>
      <c r="U629" s="26"/>
      <c r="V629" s="26"/>
      <c r="W629" s="26"/>
      <c r="X629" s="26"/>
      <c r="Y629" s="26"/>
      <c r="Z629" s="26"/>
      <c r="AA629" s="26"/>
    </row>
    <row r="630" spans="1:27" x14ac:dyDescent="0.35">
      <c r="B630" s="21" t="s">
        <v>127</v>
      </c>
    </row>
    <row r="631" spans="1:27" x14ac:dyDescent="0.35">
      <c r="B631" t="s">
        <v>128</v>
      </c>
      <c r="C631" t="s">
        <v>129</v>
      </c>
      <c r="D631" t="s">
        <v>130</v>
      </c>
      <c r="E631" s="30">
        <v>4.4999999999999998E-2</v>
      </c>
      <c r="F631" t="s">
        <v>131</v>
      </c>
      <c r="G631" t="s">
        <v>132</v>
      </c>
      <c r="H631" s="31"/>
      <c r="I631" t="s">
        <v>133</v>
      </c>
      <c r="J631" s="32">
        <f>ROUND(E631/I629* H631,5)</f>
        <v>0</v>
      </c>
      <c r="K631" s="33"/>
    </row>
    <row r="632" spans="1:27" x14ac:dyDescent="0.35">
      <c r="B632" t="s">
        <v>134</v>
      </c>
      <c r="C632" t="s">
        <v>129</v>
      </c>
      <c r="D632" t="s">
        <v>135</v>
      </c>
      <c r="E632" s="30">
        <v>0.112</v>
      </c>
      <c r="F632" t="s">
        <v>131</v>
      </c>
      <c r="G632" t="s">
        <v>132</v>
      </c>
      <c r="H632" s="31"/>
      <c r="I632" t="s">
        <v>133</v>
      </c>
      <c r="J632" s="32">
        <f>ROUND(E632/I629* H632,5)</f>
        <v>0</v>
      </c>
      <c r="K632" s="33"/>
    </row>
    <row r="633" spans="1:27" x14ac:dyDescent="0.35">
      <c r="D633" s="34" t="s">
        <v>136</v>
      </c>
      <c r="E633" s="33"/>
      <c r="H633" s="33"/>
      <c r="K633" s="31">
        <f>SUM(J631:J632)</f>
        <v>0</v>
      </c>
    </row>
    <row r="634" spans="1:27" x14ac:dyDescent="0.35">
      <c r="B634" s="21" t="s">
        <v>137</v>
      </c>
      <c r="E634" s="33"/>
      <c r="H634" s="33"/>
      <c r="K634" s="33"/>
    </row>
    <row r="635" spans="1:27" x14ac:dyDescent="0.35">
      <c r="B635" t="s">
        <v>345</v>
      </c>
      <c r="C635" t="s">
        <v>53</v>
      </c>
      <c r="D635" t="s">
        <v>346</v>
      </c>
      <c r="E635" s="30">
        <v>1.02</v>
      </c>
      <c r="G635" t="s">
        <v>132</v>
      </c>
      <c r="H635" s="31"/>
      <c r="I635" t="s">
        <v>133</v>
      </c>
      <c r="J635" s="32">
        <f>ROUND(E635* H635,5)</f>
        <v>0</v>
      </c>
      <c r="K635" s="33"/>
    </row>
    <row r="636" spans="1:27" x14ac:dyDescent="0.35">
      <c r="B636" t="s">
        <v>347</v>
      </c>
      <c r="C636" t="s">
        <v>53</v>
      </c>
      <c r="D636" t="s">
        <v>348</v>
      </c>
      <c r="E636" s="30">
        <v>1.02</v>
      </c>
      <c r="G636" t="s">
        <v>132</v>
      </c>
      <c r="H636" s="31"/>
      <c r="I636" t="s">
        <v>133</v>
      </c>
      <c r="J636" s="32">
        <f>ROUND(E636* H636,5)</f>
        <v>0</v>
      </c>
      <c r="K636" s="33"/>
    </row>
    <row r="637" spans="1:27" x14ac:dyDescent="0.35">
      <c r="D637" s="34" t="s">
        <v>139</v>
      </c>
      <c r="E637" s="33"/>
      <c r="H637" s="33"/>
      <c r="K637" s="31">
        <f>SUM(J635:J636)</f>
        <v>0</v>
      </c>
    </row>
    <row r="638" spans="1:27" x14ac:dyDescent="0.35">
      <c r="E638" s="33"/>
      <c r="H638" s="33"/>
      <c r="K638" s="33"/>
    </row>
    <row r="639" spans="1:27" x14ac:dyDescent="0.35">
      <c r="D639" s="34" t="s">
        <v>140</v>
      </c>
      <c r="E639" s="33"/>
      <c r="H639" s="33">
        <v>1.5</v>
      </c>
      <c r="I639" t="s">
        <v>141</v>
      </c>
      <c r="J639">
        <f>ROUND(H639/100*K633,5)</f>
        <v>0</v>
      </c>
      <c r="K639" s="33"/>
    </row>
    <row r="640" spans="1:27" x14ac:dyDescent="0.35">
      <c r="D640" s="34" t="s">
        <v>142</v>
      </c>
      <c r="E640" s="33"/>
      <c r="H640" s="33"/>
      <c r="K640" s="35">
        <f>SUM(J630:J639)</f>
        <v>0</v>
      </c>
    </row>
    <row r="641" spans="1:27" x14ac:dyDescent="0.35">
      <c r="D641" s="34" t="s">
        <v>143</v>
      </c>
      <c r="E641" s="33"/>
      <c r="H641" s="33"/>
      <c r="K641" s="35">
        <f>SUM(K640:K640)</f>
        <v>0</v>
      </c>
    </row>
    <row r="643" spans="1:27" x14ac:dyDescent="0.35">
      <c r="A643" s="23" t="s">
        <v>349</v>
      </c>
      <c r="B643" s="23"/>
    </row>
    <row r="644" spans="1:27" ht="45" customHeight="1" x14ac:dyDescent="0.35">
      <c r="A644" s="25"/>
      <c r="B644" s="25" t="s">
        <v>84</v>
      </c>
      <c r="C644" s="26" t="s">
        <v>85</v>
      </c>
      <c r="D644" s="6" t="s">
        <v>86</v>
      </c>
      <c r="E644" s="5"/>
      <c r="F644" s="5"/>
      <c r="G644" s="26"/>
      <c r="H644" s="28" t="s">
        <v>125</v>
      </c>
      <c r="I644" s="4">
        <v>1</v>
      </c>
      <c r="J644" s="3"/>
      <c r="K644" s="29">
        <f>ROUND(K646,2)</f>
        <v>0</v>
      </c>
      <c r="L644" s="27" t="s">
        <v>350</v>
      </c>
      <c r="M644" s="26"/>
      <c r="N644" s="26"/>
      <c r="O644" s="26"/>
      <c r="P644" s="26"/>
      <c r="Q644" s="26"/>
      <c r="R644" s="26"/>
      <c r="S644" s="26"/>
      <c r="T644" s="26"/>
      <c r="U644" s="26"/>
      <c r="V644" s="26"/>
      <c r="W644" s="26"/>
      <c r="X644" s="26"/>
      <c r="Y644" s="26"/>
      <c r="Z644" s="26"/>
      <c r="AA644" s="26"/>
    </row>
    <row r="645" spans="1:27" x14ac:dyDescent="0.35">
      <c r="D645" s="34" t="s">
        <v>142</v>
      </c>
      <c r="E645" s="33"/>
      <c r="H645" s="33"/>
      <c r="K645" s="35">
        <f>SUM(J644:J644)</f>
        <v>0</v>
      </c>
    </row>
    <row r="646" spans="1:27" x14ac:dyDescent="0.35">
      <c r="D646" s="34" t="s">
        <v>143</v>
      </c>
      <c r="E646" s="33"/>
      <c r="H646" s="33"/>
      <c r="K646" s="35">
        <f>SUM(K645:K645)</f>
        <v>0</v>
      </c>
    </row>
    <row r="648" spans="1:27" x14ac:dyDescent="0.35">
      <c r="A648" s="23" t="s">
        <v>122</v>
      </c>
      <c r="B648" s="23"/>
    </row>
    <row r="649" spans="1:27" ht="45" customHeight="1" x14ac:dyDescent="0.35">
      <c r="A649" s="25"/>
      <c r="B649" s="25" t="s">
        <v>351</v>
      </c>
      <c r="C649" s="26" t="s">
        <v>12</v>
      </c>
      <c r="D649" s="6" t="s">
        <v>352</v>
      </c>
      <c r="E649" s="5"/>
      <c r="F649" s="5"/>
      <c r="G649" s="26"/>
      <c r="H649" s="28" t="s">
        <v>125</v>
      </c>
      <c r="I649" s="4">
        <v>1</v>
      </c>
      <c r="J649" s="3"/>
      <c r="K649" s="29">
        <f>ROUND(K654,2)</f>
        <v>0</v>
      </c>
      <c r="L649" s="27" t="s">
        <v>353</v>
      </c>
      <c r="M649" s="26"/>
      <c r="N649" s="26"/>
      <c r="O649" s="26"/>
      <c r="P649" s="26"/>
      <c r="Q649" s="26"/>
      <c r="R649" s="26"/>
      <c r="S649" s="26"/>
      <c r="T649" s="26"/>
      <c r="U649" s="26"/>
      <c r="V649" s="26"/>
      <c r="W649" s="26"/>
      <c r="X649" s="26"/>
      <c r="Y649" s="26"/>
      <c r="Z649" s="26"/>
      <c r="AA649" s="26"/>
    </row>
    <row r="650" spans="1:27" x14ac:dyDescent="0.35">
      <c r="B650" s="21" t="s">
        <v>122</v>
      </c>
    </row>
    <row r="651" spans="1:27" x14ac:dyDescent="0.35">
      <c r="B651" t="s">
        <v>202</v>
      </c>
      <c r="C651" t="s">
        <v>12</v>
      </c>
      <c r="D651" t="s">
        <v>203</v>
      </c>
      <c r="E651" s="30">
        <v>1</v>
      </c>
      <c r="G651" t="s">
        <v>132</v>
      </c>
      <c r="H651" s="31"/>
      <c r="I651" t="s">
        <v>133</v>
      </c>
      <c r="J651" s="32">
        <f>ROUND(E651* H651,5)</f>
        <v>0</v>
      </c>
      <c r="K651" s="33"/>
    </row>
    <row r="652" spans="1:27" x14ac:dyDescent="0.35">
      <c r="D652" s="34" t="s">
        <v>354</v>
      </c>
      <c r="E652" s="33"/>
      <c r="H652" s="33"/>
      <c r="K652" s="31">
        <f>SUM(J651:J651)</f>
        <v>0</v>
      </c>
    </row>
    <row r="653" spans="1:27" x14ac:dyDescent="0.35">
      <c r="D653" s="34" t="s">
        <v>142</v>
      </c>
      <c r="E653" s="33"/>
      <c r="H653" s="33"/>
      <c r="K653" s="35">
        <f>SUM(J650:J652)</f>
        <v>0</v>
      </c>
    </row>
    <row r="654" spans="1:27" x14ac:dyDescent="0.35">
      <c r="D654" s="34" t="s">
        <v>143</v>
      </c>
      <c r="E654" s="33"/>
      <c r="H654" s="33"/>
      <c r="K654" s="35">
        <f>SUM(K653:K653)</f>
        <v>0</v>
      </c>
    </row>
    <row r="656" spans="1:27" ht="45" customHeight="1" x14ac:dyDescent="0.35">
      <c r="A656" s="25" t="s">
        <v>355</v>
      </c>
      <c r="B656" s="25" t="s">
        <v>97</v>
      </c>
      <c r="C656" s="26" t="s">
        <v>12</v>
      </c>
      <c r="D656" s="6" t="s">
        <v>98</v>
      </c>
      <c r="E656" s="5"/>
      <c r="F656" s="5"/>
      <c r="G656" s="26"/>
      <c r="H656" s="28" t="s">
        <v>125</v>
      </c>
      <c r="I656" s="4">
        <v>1</v>
      </c>
      <c r="J656" s="3"/>
      <c r="K656" s="29">
        <f>ROUND(K660,2)</f>
        <v>0</v>
      </c>
      <c r="L656" s="27" t="s">
        <v>170</v>
      </c>
      <c r="M656" s="26"/>
      <c r="N656" s="26"/>
      <c r="O656" s="26"/>
      <c r="P656" s="26"/>
      <c r="Q656" s="26"/>
      <c r="R656" s="26"/>
      <c r="S656" s="26"/>
      <c r="T656" s="26"/>
      <c r="U656" s="26"/>
      <c r="V656" s="26"/>
      <c r="W656" s="26"/>
      <c r="X656" s="26"/>
      <c r="Y656" s="26"/>
      <c r="Z656" s="26"/>
      <c r="AA656" s="26"/>
    </row>
    <row r="657" spans="2:11" x14ac:dyDescent="0.35">
      <c r="B657" s="21" t="s">
        <v>122</v>
      </c>
    </row>
    <row r="658" spans="2:11" x14ac:dyDescent="0.35">
      <c r="B658" t="s">
        <v>169</v>
      </c>
      <c r="C658" t="s">
        <v>12</v>
      </c>
      <c r="D658" t="s">
        <v>98</v>
      </c>
      <c r="E658" s="30">
        <v>1.5</v>
      </c>
      <c r="G658" t="s">
        <v>132</v>
      </c>
      <c r="H658" s="31"/>
      <c r="I658" t="s">
        <v>133</v>
      </c>
      <c r="J658" s="32">
        <f>ROUND(E658* H658,5)</f>
        <v>0</v>
      </c>
      <c r="K658" s="33"/>
    </row>
    <row r="659" spans="2:11" x14ac:dyDescent="0.35">
      <c r="D659" s="34" t="s">
        <v>142</v>
      </c>
      <c r="E659" s="33"/>
      <c r="H659" s="33"/>
      <c r="K659" s="35">
        <f>SUM(J657:J658)</f>
        <v>0</v>
      </c>
    </row>
    <row r="660" spans="2:11" x14ac:dyDescent="0.35">
      <c r="D660" s="34" t="s">
        <v>143</v>
      </c>
      <c r="E660" s="33"/>
      <c r="H660" s="33"/>
      <c r="K660" s="35">
        <f>SUM(K659:K659)</f>
        <v>0</v>
      </c>
    </row>
  </sheetData>
  <sheetProtection sheet="1"/>
  <mergeCells count="111">
    <mergeCell ref="D656:F656"/>
    <mergeCell ref="I656:J656"/>
    <mergeCell ref="D614:F614"/>
    <mergeCell ref="I614:J614"/>
    <mergeCell ref="D615:F615"/>
    <mergeCell ref="I615:J615"/>
    <mergeCell ref="D629:F629"/>
    <mergeCell ref="I629:J629"/>
    <mergeCell ref="D644:F644"/>
    <mergeCell ref="I644:J644"/>
    <mergeCell ref="D649:F649"/>
    <mergeCell ref="I649:J649"/>
    <mergeCell ref="D545:F545"/>
    <mergeCell ref="I545:J545"/>
    <mergeCell ref="D558:F558"/>
    <mergeCell ref="I558:J558"/>
    <mergeCell ref="D572:F572"/>
    <mergeCell ref="I572:J572"/>
    <mergeCell ref="D586:F586"/>
    <mergeCell ref="I586:J586"/>
    <mergeCell ref="D600:F600"/>
    <mergeCell ref="I600:J600"/>
    <mergeCell ref="D481:F481"/>
    <mergeCell ref="I481:J481"/>
    <mergeCell ref="D493:F493"/>
    <mergeCell ref="I493:J493"/>
    <mergeCell ref="D505:F505"/>
    <mergeCell ref="I505:J505"/>
    <mergeCell ref="D519:F519"/>
    <mergeCell ref="I519:J519"/>
    <mergeCell ref="D533:F533"/>
    <mergeCell ref="I533:J533"/>
    <mergeCell ref="D413:F413"/>
    <mergeCell ref="I413:J413"/>
    <mergeCell ref="D427:F427"/>
    <mergeCell ref="I427:J427"/>
    <mergeCell ref="D441:F441"/>
    <mergeCell ref="I441:J441"/>
    <mergeCell ref="D454:F454"/>
    <mergeCell ref="I454:J454"/>
    <mergeCell ref="D468:F468"/>
    <mergeCell ref="I468:J468"/>
    <mergeCell ref="D371:F371"/>
    <mergeCell ref="I371:J371"/>
    <mergeCell ref="D384:F384"/>
    <mergeCell ref="I384:J384"/>
    <mergeCell ref="D385:F385"/>
    <mergeCell ref="I385:J385"/>
    <mergeCell ref="D398:F398"/>
    <mergeCell ref="I398:J398"/>
    <mergeCell ref="D412:F412"/>
    <mergeCell ref="I412:J412"/>
    <mergeCell ref="D304:F304"/>
    <mergeCell ref="I304:J304"/>
    <mergeCell ref="D317:F317"/>
    <mergeCell ref="I317:J317"/>
    <mergeCell ref="D331:F331"/>
    <mergeCell ref="I331:J331"/>
    <mergeCell ref="D345:F345"/>
    <mergeCell ref="I345:J345"/>
    <mergeCell ref="D358:F358"/>
    <mergeCell ref="I358:J358"/>
    <mergeCell ref="D239:F239"/>
    <mergeCell ref="I239:J239"/>
    <mergeCell ref="D252:F252"/>
    <mergeCell ref="I252:J252"/>
    <mergeCell ref="D265:F265"/>
    <mergeCell ref="I265:J265"/>
    <mergeCell ref="D278:F278"/>
    <mergeCell ref="I278:J278"/>
    <mergeCell ref="D291:F291"/>
    <mergeCell ref="I291:J291"/>
    <mergeCell ref="D169:F169"/>
    <mergeCell ref="I169:J169"/>
    <mergeCell ref="D182:F182"/>
    <mergeCell ref="I182:J182"/>
    <mergeCell ref="D197:F197"/>
    <mergeCell ref="I197:J197"/>
    <mergeCell ref="D211:F211"/>
    <mergeCell ref="I211:J211"/>
    <mergeCell ref="D225:F225"/>
    <mergeCell ref="I225:J225"/>
    <mergeCell ref="D101:F101"/>
    <mergeCell ref="I101:J101"/>
    <mergeCell ref="D115:F115"/>
    <mergeCell ref="I115:J115"/>
    <mergeCell ref="D128:F128"/>
    <mergeCell ref="I128:J128"/>
    <mergeCell ref="D142:F142"/>
    <mergeCell ref="I142:J142"/>
    <mergeCell ref="D156:F156"/>
    <mergeCell ref="I156:J156"/>
    <mergeCell ref="D37:F37"/>
    <mergeCell ref="I37:J37"/>
    <mergeCell ref="D50:F50"/>
    <mergeCell ref="I50:J50"/>
    <mergeCell ref="D63:F63"/>
    <mergeCell ref="I63:J63"/>
    <mergeCell ref="D77:F77"/>
    <mergeCell ref="I77:J77"/>
    <mergeCell ref="D91:F91"/>
    <mergeCell ref="I91:J91"/>
    <mergeCell ref="A1:K1"/>
    <mergeCell ref="A2:K2"/>
    <mergeCell ref="A3:K3"/>
    <mergeCell ref="A4:K4"/>
    <mergeCell ref="A6:K6"/>
    <mergeCell ref="D11:F11"/>
    <mergeCell ref="I11:J11"/>
    <mergeCell ref="D24:F24"/>
    <mergeCell ref="I24:J24"/>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8"/>
  <sheetViews>
    <sheetView workbookViewId="0">
      <pane ySplit="8" topLeftCell="A9" activePane="bottomLeft" state="frozenSplit"/>
      <selection pane="bottomLeft"/>
    </sheetView>
  </sheetViews>
  <sheetFormatPr defaultRowHeight="14.5" x14ac:dyDescent="0.35"/>
  <cols>
    <col min="1" max="1" width="14.7265625" customWidth="1"/>
    <col min="2" max="2" width="6.1796875" customWidth="1"/>
    <col min="3" max="3" width="65.7265625" customWidth="1"/>
    <col min="4" max="4" width="13.7265625" customWidth="1"/>
    <col min="5" max="5" width="65.7265625" customWidth="1"/>
    <col min="6" max="7" width="13.7265625" customWidth="1"/>
  </cols>
  <sheetData>
    <row r="1" spans="1:7" x14ac:dyDescent="0.35">
      <c r="A1" s="8" t="s">
        <v>0</v>
      </c>
      <c r="B1" s="8" t="s">
        <v>0</v>
      </c>
      <c r="C1" s="8" t="s">
        <v>0</v>
      </c>
      <c r="D1" s="8" t="s">
        <v>0</v>
      </c>
    </row>
    <row r="2" spans="1:7" x14ac:dyDescent="0.35">
      <c r="A2" s="8"/>
      <c r="B2" s="8"/>
      <c r="C2" s="8"/>
      <c r="D2" s="8"/>
    </row>
    <row r="3" spans="1:7" x14ac:dyDescent="0.35">
      <c r="A3" s="8"/>
      <c r="B3" s="8"/>
      <c r="C3" s="8"/>
      <c r="D3" s="8"/>
    </row>
    <row r="4" spans="1:7" x14ac:dyDescent="0.35">
      <c r="A4" s="8"/>
      <c r="B4" s="8"/>
      <c r="C4" s="8"/>
      <c r="D4" s="8"/>
    </row>
    <row r="6" spans="1:7" ht="18.5" x14ac:dyDescent="0.45">
      <c r="A6" s="7" t="s">
        <v>116</v>
      </c>
      <c r="B6" s="7" t="s">
        <v>116</v>
      </c>
      <c r="C6" s="7" t="s">
        <v>116</v>
      </c>
      <c r="D6" s="7" t="s">
        <v>116</v>
      </c>
    </row>
    <row r="8" spans="1:7" x14ac:dyDescent="0.35">
      <c r="A8" s="24" t="s">
        <v>118</v>
      </c>
      <c r="B8" s="24" t="s">
        <v>119</v>
      </c>
      <c r="C8" s="24" t="s">
        <v>120</v>
      </c>
      <c r="D8" s="24" t="s">
        <v>2</v>
      </c>
      <c r="E8" s="24" t="s">
        <v>121</v>
      </c>
      <c r="F8" s="24" t="s">
        <v>356</v>
      </c>
      <c r="G8" s="24" t="s">
        <v>357</v>
      </c>
    </row>
    <row r="10" spans="1:7" x14ac:dyDescent="0.35">
      <c r="A10" s="23" t="s">
        <v>127</v>
      </c>
    </row>
    <row r="11" spans="1:7" x14ac:dyDescent="0.35">
      <c r="A11" t="s">
        <v>128</v>
      </c>
      <c r="B11" t="s">
        <v>129</v>
      </c>
      <c r="C11" t="s">
        <v>130</v>
      </c>
      <c r="D11" s="31"/>
      <c r="E11" t="s">
        <v>130</v>
      </c>
      <c r="F11" s="36">
        <v>-9999999999</v>
      </c>
      <c r="G11" s="36">
        <v>-9999999999</v>
      </c>
    </row>
    <row r="12" spans="1:7" x14ac:dyDescent="0.35">
      <c r="A12" t="s">
        <v>226</v>
      </c>
      <c r="B12" t="s">
        <v>129</v>
      </c>
      <c r="C12" t="s">
        <v>227</v>
      </c>
      <c r="D12" s="31"/>
      <c r="E12" t="s">
        <v>227</v>
      </c>
      <c r="F12" s="36">
        <v>0</v>
      </c>
      <c r="G12" s="36">
        <v>0</v>
      </c>
    </row>
    <row r="13" spans="1:7" x14ac:dyDescent="0.35">
      <c r="A13" t="s">
        <v>274</v>
      </c>
      <c r="B13" t="s">
        <v>129</v>
      </c>
      <c r="C13" t="s">
        <v>275</v>
      </c>
      <c r="D13" s="31"/>
      <c r="E13" t="s">
        <v>275</v>
      </c>
      <c r="F13" s="36">
        <v>-9999999999</v>
      </c>
      <c r="G13" s="36">
        <v>-9999999999</v>
      </c>
    </row>
    <row r="14" spans="1:7" x14ac:dyDescent="0.35">
      <c r="A14" t="s">
        <v>276</v>
      </c>
      <c r="B14" t="s">
        <v>129</v>
      </c>
      <c r="C14" t="s">
        <v>277</v>
      </c>
      <c r="D14" s="31"/>
      <c r="E14" t="s">
        <v>277</v>
      </c>
      <c r="F14" s="36">
        <v>-9999999999</v>
      </c>
      <c r="G14" s="36">
        <v>-9999999999</v>
      </c>
    </row>
    <row r="15" spans="1:7" x14ac:dyDescent="0.35">
      <c r="A15" t="s">
        <v>134</v>
      </c>
      <c r="B15" t="s">
        <v>129</v>
      </c>
      <c r="C15" t="s">
        <v>135</v>
      </c>
      <c r="D15" s="31"/>
      <c r="E15" t="s">
        <v>135</v>
      </c>
      <c r="F15" s="36">
        <v>-9999999999</v>
      </c>
      <c r="G15" s="36">
        <v>-9999999999</v>
      </c>
    </row>
    <row r="16" spans="1:7" x14ac:dyDescent="0.35">
      <c r="A16" t="s">
        <v>228</v>
      </c>
      <c r="B16" t="s">
        <v>129</v>
      </c>
      <c r="C16" t="s">
        <v>229</v>
      </c>
      <c r="D16" s="31"/>
      <c r="E16" t="s">
        <v>229</v>
      </c>
      <c r="F16" s="36">
        <v>0</v>
      </c>
      <c r="G16" s="36">
        <v>0</v>
      </c>
    </row>
    <row r="17" spans="1:7" x14ac:dyDescent="0.35">
      <c r="A17" s="23" t="s">
        <v>137</v>
      </c>
    </row>
    <row r="18" spans="1:7" x14ac:dyDescent="0.35">
      <c r="A18" t="s">
        <v>278</v>
      </c>
      <c r="B18" t="s">
        <v>12</v>
      </c>
      <c r="C18" t="s">
        <v>25</v>
      </c>
      <c r="D18" s="31"/>
      <c r="E18" t="s">
        <v>358</v>
      </c>
      <c r="F18" s="36">
        <v>0.1592686161005</v>
      </c>
      <c r="G18" s="36">
        <v>1.699817765233</v>
      </c>
    </row>
    <row r="19" spans="1:7" x14ac:dyDescent="0.35">
      <c r="A19" t="s">
        <v>291</v>
      </c>
      <c r="B19" t="s">
        <v>12</v>
      </c>
      <c r="C19" t="s">
        <v>83</v>
      </c>
      <c r="D19" s="31"/>
      <c r="E19" t="s">
        <v>359</v>
      </c>
      <c r="F19" s="36">
        <v>5.4160273858204002</v>
      </c>
      <c r="G19" s="36">
        <v>97.699923485068993</v>
      </c>
    </row>
    <row r="20" spans="1:7" x14ac:dyDescent="0.35">
      <c r="A20" t="s">
        <v>305</v>
      </c>
      <c r="B20" t="s">
        <v>12</v>
      </c>
      <c r="C20" t="s">
        <v>42</v>
      </c>
      <c r="D20" s="31"/>
      <c r="E20" t="s">
        <v>304</v>
      </c>
      <c r="F20" s="36">
        <v>34.373594155314997</v>
      </c>
      <c r="G20" s="36">
        <v>405.01295519311998</v>
      </c>
    </row>
    <row r="21" spans="1:7" x14ac:dyDescent="0.35">
      <c r="A21" t="s">
        <v>165</v>
      </c>
      <c r="B21" t="s">
        <v>12</v>
      </c>
      <c r="C21" t="s">
        <v>166</v>
      </c>
      <c r="D21" s="31"/>
      <c r="E21" t="s">
        <v>360</v>
      </c>
      <c r="F21" s="36">
        <v>1.1802654105320001</v>
      </c>
      <c r="G21" s="36">
        <v>26.171970058155999</v>
      </c>
    </row>
    <row r="22" spans="1:7" x14ac:dyDescent="0.35">
      <c r="A22" t="s">
        <v>310</v>
      </c>
      <c r="B22" t="s">
        <v>12</v>
      </c>
      <c r="C22" t="s">
        <v>34</v>
      </c>
      <c r="D22" s="31"/>
      <c r="E22" t="s">
        <v>309</v>
      </c>
      <c r="F22" s="36">
        <v>0.86579412269772005</v>
      </c>
      <c r="G22" s="36">
        <v>12.297780280345</v>
      </c>
    </row>
    <row r="23" spans="1:7" x14ac:dyDescent="0.35">
      <c r="A23" t="s">
        <v>159</v>
      </c>
      <c r="B23" t="s">
        <v>12</v>
      </c>
      <c r="C23" t="s">
        <v>157</v>
      </c>
      <c r="D23" s="31"/>
      <c r="E23" t="s">
        <v>158</v>
      </c>
      <c r="F23" s="36">
        <v>0.64753244974080004</v>
      </c>
      <c r="G23" s="36">
        <v>6.6132391832544002</v>
      </c>
    </row>
    <row r="24" spans="1:7" x14ac:dyDescent="0.35">
      <c r="A24" t="s">
        <v>347</v>
      </c>
      <c r="B24" t="s">
        <v>53</v>
      </c>
      <c r="C24" t="s">
        <v>348</v>
      </c>
      <c r="D24" s="31"/>
      <c r="E24" t="s">
        <v>361</v>
      </c>
      <c r="F24" s="36">
        <v>0.49007920593075999</v>
      </c>
      <c r="G24" s="36">
        <v>14.076392336961</v>
      </c>
    </row>
    <row r="25" spans="1:7" x14ac:dyDescent="0.35">
      <c r="A25" t="s">
        <v>340</v>
      </c>
      <c r="B25" t="s">
        <v>53</v>
      </c>
      <c r="C25" t="s">
        <v>93</v>
      </c>
      <c r="D25" s="31"/>
      <c r="E25" t="s">
        <v>362</v>
      </c>
      <c r="F25" s="36">
        <v>1.136773764</v>
      </c>
      <c r="G25" s="36">
        <v>33.806360134442002</v>
      </c>
    </row>
    <row r="26" spans="1:7" x14ac:dyDescent="0.35">
      <c r="A26" t="s">
        <v>345</v>
      </c>
      <c r="B26" t="s">
        <v>53</v>
      </c>
      <c r="C26" t="s">
        <v>346</v>
      </c>
      <c r="D26" s="31"/>
      <c r="E26" t="s">
        <v>363</v>
      </c>
      <c r="F26" s="36">
        <v>1.2052760958866E-3</v>
      </c>
      <c r="G26" s="36">
        <v>3.4618769771793997E-2</v>
      </c>
    </row>
    <row r="27" spans="1:7" x14ac:dyDescent="0.35">
      <c r="A27" t="s">
        <v>176</v>
      </c>
      <c r="B27" t="s">
        <v>53</v>
      </c>
      <c r="C27" t="s">
        <v>177</v>
      </c>
      <c r="D27" s="31"/>
      <c r="E27" t="s">
        <v>364</v>
      </c>
      <c r="F27" s="36">
        <v>0.19582688833368</v>
      </c>
      <c r="G27" s="36">
        <v>2.4747758443625001</v>
      </c>
    </row>
    <row r="28" spans="1:7" x14ac:dyDescent="0.35">
      <c r="A28" t="s">
        <v>138</v>
      </c>
      <c r="B28" t="s">
        <v>53</v>
      </c>
      <c r="C28" t="s">
        <v>124</v>
      </c>
      <c r="D28" s="31"/>
      <c r="E28" t="s">
        <v>365</v>
      </c>
      <c r="F28" s="36">
        <v>0.70266051374467997</v>
      </c>
      <c r="G28" s="36">
        <v>11.745008264243999</v>
      </c>
    </row>
    <row r="29" spans="1:7" x14ac:dyDescent="0.35">
      <c r="A29" t="s">
        <v>181</v>
      </c>
      <c r="B29" t="s">
        <v>53</v>
      </c>
      <c r="C29" t="s">
        <v>182</v>
      </c>
      <c r="D29" s="31"/>
      <c r="E29" t="s">
        <v>366</v>
      </c>
      <c r="F29" s="36">
        <v>1.0600184830218</v>
      </c>
      <c r="G29" s="36">
        <v>22.811910998310999</v>
      </c>
    </row>
    <row r="30" spans="1:7" x14ac:dyDescent="0.35">
      <c r="A30" t="s">
        <v>235</v>
      </c>
      <c r="B30" t="s">
        <v>53</v>
      </c>
      <c r="C30" t="s">
        <v>236</v>
      </c>
      <c r="D30" s="31"/>
      <c r="E30" t="s">
        <v>234</v>
      </c>
      <c r="F30" s="36">
        <v>0.33177221254473999</v>
      </c>
      <c r="G30" s="36">
        <v>8.0263302975836996</v>
      </c>
    </row>
    <row r="31" spans="1:7" x14ac:dyDescent="0.35">
      <c r="A31" t="s">
        <v>248</v>
      </c>
      <c r="B31" t="s">
        <v>53</v>
      </c>
      <c r="C31" t="s">
        <v>68</v>
      </c>
      <c r="D31" s="31"/>
      <c r="E31" t="s">
        <v>367</v>
      </c>
      <c r="F31" s="36">
        <v>0.67892780636184002</v>
      </c>
      <c r="G31" s="36">
        <v>14.337020783970001</v>
      </c>
    </row>
    <row r="32" spans="1:7" x14ac:dyDescent="0.35">
      <c r="A32" t="s">
        <v>239</v>
      </c>
      <c r="B32" t="s">
        <v>53</v>
      </c>
      <c r="C32" t="s">
        <v>60</v>
      </c>
      <c r="D32" s="31"/>
      <c r="E32" t="s">
        <v>238</v>
      </c>
      <c r="F32" s="36">
        <v>0.50300818508946998</v>
      </c>
      <c r="G32" s="36">
        <v>9.9419353045118992</v>
      </c>
    </row>
    <row r="33" spans="1:7" x14ac:dyDescent="0.35">
      <c r="A33" t="s">
        <v>263</v>
      </c>
      <c r="B33" t="s">
        <v>53</v>
      </c>
      <c r="C33" t="s">
        <v>64</v>
      </c>
      <c r="D33" s="31"/>
      <c r="E33" t="s">
        <v>368</v>
      </c>
      <c r="F33" s="36">
        <v>0.33444714568091999</v>
      </c>
      <c r="G33" s="36">
        <v>6.9775502266518998</v>
      </c>
    </row>
    <row r="34" spans="1:7" x14ac:dyDescent="0.35">
      <c r="A34" t="s">
        <v>147</v>
      </c>
      <c r="B34" t="s">
        <v>53</v>
      </c>
      <c r="C34" t="s">
        <v>70</v>
      </c>
      <c r="D34" s="31"/>
      <c r="E34" t="s">
        <v>369</v>
      </c>
      <c r="F34" s="36">
        <v>0.60241206559569005</v>
      </c>
      <c r="G34" s="36">
        <v>8.4898044311888992</v>
      </c>
    </row>
    <row r="35" spans="1:7" x14ac:dyDescent="0.35">
      <c r="A35" t="s">
        <v>266</v>
      </c>
      <c r="B35" t="s">
        <v>53</v>
      </c>
      <c r="C35" t="s">
        <v>267</v>
      </c>
      <c r="D35" s="31"/>
      <c r="E35" t="s">
        <v>370</v>
      </c>
      <c r="F35" s="36">
        <v>-9999999999</v>
      </c>
      <c r="G35" s="36">
        <v>-9999999999</v>
      </c>
    </row>
    <row r="36" spans="1:7" x14ac:dyDescent="0.35">
      <c r="A36" t="s">
        <v>242</v>
      </c>
      <c r="B36" t="s">
        <v>53</v>
      </c>
      <c r="C36" t="s">
        <v>66</v>
      </c>
      <c r="D36" s="31"/>
      <c r="E36" t="s">
        <v>371</v>
      </c>
      <c r="F36" s="36">
        <v>5.2441419110115003E-2</v>
      </c>
      <c r="G36" s="36">
        <v>1.2770293288373999</v>
      </c>
    </row>
    <row r="37" spans="1:7" x14ac:dyDescent="0.35">
      <c r="A37" t="s">
        <v>251</v>
      </c>
      <c r="B37" t="s">
        <v>53</v>
      </c>
      <c r="C37" t="s">
        <v>252</v>
      </c>
      <c r="D37" s="31"/>
      <c r="E37" t="s">
        <v>372</v>
      </c>
      <c r="F37" s="36">
        <v>3.2307666726069002E-2</v>
      </c>
      <c r="G37" s="36">
        <v>0.79829890507838996</v>
      </c>
    </row>
    <row r="38" spans="1:7" x14ac:dyDescent="0.35">
      <c r="A38" t="s">
        <v>255</v>
      </c>
      <c r="B38" t="s">
        <v>53</v>
      </c>
      <c r="C38" t="s">
        <v>256</v>
      </c>
      <c r="D38" s="31"/>
      <c r="E38" t="s">
        <v>254</v>
      </c>
      <c r="F38" s="36">
        <v>10.153328627942001</v>
      </c>
      <c r="G38" s="36">
        <v>110.94139453151</v>
      </c>
    </row>
    <row r="39" spans="1:7" x14ac:dyDescent="0.35">
      <c r="A39" t="s">
        <v>259</v>
      </c>
      <c r="B39" t="s">
        <v>53</v>
      </c>
      <c r="C39" t="s">
        <v>260</v>
      </c>
      <c r="D39" s="31"/>
      <c r="E39" t="s">
        <v>258</v>
      </c>
      <c r="F39" s="36">
        <v>10.153328627942001</v>
      </c>
      <c r="G39" s="36">
        <v>110.94139453151</v>
      </c>
    </row>
    <row r="40" spans="1:7" x14ac:dyDescent="0.35">
      <c r="A40" t="s">
        <v>270</v>
      </c>
      <c r="B40" t="s">
        <v>53</v>
      </c>
      <c r="C40" t="s">
        <v>70</v>
      </c>
      <c r="D40" s="31"/>
      <c r="E40" t="s">
        <v>269</v>
      </c>
      <c r="F40" s="36">
        <v>-9999999999</v>
      </c>
      <c r="G40" s="36">
        <v>-9999999999</v>
      </c>
    </row>
    <row r="41" spans="1:7" x14ac:dyDescent="0.35">
      <c r="A41" t="s">
        <v>328</v>
      </c>
      <c r="B41" t="s">
        <v>12</v>
      </c>
      <c r="C41" t="s">
        <v>40</v>
      </c>
      <c r="D41" s="31"/>
      <c r="E41" t="s">
        <v>327</v>
      </c>
      <c r="F41" s="36">
        <v>-9999999999</v>
      </c>
      <c r="G41" s="36">
        <v>-9999999999</v>
      </c>
    </row>
    <row r="42" spans="1:7" x14ac:dyDescent="0.35">
      <c r="A42" t="s">
        <v>334</v>
      </c>
      <c r="B42" t="s">
        <v>12</v>
      </c>
      <c r="C42" t="s">
        <v>335</v>
      </c>
      <c r="D42" s="31"/>
      <c r="E42" t="s">
        <v>333</v>
      </c>
      <c r="F42" s="36">
        <v>1.4116653725127</v>
      </c>
      <c r="G42" s="36">
        <v>29.618659826457002</v>
      </c>
    </row>
    <row r="43" spans="1:7" x14ac:dyDescent="0.35">
      <c r="A43" t="s">
        <v>325</v>
      </c>
      <c r="B43" t="s">
        <v>12</v>
      </c>
      <c r="C43" t="s">
        <v>48</v>
      </c>
      <c r="D43" s="31"/>
      <c r="E43" t="s">
        <v>373</v>
      </c>
      <c r="F43" s="36">
        <v>1.4116653725127</v>
      </c>
      <c r="G43" s="36">
        <v>29.618659826457002</v>
      </c>
    </row>
    <row r="44" spans="1:7" x14ac:dyDescent="0.35">
      <c r="A44" t="s">
        <v>331</v>
      </c>
      <c r="B44" t="s">
        <v>12</v>
      </c>
      <c r="C44" t="s">
        <v>46</v>
      </c>
      <c r="D44" s="31"/>
      <c r="E44" t="s">
        <v>330</v>
      </c>
      <c r="F44" s="36">
        <v>1.4116653725127</v>
      </c>
      <c r="G44" s="36">
        <v>29.618659826457002</v>
      </c>
    </row>
    <row r="45" spans="1:7" x14ac:dyDescent="0.35">
      <c r="A45" t="s">
        <v>186</v>
      </c>
      <c r="B45" t="s">
        <v>12</v>
      </c>
      <c r="C45" t="s">
        <v>187</v>
      </c>
      <c r="D45" s="31"/>
      <c r="E45" t="s">
        <v>374</v>
      </c>
      <c r="F45" s="36">
        <v>1.3881303068510999</v>
      </c>
      <c r="G45" s="36">
        <v>30.090673900909</v>
      </c>
    </row>
    <row r="46" spans="1:7" x14ac:dyDescent="0.35">
      <c r="A46" t="s">
        <v>322</v>
      </c>
      <c r="B46" t="s">
        <v>12</v>
      </c>
      <c r="C46" t="s">
        <v>44</v>
      </c>
      <c r="D46" s="31"/>
      <c r="E46" t="s">
        <v>375</v>
      </c>
      <c r="F46" s="36">
        <v>-9999999999</v>
      </c>
      <c r="G46" s="36">
        <v>-9999999999</v>
      </c>
    </row>
    <row r="47" spans="1:7" x14ac:dyDescent="0.35">
      <c r="A47" t="s">
        <v>313</v>
      </c>
      <c r="B47" t="s">
        <v>12</v>
      </c>
      <c r="C47" t="s">
        <v>314</v>
      </c>
      <c r="D47" s="31"/>
      <c r="E47" t="s">
        <v>376</v>
      </c>
      <c r="F47" s="36">
        <v>-9999999999</v>
      </c>
      <c r="G47" s="36">
        <v>-9999999999</v>
      </c>
    </row>
    <row r="48" spans="1:7" x14ac:dyDescent="0.35">
      <c r="A48" t="s">
        <v>195</v>
      </c>
      <c r="B48" t="s">
        <v>12</v>
      </c>
      <c r="C48" t="s">
        <v>196</v>
      </c>
      <c r="D48" s="31"/>
      <c r="E48" t="s">
        <v>377</v>
      </c>
      <c r="F48" s="36">
        <v>1.1597349101631</v>
      </c>
      <c r="G48" s="36">
        <v>19.922533905401</v>
      </c>
    </row>
    <row r="49" spans="1:7" x14ac:dyDescent="0.35">
      <c r="A49" t="s">
        <v>218</v>
      </c>
      <c r="B49" t="s">
        <v>12</v>
      </c>
      <c r="C49" t="s">
        <v>216</v>
      </c>
      <c r="D49" s="31"/>
      <c r="E49" t="s">
        <v>378</v>
      </c>
      <c r="F49" s="36">
        <v>1.3881303068510999</v>
      </c>
      <c r="G49" s="36">
        <v>30.090673900909</v>
      </c>
    </row>
    <row r="50" spans="1:7" x14ac:dyDescent="0.35">
      <c r="A50" t="s">
        <v>224</v>
      </c>
      <c r="B50" t="s">
        <v>12</v>
      </c>
      <c r="C50" t="s">
        <v>222</v>
      </c>
      <c r="D50" s="31"/>
      <c r="E50" t="s">
        <v>379</v>
      </c>
      <c r="F50" s="36">
        <v>1.3891897648556999</v>
      </c>
      <c r="G50" s="36">
        <v>29.176722039651001</v>
      </c>
    </row>
    <row r="51" spans="1:7" x14ac:dyDescent="0.35">
      <c r="A51" t="s">
        <v>299</v>
      </c>
      <c r="B51" t="s">
        <v>12</v>
      </c>
      <c r="C51" t="s">
        <v>300</v>
      </c>
      <c r="D51" s="31"/>
      <c r="E51" t="s">
        <v>298</v>
      </c>
      <c r="F51" s="36">
        <v>7.0338123767807996</v>
      </c>
      <c r="G51" s="36">
        <v>92.281521705008998</v>
      </c>
    </row>
    <row r="52" spans="1:7" x14ac:dyDescent="0.35">
      <c r="A52" t="s">
        <v>319</v>
      </c>
      <c r="B52" t="s">
        <v>12</v>
      </c>
      <c r="C52" t="s">
        <v>32</v>
      </c>
      <c r="D52" s="31"/>
      <c r="E52" t="s">
        <v>380</v>
      </c>
      <c r="F52" s="36">
        <v>7.0338123767807996</v>
      </c>
      <c r="G52" s="36">
        <v>92.281521705008998</v>
      </c>
    </row>
    <row r="53" spans="1:7" x14ac:dyDescent="0.35">
      <c r="A53" t="s">
        <v>296</v>
      </c>
      <c r="B53" t="s">
        <v>12</v>
      </c>
      <c r="C53" t="s">
        <v>81</v>
      </c>
      <c r="D53" s="31"/>
      <c r="E53" t="s">
        <v>81</v>
      </c>
      <c r="F53" s="36">
        <v>-9999999999</v>
      </c>
      <c r="G53" s="36">
        <v>-9999999999</v>
      </c>
    </row>
    <row r="54" spans="1:7" x14ac:dyDescent="0.35">
      <c r="A54" t="s">
        <v>232</v>
      </c>
      <c r="B54" t="s">
        <v>12</v>
      </c>
      <c r="C54" t="s">
        <v>74</v>
      </c>
      <c r="D54" s="31"/>
      <c r="E54" t="s">
        <v>381</v>
      </c>
      <c r="F54" s="36">
        <v>-9999999999</v>
      </c>
      <c r="G54" s="36">
        <v>-9999999999</v>
      </c>
    </row>
    <row r="55" spans="1:7" x14ac:dyDescent="0.35">
      <c r="A55" t="s">
        <v>200</v>
      </c>
      <c r="B55" t="s">
        <v>12</v>
      </c>
      <c r="C55" t="s">
        <v>201</v>
      </c>
      <c r="D55" s="31"/>
      <c r="E55" t="s">
        <v>382</v>
      </c>
      <c r="F55" s="36">
        <v>26.776470254751001</v>
      </c>
      <c r="G55" s="36">
        <v>389.98104767723999</v>
      </c>
    </row>
    <row r="56" spans="1:7" x14ac:dyDescent="0.35">
      <c r="A56" t="s">
        <v>288</v>
      </c>
      <c r="B56" t="s">
        <v>12</v>
      </c>
      <c r="C56" t="s">
        <v>17</v>
      </c>
      <c r="D56" s="31"/>
      <c r="E56" t="s">
        <v>287</v>
      </c>
      <c r="F56" s="36">
        <v>148.65795422882999</v>
      </c>
      <c r="G56" s="36">
        <v>2049.1762323377998</v>
      </c>
    </row>
    <row r="57" spans="1:7" x14ac:dyDescent="0.35">
      <c r="A57" t="s">
        <v>285</v>
      </c>
      <c r="B57" t="s">
        <v>12</v>
      </c>
      <c r="C57" t="s">
        <v>15</v>
      </c>
      <c r="D57" s="31"/>
      <c r="E57" t="s">
        <v>154</v>
      </c>
      <c r="F57" s="36">
        <v>148.65795422882999</v>
      </c>
      <c r="G57" s="36">
        <v>2049.1762323377998</v>
      </c>
    </row>
    <row r="58" spans="1:7" x14ac:dyDescent="0.35">
      <c r="A58" t="s">
        <v>155</v>
      </c>
      <c r="B58" t="s">
        <v>12</v>
      </c>
      <c r="C58" t="s">
        <v>153</v>
      </c>
      <c r="D58" s="31"/>
      <c r="E58" t="s">
        <v>383</v>
      </c>
      <c r="F58" s="36">
        <v>-9999999999</v>
      </c>
      <c r="G58" s="36">
        <v>-9999999999</v>
      </c>
    </row>
    <row r="59" spans="1:7" x14ac:dyDescent="0.35">
      <c r="A59" t="s">
        <v>151</v>
      </c>
      <c r="B59" t="s">
        <v>12</v>
      </c>
      <c r="C59" t="s">
        <v>149</v>
      </c>
      <c r="D59" s="31"/>
      <c r="E59" t="s">
        <v>150</v>
      </c>
      <c r="F59" s="36">
        <v>-9999999999</v>
      </c>
      <c r="G59" s="36">
        <v>-9999999999</v>
      </c>
    </row>
    <row r="60" spans="1:7" x14ac:dyDescent="0.35">
      <c r="A60" t="s">
        <v>384</v>
      </c>
      <c r="B60" t="s">
        <v>12</v>
      </c>
      <c r="C60" t="s">
        <v>385</v>
      </c>
      <c r="D60" s="31"/>
      <c r="E60" t="s">
        <v>386</v>
      </c>
      <c r="F60" s="36">
        <v>63.375477715772</v>
      </c>
      <c r="G60" s="36">
        <v>975.03123047611996</v>
      </c>
    </row>
    <row r="61" spans="1:7" x14ac:dyDescent="0.35">
      <c r="A61" t="s">
        <v>212</v>
      </c>
      <c r="B61" t="s">
        <v>12</v>
      </c>
      <c r="C61" t="s">
        <v>213</v>
      </c>
      <c r="D61" s="31"/>
      <c r="E61" t="s">
        <v>209</v>
      </c>
      <c r="F61" s="36">
        <v>68.089685242197007</v>
      </c>
      <c r="G61" s="36">
        <v>960.13536817788997</v>
      </c>
    </row>
    <row r="62" spans="1:7" x14ac:dyDescent="0.35">
      <c r="A62" t="s">
        <v>294</v>
      </c>
      <c r="B62" t="s">
        <v>12</v>
      </c>
      <c r="C62" t="s">
        <v>13</v>
      </c>
      <c r="D62" s="31"/>
      <c r="E62" t="s">
        <v>293</v>
      </c>
      <c r="F62" s="36">
        <v>68.089685242197007</v>
      </c>
      <c r="G62" s="36">
        <v>960.13536817788997</v>
      </c>
    </row>
    <row r="63" spans="1:7" x14ac:dyDescent="0.35">
      <c r="A63" t="s">
        <v>205</v>
      </c>
      <c r="B63" t="s">
        <v>206</v>
      </c>
      <c r="C63" t="s">
        <v>203</v>
      </c>
      <c r="D63" s="31"/>
      <c r="E63" t="s">
        <v>204</v>
      </c>
      <c r="F63" s="36">
        <v>-9999999999</v>
      </c>
      <c r="G63" s="36">
        <v>-9999999999</v>
      </c>
    </row>
    <row r="64" spans="1:7" x14ac:dyDescent="0.35">
      <c r="A64" t="s">
        <v>214</v>
      </c>
      <c r="B64" t="s">
        <v>12</v>
      </c>
      <c r="C64" t="s">
        <v>23</v>
      </c>
      <c r="D64" s="31"/>
      <c r="E64" t="s">
        <v>387</v>
      </c>
      <c r="F64" s="36">
        <v>-9999999999</v>
      </c>
      <c r="G64" s="36">
        <v>-9999999999</v>
      </c>
    </row>
    <row r="65" spans="1:7" x14ac:dyDescent="0.35">
      <c r="A65" t="s">
        <v>245</v>
      </c>
      <c r="B65" t="s">
        <v>53</v>
      </c>
      <c r="C65" t="s">
        <v>72</v>
      </c>
      <c r="D65" s="31"/>
      <c r="E65" t="s">
        <v>244</v>
      </c>
      <c r="F65" s="36">
        <v>-9999999999</v>
      </c>
      <c r="G65" s="36">
        <v>-9999999999</v>
      </c>
    </row>
    <row r="66" spans="1:7" x14ac:dyDescent="0.35">
      <c r="A66" t="s">
        <v>306</v>
      </c>
      <c r="B66" t="s">
        <v>12</v>
      </c>
      <c r="C66" t="s">
        <v>307</v>
      </c>
      <c r="D66" s="31"/>
      <c r="E66" t="s">
        <v>388</v>
      </c>
      <c r="F66" s="36">
        <v>0.21527242680579001</v>
      </c>
      <c r="G66" s="36">
        <v>2.2975266842176998</v>
      </c>
    </row>
    <row r="67" spans="1:7" x14ac:dyDescent="0.35">
      <c r="A67" t="s">
        <v>160</v>
      </c>
      <c r="B67" t="s">
        <v>12</v>
      </c>
      <c r="C67" t="s">
        <v>161</v>
      </c>
      <c r="D67" s="31"/>
      <c r="E67" t="s">
        <v>389</v>
      </c>
      <c r="F67" s="36">
        <v>0.2030606207608</v>
      </c>
      <c r="G67" s="36">
        <v>2.2728834599063998</v>
      </c>
    </row>
    <row r="68" spans="1:7" x14ac:dyDescent="0.35">
      <c r="A68" t="s">
        <v>167</v>
      </c>
      <c r="B68" t="s">
        <v>12</v>
      </c>
      <c r="C68" t="s">
        <v>168</v>
      </c>
      <c r="D68" s="31"/>
      <c r="E68" t="s">
        <v>390</v>
      </c>
      <c r="F68" s="36">
        <v>0.2030606207608</v>
      </c>
      <c r="G68" s="36">
        <v>2.2728834599063998</v>
      </c>
    </row>
    <row r="69" spans="1:7" x14ac:dyDescent="0.35">
      <c r="A69" t="s">
        <v>341</v>
      </c>
      <c r="B69" t="s">
        <v>12</v>
      </c>
      <c r="C69" t="s">
        <v>342</v>
      </c>
      <c r="D69" s="31"/>
      <c r="E69" t="s">
        <v>391</v>
      </c>
      <c r="F69" s="36">
        <v>-9999999999</v>
      </c>
      <c r="G69" s="36">
        <v>-9999999999</v>
      </c>
    </row>
    <row r="70" spans="1:7" x14ac:dyDescent="0.35">
      <c r="A70" t="s">
        <v>283</v>
      </c>
      <c r="B70" t="s">
        <v>12</v>
      </c>
      <c r="C70" t="s">
        <v>284</v>
      </c>
      <c r="D70" s="31"/>
      <c r="E70" t="s">
        <v>392</v>
      </c>
      <c r="F70" s="36">
        <v>-9999999999</v>
      </c>
      <c r="G70" s="36">
        <v>-9999999999</v>
      </c>
    </row>
    <row r="71" spans="1:7" x14ac:dyDescent="0.35">
      <c r="A71" t="s">
        <v>210</v>
      </c>
      <c r="B71" t="s">
        <v>12</v>
      </c>
      <c r="C71" t="s">
        <v>211</v>
      </c>
      <c r="D71" s="31"/>
      <c r="E71" t="s">
        <v>393</v>
      </c>
      <c r="F71" s="36">
        <v>-9999999999</v>
      </c>
      <c r="G71" s="36">
        <v>-9999999999</v>
      </c>
    </row>
    <row r="72" spans="1:7" x14ac:dyDescent="0.35">
      <c r="A72" t="s">
        <v>174</v>
      </c>
      <c r="B72" t="s">
        <v>12</v>
      </c>
      <c r="C72" t="s">
        <v>175</v>
      </c>
      <c r="D72" s="31"/>
      <c r="E72" t="s">
        <v>394</v>
      </c>
      <c r="F72" s="36">
        <v>0.2030606207608</v>
      </c>
      <c r="G72" s="36">
        <v>2.2728834599063998</v>
      </c>
    </row>
    <row r="73" spans="1:7" x14ac:dyDescent="0.35">
      <c r="A73" t="s">
        <v>188</v>
      </c>
      <c r="B73" t="s">
        <v>12</v>
      </c>
      <c r="C73" t="s">
        <v>189</v>
      </c>
      <c r="D73" s="31"/>
      <c r="E73" t="s">
        <v>395</v>
      </c>
      <c r="F73" s="36">
        <v>0.20788081340289</v>
      </c>
      <c r="G73" s="36">
        <v>4.1299238477916003</v>
      </c>
    </row>
    <row r="74" spans="1:7" x14ac:dyDescent="0.35">
      <c r="A74" t="s">
        <v>219</v>
      </c>
      <c r="B74" t="s">
        <v>12</v>
      </c>
      <c r="C74" t="s">
        <v>220</v>
      </c>
      <c r="D74" s="31"/>
      <c r="E74" t="s">
        <v>396</v>
      </c>
      <c r="F74" s="36">
        <v>0.14120754382039999</v>
      </c>
      <c r="G74" s="36">
        <v>1.5416647191232</v>
      </c>
    </row>
    <row r="75" spans="1:7" x14ac:dyDescent="0.35">
      <c r="A75" t="s">
        <v>193</v>
      </c>
      <c r="B75" t="s">
        <v>12</v>
      </c>
      <c r="C75" t="s">
        <v>194</v>
      </c>
      <c r="D75" s="31"/>
      <c r="E75" t="s">
        <v>397</v>
      </c>
      <c r="F75" s="36">
        <v>0.14120754382039999</v>
      </c>
      <c r="G75" s="36">
        <v>1.5416647191232</v>
      </c>
    </row>
    <row r="76" spans="1:7" x14ac:dyDescent="0.35">
      <c r="A76" t="s">
        <v>301</v>
      </c>
      <c r="B76" t="s">
        <v>12</v>
      </c>
      <c r="C76" t="s">
        <v>302</v>
      </c>
      <c r="D76" s="31"/>
      <c r="E76" t="s">
        <v>398</v>
      </c>
      <c r="F76" s="36">
        <v>0.20788081340289</v>
      </c>
      <c r="G76" s="36">
        <v>4.1299238477916003</v>
      </c>
    </row>
    <row r="77" spans="1:7" x14ac:dyDescent="0.35">
      <c r="A77" t="s">
        <v>315</v>
      </c>
      <c r="B77" t="s">
        <v>12</v>
      </c>
      <c r="C77" t="s">
        <v>316</v>
      </c>
      <c r="D77" s="31"/>
      <c r="E77" t="s">
        <v>399</v>
      </c>
      <c r="F77" s="36">
        <v>0.20788081340289</v>
      </c>
      <c r="G77" s="36">
        <v>4.1299238477916003</v>
      </c>
    </row>
    <row r="78" spans="1:7" x14ac:dyDescent="0.35">
      <c r="A78" t="s">
        <v>230</v>
      </c>
      <c r="B78" t="s">
        <v>12</v>
      </c>
      <c r="C78" t="s">
        <v>231</v>
      </c>
      <c r="D78" s="31"/>
      <c r="E78" t="s">
        <v>400</v>
      </c>
      <c r="F78" s="36">
        <v>7.5538381485780001E-2</v>
      </c>
      <c r="G78" s="36">
        <v>1.2666407865839</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H6"/>
  <sheetViews>
    <sheetView workbookViewId="0"/>
  </sheetViews>
  <sheetFormatPr defaultRowHeight="14.5" x14ac:dyDescent="0.35"/>
  <cols>
    <col min="1" max="1" width="25.7265625" customWidth="1"/>
    <col min="2" max="2" width="3.36328125" customWidth="1"/>
    <col min="3" max="7" width="13.7265625" customWidth="1"/>
    <col min="8" max="8" width="25.7265625" customWidth="1"/>
  </cols>
  <sheetData>
    <row r="1" spans="3:8" x14ac:dyDescent="0.35">
      <c r="E1" s="2" t="s">
        <v>0</v>
      </c>
      <c r="F1" s="2" t="s">
        <v>0</v>
      </c>
      <c r="G1" s="2" t="s">
        <v>0</v>
      </c>
      <c r="H1" s="2" t="s">
        <v>0</v>
      </c>
    </row>
    <row r="2" spans="3:8" x14ac:dyDescent="0.35">
      <c r="E2" s="2"/>
      <c r="F2" s="2"/>
      <c r="G2" s="2"/>
      <c r="H2" s="2"/>
    </row>
    <row r="3" spans="3:8" x14ac:dyDescent="0.35">
      <c r="E3" s="2"/>
      <c r="F3" s="2"/>
      <c r="G3" s="2"/>
      <c r="H3" s="2"/>
    </row>
    <row r="4" spans="3:8" x14ac:dyDescent="0.35">
      <c r="E4" s="2"/>
      <c r="F4" s="2"/>
      <c r="G4" s="2"/>
      <c r="H4" s="2"/>
    </row>
    <row r="6" spans="3:8" ht="18.5" x14ac:dyDescent="0.45">
      <c r="C6" s="1" t="s">
        <v>401</v>
      </c>
      <c r="D6" s="1" t="s">
        <v>401</v>
      </c>
      <c r="E6" s="1" t="s">
        <v>401</v>
      </c>
      <c r="F6" s="1" t="s">
        <v>401</v>
      </c>
      <c r="G6" s="1" t="s">
        <v>401</v>
      </c>
    </row>
  </sheetData>
  <sheetProtection sheet="1"/>
  <mergeCells count="5">
    <mergeCell ref="E1:H1"/>
    <mergeCell ref="E2:H2"/>
    <mergeCell ref="E3:H3"/>
    <mergeCell ref="E4:H4"/>
    <mergeCell ref="C6:G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Ángel Pascual Oliva</dc:creator>
  <cp:lastModifiedBy>Ángel Pascual Oliva</cp:lastModifiedBy>
  <dcterms:created xsi:type="dcterms:W3CDTF">2025-07-08T06:57:11Z</dcterms:created>
  <dcterms:modified xsi:type="dcterms:W3CDTF">2025-12-23T17:02:49Z</dcterms:modified>
</cp:coreProperties>
</file>