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EquipopersonalMVP/Documentos compartidos/General/Xarxa/ConcursOperadors/2026/Docs lic juny 2025_15013377_15013383/"/>
    </mc:Choice>
  </mc:AlternateContent>
  <xr:revisionPtr revIDLastSave="37" documentId="8_{981CC3F2-0E8B-468B-A921-9159EB54F45B}" xr6:coauthVersionLast="47" xr6:coauthVersionMax="47" xr10:uidLastSave="{6BAFF8A4-2250-449A-9DC0-87080F00DCD5}"/>
  <workbookProtection workbookAlgorithmName="SHA-512" workbookHashValue="ROs7Kf/c3Rqe7TqEcpIr71fiJvKiQW+BDD1ZvTEoEOgaufGEdjW1c2iF+Sb35Z9vTc69Oz/cdsDglFvc1axLCQ==" workbookSaltValue="Dst8/UCTbEBMDuXTlFX3sw==" workbookSpinCount="100000" lockStructure="1"/>
  <bookViews>
    <workbookView xWindow="-120" yWindow="-120" windowWidth="29040" windowHeight="15720" firstSheet="3" activeTab="3" xr2:uid="{48C08999-3885-49E8-99E2-6162A982424E}"/>
  </bookViews>
  <sheets>
    <sheet name="RESUM" sheetId="1" r:id="rId1"/>
    <sheet name="SERVEIS INTERNET CENTRALITZAT" sheetId="3" r:id="rId2"/>
    <sheet name="SERVEIS INTERNET INDIVIDUAL " sheetId="4" r:id="rId3"/>
    <sheet name="SERVEIS WA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" l="1"/>
  <c r="X37" i="2"/>
  <c r="AC37" i="2" s="1"/>
  <c r="AD37" i="2" s="1"/>
  <c r="S37" i="2"/>
  <c r="M9" i="2"/>
  <c r="AD15" i="3"/>
  <c r="AD13" i="3"/>
  <c r="Y15" i="3"/>
  <c r="Y13" i="3"/>
  <c r="T15" i="3"/>
  <c r="T13" i="3"/>
  <c r="J17" i="3"/>
  <c r="J16" i="3"/>
  <c r="J15" i="3"/>
  <c r="J14" i="3"/>
  <c r="J13" i="3"/>
  <c r="J12" i="3"/>
  <c r="J10" i="3"/>
  <c r="J8" i="3"/>
  <c r="R21" i="2"/>
  <c r="AB14" i="2"/>
  <c r="X9" i="2"/>
  <c r="Q14" i="2" l="1"/>
  <c r="N9" i="3"/>
  <c r="O9" i="3" s="1"/>
  <c r="X36" i="2"/>
  <c r="X35" i="2"/>
  <c r="X34" i="2"/>
  <c r="X29" i="2"/>
  <c r="X33" i="2"/>
  <c r="X32" i="2"/>
  <c r="X31" i="2"/>
  <c r="X30" i="2"/>
  <c r="L9" i="4"/>
  <c r="K10" i="4"/>
  <c r="AD24" i="3"/>
  <c r="Y24" i="3"/>
  <c r="T24" i="3"/>
  <c r="T25" i="3" s="1"/>
  <c r="O24" i="3"/>
  <c r="J24" i="3"/>
  <c r="F18" i="3"/>
  <c r="Q17" i="3"/>
  <c r="V17" i="3" s="1"/>
  <c r="AA17" i="3" s="1"/>
  <c r="O17" i="3"/>
  <c r="Q16" i="3"/>
  <c r="V16" i="3" s="1"/>
  <c r="AA16" i="3" s="1"/>
  <c r="O16" i="3"/>
  <c r="AC14" i="3"/>
  <c r="AD14" i="3" s="1"/>
  <c r="X14" i="3"/>
  <c r="Y14" i="3" s="1"/>
  <c r="T14" i="3"/>
  <c r="O14" i="3"/>
  <c r="AD12" i="3"/>
  <c r="X12" i="3"/>
  <c r="Y12" i="3" s="1"/>
  <c r="S12" i="3"/>
  <c r="T12" i="3" s="1"/>
  <c r="O12" i="3"/>
  <c r="AD11" i="3"/>
  <c r="Y11" i="3"/>
  <c r="T11" i="3"/>
  <c r="N11" i="3"/>
  <c r="O11" i="3" s="1"/>
  <c r="I11" i="3"/>
  <c r="J11" i="3" s="1"/>
  <c r="AC10" i="3"/>
  <c r="AD10" i="3" s="1"/>
  <c r="X10" i="3"/>
  <c r="Y10" i="3" s="1"/>
  <c r="S10" i="3"/>
  <c r="T10" i="3" s="1"/>
  <c r="O10" i="3"/>
  <c r="AD9" i="3"/>
  <c r="Y9" i="3"/>
  <c r="T9" i="3"/>
  <c r="I9" i="3"/>
  <c r="J9" i="3" s="1"/>
  <c r="AC8" i="3"/>
  <c r="X8" i="3"/>
  <c r="S8" i="3"/>
  <c r="O8" i="3"/>
  <c r="X28" i="2"/>
  <c r="X27" i="2"/>
  <c r="X26" i="2"/>
  <c r="X25" i="2"/>
  <c r="X24" i="2"/>
  <c r="X23" i="2"/>
  <c r="X22" i="2"/>
  <c r="AD21" i="2"/>
  <c r="S21" i="2"/>
  <c r="X20" i="2"/>
  <c r="X19" i="2"/>
  <c r="X14" i="2"/>
  <c r="AC28" i="2" l="1"/>
  <c r="AD28" i="2" s="1"/>
  <c r="R29" i="2"/>
  <c r="S29" i="2" s="1"/>
  <c r="R19" i="2"/>
  <c r="S19" i="2" s="1"/>
  <c r="AC24" i="2"/>
  <c r="AD24" i="2" s="1"/>
  <c r="AC9" i="2"/>
  <c r="AD9" i="2" s="1"/>
  <c r="R27" i="2"/>
  <c r="S27" i="2" s="1"/>
  <c r="R24" i="2"/>
  <c r="S24" i="2" s="1"/>
  <c r="R36" i="2"/>
  <c r="S36" i="2" s="1"/>
  <c r="R22" i="2"/>
  <c r="S22" i="2" s="1"/>
  <c r="R33" i="2"/>
  <c r="S33" i="2" s="1"/>
  <c r="AC33" i="2"/>
  <c r="AD33" i="2" s="1"/>
  <c r="AC29" i="2"/>
  <c r="AD29" i="2" s="1"/>
  <c r="R32" i="2"/>
  <c r="S32" i="2" s="1"/>
  <c r="AC25" i="2"/>
  <c r="AD25" i="2" s="1"/>
  <c r="R25" i="2"/>
  <c r="S25" i="2" s="1"/>
  <c r="R34" i="2"/>
  <c r="S34" i="2" s="1"/>
  <c r="AC26" i="2"/>
  <c r="AD26" i="2" s="1"/>
  <c r="AC36" i="2"/>
  <c r="AD36" i="2" s="1"/>
  <c r="R30" i="2"/>
  <c r="S30" i="2" s="1"/>
  <c r="AC34" i="2"/>
  <c r="AD34" i="2" s="1"/>
  <c r="AC27" i="2"/>
  <c r="AD27" i="2" s="1"/>
  <c r="AC19" i="2"/>
  <c r="AD19" i="2" s="1"/>
  <c r="AC20" i="2"/>
  <c r="AD20" i="2" s="1"/>
  <c r="AC30" i="2"/>
  <c r="AD30" i="2" s="1"/>
  <c r="R26" i="2"/>
  <c r="S26" i="2" s="1"/>
  <c r="R35" i="2"/>
  <c r="S35" i="2" s="1"/>
  <c r="AC35" i="2"/>
  <c r="AD35" i="2" s="1"/>
  <c r="AC32" i="2"/>
  <c r="AD32" i="2" s="1"/>
  <c r="R28" i="2"/>
  <c r="S28" i="2" s="1"/>
  <c r="R20" i="2"/>
  <c r="S20" i="2" s="1"/>
  <c r="R31" i="2"/>
  <c r="S31" i="2" s="1"/>
  <c r="AC31" i="2"/>
  <c r="AD31" i="2" s="1"/>
  <c r="AC22" i="2"/>
  <c r="AD22" i="2" s="1"/>
  <c r="R23" i="2"/>
  <c r="S23" i="2" s="1"/>
  <c r="AC23" i="2"/>
  <c r="AD23" i="2" s="1"/>
  <c r="L18" i="3"/>
  <c r="T16" i="3"/>
  <c r="V18" i="3"/>
  <c r="J25" i="3"/>
  <c r="O25" i="3"/>
  <c r="Y25" i="3"/>
  <c r="AD25" i="3"/>
  <c r="R9" i="2"/>
  <c r="S9" i="2" s="1"/>
  <c r="L8" i="4"/>
  <c r="L10" i="4" s="1"/>
  <c r="B8" i="1" s="1"/>
  <c r="C8" i="1" s="1"/>
  <c r="J18" i="3"/>
  <c r="T8" i="3"/>
  <c r="AD17" i="3"/>
  <c r="Y17" i="3"/>
  <c r="AD8" i="3"/>
  <c r="I18" i="3"/>
  <c r="Y16" i="3"/>
  <c r="O18" i="3"/>
  <c r="O27" i="3" s="1"/>
  <c r="C7" i="1" s="1"/>
  <c r="AD16" i="3"/>
  <c r="Q18" i="3"/>
  <c r="Y8" i="3"/>
  <c r="T17" i="3"/>
  <c r="R14" i="2"/>
  <c r="S14" i="2" s="1"/>
  <c r="AC14" i="2"/>
  <c r="AD14" i="2" s="1"/>
  <c r="J27" i="3" l="1"/>
  <c r="B7" i="1" s="1"/>
  <c r="AD38" i="2"/>
  <c r="C6" i="1" s="1"/>
  <c r="E6" i="1" s="1"/>
  <c r="D8" i="1"/>
  <c r="F8" i="1"/>
  <c r="E8" i="1"/>
  <c r="S38" i="2"/>
  <c r="B6" i="1" s="1"/>
  <c r="B9" i="1" s="1"/>
  <c r="Y18" i="3"/>
  <c r="Y27" i="3" s="1"/>
  <c r="E7" i="1" s="1"/>
  <c r="AA18" i="3"/>
  <c r="X18" i="3"/>
  <c r="AD18" i="3"/>
  <c r="AD27" i="3" s="1"/>
  <c r="F7" i="1" s="1"/>
  <c r="N18" i="3"/>
  <c r="AC18" i="3"/>
  <c r="T18" i="3"/>
  <c r="T27" i="3" s="1"/>
  <c r="D7" i="1" s="1"/>
  <c r="S18" i="3"/>
  <c r="C9" i="1" l="1"/>
  <c r="F6" i="1"/>
  <c r="F9" i="1" s="1"/>
  <c r="D6" i="1"/>
  <c r="D9" i="1" s="1"/>
  <c r="E9" i="1"/>
  <c r="G8" i="1"/>
  <c r="G7" i="1"/>
  <c r="G6" i="1" l="1"/>
  <c r="G9" i="1" s="1"/>
</calcChain>
</file>

<file path=xl/sharedStrings.xml><?xml version="1.0" encoding="utf-8"?>
<sst xmlns="http://schemas.openxmlformats.org/spreadsheetml/2006/main" count="289" uniqueCount="122">
  <si>
    <t>Annex VI - Proposta econòmica Lot 1</t>
  </si>
  <si>
    <t>RESUM</t>
  </si>
  <si>
    <t>Any 1</t>
  </si>
  <si>
    <t>Any 2</t>
  </si>
  <si>
    <t>Any 3</t>
  </si>
  <si>
    <t>Any 4</t>
  </si>
  <si>
    <t>Any 5</t>
  </si>
  <si>
    <t>TOTAL</t>
  </si>
  <si>
    <t>Serveis de dades WAN (VPN, cloud i enllaços nivell2)</t>
  </si>
  <si>
    <t>Accés a internet centralitzat i serveis</t>
  </si>
  <si>
    <t>Accessos a internet independents</t>
  </si>
  <si>
    <t>TOTAL (sense IVA)</t>
  </si>
  <si>
    <t>El Proveïdor haurà d’inserir els costos de la seva proposta en les caselles ombrejades en verd. Preus SENSE IVA</t>
  </si>
  <si>
    <t>Accés a Internet centralitzat</t>
  </si>
  <si>
    <t>Centre</t>
  </si>
  <si>
    <t>Àmbit</t>
  </si>
  <si>
    <t>Accés mínim</t>
  </si>
  <si>
    <t>Concepte</t>
  </si>
  <si>
    <t>ANY 1</t>
  </si>
  <si>
    <t>ANY 2</t>
  </si>
  <si>
    <t>ANY 3</t>
  </si>
  <si>
    <t>ANY 4</t>
  </si>
  <si>
    <t>ANY 5</t>
  </si>
  <si>
    <t xml:space="preserve">Unitats </t>
  </si>
  <si>
    <t>C. Unitari (€/mes)</t>
  </si>
  <si>
    <t>C. Total (€/mes)</t>
  </si>
  <si>
    <t>C. Total (€/any)</t>
  </si>
  <si>
    <t>Unitats</t>
  </si>
  <si>
    <t>Sagrera</t>
  </si>
  <si>
    <t>Accés principal INET-TMB</t>
  </si>
  <si>
    <t>10Gbps</t>
  </si>
  <si>
    <t>Ample de banda de 2Gbps</t>
  </si>
  <si>
    <t>Ample de banda de 5Gbps</t>
  </si>
  <si>
    <t>Triangle</t>
  </si>
  <si>
    <t>Accés back-up INET-TMB</t>
  </si>
  <si>
    <t>Accés actiu 1 CATNIX</t>
  </si>
  <si>
    <t>Ample de banda de 4Gbps</t>
  </si>
  <si>
    <t>Accés actiu 2 CATNIX</t>
  </si>
  <si>
    <t>Accés principal INET2-TMB</t>
  </si>
  <si>
    <t>1Gbps</t>
  </si>
  <si>
    <t>Ample de banda de 1Gbps</t>
  </si>
  <si>
    <t>Accés back-up INET2-TMB</t>
  </si>
  <si>
    <t>SUBTOTAL</t>
  </si>
  <si>
    <t xml:space="preserve">Altres </t>
  </si>
  <si>
    <t>SEU</t>
  </si>
  <si>
    <t>ACCÉS</t>
  </si>
  <si>
    <t>AntiDDoS (mitigacions anuals)</t>
  </si>
  <si>
    <t>Accés a Internet individual</t>
  </si>
  <si>
    <t>Adreça</t>
  </si>
  <si>
    <t>Solució requerida</t>
  </si>
  <si>
    <t>IP Pública
Dimensionat</t>
  </si>
  <si>
    <t>COST MENSUAL</t>
  </si>
  <si>
    <t>TOTAL CENTRE (€/any)</t>
  </si>
  <si>
    <t>Solució proposada (FTTH o ADSL)</t>
  </si>
  <si>
    <t>Telefèric</t>
  </si>
  <si>
    <t>FTTH 100Mbps</t>
  </si>
  <si>
    <t xml:space="preserve">Espai Mercè Sala (estació Diagonal L5) </t>
  </si>
  <si>
    <t>Diagonal L5</t>
  </si>
  <si>
    <t>Accés internet (300Mbps/300Mbps) amb xarxa wifi i portal d'accés.</t>
  </si>
  <si>
    <t>Serveis de xarxa WAN</t>
  </si>
  <si>
    <t>SERVEIS MÍNIMS REQUERITS</t>
  </si>
  <si>
    <t>Observacions</t>
  </si>
  <si>
    <t>COST MENSUAL ANY 1 (*)</t>
  </si>
  <si>
    <t>TOTAL  (€/mes)</t>
  </si>
  <si>
    <t>TOTAL (€/any)</t>
  </si>
  <si>
    <t>COST MENSUAL ANYS SUCCESSIUS (*)</t>
  </si>
  <si>
    <t>CIRCUIT PRINCIPAL (Capacitats minímes)</t>
  </si>
  <si>
    <t>CIRCUIT DE BACKUP (Capacitats mínimes)</t>
  </si>
  <si>
    <t>Accés principal (€/mes)</t>
  </si>
  <si>
    <t>Cabal accés principal (€/mes)</t>
  </si>
  <si>
    <t>Equips enllaç principal
(€/mes)</t>
  </si>
  <si>
    <t>TOTAL enllaç principal (€/mes)</t>
  </si>
  <si>
    <t>Accés backup (€/mes)</t>
  </si>
  <si>
    <t>Cabal accés backup (€/mes)</t>
  </si>
  <si>
    <t>Equips enllaç backup
(€/mes)</t>
  </si>
  <si>
    <t>TOTAL enllaç backup (€/mes)</t>
  </si>
  <si>
    <t>Tecnologia</t>
  </si>
  <si>
    <t>Accés</t>
  </si>
  <si>
    <t>Cabal</t>
  </si>
  <si>
    <t>Sagrera (Accés per VPN i Connexions Cloud)</t>
  </si>
  <si>
    <t>Ethernet MPLS. Simètric i garantitzat 100%</t>
  </si>
  <si>
    <t xml:space="preserve">1Gbps per VPN
</t>
  </si>
  <si>
    <t>Es presta des de Triangle</t>
  </si>
  <si>
    <t>Circuit principal, amb back-up passiu ubicat al Triangle</t>
  </si>
  <si>
    <t>2Gbps AWS</t>
  </si>
  <si>
    <t>1Gbps Azure</t>
  </si>
  <si>
    <t>1Gbps Google Cloud</t>
  </si>
  <si>
    <t>1Gbps SAP</t>
  </si>
  <si>
    <t>Triangle (Accés per VPN i Connexions Cloud)</t>
  </si>
  <si>
    <t>Es presta des de Sagregara</t>
  </si>
  <si>
    <t>Circuit de back-up (de l'enllaç principal ubicat  a Sagrera)</t>
  </si>
  <si>
    <t xml:space="preserve">Seu Tramvia Blau </t>
  </si>
  <si>
    <t>100 Mbps</t>
  </si>
  <si>
    <t xml:space="preserve">100 Mbps </t>
  </si>
  <si>
    <t>Connexió Tramvia Blau a TMB</t>
  </si>
  <si>
    <t>Taller Esplugues</t>
  </si>
  <si>
    <t>Connexió Taller Guadalupe a TMB</t>
  </si>
  <si>
    <t>Bus Turístic</t>
  </si>
  <si>
    <t>4G</t>
  </si>
  <si>
    <t>100Mbps</t>
  </si>
  <si>
    <t>Connexió a Seu Bus Turístic</t>
  </si>
  <si>
    <t xml:space="preserve">Turisme de Catalunya </t>
  </si>
  <si>
    <t>Connexió a oficina Turisme Catalunya</t>
  </si>
  <si>
    <t>Estació de Sagrera L1 CCP (Accés enllaços nivell 2)</t>
  </si>
  <si>
    <t>Accés GNET</t>
  </si>
  <si>
    <t>Triangle CPD (Accés enllaços nivell 2)</t>
  </si>
  <si>
    <t>Interconnexió Sagrera L1 - emplaçament TETRA Collserola</t>
  </si>
  <si>
    <t>Enllaç Nivell2</t>
  </si>
  <si>
    <t>100Mpbs</t>
  </si>
  <si>
    <t>-</t>
  </si>
  <si>
    <t>Interconnexió Sagrera L1 - emplaçament TETRA Carmel</t>
  </si>
  <si>
    <t>Interconnexió Sagrera L1- emplaçament TETRA Túnel Badal</t>
  </si>
  <si>
    <t>Interconnexió Sagrera L1 - emplaçament TETRA Túnel de la Rovira</t>
  </si>
  <si>
    <t>Interconnexió Sagrera L1- emplaçament TETRA Sta. Coloma</t>
  </si>
  <si>
    <t>Interconnexió Sagrera L1 - emplaçament TETRA Montcada</t>
  </si>
  <si>
    <t>Interconnexió Triangle CPD- emplaçament TETRA Collserola</t>
  </si>
  <si>
    <t>Interconnexió Triangle CPD- emplaçament TETRA Carmel</t>
  </si>
  <si>
    <t>Interconnexió Triangle CPD- emplaçament TETRA Túnel Badal</t>
  </si>
  <si>
    <t>Interconnexió Triangle CPD- emplaçament TETRA Túnel de la Rovira</t>
  </si>
  <si>
    <t>Interconnexió Triangle CPD- emplaçament TETRA Sta. Coloma</t>
  </si>
  <si>
    <t>Interconnexió Triangle CPD - emplaçament TETRA Montcada</t>
  </si>
  <si>
    <t>Interconnexió Triangle CPD - emplaçament Montjuïc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</si>
</sst>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</cellStyleXfs>
  <cellXfs count="158">
    <xf numFmtId="0" fontId="0" fillId="0" borderId="0" xfId="0"/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44" fontId="7" fillId="0" borderId="1" xfId="2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4" fontId="8" fillId="3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4" fillId="5" borderId="1" xfId="2" applyFont="1" applyFill="1" applyBorder="1" applyAlignment="1" applyProtection="1">
      <alignment vertical="center"/>
    </xf>
    <xf numFmtId="44" fontId="4" fillId="5" borderId="1" xfId="2" applyFont="1" applyFill="1" applyBorder="1" applyAlignment="1" applyProtection="1">
      <alignment horizontal="center" vertical="center"/>
    </xf>
    <xf numFmtId="0" fontId="1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44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4" fillId="10" borderId="0" xfId="0" applyFont="1" applyFill="1" applyAlignment="1">
      <alignment vertical="center" wrapText="1"/>
    </xf>
    <xf numFmtId="0" fontId="0" fillId="10" borderId="0" xfId="0" applyFill="1"/>
    <xf numFmtId="44" fontId="0" fillId="10" borderId="0" xfId="0" applyNumberFormat="1" applyFill="1"/>
    <xf numFmtId="0" fontId="12" fillId="5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4" fillId="0" borderId="1" xfId="0" applyFont="1" applyBorder="1"/>
    <xf numFmtId="44" fontId="4" fillId="5" borderId="2" xfId="2" applyFont="1" applyFill="1" applyBorder="1" applyAlignment="1" applyProtection="1">
      <alignment vertical="center"/>
    </xf>
    <xf numFmtId="44" fontId="4" fillId="0" borderId="1" xfId="2" applyFont="1" applyBorder="1" applyAlignment="1" applyProtection="1">
      <alignment vertical="center"/>
    </xf>
    <xf numFmtId="44" fontId="4" fillId="5" borderId="3" xfId="2" applyFont="1" applyFill="1" applyBorder="1" applyAlignment="1" applyProtection="1">
      <alignment vertical="center"/>
    </xf>
    <xf numFmtId="44" fontId="10" fillId="7" borderId="1" xfId="2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4" fillId="8" borderId="1" xfId="1" applyNumberFormat="1" applyFont="1" applyFill="1" applyBorder="1" applyAlignment="1" applyProtection="1">
      <alignment vertical="center"/>
    </xf>
    <xf numFmtId="0" fontId="10" fillId="7" borderId="1" xfId="0" applyFont="1" applyFill="1" applyBorder="1" applyAlignment="1">
      <alignment vertical="center"/>
    </xf>
    <xf numFmtId="165" fontId="10" fillId="7" borderId="1" xfId="1" applyNumberFormat="1" applyFont="1" applyFill="1" applyBorder="1" applyAlignment="1" applyProtection="1">
      <alignment vertical="center"/>
    </xf>
    <xf numFmtId="165" fontId="14" fillId="0" borderId="0" xfId="1" applyNumberFormat="1" applyFont="1" applyAlignment="1" applyProtection="1">
      <alignment horizontal="center"/>
    </xf>
    <xf numFmtId="0" fontId="15" fillId="9" borderId="0" xfId="3" applyFont="1" applyFill="1" applyAlignment="1">
      <alignment horizontal="left" vertical="center"/>
    </xf>
    <xf numFmtId="0" fontId="12" fillId="5" borderId="3" xfId="0" applyFont="1" applyFill="1" applyBorder="1" applyAlignment="1">
      <alignment horizontal="center" vertical="center" wrapText="1"/>
    </xf>
    <xf numFmtId="44" fontId="10" fillId="7" borderId="1" xfId="0" applyNumberFormat="1" applyFont="1" applyFill="1" applyBorder="1"/>
    <xf numFmtId="44" fontId="4" fillId="4" borderId="1" xfId="2" applyFont="1" applyFill="1" applyBorder="1" applyAlignment="1" applyProtection="1">
      <alignment vertical="center"/>
      <protection locked="0"/>
    </xf>
    <xf numFmtId="44" fontId="4" fillId="10" borderId="4" xfId="2" applyFont="1" applyFill="1" applyBorder="1" applyAlignment="1" applyProtection="1">
      <alignment horizontal="center" vertical="center"/>
    </xf>
    <xf numFmtId="44" fontId="4" fillId="10" borderId="6" xfId="2" applyFont="1" applyFill="1" applyBorder="1" applyAlignment="1" applyProtection="1">
      <alignment horizontal="center" vertical="center"/>
    </xf>
    <xf numFmtId="44" fontId="4" fillId="10" borderId="1" xfId="2" applyFont="1" applyFill="1" applyBorder="1" applyAlignment="1" applyProtection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7" xfId="1" applyNumberFormat="1" applyFont="1" applyBorder="1" applyAlignment="1" applyProtection="1">
      <alignment horizontal="center" vertical="center"/>
    </xf>
    <xf numFmtId="165" fontId="4" fillId="0" borderId="3" xfId="1" applyNumberFormat="1" applyFont="1" applyBorder="1" applyAlignment="1" applyProtection="1">
      <alignment horizontal="center" vertical="center"/>
    </xf>
    <xf numFmtId="44" fontId="4" fillId="4" borderId="0" xfId="2" applyFont="1" applyFill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4" fontId="4" fillId="4" borderId="7" xfId="2" applyFont="1" applyFill="1" applyBorder="1" applyAlignment="1" applyProtection="1">
      <alignment horizontal="center" vertical="center"/>
      <protection locked="0"/>
    </xf>
    <xf numFmtId="44" fontId="4" fillId="4" borderId="2" xfId="2" applyFont="1" applyFill="1" applyBorder="1" applyAlignment="1" applyProtection="1">
      <alignment horizontal="center" vertical="center"/>
      <protection locked="0"/>
    </xf>
    <xf numFmtId="44" fontId="4" fillId="4" borderId="3" xfId="2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4" fontId="4" fillId="10" borderId="4" xfId="2" applyFont="1" applyFill="1" applyBorder="1" applyAlignment="1" applyProtection="1">
      <alignment horizontal="center" vertical="center"/>
    </xf>
    <xf numFmtId="44" fontId="4" fillId="10" borderId="6" xfId="2" applyFont="1" applyFill="1" applyBorder="1" applyAlignment="1" applyProtection="1">
      <alignment horizontal="center"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7" borderId="4" xfId="1" applyNumberFormat="1" applyFont="1" applyFill="1" applyBorder="1" applyAlignment="1" applyProtection="1">
      <alignment horizontal="center" vertical="center"/>
    </xf>
    <xf numFmtId="165" fontId="10" fillId="7" borderId="4" xfId="0" applyNumberFormat="1" applyFont="1" applyFill="1" applyBorder="1" applyAlignment="1">
      <alignment vertical="center"/>
    </xf>
    <xf numFmtId="44" fontId="10" fillId="7" borderId="4" xfId="2" applyFont="1" applyFill="1" applyBorder="1" applyAlignment="1" applyProtection="1">
      <alignment horizontal="center" vertical="center"/>
    </xf>
    <xf numFmtId="44" fontId="10" fillId="7" borderId="6" xfId="2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center" wrapText="1" readingOrder="1"/>
    </xf>
    <xf numFmtId="0" fontId="17" fillId="0" borderId="6" xfId="4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5" fontId="4" fillId="0" borderId="4" xfId="1" applyNumberFormat="1" applyFont="1" applyBorder="1" applyAlignment="1" applyProtection="1">
      <alignment vertical="center"/>
    </xf>
    <xf numFmtId="0" fontId="10" fillId="7" borderId="4" xfId="0" applyFont="1" applyFill="1" applyBorder="1" applyAlignment="1">
      <alignment vertical="center"/>
    </xf>
    <xf numFmtId="0" fontId="10" fillId="7" borderId="5" xfId="0" applyFont="1" applyFill="1" applyBorder="1" applyAlignment="1">
      <alignment vertical="center"/>
    </xf>
    <xf numFmtId="0" fontId="4" fillId="7" borderId="4" xfId="0" applyFont="1" applyFill="1" applyBorder="1"/>
    <xf numFmtId="0" fontId="4" fillId="7" borderId="5" xfId="0" applyFont="1" applyFill="1" applyBorder="1"/>
    <xf numFmtId="0" fontId="4" fillId="7" borderId="6" xfId="0" applyFont="1" applyFill="1" applyBorder="1"/>
    <xf numFmtId="0" fontId="12" fillId="5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4" fontId="4" fillId="4" borderId="4" xfId="2" applyFont="1" applyFill="1" applyBorder="1" applyAlignment="1" applyProtection="1">
      <alignment horizontal="center" vertical="center"/>
      <protection locked="0"/>
    </xf>
    <xf numFmtId="44" fontId="4" fillId="4" borderId="6" xfId="2" applyFont="1" applyFill="1" applyBorder="1" applyAlignment="1" applyProtection="1">
      <alignment horizontal="center" vertical="center"/>
      <protection locked="0"/>
    </xf>
    <xf numFmtId="0" fontId="19" fillId="0" borderId="16" xfId="5" applyFont="1" applyBorder="1" applyAlignment="1">
      <alignment horizontal="left" vertical="center"/>
    </xf>
    <xf numFmtId="0" fontId="10" fillId="7" borderId="17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19" xfId="0" applyFont="1" applyFill="1" applyBorder="1" applyAlignment="1">
      <alignment horizontal="left" vertical="center"/>
    </xf>
    <xf numFmtId="165" fontId="10" fillId="7" borderId="17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/>
    </xf>
    <xf numFmtId="44" fontId="10" fillId="7" borderId="17" xfId="2" applyFont="1" applyFill="1" applyBorder="1" applyAlignment="1" applyProtection="1">
      <alignment horizontal="center" vertical="center"/>
    </xf>
    <xf numFmtId="44" fontId="10" fillId="7" borderId="19" xfId="2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Normal" xfId="0" builtinId="0"/>
    <cellStyle name="Normal 12" xfId="5" xr:uid="{27DC598C-7163-4DD9-ACAB-06C596D213E4}"/>
    <cellStyle name="Normal 3" xfId="4" xr:uid="{7AC62AB9-DB4D-4E4E-992F-8814DD22A03B}"/>
    <cellStyle name="Normal 4 3" xfId="3" xr:uid="{198449DA-705E-4FA6-9A5B-7FCB0B703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4AFB-0B04-448B-8395-7C2EFAC6FC9C}">
  <dimension ref="A1:G9"/>
  <sheetViews>
    <sheetView workbookViewId="0">
      <selection activeCell="C30" sqref="C30"/>
    </sheetView>
  </sheetViews>
  <sheetFormatPr defaultColWidth="11.42578125" defaultRowHeight="15"/>
  <cols>
    <col min="1" max="1" width="51" bestFit="1" customWidth="1"/>
    <col min="2" max="6" width="12.85546875" bestFit="1" customWidth="1"/>
    <col min="7" max="7" width="18.5703125" customWidth="1"/>
  </cols>
  <sheetData>
    <row r="1" spans="1:7" ht="18">
      <c r="A1" s="1" t="s">
        <v>0</v>
      </c>
      <c r="B1" s="2"/>
      <c r="C1" s="1"/>
      <c r="D1" s="1"/>
      <c r="E1" s="1"/>
      <c r="F1" s="3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4" t="s">
        <v>1</v>
      </c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A5" s="13"/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>
      <c r="A6" s="5" t="s">
        <v>8</v>
      </c>
      <c r="B6" s="6">
        <f>+'SERVEIS WAN'!S38</f>
        <v>0</v>
      </c>
      <c r="C6" s="6">
        <f>+'SERVEIS WAN'!AD38</f>
        <v>0</v>
      </c>
      <c r="D6" s="6">
        <f>+C6</f>
        <v>0</v>
      </c>
      <c r="E6" s="6">
        <f>+C6</f>
        <v>0</v>
      </c>
      <c r="F6" s="6">
        <f>+C6</f>
        <v>0</v>
      </c>
      <c r="G6" s="6">
        <f>SUM(B6:F6)</f>
        <v>0</v>
      </c>
    </row>
    <row r="7" spans="1:7">
      <c r="A7" s="5" t="s">
        <v>9</v>
      </c>
      <c r="B7" s="6">
        <f>+'SERVEIS INTERNET CENTRALITZAT'!J27</f>
        <v>0</v>
      </c>
      <c r="C7" s="6">
        <f>+'SERVEIS INTERNET CENTRALITZAT'!O27</f>
        <v>0</v>
      </c>
      <c r="D7" s="6">
        <f>+'SERVEIS INTERNET CENTRALITZAT'!T27</f>
        <v>0</v>
      </c>
      <c r="E7" s="6">
        <f>+'SERVEIS INTERNET CENTRALITZAT'!Y27</f>
        <v>0</v>
      </c>
      <c r="F7" s="6">
        <f>+'SERVEIS INTERNET CENTRALITZAT'!AD27</f>
        <v>0</v>
      </c>
      <c r="G7" s="6">
        <f>SUM(B7:F7)</f>
        <v>0</v>
      </c>
    </row>
    <row r="8" spans="1:7">
      <c r="A8" s="5" t="s">
        <v>10</v>
      </c>
      <c r="B8" s="6">
        <f>+'SERVEIS INTERNET INDIVIDUAL '!L10</f>
        <v>0</v>
      </c>
      <c r="C8" s="6">
        <f>+B8</f>
        <v>0</v>
      </c>
      <c r="D8" s="6">
        <f>+B8</f>
        <v>0</v>
      </c>
      <c r="E8" s="6">
        <f>+B8</f>
        <v>0</v>
      </c>
      <c r="F8" s="6">
        <f>+B8</f>
        <v>0</v>
      </c>
      <c r="G8" s="6">
        <f t="shared" ref="G8" si="0">SUM(B8:F8)</f>
        <v>0</v>
      </c>
    </row>
    <row r="9" spans="1:7">
      <c r="A9" s="7" t="s">
        <v>11</v>
      </c>
      <c r="B9" s="8">
        <f t="shared" ref="B9:G9" si="1">SUM(B6:B8)</f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</row>
  </sheetData>
  <sheetProtection algorithmName="SHA-512" hashValue="17OZIKXCaeWFnYyYTVp44Krl0Av5hc4+vyAROvfQtzkyikSet0nkz3VEaGjPXam3o3/zXXUoFnDRNqP00cszGQ==" saltValue="mjHzT7RitLJ13SpkpDsJs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3A84-DBDB-454E-924C-033FBD9A0DB3}">
  <dimension ref="A1:AD27"/>
  <sheetViews>
    <sheetView topLeftCell="A7" zoomScaleNormal="100" workbookViewId="0">
      <selection activeCell="N24" sqref="N24"/>
    </sheetView>
  </sheetViews>
  <sheetFormatPr defaultColWidth="11.42578125" defaultRowHeight="15"/>
  <cols>
    <col min="1" max="1" width="18" customWidth="1"/>
    <col min="2" max="2" width="20.85546875" customWidth="1"/>
    <col min="10" max="10" width="13" bestFit="1" customWidth="1"/>
    <col min="15" max="15" width="13" bestFit="1" customWidth="1"/>
    <col min="20" max="20" width="13" bestFit="1" customWidth="1"/>
    <col min="25" max="25" width="13" bestFit="1" customWidth="1"/>
    <col min="30" max="30" width="14.5703125" bestFit="1" customWidth="1"/>
  </cols>
  <sheetData>
    <row r="1" spans="1:30" ht="18">
      <c r="A1" s="1" t="s">
        <v>0</v>
      </c>
      <c r="B1" s="1"/>
      <c r="C1" s="1"/>
      <c r="D1" s="3"/>
      <c r="E1" s="2"/>
      <c r="F1" s="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0">
      <c r="A3" s="3"/>
      <c r="B3" s="3"/>
      <c r="C3" s="3"/>
      <c r="D3" s="3"/>
      <c r="E3" s="2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>
      <c r="A4" s="16" t="s">
        <v>13</v>
      </c>
      <c r="B4" s="16"/>
      <c r="C4" s="16"/>
      <c r="D4" s="16"/>
      <c r="E4" s="2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>
      <c r="A5" s="2"/>
      <c r="B5" s="2"/>
      <c r="C5" s="2"/>
      <c r="D5" s="2"/>
      <c r="E5" s="2"/>
      <c r="F5" s="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44" t="s">
        <v>14</v>
      </c>
      <c r="B6" s="44" t="s">
        <v>15</v>
      </c>
      <c r="C6" s="64" t="s">
        <v>16</v>
      </c>
      <c r="D6" s="94" t="s">
        <v>17</v>
      </c>
      <c r="E6" s="95"/>
      <c r="F6" s="96" t="s">
        <v>18</v>
      </c>
      <c r="G6" s="97"/>
      <c r="H6" s="97"/>
      <c r="I6" s="97"/>
      <c r="J6" s="98"/>
      <c r="K6" s="95"/>
      <c r="L6" s="66" t="s">
        <v>19</v>
      </c>
      <c r="M6" s="66"/>
      <c r="N6" s="66"/>
      <c r="O6" s="66"/>
      <c r="P6" s="95"/>
      <c r="Q6" s="66" t="s">
        <v>20</v>
      </c>
      <c r="R6" s="66"/>
      <c r="S6" s="66"/>
      <c r="T6" s="66"/>
      <c r="U6" s="95"/>
      <c r="V6" s="66" t="s">
        <v>21</v>
      </c>
      <c r="W6" s="66"/>
      <c r="X6" s="66"/>
      <c r="Y6" s="66"/>
      <c r="Z6" s="95"/>
      <c r="AA6" s="66" t="s">
        <v>22</v>
      </c>
      <c r="AB6" s="66"/>
      <c r="AC6" s="66"/>
      <c r="AD6" s="66"/>
    </row>
    <row r="7" spans="1:30" ht="24">
      <c r="A7" s="44"/>
      <c r="B7" s="44"/>
      <c r="C7" s="65"/>
      <c r="D7" s="65"/>
      <c r="E7" s="36"/>
      <c r="F7" s="99" t="s">
        <v>23</v>
      </c>
      <c r="G7" s="100" t="s">
        <v>24</v>
      </c>
      <c r="H7" s="101"/>
      <c r="I7" s="37" t="s">
        <v>25</v>
      </c>
      <c r="J7" s="37" t="s">
        <v>26</v>
      </c>
      <c r="K7" s="36"/>
      <c r="L7" s="37" t="s">
        <v>27</v>
      </c>
      <c r="M7" s="37" t="s">
        <v>24</v>
      </c>
      <c r="N7" s="37" t="s">
        <v>25</v>
      </c>
      <c r="O7" s="37" t="s">
        <v>26</v>
      </c>
      <c r="P7" s="36"/>
      <c r="Q7" s="37" t="s">
        <v>27</v>
      </c>
      <c r="R7" s="37" t="s">
        <v>24</v>
      </c>
      <c r="S7" s="37" t="s">
        <v>25</v>
      </c>
      <c r="T7" s="37" t="s">
        <v>26</v>
      </c>
      <c r="U7" s="36"/>
      <c r="V7" s="37" t="s">
        <v>27</v>
      </c>
      <c r="W7" s="37" t="s">
        <v>24</v>
      </c>
      <c r="X7" s="37" t="s">
        <v>25</v>
      </c>
      <c r="Y7" s="37" t="s">
        <v>26</v>
      </c>
      <c r="Z7" s="36"/>
      <c r="AA7" s="37" t="s">
        <v>27</v>
      </c>
      <c r="AB7" s="37" t="s">
        <v>24</v>
      </c>
      <c r="AC7" s="37" t="s">
        <v>25</v>
      </c>
      <c r="AD7" s="37" t="s">
        <v>26</v>
      </c>
    </row>
    <row r="8" spans="1:30" ht="33.75">
      <c r="A8" s="57" t="s">
        <v>28</v>
      </c>
      <c r="B8" s="59" t="s">
        <v>29</v>
      </c>
      <c r="C8" s="61" t="s">
        <v>30</v>
      </c>
      <c r="D8" s="45" t="s">
        <v>31</v>
      </c>
      <c r="E8" s="40"/>
      <c r="F8" s="46">
        <v>1</v>
      </c>
      <c r="G8" s="102"/>
      <c r="H8" s="103"/>
      <c r="I8" s="53">
        <v>0</v>
      </c>
      <c r="J8" s="41">
        <f t="shared" ref="J8:J17" si="0">+I8*12</f>
        <v>0</v>
      </c>
      <c r="K8" s="40"/>
      <c r="L8" s="46">
        <v>1</v>
      </c>
      <c r="M8" s="56"/>
      <c r="N8" s="53">
        <v>0</v>
      </c>
      <c r="O8" s="41">
        <f t="shared" ref="O8:O17" si="1">+N8*12</f>
        <v>0</v>
      </c>
      <c r="P8" s="40"/>
      <c r="Q8" s="46">
        <v>0</v>
      </c>
      <c r="R8" s="56"/>
      <c r="S8" s="53">
        <f t="shared" ref="S8:S12" si="2">+Q8*R8</f>
        <v>0</v>
      </c>
      <c r="T8" s="41">
        <f t="shared" ref="T8:T17" si="3">+S8*12</f>
        <v>0</v>
      </c>
      <c r="U8" s="40"/>
      <c r="V8" s="46">
        <v>0</v>
      </c>
      <c r="W8" s="56"/>
      <c r="X8" s="53">
        <f t="shared" ref="X8:X14" si="4">+V8*W8</f>
        <v>0</v>
      </c>
      <c r="Y8" s="41">
        <f t="shared" ref="Y8:Y17" si="5">+X8*12</f>
        <v>0</v>
      </c>
      <c r="Z8" s="40"/>
      <c r="AA8" s="46">
        <v>0</v>
      </c>
      <c r="AB8" s="56"/>
      <c r="AC8" s="53">
        <f t="shared" ref="AC8:AC14" si="6">+AA8*AB8</f>
        <v>0</v>
      </c>
      <c r="AD8" s="41">
        <f t="shared" ref="AD8:AD17" si="7">+AC8*12</f>
        <v>0</v>
      </c>
    </row>
    <row r="9" spans="1:30" ht="33.75">
      <c r="A9" s="58"/>
      <c r="B9" s="60"/>
      <c r="C9" s="62"/>
      <c r="D9" s="45" t="s">
        <v>32</v>
      </c>
      <c r="E9" s="40"/>
      <c r="F9" s="46">
        <v>0</v>
      </c>
      <c r="G9" s="102"/>
      <c r="H9" s="103"/>
      <c r="I9" s="53">
        <f t="shared" ref="I9:I11" si="8">+F9*G9</f>
        <v>0</v>
      </c>
      <c r="J9" s="41">
        <f t="shared" si="0"/>
        <v>0</v>
      </c>
      <c r="K9" s="40"/>
      <c r="L9" s="46">
        <v>0</v>
      </c>
      <c r="M9" s="56"/>
      <c r="N9" s="53">
        <f t="shared" ref="N9:N11" si="9">+L9*M9</f>
        <v>0</v>
      </c>
      <c r="O9" s="41">
        <f t="shared" si="1"/>
        <v>0</v>
      </c>
      <c r="P9" s="40"/>
      <c r="Q9" s="46">
        <v>1</v>
      </c>
      <c r="R9" s="56"/>
      <c r="S9" s="53">
        <v>0</v>
      </c>
      <c r="T9" s="41">
        <f t="shared" si="3"/>
        <v>0</v>
      </c>
      <c r="U9" s="40"/>
      <c r="V9" s="46">
        <v>1</v>
      </c>
      <c r="W9" s="56"/>
      <c r="X9" s="53">
        <v>0</v>
      </c>
      <c r="Y9" s="41">
        <f t="shared" si="5"/>
        <v>0</v>
      </c>
      <c r="Z9" s="40"/>
      <c r="AA9" s="46">
        <v>1</v>
      </c>
      <c r="AB9" s="56"/>
      <c r="AC9" s="53">
        <v>0</v>
      </c>
      <c r="AD9" s="41">
        <f t="shared" si="7"/>
        <v>0</v>
      </c>
    </row>
    <row r="10" spans="1:30" ht="33.75">
      <c r="A10" s="57" t="s">
        <v>33</v>
      </c>
      <c r="B10" s="59" t="s">
        <v>34</v>
      </c>
      <c r="C10" s="61" t="s">
        <v>30</v>
      </c>
      <c r="D10" s="45" t="s">
        <v>31</v>
      </c>
      <c r="E10" s="40"/>
      <c r="F10" s="46">
        <v>1</v>
      </c>
      <c r="G10" s="102"/>
      <c r="H10" s="103"/>
      <c r="I10" s="53">
        <v>0</v>
      </c>
      <c r="J10" s="41">
        <f t="shared" si="0"/>
        <v>0</v>
      </c>
      <c r="K10" s="40"/>
      <c r="L10" s="46">
        <v>1</v>
      </c>
      <c r="M10" s="56"/>
      <c r="N10" s="53">
        <v>0</v>
      </c>
      <c r="O10" s="41">
        <f t="shared" si="1"/>
        <v>0</v>
      </c>
      <c r="P10" s="40"/>
      <c r="Q10" s="46">
        <v>0</v>
      </c>
      <c r="R10" s="56"/>
      <c r="S10" s="53">
        <f t="shared" si="2"/>
        <v>0</v>
      </c>
      <c r="T10" s="41">
        <f t="shared" si="3"/>
        <v>0</v>
      </c>
      <c r="U10" s="40"/>
      <c r="V10" s="46">
        <v>0</v>
      </c>
      <c r="W10" s="56"/>
      <c r="X10" s="53">
        <f t="shared" si="4"/>
        <v>0</v>
      </c>
      <c r="Y10" s="41">
        <f t="shared" si="5"/>
        <v>0</v>
      </c>
      <c r="Z10" s="40"/>
      <c r="AA10" s="46">
        <v>0</v>
      </c>
      <c r="AB10" s="56"/>
      <c r="AC10" s="53">
        <f t="shared" si="6"/>
        <v>0</v>
      </c>
      <c r="AD10" s="41">
        <f t="shared" si="7"/>
        <v>0</v>
      </c>
    </row>
    <row r="11" spans="1:30" ht="33.75">
      <c r="A11" s="58"/>
      <c r="B11" s="60"/>
      <c r="C11" s="62"/>
      <c r="D11" s="45" t="s">
        <v>32</v>
      </c>
      <c r="E11" s="40"/>
      <c r="F11" s="46">
        <v>0</v>
      </c>
      <c r="G11" s="102"/>
      <c r="H11" s="103"/>
      <c r="I11" s="53">
        <f t="shared" si="8"/>
        <v>0</v>
      </c>
      <c r="J11" s="41">
        <f t="shared" si="0"/>
        <v>0</v>
      </c>
      <c r="K11" s="40"/>
      <c r="L11" s="46">
        <v>0</v>
      </c>
      <c r="M11" s="56"/>
      <c r="N11" s="53">
        <f t="shared" si="9"/>
        <v>0</v>
      </c>
      <c r="O11" s="41">
        <f t="shared" si="1"/>
        <v>0</v>
      </c>
      <c r="P11" s="40"/>
      <c r="Q11" s="46">
        <v>1</v>
      </c>
      <c r="R11" s="56"/>
      <c r="S11" s="53">
        <v>0</v>
      </c>
      <c r="T11" s="41">
        <f t="shared" si="3"/>
        <v>0</v>
      </c>
      <c r="U11" s="40"/>
      <c r="V11" s="46">
        <v>1</v>
      </c>
      <c r="W11" s="56"/>
      <c r="X11" s="53">
        <v>0</v>
      </c>
      <c r="Y11" s="41">
        <f t="shared" si="5"/>
        <v>0</v>
      </c>
      <c r="Z11" s="40"/>
      <c r="AA11" s="46">
        <v>1</v>
      </c>
      <c r="AB11" s="56"/>
      <c r="AC11" s="53">
        <v>0</v>
      </c>
      <c r="AD11" s="41">
        <f t="shared" si="7"/>
        <v>0</v>
      </c>
    </row>
    <row r="12" spans="1:30" ht="33.75">
      <c r="A12" s="57" t="s">
        <v>28</v>
      </c>
      <c r="B12" s="59" t="s">
        <v>35</v>
      </c>
      <c r="C12" s="61" t="s">
        <v>30</v>
      </c>
      <c r="D12" s="45" t="s">
        <v>31</v>
      </c>
      <c r="E12" s="40"/>
      <c r="F12" s="46">
        <v>1</v>
      </c>
      <c r="G12" s="102"/>
      <c r="H12" s="103"/>
      <c r="I12" s="53">
        <v>0</v>
      </c>
      <c r="J12" s="41">
        <f t="shared" si="0"/>
        <v>0</v>
      </c>
      <c r="K12" s="40"/>
      <c r="L12" s="46">
        <v>1</v>
      </c>
      <c r="M12" s="56"/>
      <c r="N12" s="53">
        <v>0</v>
      </c>
      <c r="O12" s="41">
        <f t="shared" si="1"/>
        <v>0</v>
      </c>
      <c r="P12" s="40"/>
      <c r="Q12" s="46">
        <v>0</v>
      </c>
      <c r="R12" s="56"/>
      <c r="S12" s="53">
        <f t="shared" si="2"/>
        <v>0</v>
      </c>
      <c r="T12" s="41">
        <f t="shared" si="3"/>
        <v>0</v>
      </c>
      <c r="U12" s="40"/>
      <c r="V12" s="46">
        <v>0</v>
      </c>
      <c r="W12" s="56"/>
      <c r="X12" s="53">
        <f t="shared" si="4"/>
        <v>0</v>
      </c>
      <c r="Y12" s="41">
        <f t="shared" si="5"/>
        <v>0</v>
      </c>
      <c r="Z12" s="40"/>
      <c r="AA12" s="46">
        <v>0</v>
      </c>
      <c r="AB12" s="56"/>
      <c r="AC12" s="53"/>
      <c r="AD12" s="41">
        <f t="shared" si="7"/>
        <v>0</v>
      </c>
    </row>
    <row r="13" spans="1:30" ht="33.75">
      <c r="A13" s="58"/>
      <c r="B13" s="60"/>
      <c r="C13" s="62"/>
      <c r="D13" s="45" t="s">
        <v>36</v>
      </c>
      <c r="E13" s="40"/>
      <c r="F13" s="46"/>
      <c r="G13" s="54"/>
      <c r="H13" s="55"/>
      <c r="I13" s="53"/>
      <c r="J13" s="41">
        <f t="shared" si="0"/>
        <v>0</v>
      </c>
      <c r="K13" s="40"/>
      <c r="L13" s="46"/>
      <c r="M13" s="56"/>
      <c r="N13" s="53"/>
      <c r="O13" s="41"/>
      <c r="P13" s="40"/>
      <c r="Q13" s="46">
        <v>1</v>
      </c>
      <c r="R13" s="56"/>
      <c r="S13" s="53">
        <v>0</v>
      </c>
      <c r="T13" s="41">
        <f t="shared" si="3"/>
        <v>0</v>
      </c>
      <c r="U13" s="40"/>
      <c r="V13" s="46">
        <v>1</v>
      </c>
      <c r="W13" s="56"/>
      <c r="X13" s="53">
        <v>0</v>
      </c>
      <c r="Y13" s="41">
        <f t="shared" si="5"/>
        <v>0</v>
      </c>
      <c r="Z13" s="40"/>
      <c r="AA13" s="46">
        <v>1</v>
      </c>
      <c r="AB13" s="56"/>
      <c r="AC13" s="53">
        <v>0</v>
      </c>
      <c r="AD13" s="41">
        <f t="shared" si="7"/>
        <v>0</v>
      </c>
    </row>
    <row r="14" spans="1:30" ht="33.75">
      <c r="A14" s="57" t="s">
        <v>33</v>
      </c>
      <c r="B14" s="59" t="s">
        <v>37</v>
      </c>
      <c r="C14" s="61" t="s">
        <v>30</v>
      </c>
      <c r="D14" s="45" t="s">
        <v>31</v>
      </c>
      <c r="E14" s="40"/>
      <c r="F14" s="46">
        <v>1</v>
      </c>
      <c r="G14" s="102"/>
      <c r="H14" s="103"/>
      <c r="I14" s="53">
        <v>0</v>
      </c>
      <c r="J14" s="41">
        <f t="shared" si="0"/>
        <v>0</v>
      </c>
      <c r="K14" s="40"/>
      <c r="L14" s="46">
        <v>1</v>
      </c>
      <c r="M14" s="56"/>
      <c r="N14" s="53">
        <v>0</v>
      </c>
      <c r="O14" s="41">
        <f t="shared" si="1"/>
        <v>0</v>
      </c>
      <c r="P14" s="40"/>
      <c r="Q14" s="46">
        <v>0</v>
      </c>
      <c r="R14" s="56"/>
      <c r="S14" s="53"/>
      <c r="T14" s="41">
        <f t="shared" si="3"/>
        <v>0</v>
      </c>
      <c r="U14" s="40"/>
      <c r="V14" s="46">
        <v>0</v>
      </c>
      <c r="W14" s="56"/>
      <c r="X14" s="53">
        <f t="shared" si="4"/>
        <v>0</v>
      </c>
      <c r="Y14" s="41">
        <f t="shared" si="5"/>
        <v>0</v>
      </c>
      <c r="Z14" s="40"/>
      <c r="AA14" s="46">
        <v>0</v>
      </c>
      <c r="AB14" s="56"/>
      <c r="AC14" s="53">
        <f t="shared" si="6"/>
        <v>0</v>
      </c>
      <c r="AD14" s="41">
        <f t="shared" si="7"/>
        <v>0</v>
      </c>
    </row>
    <row r="15" spans="1:30" ht="33.75">
      <c r="A15" s="58"/>
      <c r="B15" s="60"/>
      <c r="C15" s="62"/>
      <c r="D15" s="45" t="s">
        <v>36</v>
      </c>
      <c r="E15" s="40"/>
      <c r="F15" s="46"/>
      <c r="G15" s="54"/>
      <c r="H15" s="55"/>
      <c r="I15" s="53"/>
      <c r="J15" s="41">
        <f t="shared" si="0"/>
        <v>0</v>
      </c>
      <c r="K15" s="40"/>
      <c r="L15" s="46"/>
      <c r="M15" s="56"/>
      <c r="N15" s="53"/>
      <c r="O15" s="41"/>
      <c r="P15" s="40"/>
      <c r="Q15" s="46">
        <v>1</v>
      </c>
      <c r="R15" s="56"/>
      <c r="S15" s="53">
        <v>0</v>
      </c>
      <c r="T15" s="41">
        <f t="shared" si="3"/>
        <v>0</v>
      </c>
      <c r="U15" s="40"/>
      <c r="V15" s="46">
        <v>1</v>
      </c>
      <c r="W15" s="56"/>
      <c r="X15" s="53">
        <v>0</v>
      </c>
      <c r="Y15" s="41">
        <f t="shared" si="5"/>
        <v>0</v>
      </c>
      <c r="Z15" s="40"/>
      <c r="AA15" s="46">
        <v>1</v>
      </c>
      <c r="AB15" s="56"/>
      <c r="AC15" s="53">
        <v>0</v>
      </c>
      <c r="AD15" s="41">
        <f t="shared" si="7"/>
        <v>0</v>
      </c>
    </row>
    <row r="16" spans="1:30" ht="33.75">
      <c r="A16" s="22" t="s">
        <v>28</v>
      </c>
      <c r="B16" s="22" t="s">
        <v>38</v>
      </c>
      <c r="C16" s="104" t="s">
        <v>39</v>
      </c>
      <c r="D16" s="45" t="s">
        <v>40</v>
      </c>
      <c r="E16" s="40"/>
      <c r="F16" s="46">
        <v>1</v>
      </c>
      <c r="G16" s="102"/>
      <c r="H16" s="103"/>
      <c r="I16" s="53">
        <v>0</v>
      </c>
      <c r="J16" s="41">
        <f t="shared" si="0"/>
        <v>0</v>
      </c>
      <c r="K16" s="40"/>
      <c r="L16" s="46">
        <v>1</v>
      </c>
      <c r="M16" s="56"/>
      <c r="N16" s="53">
        <v>0</v>
      </c>
      <c r="O16" s="41">
        <f t="shared" si="1"/>
        <v>0</v>
      </c>
      <c r="P16" s="40"/>
      <c r="Q16" s="46">
        <f t="shared" ref="Q16:Q17" si="10">+L16</f>
        <v>1</v>
      </c>
      <c r="R16" s="56"/>
      <c r="S16" s="53">
        <v>0</v>
      </c>
      <c r="T16" s="41">
        <f t="shared" si="3"/>
        <v>0</v>
      </c>
      <c r="U16" s="40"/>
      <c r="V16" s="46">
        <f t="shared" ref="V16:V17" si="11">+Q16</f>
        <v>1</v>
      </c>
      <c r="W16" s="56"/>
      <c r="X16" s="53">
        <v>0</v>
      </c>
      <c r="Y16" s="41">
        <f t="shared" si="5"/>
        <v>0</v>
      </c>
      <c r="Z16" s="40"/>
      <c r="AA16" s="46">
        <f t="shared" ref="AA16:AA17" si="12">+V16</f>
        <v>1</v>
      </c>
      <c r="AB16" s="56"/>
      <c r="AC16" s="53">
        <v>0</v>
      </c>
      <c r="AD16" s="41">
        <f t="shared" si="7"/>
        <v>0</v>
      </c>
    </row>
    <row r="17" spans="1:30" ht="33.75">
      <c r="A17" s="22" t="s">
        <v>33</v>
      </c>
      <c r="B17" s="22" t="s">
        <v>41</v>
      </c>
      <c r="C17" s="104" t="s">
        <v>39</v>
      </c>
      <c r="D17" s="45" t="s">
        <v>40</v>
      </c>
      <c r="E17" s="40"/>
      <c r="F17" s="46">
        <v>1</v>
      </c>
      <c r="G17" s="102"/>
      <c r="H17" s="103"/>
      <c r="I17" s="53">
        <v>0</v>
      </c>
      <c r="J17" s="41">
        <f t="shared" si="0"/>
        <v>0</v>
      </c>
      <c r="K17" s="40"/>
      <c r="L17" s="46">
        <v>1</v>
      </c>
      <c r="M17" s="56"/>
      <c r="N17" s="53">
        <v>0</v>
      </c>
      <c r="O17" s="41">
        <f t="shared" si="1"/>
        <v>0</v>
      </c>
      <c r="P17" s="40"/>
      <c r="Q17" s="46">
        <f t="shared" si="10"/>
        <v>1</v>
      </c>
      <c r="R17" s="56"/>
      <c r="S17" s="53">
        <v>0</v>
      </c>
      <c r="T17" s="41">
        <f t="shared" si="3"/>
        <v>0</v>
      </c>
      <c r="U17" s="40"/>
      <c r="V17" s="46">
        <f t="shared" si="11"/>
        <v>1</v>
      </c>
      <c r="W17" s="56"/>
      <c r="X17" s="53">
        <v>0</v>
      </c>
      <c r="Y17" s="41">
        <f t="shared" si="5"/>
        <v>0</v>
      </c>
      <c r="Z17" s="40"/>
      <c r="AA17" s="46">
        <f t="shared" si="12"/>
        <v>1</v>
      </c>
      <c r="AB17" s="56"/>
      <c r="AC17" s="53">
        <v>0</v>
      </c>
      <c r="AD17" s="41">
        <f t="shared" si="7"/>
        <v>0</v>
      </c>
    </row>
    <row r="18" spans="1:30">
      <c r="A18" s="47" t="s">
        <v>42</v>
      </c>
      <c r="B18" s="47"/>
      <c r="C18" s="105"/>
      <c r="D18" s="47"/>
      <c r="E18" s="42"/>
      <c r="F18" s="106">
        <f>SUM(F8:F17)</f>
        <v>6</v>
      </c>
      <c r="G18" s="107"/>
      <c r="H18" s="108"/>
      <c r="I18" s="43">
        <f>SUM(I8:I17)</f>
        <v>0</v>
      </c>
      <c r="J18" s="43">
        <f>SUM(J8:J17)</f>
        <v>0</v>
      </c>
      <c r="K18" s="42"/>
      <c r="L18" s="48">
        <f>SUM(L8:L17)</f>
        <v>6</v>
      </c>
      <c r="M18" s="43"/>
      <c r="N18" s="43">
        <f>SUM(N8:N17)</f>
        <v>0</v>
      </c>
      <c r="O18" s="43">
        <f>SUM(O8:O17)</f>
        <v>0</v>
      </c>
      <c r="P18" s="42"/>
      <c r="Q18" s="48">
        <f>SUM(Q8:Q17)</f>
        <v>6</v>
      </c>
      <c r="R18" s="43"/>
      <c r="S18" s="43">
        <f>SUM(S8:S17)</f>
        <v>0</v>
      </c>
      <c r="T18" s="43">
        <f>SUM(T8:T17)</f>
        <v>0</v>
      </c>
      <c r="U18" s="42"/>
      <c r="V18" s="48">
        <f>SUM(V8:V17)</f>
        <v>6</v>
      </c>
      <c r="W18" s="43"/>
      <c r="X18" s="43">
        <f>SUM(X8:X17)</f>
        <v>0</v>
      </c>
      <c r="Y18" s="43">
        <f>SUM(Y8:Y17)</f>
        <v>0</v>
      </c>
      <c r="Z18" s="42"/>
      <c r="AA18" s="48">
        <f>SUM(AA8:AA17)</f>
        <v>6</v>
      </c>
      <c r="AB18" s="43"/>
      <c r="AC18" s="43">
        <f>SUM(AC8:AC17)</f>
        <v>0</v>
      </c>
      <c r="AD18" s="43">
        <f>SUM(AD8:AD17)</f>
        <v>0</v>
      </c>
    </row>
    <row r="19" spans="1:30">
      <c r="A19" s="12"/>
      <c r="B19" s="12"/>
      <c r="C19" s="12"/>
      <c r="D19" s="12"/>
      <c r="E19" s="12"/>
      <c r="F19" s="49"/>
      <c r="G19" s="12"/>
      <c r="H19" s="12"/>
      <c r="I19" s="12"/>
      <c r="J19" s="12"/>
      <c r="K19" s="12"/>
      <c r="L19" s="2"/>
      <c r="M19" s="2"/>
      <c r="N19" s="2"/>
      <c r="O19" s="2"/>
      <c r="P19" s="12"/>
      <c r="Q19" s="2"/>
      <c r="R19" s="2"/>
      <c r="S19" s="2"/>
      <c r="T19" s="2"/>
      <c r="U19" s="12"/>
      <c r="V19" s="2"/>
      <c r="W19" s="2"/>
      <c r="X19" s="2"/>
      <c r="Y19" s="2"/>
      <c r="Z19" s="12"/>
      <c r="AA19" s="2"/>
      <c r="AB19" s="2"/>
      <c r="AC19" s="2"/>
      <c r="AD19" s="2"/>
    </row>
    <row r="20" spans="1:30">
      <c r="A20" s="12"/>
      <c r="B20" s="12"/>
      <c r="C20" s="12"/>
      <c r="D20" s="12"/>
      <c r="E20" s="12"/>
      <c r="F20" s="49"/>
      <c r="G20" s="12"/>
      <c r="H20" s="12"/>
      <c r="I20" s="12"/>
      <c r="J20" s="12"/>
      <c r="K20" s="12"/>
      <c r="L20" s="2"/>
      <c r="M20" s="2"/>
      <c r="N20" s="2"/>
      <c r="O20" s="2"/>
      <c r="P20" s="12"/>
      <c r="Q20" s="2"/>
      <c r="R20" s="2"/>
      <c r="S20" s="2"/>
      <c r="T20" s="2"/>
      <c r="U20" s="12"/>
      <c r="V20" s="2"/>
      <c r="W20" s="2"/>
      <c r="X20" s="2"/>
      <c r="Y20" s="2"/>
      <c r="Z20" s="12"/>
      <c r="AA20" s="2"/>
      <c r="AB20" s="2"/>
      <c r="AC20" s="2"/>
      <c r="AD20" s="2"/>
    </row>
    <row r="21" spans="1:30">
      <c r="A21" s="50" t="s">
        <v>43</v>
      </c>
      <c r="B21" s="50"/>
      <c r="C21" s="50"/>
      <c r="D21" s="50"/>
      <c r="E21" s="50"/>
      <c r="F21" s="50"/>
      <c r="G21" s="50"/>
      <c r="H21" s="50"/>
      <c r="I21" s="50"/>
      <c r="J21" s="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>
      <c r="A22" s="15"/>
      <c r="B22" s="15"/>
      <c r="C22" s="15"/>
      <c r="D22" s="15"/>
      <c r="E22" s="42"/>
      <c r="F22" s="96" t="s">
        <v>18</v>
      </c>
      <c r="G22" s="97"/>
      <c r="H22" s="97"/>
      <c r="I22" s="97"/>
      <c r="J22" s="98"/>
      <c r="K22" s="95"/>
      <c r="L22" s="66" t="s">
        <v>19</v>
      </c>
      <c r="M22" s="66"/>
      <c r="N22" s="66"/>
      <c r="O22" s="66"/>
      <c r="P22" s="95"/>
      <c r="Q22" s="66" t="s">
        <v>20</v>
      </c>
      <c r="R22" s="66"/>
      <c r="S22" s="66"/>
      <c r="T22" s="66"/>
      <c r="U22" s="95"/>
      <c r="V22" s="66" t="s">
        <v>21</v>
      </c>
      <c r="W22" s="66"/>
      <c r="X22" s="66"/>
      <c r="Y22" s="66"/>
      <c r="Z22" s="95"/>
      <c r="AA22" s="66" t="s">
        <v>22</v>
      </c>
      <c r="AB22" s="66"/>
      <c r="AC22" s="66"/>
      <c r="AD22" s="66"/>
    </row>
    <row r="23" spans="1:30" ht="24">
      <c r="A23" s="109" t="s">
        <v>44</v>
      </c>
      <c r="B23" s="110"/>
      <c r="C23" s="109" t="s">
        <v>45</v>
      </c>
      <c r="D23" s="110"/>
      <c r="E23" s="95"/>
      <c r="F23" s="99" t="s">
        <v>23</v>
      </c>
      <c r="G23" s="100" t="s">
        <v>24</v>
      </c>
      <c r="H23" s="101"/>
      <c r="I23" s="37" t="s">
        <v>25</v>
      </c>
      <c r="J23" s="37" t="s">
        <v>26</v>
      </c>
      <c r="K23" s="42"/>
      <c r="L23" s="37" t="s">
        <v>27</v>
      </c>
      <c r="M23" s="37" t="s">
        <v>24</v>
      </c>
      <c r="N23" s="37" t="s">
        <v>25</v>
      </c>
      <c r="O23" s="37" t="s">
        <v>26</v>
      </c>
      <c r="P23" s="42"/>
      <c r="Q23" s="37" t="s">
        <v>27</v>
      </c>
      <c r="R23" s="37" t="s">
        <v>24</v>
      </c>
      <c r="S23" s="37" t="s">
        <v>25</v>
      </c>
      <c r="T23" s="37" t="s">
        <v>26</v>
      </c>
      <c r="U23" s="42"/>
      <c r="V23" s="37" t="s">
        <v>27</v>
      </c>
      <c r="W23" s="37" t="s">
        <v>24</v>
      </c>
      <c r="X23" s="37" t="s">
        <v>25</v>
      </c>
      <c r="Y23" s="37" t="s">
        <v>26</v>
      </c>
      <c r="Z23" s="42"/>
      <c r="AA23" s="37" t="s">
        <v>27</v>
      </c>
      <c r="AB23" s="37" t="s">
        <v>24</v>
      </c>
      <c r="AC23" s="37" t="s">
        <v>25</v>
      </c>
      <c r="AD23" s="37" t="s">
        <v>26</v>
      </c>
    </row>
    <row r="24" spans="1:30">
      <c r="A24" s="111" t="s">
        <v>46</v>
      </c>
      <c r="B24" s="112"/>
      <c r="C24" s="113"/>
      <c r="D24" s="114"/>
      <c r="E24" s="36"/>
      <c r="F24" s="115">
        <v>2</v>
      </c>
      <c r="G24" s="102"/>
      <c r="H24" s="103"/>
      <c r="I24" s="53">
        <v>0</v>
      </c>
      <c r="J24" s="41">
        <f t="shared" ref="J24" si="13">+I24*12</f>
        <v>0</v>
      </c>
      <c r="K24" s="42"/>
      <c r="L24" s="46">
        <v>1</v>
      </c>
      <c r="M24" s="34"/>
      <c r="N24" s="53">
        <v>0</v>
      </c>
      <c r="O24" s="41">
        <f t="shared" ref="O24" si="14">+N24*12</f>
        <v>0</v>
      </c>
      <c r="P24" s="42"/>
      <c r="Q24" s="46">
        <v>1</v>
      </c>
      <c r="R24" s="56"/>
      <c r="S24" s="53">
        <v>0</v>
      </c>
      <c r="T24" s="41">
        <f t="shared" ref="T24" si="15">+S24*12</f>
        <v>0</v>
      </c>
      <c r="U24" s="42"/>
      <c r="V24" s="46">
        <v>1</v>
      </c>
      <c r="W24" s="56"/>
      <c r="X24" s="53">
        <v>0</v>
      </c>
      <c r="Y24" s="41">
        <f t="shared" ref="Y24" si="16">+X24*12</f>
        <v>0</v>
      </c>
      <c r="Z24" s="42"/>
      <c r="AA24" s="46">
        <v>1</v>
      </c>
      <c r="AB24" s="56"/>
      <c r="AC24" s="53">
        <v>0</v>
      </c>
      <c r="AD24" s="41">
        <f t="shared" ref="AD24" si="17">+AC24*12</f>
        <v>0</v>
      </c>
    </row>
    <row r="25" spans="1:30">
      <c r="A25" s="116" t="s">
        <v>42</v>
      </c>
      <c r="B25" s="117"/>
      <c r="C25" s="117"/>
      <c r="D25" s="117"/>
      <c r="E25" s="51"/>
      <c r="F25" s="118"/>
      <c r="G25" s="119"/>
      <c r="H25" s="119"/>
      <c r="I25" s="120"/>
      <c r="J25" s="52">
        <f>SUM(J24:J24)</f>
        <v>0</v>
      </c>
      <c r="K25" s="51"/>
      <c r="L25" s="118"/>
      <c r="M25" s="119"/>
      <c r="N25" s="119"/>
      <c r="O25" s="52">
        <f>SUM(O24:O24)</f>
        <v>0</v>
      </c>
      <c r="P25" s="51"/>
      <c r="Q25" s="118"/>
      <c r="R25" s="119"/>
      <c r="S25" s="119"/>
      <c r="T25" s="52">
        <f>SUM(T24:T24)</f>
        <v>0</v>
      </c>
      <c r="U25" s="51"/>
      <c r="V25" s="118"/>
      <c r="W25" s="119"/>
      <c r="X25" s="119"/>
      <c r="Y25" s="52">
        <f>SUM(Y24:Y24)</f>
        <v>0</v>
      </c>
      <c r="Z25" s="51"/>
      <c r="AA25" s="118"/>
      <c r="AB25" s="119"/>
      <c r="AC25" s="119"/>
      <c r="AD25" s="52">
        <f>SUM(AD24:AD24)</f>
        <v>0</v>
      </c>
    </row>
    <row r="27" spans="1:30">
      <c r="A27" s="116" t="s">
        <v>42</v>
      </c>
      <c r="B27" s="117"/>
      <c r="C27" s="117"/>
      <c r="D27" s="117"/>
      <c r="E27" s="51"/>
      <c r="F27" s="118"/>
      <c r="G27" s="119"/>
      <c r="H27" s="119"/>
      <c r="I27" s="120"/>
      <c r="J27" s="52">
        <f>SUM(J18,J25)</f>
        <v>0</v>
      </c>
      <c r="K27" s="51"/>
      <c r="L27" s="118"/>
      <c r="M27" s="119"/>
      <c r="N27" s="119"/>
      <c r="O27" s="52">
        <f>SUM(O18,O25)</f>
        <v>0</v>
      </c>
      <c r="P27" s="51"/>
      <c r="Q27" s="118"/>
      <c r="R27" s="119"/>
      <c r="S27" s="119"/>
      <c r="T27" s="52">
        <f>SUM(T18,T25)</f>
        <v>0</v>
      </c>
      <c r="U27" s="51"/>
      <c r="V27" s="118"/>
      <c r="W27" s="119"/>
      <c r="X27" s="119"/>
      <c r="Y27" s="52">
        <f>SUM(Y18,Y25)</f>
        <v>0</v>
      </c>
      <c r="Z27" s="51"/>
      <c r="AA27" s="118"/>
      <c r="AB27" s="119"/>
      <c r="AC27" s="119"/>
      <c r="AD27" s="52">
        <f>SUM(AD18,AD25)</f>
        <v>0</v>
      </c>
    </row>
  </sheetData>
  <sheetProtection algorithmName="SHA-512" hashValue="lvYLpo6vI1MTm6eAbAEBs0qlHaJM9pb8yrjnwYLTcM41WLqi+7b7pLx88L6b7crnMJnhkXJzPQfRsfZVTTwJ0A==" saltValue="5E/AqhRFo0qBgAUkIBAlnQ==" spinCount="100000" sheet="1" objects="1" scenarios="1"/>
  <mergeCells count="41">
    <mergeCell ref="A24:B24"/>
    <mergeCell ref="C24:D24"/>
    <mergeCell ref="G24:H24"/>
    <mergeCell ref="Q22:T22"/>
    <mergeCell ref="V22:Y22"/>
    <mergeCell ref="AA22:AD22"/>
    <mergeCell ref="A23:B23"/>
    <mergeCell ref="C23:D23"/>
    <mergeCell ref="G23:H23"/>
    <mergeCell ref="F22:J22"/>
    <mergeCell ref="G14:H14"/>
    <mergeCell ref="G16:H16"/>
    <mergeCell ref="G17:H17"/>
    <mergeCell ref="G18:H18"/>
    <mergeCell ref="L22:O22"/>
    <mergeCell ref="G8:H8"/>
    <mergeCell ref="G9:H9"/>
    <mergeCell ref="G10:H10"/>
    <mergeCell ref="G11:H11"/>
    <mergeCell ref="G12:H12"/>
    <mergeCell ref="A2:AD2"/>
    <mergeCell ref="C6:C7"/>
    <mergeCell ref="D6:D7"/>
    <mergeCell ref="F6:J6"/>
    <mergeCell ref="L6:O6"/>
    <mergeCell ref="Q6:T6"/>
    <mergeCell ref="V6:Y6"/>
    <mergeCell ref="AA6:AD6"/>
    <mergeCell ref="G7:H7"/>
    <mergeCell ref="A12:A13"/>
    <mergeCell ref="B12:B13"/>
    <mergeCell ref="B14:B15"/>
    <mergeCell ref="A14:A15"/>
    <mergeCell ref="C12:C13"/>
    <mergeCell ref="C14:C15"/>
    <mergeCell ref="A8:A9"/>
    <mergeCell ref="B8:B9"/>
    <mergeCell ref="C8:C9"/>
    <mergeCell ref="C10:C11"/>
    <mergeCell ref="B10:B11"/>
    <mergeCell ref="A10:A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8CD2-1F61-494B-AB24-E7613219C1BA}">
  <dimension ref="A1:L11"/>
  <sheetViews>
    <sheetView workbookViewId="0">
      <selection activeCell="F24" sqref="F24"/>
    </sheetView>
  </sheetViews>
  <sheetFormatPr defaultColWidth="11.42578125" defaultRowHeight="15"/>
  <cols>
    <col min="1" max="1" width="63.42578125" bestFit="1" customWidth="1"/>
    <col min="4" max="4" width="40.42578125" bestFit="1" customWidth="1"/>
    <col min="5" max="5" width="11.140625" bestFit="1" customWidth="1"/>
  </cols>
  <sheetData>
    <row r="1" spans="1:12" ht="18">
      <c r="A1" s="1" t="s">
        <v>0</v>
      </c>
      <c r="B1" s="1"/>
      <c r="C1" s="1"/>
      <c r="D1" s="1"/>
      <c r="E1" s="3"/>
      <c r="F1" s="2"/>
      <c r="G1" s="9"/>
      <c r="H1" s="2"/>
      <c r="I1" s="2"/>
      <c r="J1" s="2"/>
      <c r="K1" s="2"/>
      <c r="L1" s="2"/>
    </row>
    <row r="2" spans="1:12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15"/>
    </row>
    <row r="3" spans="1:12">
      <c r="A3" s="3"/>
      <c r="B3" s="3"/>
      <c r="C3" s="3"/>
      <c r="D3" s="3"/>
      <c r="E3" s="3"/>
      <c r="F3" s="2"/>
      <c r="G3" s="9"/>
      <c r="H3" s="9"/>
      <c r="I3" s="2"/>
      <c r="J3" s="2"/>
      <c r="K3" s="2"/>
      <c r="L3" s="2"/>
    </row>
    <row r="4" spans="1:12">
      <c r="A4" s="16" t="s">
        <v>47</v>
      </c>
      <c r="B4" s="16"/>
      <c r="C4" s="16"/>
      <c r="D4" s="16"/>
      <c r="E4" s="16"/>
      <c r="F4" s="2"/>
      <c r="G4" s="9"/>
      <c r="H4" s="9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9"/>
      <c r="H5" s="9"/>
      <c r="I5" s="2"/>
      <c r="J5" s="2"/>
      <c r="K5" s="2"/>
      <c r="L5" s="2"/>
    </row>
    <row r="6" spans="1:12">
      <c r="A6" s="94" t="s">
        <v>14</v>
      </c>
      <c r="B6" s="94" t="s">
        <v>48</v>
      </c>
      <c r="C6" s="67" t="s">
        <v>27</v>
      </c>
      <c r="D6" s="94" t="s">
        <v>49</v>
      </c>
      <c r="E6" s="94" t="s">
        <v>50</v>
      </c>
      <c r="F6" s="121"/>
      <c r="G6" s="122" t="s">
        <v>51</v>
      </c>
      <c r="H6" s="123"/>
      <c r="I6" s="123"/>
      <c r="J6" s="123"/>
      <c r="K6" s="124"/>
      <c r="L6" s="125" t="s">
        <v>52</v>
      </c>
    </row>
    <row r="7" spans="1:12" ht="24">
      <c r="A7" s="65"/>
      <c r="B7" s="65"/>
      <c r="C7" s="65"/>
      <c r="D7" s="65"/>
      <c r="E7" s="65"/>
      <c r="F7" s="36"/>
      <c r="G7" s="126" t="s">
        <v>53</v>
      </c>
      <c r="H7" s="127"/>
      <c r="I7" s="100" t="s">
        <v>24</v>
      </c>
      <c r="J7" s="101"/>
      <c r="K7" s="37" t="s">
        <v>25</v>
      </c>
      <c r="L7" s="68"/>
    </row>
    <row r="8" spans="1:12">
      <c r="A8" s="38" t="s">
        <v>54</v>
      </c>
      <c r="B8" s="29"/>
      <c r="C8" s="21">
        <v>1</v>
      </c>
      <c r="D8" s="39" t="s">
        <v>55</v>
      </c>
      <c r="E8" s="30">
        <v>1</v>
      </c>
      <c r="F8" s="40"/>
      <c r="G8" s="128"/>
      <c r="H8" s="129"/>
      <c r="I8" s="128"/>
      <c r="J8" s="129"/>
      <c r="K8" s="53">
        <v>0</v>
      </c>
      <c r="L8" s="41">
        <f>+K8*12</f>
        <v>0</v>
      </c>
    </row>
    <row r="9" spans="1:12">
      <c r="A9" s="130" t="s">
        <v>56</v>
      </c>
      <c r="B9" s="130" t="s">
        <v>57</v>
      </c>
      <c r="C9" s="21">
        <v>1</v>
      </c>
      <c r="D9" s="39" t="s">
        <v>58</v>
      </c>
      <c r="E9" s="30">
        <v>1</v>
      </c>
      <c r="F9" s="40"/>
      <c r="G9" s="128"/>
      <c r="H9" s="129"/>
      <c r="I9" s="128"/>
      <c r="J9" s="129"/>
      <c r="K9" s="53">
        <v>0</v>
      </c>
      <c r="L9" s="41">
        <f t="shared" ref="L9" si="0">+K9*12</f>
        <v>0</v>
      </c>
    </row>
    <row r="10" spans="1:12">
      <c r="A10" s="131" t="s">
        <v>42</v>
      </c>
      <c r="B10" s="132"/>
      <c r="C10" s="132"/>
      <c r="D10" s="132"/>
      <c r="E10" s="133"/>
      <c r="F10" s="42"/>
      <c r="G10" s="134"/>
      <c r="H10" s="135"/>
      <c r="I10" s="136"/>
      <c r="J10" s="137"/>
      <c r="K10" s="43">
        <f>SUM(K8:K9)</f>
        <v>0</v>
      </c>
      <c r="L10" s="43">
        <f>SUM(L8:L9)</f>
        <v>0</v>
      </c>
    </row>
    <row r="11" spans="1:12">
      <c r="A11" s="12"/>
      <c r="B11" s="2"/>
      <c r="C11" s="2"/>
      <c r="D11" s="2"/>
      <c r="E11" s="2"/>
      <c r="F11" s="2"/>
      <c r="G11" s="9"/>
      <c r="H11" s="9"/>
      <c r="I11" s="2"/>
      <c r="J11" s="2"/>
      <c r="K11" s="2"/>
      <c r="L11" s="2"/>
    </row>
  </sheetData>
  <sheetProtection algorithmName="SHA-512" hashValue="kCQ6kSnkd6t4tRbnc3gE6UELTsiSy5rHNKZAGJqBS7Oa0vKUHWqCmLoZy6ODxWix9S8zz2EGEQh2Qlws1GP6eA==" saltValue="7RF5MlrLuj+TqrgZ5kBw7w==" spinCount="100000" sheet="1" objects="1" scenarios="1"/>
  <mergeCells count="17">
    <mergeCell ref="G9:H9"/>
    <mergeCell ref="I9:J9"/>
    <mergeCell ref="A10:E10"/>
    <mergeCell ref="G10:H10"/>
    <mergeCell ref="I10:J10"/>
    <mergeCell ref="L6:L7"/>
    <mergeCell ref="G7:H7"/>
    <mergeCell ref="I7:J7"/>
    <mergeCell ref="G8:H8"/>
    <mergeCell ref="I8:J8"/>
    <mergeCell ref="A2:K2"/>
    <mergeCell ref="A6:A7"/>
    <mergeCell ref="B6:B7"/>
    <mergeCell ref="C6:C7"/>
    <mergeCell ref="D6:D7"/>
    <mergeCell ref="E6:E7"/>
    <mergeCell ref="G6:K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359E-B744-4FBB-85DF-608AD705A8C9}">
  <dimension ref="A1:AD38"/>
  <sheetViews>
    <sheetView tabSelected="1" topLeftCell="I10" workbookViewId="0">
      <selection activeCell="M19" sqref="M19"/>
    </sheetView>
  </sheetViews>
  <sheetFormatPr defaultColWidth="11.42578125" defaultRowHeight="15"/>
  <cols>
    <col min="1" max="1" width="51" bestFit="1" customWidth="1"/>
    <col min="4" max="4" width="17.140625" customWidth="1"/>
    <col min="7" max="7" width="16.28515625" customWidth="1"/>
    <col min="8" max="8" width="20.5703125" bestFit="1" customWidth="1"/>
    <col min="19" max="19" width="13" bestFit="1" customWidth="1"/>
    <col min="30" max="30" width="13" bestFit="1" customWidth="1"/>
  </cols>
  <sheetData>
    <row r="1" spans="1:30" ht="18">
      <c r="A1" s="1" t="s">
        <v>0</v>
      </c>
      <c r="B1" s="1"/>
      <c r="C1" s="1"/>
      <c r="D1" s="3"/>
      <c r="E1" s="2"/>
      <c r="F1" s="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</row>
    <row r="3" spans="1:30">
      <c r="A3" s="3"/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>
      <c r="A4" s="16" t="s">
        <v>59</v>
      </c>
      <c r="B4" s="14"/>
      <c r="C4" s="14"/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>
      <c r="A5" s="3"/>
      <c r="B5" s="14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>
      <c r="A6" s="85" t="s">
        <v>14</v>
      </c>
      <c r="B6" s="86" t="s">
        <v>60</v>
      </c>
      <c r="C6" s="86"/>
      <c r="D6" s="86"/>
      <c r="E6" s="86"/>
      <c r="F6" s="86"/>
      <c r="G6" s="86"/>
      <c r="H6" s="138" t="s">
        <v>61</v>
      </c>
      <c r="I6" s="139"/>
      <c r="J6" s="86" t="s">
        <v>62</v>
      </c>
      <c r="K6" s="86"/>
      <c r="L6" s="86"/>
      <c r="M6" s="86"/>
      <c r="N6" s="86"/>
      <c r="O6" s="86"/>
      <c r="P6" s="86"/>
      <c r="Q6" s="86"/>
      <c r="R6" s="85" t="s">
        <v>63</v>
      </c>
      <c r="S6" s="85" t="s">
        <v>64</v>
      </c>
      <c r="T6" s="139"/>
      <c r="U6" s="86" t="s">
        <v>65</v>
      </c>
      <c r="V6" s="86"/>
      <c r="W6" s="86"/>
      <c r="X6" s="86"/>
      <c r="Y6" s="86"/>
      <c r="Z6" s="86"/>
      <c r="AA6" s="86"/>
      <c r="AB6" s="86"/>
      <c r="AC6" s="85" t="s">
        <v>63</v>
      </c>
      <c r="AD6" s="85" t="s">
        <v>64</v>
      </c>
    </row>
    <row r="7" spans="1:30">
      <c r="A7" s="85"/>
      <c r="B7" s="140" t="s">
        <v>66</v>
      </c>
      <c r="C7" s="141"/>
      <c r="D7" s="142"/>
      <c r="E7" s="140" t="s">
        <v>67</v>
      </c>
      <c r="F7" s="141"/>
      <c r="G7" s="142"/>
      <c r="H7" s="87"/>
      <c r="I7" s="17"/>
      <c r="J7" s="85" t="s">
        <v>68</v>
      </c>
      <c r="K7" s="85" t="s">
        <v>69</v>
      </c>
      <c r="L7" s="85" t="s">
        <v>70</v>
      </c>
      <c r="M7" s="85" t="s">
        <v>71</v>
      </c>
      <c r="N7" s="85" t="s">
        <v>72</v>
      </c>
      <c r="O7" s="85" t="s">
        <v>73</v>
      </c>
      <c r="P7" s="85" t="s">
        <v>74</v>
      </c>
      <c r="Q7" s="85" t="s">
        <v>75</v>
      </c>
      <c r="R7" s="85"/>
      <c r="S7" s="85"/>
      <c r="T7" s="17"/>
      <c r="U7" s="85" t="s">
        <v>68</v>
      </c>
      <c r="V7" s="85" t="s">
        <v>69</v>
      </c>
      <c r="W7" s="85" t="s">
        <v>70</v>
      </c>
      <c r="X7" s="85" t="s">
        <v>71</v>
      </c>
      <c r="Y7" s="85" t="s">
        <v>72</v>
      </c>
      <c r="Z7" s="85" t="s">
        <v>73</v>
      </c>
      <c r="AA7" s="85" t="s">
        <v>74</v>
      </c>
      <c r="AB7" s="85" t="s">
        <v>75</v>
      </c>
      <c r="AC7" s="85"/>
      <c r="AD7" s="85"/>
    </row>
    <row r="8" spans="1:30">
      <c r="A8" s="85"/>
      <c r="B8" s="18" t="s">
        <v>76</v>
      </c>
      <c r="C8" s="18" t="s">
        <v>77</v>
      </c>
      <c r="D8" s="18" t="s">
        <v>78</v>
      </c>
      <c r="E8" s="18" t="s">
        <v>76</v>
      </c>
      <c r="F8" s="18" t="s">
        <v>77</v>
      </c>
      <c r="G8" s="18" t="s">
        <v>78</v>
      </c>
      <c r="H8" s="87"/>
      <c r="I8" s="17"/>
      <c r="J8" s="85"/>
      <c r="K8" s="85"/>
      <c r="L8" s="85"/>
      <c r="M8" s="85"/>
      <c r="N8" s="85"/>
      <c r="O8" s="85"/>
      <c r="P8" s="85"/>
      <c r="Q8" s="85"/>
      <c r="R8" s="85"/>
      <c r="S8" s="85"/>
      <c r="T8" s="17"/>
      <c r="U8" s="85"/>
      <c r="V8" s="85"/>
      <c r="W8" s="85"/>
      <c r="X8" s="85"/>
      <c r="Y8" s="85"/>
      <c r="Z8" s="85"/>
      <c r="AA8" s="85"/>
      <c r="AB8" s="85"/>
      <c r="AC8" s="85"/>
      <c r="AD8" s="85"/>
    </row>
    <row r="9" spans="1:30" ht="22.5">
      <c r="A9" s="59" t="s">
        <v>79</v>
      </c>
      <c r="B9" s="70" t="s">
        <v>80</v>
      </c>
      <c r="C9" s="73" t="s">
        <v>30</v>
      </c>
      <c r="D9" s="143" t="s">
        <v>81</v>
      </c>
      <c r="E9" s="76" t="s">
        <v>82</v>
      </c>
      <c r="F9" s="77"/>
      <c r="G9" s="78"/>
      <c r="H9" s="88" t="s">
        <v>83</v>
      </c>
      <c r="I9" s="19"/>
      <c r="J9" s="91">
        <v>0</v>
      </c>
      <c r="K9" s="53">
        <v>0</v>
      </c>
      <c r="L9" s="91">
        <v>0</v>
      </c>
      <c r="M9" s="20">
        <f>+SUM(J9,K9:K13,L9)</f>
        <v>0</v>
      </c>
      <c r="N9" s="10"/>
      <c r="O9" s="10"/>
      <c r="P9" s="11"/>
      <c r="Q9" s="20"/>
      <c r="R9" s="20">
        <f>+Q9+M9</f>
        <v>0</v>
      </c>
      <c r="S9" s="20">
        <f>+R9*12</f>
        <v>0</v>
      </c>
      <c r="T9" s="19"/>
      <c r="U9" s="91">
        <v>0</v>
      </c>
      <c r="V9" s="53">
        <v>0</v>
      </c>
      <c r="W9" s="91">
        <v>0</v>
      </c>
      <c r="X9" s="20">
        <f>SUM(U9,V9,V10,V11,V12,V13,W9)</f>
        <v>0</v>
      </c>
      <c r="Y9" s="10"/>
      <c r="Z9" s="10"/>
      <c r="AA9" s="11"/>
      <c r="AB9" s="20"/>
      <c r="AC9" s="20">
        <f>+AB9+X9</f>
        <v>0</v>
      </c>
      <c r="AD9" s="20">
        <f>+AC9*12</f>
        <v>0</v>
      </c>
    </row>
    <row r="10" spans="1:30">
      <c r="A10" s="69"/>
      <c r="B10" s="71"/>
      <c r="C10" s="74"/>
      <c r="D10" s="143" t="s">
        <v>84</v>
      </c>
      <c r="E10" s="79"/>
      <c r="F10" s="80"/>
      <c r="G10" s="81"/>
      <c r="H10" s="89"/>
      <c r="I10" s="19"/>
      <c r="J10" s="92"/>
      <c r="K10" s="53">
        <v>0</v>
      </c>
      <c r="L10" s="92"/>
      <c r="M10" s="20"/>
      <c r="N10" s="10"/>
      <c r="O10" s="10"/>
      <c r="P10" s="11"/>
      <c r="Q10" s="20"/>
      <c r="R10" s="20"/>
      <c r="S10" s="20"/>
      <c r="T10" s="19"/>
      <c r="U10" s="92"/>
      <c r="V10" s="53">
        <v>0</v>
      </c>
      <c r="W10" s="92"/>
      <c r="X10" s="20"/>
      <c r="Y10" s="10"/>
      <c r="Z10" s="10"/>
      <c r="AA10" s="11"/>
      <c r="AB10" s="20"/>
      <c r="AC10" s="20"/>
      <c r="AD10" s="20"/>
    </row>
    <row r="11" spans="1:30">
      <c r="A11" s="69"/>
      <c r="B11" s="71"/>
      <c r="C11" s="74"/>
      <c r="D11" s="143" t="s">
        <v>85</v>
      </c>
      <c r="E11" s="79"/>
      <c r="F11" s="80"/>
      <c r="G11" s="81"/>
      <c r="H11" s="89"/>
      <c r="I11" s="19"/>
      <c r="J11" s="92"/>
      <c r="K11" s="53">
        <v>0</v>
      </c>
      <c r="L11" s="92"/>
      <c r="M11" s="20"/>
      <c r="N11" s="10"/>
      <c r="O11" s="10"/>
      <c r="P11" s="11"/>
      <c r="Q11" s="20"/>
      <c r="R11" s="20"/>
      <c r="S11" s="20"/>
      <c r="T11" s="19"/>
      <c r="U11" s="92"/>
      <c r="V11" s="53">
        <v>0</v>
      </c>
      <c r="W11" s="92"/>
      <c r="X11" s="20"/>
      <c r="Y11" s="10"/>
      <c r="Z11" s="10"/>
      <c r="AA11" s="11"/>
      <c r="AB11" s="20"/>
      <c r="AC11" s="20"/>
      <c r="AD11" s="20"/>
    </row>
    <row r="12" spans="1:30">
      <c r="A12" s="69"/>
      <c r="B12" s="71"/>
      <c r="C12" s="74"/>
      <c r="D12" s="143" t="s">
        <v>86</v>
      </c>
      <c r="E12" s="79"/>
      <c r="F12" s="80"/>
      <c r="G12" s="81"/>
      <c r="H12" s="89"/>
      <c r="I12" s="19"/>
      <c r="J12" s="92"/>
      <c r="K12" s="53">
        <v>0</v>
      </c>
      <c r="L12" s="92"/>
      <c r="M12" s="20"/>
      <c r="N12" s="10"/>
      <c r="O12" s="10"/>
      <c r="P12" s="11"/>
      <c r="Q12" s="20"/>
      <c r="R12" s="20"/>
      <c r="S12" s="20"/>
      <c r="T12" s="19"/>
      <c r="U12" s="92"/>
      <c r="V12" s="53">
        <v>0</v>
      </c>
      <c r="W12" s="92"/>
      <c r="X12" s="20"/>
      <c r="Y12" s="10"/>
      <c r="Z12" s="10"/>
      <c r="AA12" s="11"/>
      <c r="AB12" s="20"/>
      <c r="AC12" s="20"/>
      <c r="AD12" s="20"/>
    </row>
    <row r="13" spans="1:30">
      <c r="A13" s="60"/>
      <c r="B13" s="72"/>
      <c r="C13" s="75"/>
      <c r="D13" s="143" t="s">
        <v>87</v>
      </c>
      <c r="E13" s="82"/>
      <c r="F13" s="83"/>
      <c r="G13" s="84"/>
      <c r="H13" s="90"/>
      <c r="I13" s="19"/>
      <c r="J13" s="93"/>
      <c r="K13" s="53"/>
      <c r="L13" s="93"/>
      <c r="M13" s="20"/>
      <c r="N13" s="10"/>
      <c r="O13" s="10"/>
      <c r="P13" s="11"/>
      <c r="Q13" s="20"/>
      <c r="R13" s="20"/>
      <c r="S13" s="20"/>
      <c r="T13" s="19"/>
      <c r="U13" s="93"/>
      <c r="V13" s="53"/>
      <c r="W13" s="93"/>
      <c r="X13" s="20"/>
      <c r="Y13" s="10"/>
      <c r="Z13" s="10"/>
      <c r="AA13" s="11"/>
      <c r="AB13" s="20"/>
      <c r="AC13" s="20"/>
      <c r="AD13" s="20"/>
    </row>
    <row r="14" spans="1:30" ht="22.5">
      <c r="A14" s="59" t="s">
        <v>88</v>
      </c>
      <c r="B14" s="144" t="s">
        <v>89</v>
      </c>
      <c r="C14" s="145"/>
      <c r="D14" s="146"/>
      <c r="E14" s="59" t="s">
        <v>80</v>
      </c>
      <c r="F14" s="73" t="s">
        <v>30</v>
      </c>
      <c r="G14" s="21" t="s">
        <v>81</v>
      </c>
      <c r="H14" s="88" t="s">
        <v>90</v>
      </c>
      <c r="I14" s="19"/>
      <c r="J14" s="10"/>
      <c r="K14" s="10"/>
      <c r="L14" s="11"/>
      <c r="M14" s="20"/>
      <c r="N14" s="91">
        <v>0</v>
      </c>
      <c r="O14" s="53">
        <v>0</v>
      </c>
      <c r="P14" s="91">
        <v>0</v>
      </c>
      <c r="Q14" s="20">
        <f>+SUM(N14,O14:O17,,P14)</f>
        <v>0</v>
      </c>
      <c r="R14" s="20">
        <f t="shared" ref="R14:R28" si="0">+Q14+M14</f>
        <v>0</v>
      </c>
      <c r="S14" s="20">
        <f t="shared" ref="S14:S28" si="1">+R14*12</f>
        <v>0</v>
      </c>
      <c r="T14" s="19"/>
      <c r="U14" s="10"/>
      <c r="V14" s="10"/>
      <c r="W14" s="11"/>
      <c r="X14" s="20">
        <f t="shared" ref="X14:X19" si="2">+SUM(U14:W14)</f>
        <v>0</v>
      </c>
      <c r="Y14" s="91">
        <v>0</v>
      </c>
      <c r="Z14" s="53">
        <v>0</v>
      </c>
      <c r="AA14" s="91">
        <v>0</v>
      </c>
      <c r="AB14" s="20">
        <f>+SUM(Y14,Z14,Z15,Z16,Z17,Z18,AA14)</f>
        <v>0</v>
      </c>
      <c r="AC14" s="20">
        <f t="shared" ref="AC14:AC19" si="3">+AB14+X14</f>
        <v>0</v>
      </c>
      <c r="AD14" s="20">
        <f t="shared" ref="AD14:AD28" si="4">+AC14*12</f>
        <v>0</v>
      </c>
    </row>
    <row r="15" spans="1:30">
      <c r="A15" s="69"/>
      <c r="B15" s="147"/>
      <c r="C15" s="148"/>
      <c r="D15" s="149"/>
      <c r="E15" s="69"/>
      <c r="F15" s="74"/>
      <c r="G15" s="143" t="s">
        <v>84</v>
      </c>
      <c r="H15" s="89"/>
      <c r="I15" s="19"/>
      <c r="J15" s="10"/>
      <c r="K15" s="10"/>
      <c r="L15" s="11"/>
      <c r="M15" s="20"/>
      <c r="N15" s="92"/>
      <c r="O15" s="53">
        <v>0</v>
      </c>
      <c r="P15" s="92"/>
      <c r="Q15" s="20"/>
      <c r="R15" s="20"/>
      <c r="S15" s="20"/>
      <c r="T15" s="19"/>
      <c r="U15" s="10"/>
      <c r="V15" s="10"/>
      <c r="W15" s="11"/>
      <c r="X15" s="20"/>
      <c r="Y15" s="92"/>
      <c r="Z15" s="53">
        <v>0</v>
      </c>
      <c r="AA15" s="92"/>
      <c r="AB15" s="20"/>
      <c r="AC15" s="20"/>
      <c r="AD15" s="20"/>
    </row>
    <row r="16" spans="1:30">
      <c r="A16" s="69"/>
      <c r="B16" s="147"/>
      <c r="C16" s="148"/>
      <c r="D16" s="149"/>
      <c r="E16" s="69"/>
      <c r="F16" s="74"/>
      <c r="G16" s="143" t="s">
        <v>85</v>
      </c>
      <c r="H16" s="89"/>
      <c r="I16" s="19"/>
      <c r="J16" s="10"/>
      <c r="K16" s="10"/>
      <c r="L16" s="11"/>
      <c r="M16" s="20"/>
      <c r="N16" s="92"/>
      <c r="O16" s="53">
        <v>0</v>
      </c>
      <c r="P16" s="92"/>
      <c r="Q16" s="20"/>
      <c r="R16" s="20"/>
      <c r="S16" s="20"/>
      <c r="T16" s="19"/>
      <c r="U16" s="10"/>
      <c r="V16" s="10"/>
      <c r="W16" s="11"/>
      <c r="X16" s="20"/>
      <c r="Y16" s="92"/>
      <c r="Z16" s="53">
        <v>0</v>
      </c>
      <c r="AA16" s="92"/>
      <c r="AB16" s="20"/>
      <c r="AC16" s="20"/>
      <c r="AD16" s="20"/>
    </row>
    <row r="17" spans="1:30">
      <c r="A17" s="69"/>
      <c r="B17" s="147"/>
      <c r="C17" s="148"/>
      <c r="D17" s="149"/>
      <c r="E17" s="69"/>
      <c r="F17" s="74"/>
      <c r="G17" s="143" t="s">
        <v>86</v>
      </c>
      <c r="H17" s="89"/>
      <c r="I17" s="19"/>
      <c r="J17" s="10"/>
      <c r="K17" s="10"/>
      <c r="L17" s="11"/>
      <c r="M17" s="20"/>
      <c r="N17" s="92"/>
      <c r="O17" s="53">
        <v>0</v>
      </c>
      <c r="P17" s="92"/>
      <c r="Q17" s="20"/>
      <c r="R17" s="20"/>
      <c r="S17" s="20"/>
      <c r="T17" s="19"/>
      <c r="U17" s="10"/>
      <c r="V17" s="10"/>
      <c r="W17" s="11"/>
      <c r="X17" s="20"/>
      <c r="Y17" s="92"/>
      <c r="Z17" s="53">
        <v>0</v>
      </c>
      <c r="AA17" s="92"/>
      <c r="AB17" s="20"/>
      <c r="AC17" s="20"/>
      <c r="AD17" s="20"/>
    </row>
    <row r="18" spans="1:30">
      <c r="A18" s="60"/>
      <c r="B18" s="147"/>
      <c r="C18" s="148"/>
      <c r="D18" s="149"/>
      <c r="E18" s="60"/>
      <c r="F18" s="75"/>
      <c r="G18" s="143" t="s">
        <v>87</v>
      </c>
      <c r="H18" s="90"/>
      <c r="I18" s="19"/>
      <c r="J18" s="10"/>
      <c r="K18" s="10"/>
      <c r="L18" s="11"/>
      <c r="M18" s="20"/>
      <c r="N18" s="93"/>
      <c r="O18" s="53"/>
      <c r="P18" s="93"/>
      <c r="Q18" s="20"/>
      <c r="R18" s="20"/>
      <c r="S18" s="20"/>
      <c r="T18" s="19"/>
      <c r="U18" s="10"/>
      <c r="V18" s="10"/>
      <c r="W18" s="11"/>
      <c r="X18" s="20"/>
      <c r="Y18" s="93"/>
      <c r="Z18" s="53"/>
      <c r="AA18" s="93"/>
      <c r="AB18" s="20"/>
      <c r="AC18" s="20"/>
      <c r="AD18" s="20"/>
    </row>
    <row r="19" spans="1:30" ht="45">
      <c r="A19" s="22" t="s">
        <v>91</v>
      </c>
      <c r="B19" s="21" t="s">
        <v>80</v>
      </c>
      <c r="C19" s="21" t="s">
        <v>92</v>
      </c>
      <c r="D19" s="21" t="s">
        <v>93</v>
      </c>
      <c r="E19" s="150" t="s">
        <v>82</v>
      </c>
      <c r="F19" s="151"/>
      <c r="G19" s="152"/>
      <c r="H19" s="23" t="s">
        <v>94</v>
      </c>
      <c r="I19" s="19"/>
      <c r="J19" s="10"/>
      <c r="K19" s="10"/>
      <c r="L19" s="11"/>
      <c r="M19" s="20"/>
      <c r="N19" s="10"/>
      <c r="O19" s="10"/>
      <c r="P19" s="11"/>
      <c r="Q19" s="53">
        <v>0</v>
      </c>
      <c r="R19" s="20">
        <f t="shared" si="0"/>
        <v>0</v>
      </c>
      <c r="S19" s="20">
        <f t="shared" si="1"/>
        <v>0</v>
      </c>
      <c r="T19" s="19"/>
      <c r="U19" s="10"/>
      <c r="V19" s="10"/>
      <c r="W19" s="11"/>
      <c r="X19" s="20">
        <f t="shared" si="2"/>
        <v>0</v>
      </c>
      <c r="Y19" s="10"/>
      <c r="Z19" s="10"/>
      <c r="AA19" s="11"/>
      <c r="AB19" s="53">
        <v>0</v>
      </c>
      <c r="AC19" s="20">
        <f t="shared" si="3"/>
        <v>0</v>
      </c>
      <c r="AD19" s="20">
        <f t="shared" si="4"/>
        <v>0</v>
      </c>
    </row>
    <row r="20" spans="1:30" ht="45">
      <c r="A20" s="22" t="s">
        <v>95</v>
      </c>
      <c r="B20" s="21" t="s">
        <v>80</v>
      </c>
      <c r="C20" s="21" t="s">
        <v>92</v>
      </c>
      <c r="D20" s="21" t="s">
        <v>93</v>
      </c>
      <c r="E20" s="150" t="s">
        <v>82</v>
      </c>
      <c r="F20" s="151"/>
      <c r="G20" s="152"/>
      <c r="H20" s="23" t="s">
        <v>96</v>
      </c>
      <c r="I20" s="19"/>
      <c r="J20" s="10"/>
      <c r="K20" s="10"/>
      <c r="L20" s="11"/>
      <c r="M20" s="20"/>
      <c r="N20" s="10"/>
      <c r="O20" s="10"/>
      <c r="P20" s="11"/>
      <c r="Q20" s="53">
        <v>0</v>
      </c>
      <c r="R20" s="20">
        <f>+Q20+M20</f>
        <v>0</v>
      </c>
      <c r="S20" s="20">
        <f t="shared" si="1"/>
        <v>0</v>
      </c>
      <c r="T20" s="19"/>
      <c r="U20" s="10"/>
      <c r="V20" s="10"/>
      <c r="W20" s="11"/>
      <c r="X20" s="20">
        <f>+SUM(U20:W20)</f>
        <v>0</v>
      </c>
      <c r="Y20" s="10"/>
      <c r="Z20" s="10"/>
      <c r="AA20" s="11"/>
      <c r="AB20" s="53">
        <v>0</v>
      </c>
      <c r="AC20" s="20">
        <f>+AB20+X20</f>
        <v>0</v>
      </c>
      <c r="AD20" s="20">
        <f t="shared" si="4"/>
        <v>0</v>
      </c>
    </row>
    <row r="21" spans="1:30" ht="15" customHeight="1">
      <c r="A21" s="24" t="s">
        <v>97</v>
      </c>
      <c r="B21" s="25" t="s">
        <v>98</v>
      </c>
      <c r="C21" s="25" t="s">
        <v>99</v>
      </c>
      <c r="D21" s="25"/>
      <c r="E21" s="153" t="s">
        <v>82</v>
      </c>
      <c r="F21" s="154"/>
      <c r="G21" s="155"/>
      <c r="H21" s="23" t="s">
        <v>100</v>
      </c>
      <c r="I21" s="19"/>
      <c r="J21" s="10"/>
      <c r="K21" s="10"/>
      <c r="L21" s="11"/>
      <c r="M21" s="20"/>
      <c r="N21" s="10"/>
      <c r="O21" s="10"/>
      <c r="P21" s="11"/>
      <c r="Q21" s="53">
        <v>0</v>
      </c>
      <c r="R21" s="20">
        <f>+Q21+M21</f>
        <v>0</v>
      </c>
      <c r="S21" s="20">
        <f t="shared" si="1"/>
        <v>0</v>
      </c>
      <c r="T21" s="19"/>
      <c r="U21" s="10"/>
      <c r="V21" s="10"/>
      <c r="W21" s="11"/>
      <c r="X21" s="20"/>
      <c r="Y21" s="10"/>
      <c r="Z21" s="10"/>
      <c r="AA21" s="11"/>
      <c r="AB21" s="53">
        <v>0</v>
      </c>
      <c r="AC21" s="20"/>
      <c r="AD21" s="20">
        <f t="shared" si="4"/>
        <v>0</v>
      </c>
    </row>
    <row r="22" spans="1:30" ht="45">
      <c r="A22" s="26" t="s">
        <v>101</v>
      </c>
      <c r="B22" s="21" t="s">
        <v>80</v>
      </c>
      <c r="C22" s="21" t="s">
        <v>92</v>
      </c>
      <c r="D22" s="21" t="s">
        <v>93</v>
      </c>
      <c r="E22" s="150" t="s">
        <v>82</v>
      </c>
      <c r="F22" s="151"/>
      <c r="G22" s="152"/>
      <c r="H22" s="23" t="s">
        <v>102</v>
      </c>
      <c r="I22" s="19"/>
      <c r="J22" s="10"/>
      <c r="K22" s="10"/>
      <c r="L22" s="11"/>
      <c r="M22" s="20"/>
      <c r="N22" s="10"/>
      <c r="O22" s="10"/>
      <c r="P22" s="11"/>
      <c r="Q22" s="53">
        <v>0</v>
      </c>
      <c r="R22" s="20">
        <f t="shared" si="0"/>
        <v>0</v>
      </c>
      <c r="S22" s="20">
        <f t="shared" si="1"/>
        <v>0</v>
      </c>
      <c r="T22" s="19"/>
      <c r="U22" s="10"/>
      <c r="V22" s="10"/>
      <c r="W22" s="11"/>
      <c r="X22" s="20">
        <f t="shared" ref="X22:X28" si="5">+SUM(U22:W22)</f>
        <v>0</v>
      </c>
      <c r="Y22" s="10"/>
      <c r="Z22" s="10"/>
      <c r="AA22" s="11"/>
      <c r="AB22" s="53">
        <v>0</v>
      </c>
      <c r="AC22" s="20">
        <f t="shared" ref="AC22:AC28" si="6">+AB22+X22</f>
        <v>0</v>
      </c>
      <c r="AD22" s="20">
        <f t="shared" si="4"/>
        <v>0</v>
      </c>
    </row>
    <row r="23" spans="1:30">
      <c r="A23" s="27" t="s">
        <v>103</v>
      </c>
      <c r="B23" s="28" t="s">
        <v>104</v>
      </c>
      <c r="C23" s="28" t="s">
        <v>39</v>
      </c>
      <c r="D23" s="28" t="s">
        <v>39</v>
      </c>
      <c r="E23" s="156"/>
      <c r="F23" s="157"/>
      <c r="G23" s="143"/>
      <c r="H23" s="23"/>
      <c r="I23" s="19"/>
      <c r="J23" s="10"/>
      <c r="K23" s="10"/>
      <c r="L23" s="11"/>
      <c r="M23" s="20"/>
      <c r="N23" s="10"/>
      <c r="O23" s="10"/>
      <c r="P23" s="11"/>
      <c r="Q23" s="53">
        <v>0</v>
      </c>
      <c r="R23" s="20">
        <f t="shared" si="0"/>
        <v>0</v>
      </c>
      <c r="S23" s="20">
        <f t="shared" si="1"/>
        <v>0</v>
      </c>
      <c r="T23" s="19"/>
      <c r="U23" s="10"/>
      <c r="V23" s="10"/>
      <c r="W23" s="11"/>
      <c r="X23" s="20">
        <f t="shared" si="5"/>
        <v>0</v>
      </c>
      <c r="Y23" s="10"/>
      <c r="Z23" s="10"/>
      <c r="AA23" s="11"/>
      <c r="AB23" s="53">
        <v>0</v>
      </c>
      <c r="AC23" s="20">
        <f t="shared" si="6"/>
        <v>0</v>
      </c>
      <c r="AD23" s="20">
        <f t="shared" si="4"/>
        <v>0</v>
      </c>
    </row>
    <row r="24" spans="1:30">
      <c r="A24" s="27" t="s">
        <v>105</v>
      </c>
      <c r="B24" s="28" t="s">
        <v>104</v>
      </c>
      <c r="C24" s="28" t="s">
        <v>39</v>
      </c>
      <c r="D24" s="28" t="s">
        <v>39</v>
      </c>
      <c r="E24" s="156"/>
      <c r="F24" s="157"/>
      <c r="G24" s="143"/>
      <c r="H24" s="23"/>
      <c r="I24" s="19"/>
      <c r="J24" s="10"/>
      <c r="K24" s="10"/>
      <c r="L24" s="11"/>
      <c r="M24" s="20"/>
      <c r="N24" s="10"/>
      <c r="O24" s="10"/>
      <c r="P24" s="11"/>
      <c r="Q24" s="53">
        <v>0</v>
      </c>
      <c r="R24" s="20">
        <f t="shared" si="0"/>
        <v>0</v>
      </c>
      <c r="S24" s="20">
        <f t="shared" si="1"/>
        <v>0</v>
      </c>
      <c r="T24" s="19"/>
      <c r="U24" s="10"/>
      <c r="V24" s="10"/>
      <c r="W24" s="11"/>
      <c r="X24" s="20">
        <f t="shared" si="5"/>
        <v>0</v>
      </c>
      <c r="Y24" s="10"/>
      <c r="Z24" s="10"/>
      <c r="AA24" s="11"/>
      <c r="AB24" s="53">
        <v>0</v>
      </c>
      <c r="AC24" s="20">
        <f t="shared" si="6"/>
        <v>0</v>
      </c>
      <c r="AD24" s="20">
        <f t="shared" si="4"/>
        <v>0</v>
      </c>
    </row>
    <row r="25" spans="1:30">
      <c r="A25" s="29" t="s">
        <v>106</v>
      </c>
      <c r="B25" s="21" t="s">
        <v>107</v>
      </c>
      <c r="C25" s="21" t="s">
        <v>108</v>
      </c>
      <c r="D25" s="21" t="s">
        <v>108</v>
      </c>
      <c r="E25" s="150" t="s">
        <v>109</v>
      </c>
      <c r="F25" s="151"/>
      <c r="G25" s="152"/>
      <c r="H25" s="22" t="s">
        <v>109</v>
      </c>
      <c r="I25" s="19"/>
      <c r="J25" s="10"/>
      <c r="K25" s="10"/>
      <c r="L25" s="11"/>
      <c r="M25" s="20"/>
      <c r="N25" s="10"/>
      <c r="O25" s="10"/>
      <c r="P25" s="11"/>
      <c r="Q25" s="53">
        <v>0</v>
      </c>
      <c r="R25" s="20">
        <f t="shared" si="0"/>
        <v>0</v>
      </c>
      <c r="S25" s="20">
        <f t="shared" si="1"/>
        <v>0</v>
      </c>
      <c r="T25" s="19"/>
      <c r="U25" s="10"/>
      <c r="V25" s="10"/>
      <c r="W25" s="11"/>
      <c r="X25" s="20">
        <f t="shared" si="5"/>
        <v>0</v>
      </c>
      <c r="Y25" s="10"/>
      <c r="Z25" s="10"/>
      <c r="AA25" s="11"/>
      <c r="AB25" s="53">
        <v>0</v>
      </c>
      <c r="AC25" s="20">
        <f t="shared" si="6"/>
        <v>0</v>
      </c>
      <c r="AD25" s="20">
        <f t="shared" si="4"/>
        <v>0</v>
      </c>
    </row>
    <row r="26" spans="1:30">
      <c r="A26" s="29" t="s">
        <v>110</v>
      </c>
      <c r="B26" s="21" t="s">
        <v>107</v>
      </c>
      <c r="C26" s="21" t="s">
        <v>108</v>
      </c>
      <c r="D26" s="21" t="s">
        <v>108</v>
      </c>
      <c r="E26" s="150" t="s">
        <v>109</v>
      </c>
      <c r="F26" s="151"/>
      <c r="G26" s="152"/>
      <c r="H26" s="22" t="s">
        <v>109</v>
      </c>
      <c r="I26" s="19"/>
      <c r="J26" s="10"/>
      <c r="K26" s="10"/>
      <c r="L26" s="11"/>
      <c r="M26" s="20"/>
      <c r="N26" s="10"/>
      <c r="O26" s="10"/>
      <c r="P26" s="11"/>
      <c r="Q26" s="53">
        <v>0</v>
      </c>
      <c r="R26" s="20">
        <f t="shared" si="0"/>
        <v>0</v>
      </c>
      <c r="S26" s="20">
        <f t="shared" si="1"/>
        <v>0</v>
      </c>
      <c r="T26" s="19"/>
      <c r="U26" s="10"/>
      <c r="V26" s="10"/>
      <c r="W26" s="11"/>
      <c r="X26" s="20">
        <f t="shared" si="5"/>
        <v>0</v>
      </c>
      <c r="Y26" s="10"/>
      <c r="Z26" s="10"/>
      <c r="AA26" s="11"/>
      <c r="AB26" s="53">
        <v>0</v>
      </c>
      <c r="AC26" s="20">
        <f t="shared" si="6"/>
        <v>0</v>
      </c>
      <c r="AD26" s="20">
        <f t="shared" si="4"/>
        <v>0</v>
      </c>
    </row>
    <row r="27" spans="1:30">
      <c r="A27" s="29" t="s">
        <v>111</v>
      </c>
      <c r="B27" s="21" t="s">
        <v>107</v>
      </c>
      <c r="C27" s="21" t="s">
        <v>108</v>
      </c>
      <c r="D27" s="21" t="s">
        <v>108</v>
      </c>
      <c r="E27" s="150" t="s">
        <v>109</v>
      </c>
      <c r="F27" s="151"/>
      <c r="G27" s="152"/>
      <c r="H27" s="22" t="s">
        <v>109</v>
      </c>
      <c r="I27" s="19"/>
      <c r="J27" s="10"/>
      <c r="K27" s="10"/>
      <c r="L27" s="11"/>
      <c r="M27" s="20"/>
      <c r="N27" s="10"/>
      <c r="O27" s="10"/>
      <c r="P27" s="11"/>
      <c r="Q27" s="53">
        <v>0</v>
      </c>
      <c r="R27" s="20">
        <f t="shared" si="0"/>
        <v>0</v>
      </c>
      <c r="S27" s="20">
        <f t="shared" si="1"/>
        <v>0</v>
      </c>
      <c r="T27" s="19"/>
      <c r="U27" s="10"/>
      <c r="V27" s="10"/>
      <c r="W27" s="11"/>
      <c r="X27" s="20">
        <f t="shared" si="5"/>
        <v>0</v>
      </c>
      <c r="Y27" s="10"/>
      <c r="Z27" s="10"/>
      <c r="AA27" s="11"/>
      <c r="AB27" s="53">
        <v>0</v>
      </c>
      <c r="AC27" s="20">
        <f t="shared" si="6"/>
        <v>0</v>
      </c>
      <c r="AD27" s="20">
        <f t="shared" si="4"/>
        <v>0</v>
      </c>
    </row>
    <row r="28" spans="1:30">
      <c r="A28" s="30" t="s">
        <v>112</v>
      </c>
      <c r="B28" s="21" t="s">
        <v>107</v>
      </c>
      <c r="C28" s="21" t="s">
        <v>108</v>
      </c>
      <c r="D28" s="21" t="s">
        <v>108</v>
      </c>
      <c r="E28" s="150" t="s">
        <v>109</v>
      </c>
      <c r="F28" s="151"/>
      <c r="G28" s="152"/>
      <c r="H28" s="22" t="s">
        <v>109</v>
      </c>
      <c r="I28" s="19"/>
      <c r="J28" s="10"/>
      <c r="K28" s="10"/>
      <c r="L28" s="11"/>
      <c r="M28" s="20"/>
      <c r="N28" s="10"/>
      <c r="O28" s="10"/>
      <c r="P28" s="11"/>
      <c r="Q28" s="53">
        <v>0</v>
      </c>
      <c r="R28" s="20">
        <f t="shared" si="0"/>
        <v>0</v>
      </c>
      <c r="S28" s="20">
        <f t="shared" si="1"/>
        <v>0</v>
      </c>
      <c r="T28" s="19"/>
      <c r="U28" s="10"/>
      <c r="V28" s="10"/>
      <c r="W28" s="11"/>
      <c r="X28" s="20">
        <f t="shared" si="5"/>
        <v>0</v>
      </c>
      <c r="Y28" s="10"/>
      <c r="Z28" s="10"/>
      <c r="AA28" s="11"/>
      <c r="AB28" s="53">
        <v>0</v>
      </c>
      <c r="AC28" s="20">
        <f t="shared" si="6"/>
        <v>0</v>
      </c>
      <c r="AD28" s="20">
        <f t="shared" si="4"/>
        <v>0</v>
      </c>
    </row>
    <row r="29" spans="1:30">
      <c r="A29" s="30" t="s">
        <v>113</v>
      </c>
      <c r="B29" s="21" t="s">
        <v>107</v>
      </c>
      <c r="C29" s="21" t="s">
        <v>108</v>
      </c>
      <c r="D29" s="21" t="s">
        <v>108</v>
      </c>
      <c r="E29" s="150" t="s">
        <v>109</v>
      </c>
      <c r="F29" s="151"/>
      <c r="G29" s="152"/>
      <c r="H29" s="22" t="s">
        <v>109</v>
      </c>
      <c r="I29" s="31"/>
      <c r="J29" s="10"/>
      <c r="K29" s="10"/>
      <c r="L29" s="11"/>
      <c r="M29" s="20"/>
      <c r="N29" s="10"/>
      <c r="O29" s="10"/>
      <c r="P29" s="11"/>
      <c r="Q29" s="53">
        <v>0</v>
      </c>
      <c r="R29" s="20">
        <f t="shared" ref="R29" si="7">+Q29+M29</f>
        <v>0</v>
      </c>
      <c r="S29" s="20">
        <f t="shared" ref="S29" si="8">+R29*12</f>
        <v>0</v>
      </c>
      <c r="T29" s="19"/>
      <c r="U29" s="10"/>
      <c r="V29" s="10"/>
      <c r="W29" s="11"/>
      <c r="X29" s="20">
        <f t="shared" ref="X29" si="9">+SUM(U29:W29)</f>
        <v>0</v>
      </c>
      <c r="Y29" s="10"/>
      <c r="Z29" s="10"/>
      <c r="AA29" s="11"/>
      <c r="AB29" s="53">
        <v>0</v>
      </c>
      <c r="AC29" s="20">
        <f t="shared" ref="AC29" si="10">+AB29+X29</f>
        <v>0</v>
      </c>
      <c r="AD29" s="20">
        <f t="shared" ref="AD29" si="11">+AC29*12</f>
        <v>0</v>
      </c>
    </row>
    <row r="30" spans="1:30">
      <c r="A30" s="30" t="s">
        <v>114</v>
      </c>
      <c r="B30" s="21" t="s">
        <v>107</v>
      </c>
      <c r="C30" s="21" t="s">
        <v>108</v>
      </c>
      <c r="D30" s="21" t="s">
        <v>108</v>
      </c>
      <c r="E30" s="150" t="s">
        <v>109</v>
      </c>
      <c r="F30" s="151"/>
      <c r="G30" s="152"/>
      <c r="H30" s="22" t="s">
        <v>109</v>
      </c>
      <c r="I30" s="19"/>
      <c r="J30" s="10"/>
      <c r="K30" s="10"/>
      <c r="L30" s="11"/>
      <c r="M30" s="20"/>
      <c r="N30" s="10"/>
      <c r="O30" s="10"/>
      <c r="P30" s="11"/>
      <c r="Q30" s="53">
        <v>0</v>
      </c>
      <c r="R30" s="20">
        <f t="shared" ref="R30:R34" si="12">+Q30+M30</f>
        <v>0</v>
      </c>
      <c r="S30" s="20">
        <f t="shared" ref="S30:S34" si="13">+R30*12</f>
        <v>0</v>
      </c>
      <c r="T30" s="19"/>
      <c r="U30" s="10"/>
      <c r="V30" s="10"/>
      <c r="W30" s="11"/>
      <c r="X30" s="20">
        <f t="shared" ref="X30:X34" si="14">+SUM(U30:W30)</f>
        <v>0</v>
      </c>
      <c r="Y30" s="10"/>
      <c r="Z30" s="10"/>
      <c r="AA30" s="11"/>
      <c r="AB30" s="53">
        <v>0</v>
      </c>
      <c r="AC30" s="20">
        <f t="shared" ref="AC30:AC34" si="15">+AB30+X30</f>
        <v>0</v>
      </c>
      <c r="AD30" s="20">
        <f t="shared" ref="AD30:AD34" si="16">+AC30*12</f>
        <v>0</v>
      </c>
    </row>
    <row r="31" spans="1:30">
      <c r="A31" s="29" t="s">
        <v>115</v>
      </c>
      <c r="B31" s="21" t="s">
        <v>107</v>
      </c>
      <c r="C31" s="21" t="s">
        <v>108</v>
      </c>
      <c r="D31" s="21" t="s">
        <v>108</v>
      </c>
      <c r="E31" s="150" t="s">
        <v>109</v>
      </c>
      <c r="F31" s="151"/>
      <c r="G31" s="152"/>
      <c r="H31" s="22" t="s">
        <v>109</v>
      </c>
      <c r="I31" s="19"/>
      <c r="J31" s="10"/>
      <c r="K31" s="10"/>
      <c r="L31" s="11"/>
      <c r="M31" s="20"/>
      <c r="N31" s="10"/>
      <c r="O31" s="10"/>
      <c r="P31" s="11"/>
      <c r="Q31" s="53">
        <v>0</v>
      </c>
      <c r="R31" s="20">
        <f t="shared" si="12"/>
        <v>0</v>
      </c>
      <c r="S31" s="20">
        <f t="shared" si="13"/>
        <v>0</v>
      </c>
      <c r="T31" s="19"/>
      <c r="U31" s="10"/>
      <c r="V31" s="10"/>
      <c r="W31" s="11"/>
      <c r="X31" s="20">
        <f t="shared" si="14"/>
        <v>0</v>
      </c>
      <c r="Y31" s="10"/>
      <c r="Z31" s="10"/>
      <c r="AA31" s="11"/>
      <c r="AB31" s="53">
        <v>0</v>
      </c>
      <c r="AC31" s="20">
        <f t="shared" si="15"/>
        <v>0</v>
      </c>
      <c r="AD31" s="20">
        <f t="shared" si="16"/>
        <v>0</v>
      </c>
    </row>
    <row r="32" spans="1:30">
      <c r="A32" s="29" t="s">
        <v>116</v>
      </c>
      <c r="B32" s="21" t="s">
        <v>107</v>
      </c>
      <c r="C32" s="21" t="s">
        <v>108</v>
      </c>
      <c r="D32" s="21" t="s">
        <v>108</v>
      </c>
      <c r="E32" s="150" t="s">
        <v>109</v>
      </c>
      <c r="F32" s="151"/>
      <c r="G32" s="152"/>
      <c r="H32" s="22" t="s">
        <v>109</v>
      </c>
      <c r="I32" s="19"/>
      <c r="J32" s="10"/>
      <c r="K32" s="10"/>
      <c r="L32" s="11"/>
      <c r="M32" s="20"/>
      <c r="N32" s="10"/>
      <c r="O32" s="10"/>
      <c r="P32" s="11"/>
      <c r="Q32" s="53">
        <v>0</v>
      </c>
      <c r="R32" s="20">
        <f t="shared" si="12"/>
        <v>0</v>
      </c>
      <c r="S32" s="20">
        <f t="shared" si="13"/>
        <v>0</v>
      </c>
      <c r="T32" s="19"/>
      <c r="U32" s="10"/>
      <c r="V32" s="10"/>
      <c r="W32" s="11"/>
      <c r="X32" s="20">
        <f t="shared" si="14"/>
        <v>0</v>
      </c>
      <c r="Y32" s="10"/>
      <c r="Z32" s="10"/>
      <c r="AA32" s="11"/>
      <c r="AB32" s="53">
        <v>0</v>
      </c>
      <c r="AC32" s="20">
        <f t="shared" si="15"/>
        <v>0</v>
      </c>
      <c r="AD32" s="20">
        <f t="shared" si="16"/>
        <v>0</v>
      </c>
    </row>
    <row r="33" spans="1:30">
      <c r="A33" s="29" t="s">
        <v>117</v>
      </c>
      <c r="B33" s="21" t="s">
        <v>107</v>
      </c>
      <c r="C33" s="21" t="s">
        <v>108</v>
      </c>
      <c r="D33" s="21" t="s">
        <v>108</v>
      </c>
      <c r="E33" s="150" t="s">
        <v>109</v>
      </c>
      <c r="F33" s="151"/>
      <c r="G33" s="152"/>
      <c r="H33" s="22" t="s">
        <v>109</v>
      </c>
      <c r="I33" s="19"/>
      <c r="J33" s="10"/>
      <c r="K33" s="10"/>
      <c r="L33" s="11"/>
      <c r="M33" s="20"/>
      <c r="N33" s="10"/>
      <c r="O33" s="10"/>
      <c r="P33" s="11"/>
      <c r="Q33" s="53">
        <v>0</v>
      </c>
      <c r="R33" s="20">
        <f t="shared" si="12"/>
        <v>0</v>
      </c>
      <c r="S33" s="20">
        <f t="shared" si="13"/>
        <v>0</v>
      </c>
      <c r="T33" s="19"/>
      <c r="U33" s="10"/>
      <c r="V33" s="10"/>
      <c r="W33" s="11"/>
      <c r="X33" s="20">
        <f t="shared" si="14"/>
        <v>0</v>
      </c>
      <c r="Y33" s="10"/>
      <c r="Z33" s="10"/>
      <c r="AA33" s="11"/>
      <c r="AB33" s="53">
        <v>0</v>
      </c>
      <c r="AC33" s="20">
        <f t="shared" si="15"/>
        <v>0</v>
      </c>
      <c r="AD33" s="20">
        <f t="shared" si="16"/>
        <v>0</v>
      </c>
    </row>
    <row r="34" spans="1:30">
      <c r="A34" s="30" t="s">
        <v>118</v>
      </c>
      <c r="B34" s="21" t="s">
        <v>107</v>
      </c>
      <c r="C34" s="21" t="s">
        <v>108</v>
      </c>
      <c r="D34" s="21" t="s">
        <v>108</v>
      </c>
      <c r="E34" s="150" t="s">
        <v>109</v>
      </c>
      <c r="F34" s="151"/>
      <c r="G34" s="152"/>
      <c r="H34" s="22" t="s">
        <v>109</v>
      </c>
      <c r="I34" s="31"/>
      <c r="J34" s="10"/>
      <c r="K34" s="10"/>
      <c r="L34" s="11"/>
      <c r="M34" s="20"/>
      <c r="N34" s="10"/>
      <c r="O34" s="10"/>
      <c r="P34" s="11"/>
      <c r="Q34" s="53">
        <v>0</v>
      </c>
      <c r="R34" s="20">
        <f t="shared" si="12"/>
        <v>0</v>
      </c>
      <c r="S34" s="20">
        <f t="shared" si="13"/>
        <v>0</v>
      </c>
      <c r="T34" s="19"/>
      <c r="U34" s="10"/>
      <c r="V34" s="10"/>
      <c r="W34" s="11"/>
      <c r="X34" s="20">
        <f t="shared" si="14"/>
        <v>0</v>
      </c>
      <c r="Y34" s="10"/>
      <c r="Z34" s="10"/>
      <c r="AA34" s="11"/>
      <c r="AB34" s="53">
        <v>0</v>
      </c>
      <c r="AC34" s="20">
        <f t="shared" si="15"/>
        <v>0</v>
      </c>
      <c r="AD34" s="20">
        <f t="shared" si="16"/>
        <v>0</v>
      </c>
    </row>
    <row r="35" spans="1:30">
      <c r="A35" s="30" t="s">
        <v>119</v>
      </c>
      <c r="B35" s="21" t="s">
        <v>107</v>
      </c>
      <c r="C35" s="21" t="s">
        <v>108</v>
      </c>
      <c r="D35" s="21" t="s">
        <v>108</v>
      </c>
      <c r="E35" s="150" t="s">
        <v>109</v>
      </c>
      <c r="F35" s="151"/>
      <c r="G35" s="152"/>
      <c r="H35" s="22" t="s">
        <v>109</v>
      </c>
      <c r="I35" s="19"/>
      <c r="J35" s="10"/>
      <c r="K35" s="10"/>
      <c r="L35" s="11"/>
      <c r="M35" s="20"/>
      <c r="N35" s="10"/>
      <c r="O35" s="10"/>
      <c r="P35" s="11"/>
      <c r="Q35" s="53">
        <v>0</v>
      </c>
      <c r="R35" s="20">
        <f t="shared" ref="R35:R36" si="17">+Q35+M35</f>
        <v>0</v>
      </c>
      <c r="S35" s="20">
        <f t="shared" ref="S35:S36" si="18">+R35*12</f>
        <v>0</v>
      </c>
      <c r="T35" s="19"/>
      <c r="U35" s="10"/>
      <c r="V35" s="10"/>
      <c r="W35" s="11"/>
      <c r="X35" s="20">
        <f t="shared" ref="X35:X36" si="19">+SUM(U35:W35)</f>
        <v>0</v>
      </c>
      <c r="Y35" s="10"/>
      <c r="Z35" s="10"/>
      <c r="AA35" s="11"/>
      <c r="AB35" s="53">
        <v>0</v>
      </c>
      <c r="AC35" s="20">
        <f t="shared" ref="AC35:AC36" si="20">+AB35+X35</f>
        <v>0</v>
      </c>
      <c r="AD35" s="20">
        <f t="shared" ref="AD35:AD36" si="21">+AC35*12</f>
        <v>0</v>
      </c>
    </row>
    <row r="36" spans="1:30">
      <c r="A36" s="30" t="s">
        <v>120</v>
      </c>
      <c r="B36" s="21" t="s">
        <v>107</v>
      </c>
      <c r="C36" s="21" t="s">
        <v>108</v>
      </c>
      <c r="D36" s="21" t="s">
        <v>108</v>
      </c>
      <c r="E36" s="150" t="s">
        <v>109</v>
      </c>
      <c r="F36" s="151"/>
      <c r="G36" s="152"/>
      <c r="H36" s="22" t="s">
        <v>109</v>
      </c>
      <c r="I36" s="32"/>
      <c r="J36" s="10"/>
      <c r="K36" s="10"/>
      <c r="L36" s="11"/>
      <c r="M36" s="20"/>
      <c r="N36" s="10"/>
      <c r="O36" s="10"/>
      <c r="P36" s="11"/>
      <c r="Q36" s="53">
        <v>0</v>
      </c>
      <c r="R36" s="20">
        <f t="shared" si="17"/>
        <v>0</v>
      </c>
      <c r="S36" s="20">
        <f t="shared" si="18"/>
        <v>0</v>
      </c>
      <c r="T36" s="19"/>
      <c r="U36" s="10"/>
      <c r="V36" s="10"/>
      <c r="W36" s="11"/>
      <c r="X36" s="20">
        <f t="shared" si="19"/>
        <v>0</v>
      </c>
      <c r="Y36" s="10"/>
      <c r="Z36" s="10"/>
      <c r="AA36" s="11"/>
      <c r="AB36" s="53">
        <v>0</v>
      </c>
      <c r="AC36" s="20">
        <f t="shared" si="20"/>
        <v>0</v>
      </c>
      <c r="AD36" s="20">
        <f t="shared" si="21"/>
        <v>0</v>
      </c>
    </row>
    <row r="37" spans="1:30">
      <c r="A37" s="30" t="s">
        <v>121</v>
      </c>
      <c r="B37" s="21" t="s">
        <v>107</v>
      </c>
      <c r="C37" s="21" t="s">
        <v>108</v>
      </c>
      <c r="D37" s="21" t="s">
        <v>108</v>
      </c>
      <c r="E37" s="150" t="s">
        <v>109</v>
      </c>
      <c r="F37" s="151"/>
      <c r="G37" s="152"/>
      <c r="H37" s="22" t="s">
        <v>109</v>
      </c>
      <c r="I37" s="32"/>
      <c r="J37" s="10"/>
      <c r="K37" s="10"/>
      <c r="L37" s="11"/>
      <c r="M37" s="20"/>
      <c r="N37" s="10"/>
      <c r="O37" s="10"/>
      <c r="P37" s="11"/>
      <c r="Q37" s="53">
        <v>0</v>
      </c>
      <c r="R37" s="20">
        <f>+Q37+M37</f>
        <v>0</v>
      </c>
      <c r="S37" s="20">
        <f t="shared" ref="S37" si="22">+R37*12</f>
        <v>0</v>
      </c>
      <c r="T37" s="19"/>
      <c r="U37" s="10"/>
      <c r="V37" s="10"/>
      <c r="W37" s="11"/>
      <c r="X37" s="20">
        <f t="shared" ref="X37" si="23">+SUM(U37:W37)</f>
        <v>0</v>
      </c>
      <c r="Y37" s="10"/>
      <c r="Z37" s="10"/>
      <c r="AA37" s="11"/>
      <c r="AB37" s="53">
        <v>0</v>
      </c>
      <c r="AC37" s="20">
        <f t="shared" ref="AC37" si="24">+AB37+X37</f>
        <v>0</v>
      </c>
      <c r="AD37" s="20">
        <f t="shared" ref="AD37" si="25">+AC37*12</f>
        <v>0</v>
      </c>
    </row>
    <row r="38" spans="1:30">
      <c r="A38" s="33" t="s">
        <v>42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5">
        <f>SUM(S9:S37)</f>
        <v>0</v>
      </c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5">
        <f>SUM(AD9:AD37)</f>
        <v>0</v>
      </c>
    </row>
  </sheetData>
  <sheetProtection algorithmName="SHA-512" hashValue="A8dp/LW9IRte528tWpDjtLdjDKjrJkPFDkzW2UB3Xul1OlXm0ay0BGp38kz+Rus4XVg/vE8M4JMLhwIPOXT8iQ==" saltValue="uprYlJCDBvf3jupgfnOedQ==" spinCount="100000" sheet="1" objects="1" scenarios="1"/>
  <mergeCells count="62">
    <mergeCell ref="Y14:Y18"/>
    <mergeCell ref="AA14:AA18"/>
    <mergeCell ref="E27:G27"/>
    <mergeCell ref="E28:G28"/>
    <mergeCell ref="E20:G20"/>
    <mergeCell ref="E21:G21"/>
    <mergeCell ref="E25:G25"/>
    <mergeCell ref="E26:G26"/>
    <mergeCell ref="E22:G22"/>
    <mergeCell ref="E19:G19"/>
    <mergeCell ref="H14:H18"/>
    <mergeCell ref="N14:N18"/>
    <mergeCell ref="P14:P18"/>
    <mergeCell ref="Z7:Z8"/>
    <mergeCell ref="AA7:AA8"/>
    <mergeCell ref="AB7:AB8"/>
    <mergeCell ref="X7:X8"/>
    <mergeCell ref="Y7:Y8"/>
    <mergeCell ref="U7:U8"/>
    <mergeCell ref="V7:V8"/>
    <mergeCell ref="W7:W8"/>
    <mergeCell ref="H9:H13"/>
    <mergeCell ref="L9:L13"/>
    <mergeCell ref="J9:J13"/>
    <mergeCell ref="U9:U13"/>
    <mergeCell ref="W9:W13"/>
    <mergeCell ref="M7:M8"/>
    <mergeCell ref="N7:N8"/>
    <mergeCell ref="O7:O8"/>
    <mergeCell ref="P7:P8"/>
    <mergeCell ref="A2:AD2"/>
    <mergeCell ref="A6:A8"/>
    <mergeCell ref="B6:G6"/>
    <mergeCell ref="H6:H8"/>
    <mergeCell ref="J6:Q6"/>
    <mergeCell ref="R6:R8"/>
    <mergeCell ref="S6:S8"/>
    <mergeCell ref="U6:AB6"/>
    <mergeCell ref="AC6:AC8"/>
    <mergeCell ref="AD6:AD8"/>
    <mergeCell ref="B7:D7"/>
    <mergeCell ref="E7:G7"/>
    <mergeCell ref="J7:J8"/>
    <mergeCell ref="K7:K8"/>
    <mergeCell ref="L7:L8"/>
    <mergeCell ref="Q7:Q8"/>
    <mergeCell ref="E37:G37"/>
    <mergeCell ref="E35:G35"/>
    <mergeCell ref="E36:G36"/>
    <mergeCell ref="A9:A13"/>
    <mergeCell ref="A14:A18"/>
    <mergeCell ref="B9:B13"/>
    <mergeCell ref="C9:C13"/>
    <mergeCell ref="E9:G13"/>
    <mergeCell ref="E14:E18"/>
    <mergeCell ref="F14:F18"/>
    <mergeCell ref="E30:G30"/>
    <mergeCell ref="E31:G31"/>
    <mergeCell ref="E32:G32"/>
    <mergeCell ref="E33:G33"/>
    <mergeCell ref="E34:G34"/>
    <mergeCell ref="E29:G2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15013383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15013383 - Comunicacions de veu i dades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2025-11-17T23:00:00+00:00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2025-12-01T23:00:00+00:00</TMB_CC>
    <TMB_IDLicitacio xmlns="c8de0594-42e2-4f26-8a69-9df094374455">490954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BDC09A5-E65B-4F91-A8CF-5D804C62CEE0}"/>
</file>

<file path=customXml/itemProps2.xml><?xml version="1.0" encoding="utf-8"?>
<ds:datastoreItem xmlns:ds="http://schemas.openxmlformats.org/officeDocument/2006/customXml" ds:itemID="{1AF5AA14-EACD-4B14-BA88-C861F5E5E34A}"/>
</file>

<file path=customXml/itemProps3.xml><?xml version="1.0" encoding="utf-8"?>
<ds:datastoreItem xmlns:ds="http://schemas.openxmlformats.org/officeDocument/2006/customXml" ds:itemID="{AB71C3E3-8055-4B7C-9C0C-B66794804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Vicens Pedret, Monica</dc:creator>
  <cp:keywords/>
  <dc:description/>
  <cp:lastModifiedBy>Pujol Sanchez, Anna</cp:lastModifiedBy>
  <cp:revision/>
  <dcterms:created xsi:type="dcterms:W3CDTF">2025-05-05T13:13:16Z</dcterms:created>
  <dcterms:modified xsi:type="dcterms:W3CDTF">2025-10-30T09:29:31Z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>3091;#OP|467ae9f0-b40b-4533-a7af-09ef0f08b1bb</vt:lpwstr>
  </property>
  <property fmtid="{D5CDD505-2E9C-101B-9397-08002B2CF9AE}" pid="9" name="g93776c333e34272ab15451ee7fa82be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4" name="TMB_Estat">
    <vt:lpwstr>3159;#Public|5cd44708-a357-4aee-a9ab-ade886f4bbf7</vt:lpwstr>
  </property>
  <property fmtid="{D5CDD505-2E9C-101B-9397-08002B2CF9AE}" pid="16" name="b82b7a08db3a4ab5a955c48b15659d84">
    <vt:lpwstr/>
  </property>
  <property fmtid="{D5CDD505-2E9C-101B-9397-08002B2CF9AE}" pid="17" name="TMB_CH_TipusDocu">
    <vt:lpwstr>Organs de Treball</vt:lpwstr>
  </property>
  <property fmtid="{D5CDD505-2E9C-101B-9397-08002B2CF9AE}" pid="18" name="TMB_Plecs">
    <vt:lpwstr/>
  </property>
  <property fmtid="{D5CDD505-2E9C-101B-9397-08002B2CF9AE}" pid="19" name="TMB_Perfil">
    <vt:bool>false</vt:bool>
  </property>
  <property fmtid="{D5CDD505-2E9C-101B-9397-08002B2CF9AE}" pid="20" name="ecb982cbbbba49edba287c0296970fd2">
    <vt:lpwstr/>
  </property>
  <property fmtid="{D5CDD505-2E9C-101B-9397-08002B2CF9AE}" pid="21" name="h80888fb7b914359b90c46b7c452b251">
    <vt:lpwstr/>
  </property>
  <property fmtid="{D5CDD505-2E9C-101B-9397-08002B2CF9AE}" pid="24" name="TMB_IDLicitacio">
    <vt:r8>490954</vt:r8>
  </property>
  <property fmtid="{D5CDD505-2E9C-101B-9397-08002B2CF9AE}" pid="25" name="o0f6527fa5184dfa91381007b0eb82df">
    <vt:lpwstr/>
  </property>
  <property fmtid="{D5CDD505-2E9C-101B-9397-08002B2CF9AE}" pid="26" name="ba05a5f98ed745b98d9dacf37bda167c">
    <vt:lpwstr/>
  </property>
  <property fmtid="{D5CDD505-2E9C-101B-9397-08002B2CF9AE}" pid="28" name="h3e189544f4e4582960eb2fb36374928">
    <vt:lpwstr/>
  </property>
  <property fmtid="{D5CDD505-2E9C-101B-9397-08002B2CF9AE}" pid="29" name="FirstName">
    <vt:lpwstr/>
  </property>
</Properties>
</file>