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PRO\2544 ST Mossèn Amadeu Oller\G01 Documentació contractual\G01 03 Concurs DO\"/>
    </mc:Choice>
  </mc:AlternateContent>
  <xr:revisionPtr revIDLastSave="0" documentId="8_{E2BEAE9C-B945-44AA-A47C-5069407D4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1Àrea_d_impressió" localSheetId="0">Hoja1!$A:$L</definedName>
    <definedName name="_xlnm.Print_Area" localSheetId="0">Hoja1!$A$1:$L$57</definedName>
    <definedName name="Print_Area" localSheetId="0">Hoja1!$A$1:$L$62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5" i="1"/>
  <c r="L22" i="1" l="1"/>
  <c r="L21" i="1" l="1"/>
  <c r="L20" i="1" l="1"/>
  <c r="L29" i="1" s="1"/>
  <c r="L33" i="1" s="1"/>
  <c r="L30" i="1" l="1"/>
</calcChain>
</file>

<file path=xl/sharedStrings.xml><?xml version="1.0" encoding="utf-8"?>
<sst xmlns="http://schemas.openxmlformats.org/spreadsheetml/2006/main" count="48" uniqueCount="47">
  <si>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</si>
  <si>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</si>
  <si>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</si>
  <si>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</si>
  <si>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</si>
  <si>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</si>
  <si>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</si>
  <si>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</si>
  <si>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</si>
  <si>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Proposta d'equip de Direcció d'obra</t>
  </si>
  <si>
    <t>Enginyer de Camins</t>
  </si>
  <si>
    <t>10 anys</t>
  </si>
  <si>
    <t>Càrrec</t>
  </si>
  <si>
    <t>Titulació</t>
  </si>
  <si>
    <t>Experiència</t>
  </si>
  <si>
    <t>mesos</t>
  </si>
  <si>
    <t>unitari</t>
  </si>
  <si>
    <t>parcial</t>
  </si>
  <si>
    <t>Dedicació</t>
  </si>
  <si>
    <t>Vigilant</t>
  </si>
  <si>
    <t>Total amb iva al 21%</t>
  </si>
  <si>
    <t>Percentatge sobre l'import de licitació:</t>
  </si>
  <si>
    <t>Durada de les obres licitació:</t>
  </si>
  <si>
    <t xml:space="preserve">1. </t>
  </si>
  <si>
    <t>Redacció de As-built i gestió de recepció d'obra</t>
  </si>
  <si>
    <t>num</t>
  </si>
  <si>
    <t>PERFIL DE L'EQUIP</t>
  </si>
  <si>
    <t>2.</t>
  </si>
  <si>
    <t>Ajudant de DO</t>
  </si>
  <si>
    <t>Enginyer d'Obres Públiques</t>
  </si>
  <si>
    <t>5 anys</t>
  </si>
  <si>
    <t>DIRECTOR D'OBRA</t>
  </si>
  <si>
    <t>AJUDANT DE DO</t>
  </si>
  <si>
    <t xml:space="preserve">PROPOSTA SERVEI DE DO </t>
  </si>
  <si>
    <t>Francisco Alcañiz Carretero</t>
  </si>
  <si>
    <t>Director Tècnic d'Infraestructures</t>
  </si>
  <si>
    <t>3.</t>
  </si>
  <si>
    <t>Total principal:</t>
  </si>
  <si>
    <t>VIGILANT</t>
  </si>
  <si>
    <t>Director/a d'obra</t>
  </si>
  <si>
    <t>Vigilant, expert/a en supervisió de la implantació al domini públic</t>
  </si>
  <si>
    <t xml:space="preserve">Vigilant d'obra, tècnic/a no qualificat/da, responsables de la supervisió directa, amb experiència mínima de 5 anys. Es requereix experiéncia acreditada, mitjançant curriculum, en tasques de supervisió i/o construcció en obres de les següents característiques:
* Obra d'urbanització en espai urbà consolidat </t>
  </si>
  <si>
    <t xml:space="preserve">Director/a d'Obra, Enginyer/a de Camins, o titulat/da competent, amb una experiència superior a 10 anys. Es requereix experiència, acreditada mitjançant curriculum, en treballs de supervisió o construcció de les següents característiques:
* Obra d'urbanització en espai urbà consolidat </t>
  </si>
  <si>
    <t>Possible redacció i seguiment modificat</t>
  </si>
  <si>
    <t xml:space="preserve">Ajudant de DO, Enginyer/a d'obres públiques, o titulat/da competent, amb una experiència superior a 10 anys. Es requereix experiència, acreditada mitjançant curriculum, en puestos rellevants en alguna obra de les següents característiques:
* Obra d'urbanització en espai urbà consolidat </t>
  </si>
  <si>
    <t>10 mesos</t>
  </si>
  <si>
    <t>Obres relatives al projecte executiu per a la remodelació del c. Mossèn Amadeu Oller, al barri de la Bordeta, al districte de Sants-Montjuïc, a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</si>
</sst>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1" xfId="0" applyFont="1" applyBorder="1"/>
    <xf numFmtId="0" fontId="3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7" fillId="2" borderId="12" xfId="0" applyFont="1" applyFill="1" applyBorder="1"/>
    <xf numFmtId="0" fontId="0" fillId="2" borderId="13" xfId="0" applyFill="1" applyBorder="1"/>
    <xf numFmtId="2" fontId="0" fillId="0" borderId="0" xfId="0" applyNumberFormat="1"/>
    <xf numFmtId="3" fontId="0" fillId="0" borderId="0" xfId="0" applyNumberFormat="1"/>
    <xf numFmtId="0" fontId="7" fillId="0" borderId="0" xfId="0" applyFont="1"/>
    <xf numFmtId="0" fontId="4" fillId="0" borderId="0" xfId="0" applyFont="1"/>
    <xf numFmtId="0" fontId="7" fillId="2" borderId="15" xfId="0" applyFont="1" applyFill="1" applyBorder="1"/>
    <xf numFmtId="0" fontId="0" fillId="2" borderId="15" xfId="0" applyFill="1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22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5" xfId="0" applyBorder="1"/>
    <xf numFmtId="0" fontId="0" fillId="0" borderId="26" xfId="0" applyBorder="1"/>
    <xf numFmtId="0" fontId="8" fillId="0" borderId="0" xfId="0" applyFont="1"/>
    <xf numFmtId="0" fontId="2" fillId="0" borderId="0" xfId="0" applyFont="1"/>
    <xf numFmtId="0" fontId="7" fillId="0" borderId="19" xfId="0" applyFont="1" applyBorder="1"/>
    <xf numFmtId="4" fontId="0" fillId="0" borderId="0" xfId="0" applyNumberFormat="1"/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4" fillId="0" borderId="14" xfId="0" applyFont="1" applyBorder="1" applyAlignment="1">
      <alignment horizontal="right"/>
    </xf>
    <xf numFmtId="0" fontId="0" fillId="0" borderId="0" xfId="0" applyAlignment="1">
      <alignment horizontal="justify" vertical="top" wrapText="1"/>
    </xf>
    <xf numFmtId="0" fontId="0" fillId="0" borderId="16" xfId="0" applyBorder="1" applyAlignment="1">
      <alignment vertical="center"/>
    </xf>
    <xf numFmtId="0" fontId="0" fillId="2" borderId="13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9" fontId="0" fillId="0" borderId="17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3" fontId="0" fillId="0" borderId="27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17" xfId="0" applyFont="1" applyBorder="1"/>
    <xf numFmtId="0" fontId="0" fillId="0" borderId="17" xfId="0" applyBorder="1"/>
    <xf numFmtId="9" fontId="0" fillId="0" borderId="17" xfId="0" applyNumberFormat="1" applyBorder="1"/>
    <xf numFmtId="164" fontId="0" fillId="0" borderId="17" xfId="0" applyNumberFormat="1" applyBorder="1"/>
    <xf numFmtId="0" fontId="4" fillId="0" borderId="0" xfId="0" applyFont="1" applyAlignment="1">
      <alignment horizontal="center"/>
    </xf>
    <xf numFmtId="9" fontId="0" fillId="0" borderId="0" xfId="0" applyNumberFormat="1"/>
    <xf numFmtId="164" fontId="0" fillId="0" borderId="0" xfId="0" applyNumberFormat="1"/>
    <xf numFmtId="3" fontId="0" fillId="0" borderId="17" xfId="0" applyNumberFormat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49" fontId="4" fillId="0" borderId="20" xfId="0" applyNumberFormat="1" applyFont="1" applyBorder="1" applyAlignment="1">
      <alignment horizontal="justify" vertical="top" wrapText="1"/>
    </xf>
    <xf numFmtId="49" fontId="0" fillId="0" borderId="20" xfId="0" applyNumberFormat="1" applyBorder="1" applyAlignment="1">
      <alignment horizontal="justify" vertical="top" wrapText="1"/>
    </xf>
    <xf numFmtId="49" fontId="0" fillId="0" borderId="21" xfId="0" applyNumberFormat="1" applyBorder="1" applyAlignment="1">
      <alignment horizontal="justify" vertical="top" wrapText="1"/>
    </xf>
    <xf numFmtId="49" fontId="0" fillId="0" borderId="0" xfId="0" applyNumberFormat="1" applyAlignment="1">
      <alignment horizontal="justify" vertical="top" wrapText="1"/>
    </xf>
    <xf numFmtId="49" fontId="0" fillId="0" borderId="23" xfId="0" applyNumberFormat="1" applyBorder="1" applyAlignment="1">
      <alignment horizontal="justify" vertical="top" wrapText="1"/>
    </xf>
    <xf numFmtId="49" fontId="0" fillId="0" borderId="25" xfId="0" applyNumberFormat="1" applyBorder="1" applyAlignment="1">
      <alignment horizontal="justify" vertical="top" wrapText="1"/>
    </xf>
    <xf numFmtId="49" fontId="0" fillId="0" borderId="26" xfId="0" applyNumberFormat="1" applyBorder="1" applyAlignment="1">
      <alignment horizontal="justify" vertical="top" wrapText="1"/>
    </xf>
    <xf numFmtId="0" fontId="4" fillId="0" borderId="1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4" fillId="0" borderId="20" xfId="0" applyFont="1" applyBorder="1" applyAlignment="1">
      <alignment horizontal="justify" vertical="top" wrapText="1"/>
    </xf>
    <xf numFmtId="0" fontId="7" fillId="0" borderId="20" xfId="0" applyFont="1" applyBorder="1" applyAlignment="1">
      <alignment horizontal="justify" vertical="top" wrapText="1"/>
    </xf>
    <xf numFmtId="0" fontId="7" fillId="0" borderId="21" xfId="0" applyFont="1" applyBorder="1" applyAlignment="1">
      <alignment horizontal="justify" vertical="top" wrapText="1"/>
    </xf>
    <xf numFmtId="0" fontId="7" fillId="0" borderId="25" xfId="0" applyFont="1" applyBorder="1" applyAlignment="1">
      <alignment horizontal="justify" vertical="top" wrapText="1"/>
    </xf>
    <xf numFmtId="0" fontId="7" fillId="0" borderId="26" xfId="0" applyFont="1" applyBorder="1" applyAlignment="1">
      <alignment horizontal="justify" vertical="top" wrapText="1"/>
    </xf>
    <xf numFmtId="0" fontId="0" fillId="0" borderId="20" xfId="0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23" xfId="0" applyBorder="1" applyAlignment="1">
      <alignment horizontal="justify" vertical="top" wrapText="1"/>
    </xf>
    <xf numFmtId="0" fontId="0" fillId="0" borderId="25" xfId="0" applyBorder="1" applyAlignment="1">
      <alignment horizontal="justify" vertical="top" wrapText="1"/>
    </xf>
    <xf numFmtId="0" fontId="0" fillId="0" borderId="26" xfId="0" applyBorder="1" applyAlignment="1">
      <alignment horizontal="justify" vertical="top" wrapText="1"/>
    </xf>
    <xf numFmtId="4" fontId="0" fillId="0" borderId="17" xfId="0" applyNumberForma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403412</xdr:colOff>
      <xdr:row>0</xdr:row>
      <xdr:rowOff>0</xdr:rowOff>
    </xdr:from>
    <xdr:to>
      <xdr:col>2</xdr:col>
      <xdr:colOff>77467</xdr:colOff>
      <xdr:row>3</xdr:row>
      <xdr:rowOff>165833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6EBD4C-A3BB-FD85-274C-BAC3D3A1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412" y="0"/>
          <a:ext cx="1164437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topLeftCell="A9" zoomScale="85" zoomScaleNormal="85" workbookViewId="0">
      <selection activeCell="J20" sqref="J20:J22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15.7109375" customWidth="1"/>
    <col min="7" max="7" width="5.7109375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11" t="s">
        <v>0</v>
      </c>
      <c r="E2" s="2"/>
      <c r="F2" s="2"/>
      <c r="G2" s="2"/>
      <c r="H2" s="2"/>
      <c r="I2" s="2"/>
      <c r="J2" s="2"/>
      <c r="K2" s="3"/>
      <c r="L2" s="8" t="s">
        <v>2</v>
      </c>
    </row>
    <row r="3" spans="1:12" ht="21" customHeight="1" x14ac:dyDescent="0.2">
      <c r="A3" s="4"/>
      <c r="C3" s="5"/>
      <c r="D3" s="4" t="s">
        <v>3</v>
      </c>
      <c r="K3" s="5"/>
      <c r="L3" s="9" t="s">
        <v>1</v>
      </c>
    </row>
    <row r="4" spans="1:12" ht="13.5" customHeight="1" x14ac:dyDescent="0.2">
      <c r="A4" s="4"/>
      <c r="B4" s="13" t="s">
        <v>5</v>
      </c>
      <c r="C4" s="5"/>
      <c r="D4" s="82" t="s">
        <v>33</v>
      </c>
      <c r="E4" s="83"/>
      <c r="F4" s="83"/>
      <c r="G4" s="83"/>
      <c r="H4" s="83"/>
      <c r="I4" s="83"/>
      <c r="J4" s="83"/>
      <c r="K4" s="84"/>
      <c r="L4" s="9"/>
    </row>
    <row r="5" spans="1:12" ht="11.25" customHeight="1" thickBot="1" x14ac:dyDescent="0.25">
      <c r="A5" s="6"/>
      <c r="B5" s="12" t="s">
        <v>4</v>
      </c>
      <c r="C5" s="7"/>
      <c r="D5" s="85"/>
      <c r="E5" s="86"/>
      <c r="F5" s="86"/>
      <c r="G5" s="86"/>
      <c r="H5" s="86"/>
      <c r="I5" s="86"/>
      <c r="J5" s="86"/>
      <c r="K5" s="87"/>
      <c r="L5" s="10"/>
    </row>
    <row r="8" spans="1:12" x14ac:dyDescent="0.2">
      <c r="A8" s="35" t="s">
        <v>7</v>
      </c>
      <c r="B8" s="91" t="s">
        <v>46</v>
      </c>
      <c r="C8" s="92"/>
      <c r="D8" s="92"/>
      <c r="E8" s="92"/>
      <c r="F8" s="92"/>
      <c r="G8" s="92"/>
      <c r="H8" s="92"/>
      <c r="I8" s="92"/>
      <c r="J8" s="92"/>
      <c r="K8" s="92"/>
      <c r="L8" s="93"/>
    </row>
    <row r="9" spans="1:12" ht="33" customHeight="1" x14ac:dyDescent="0.2">
      <c r="A9" s="28"/>
      <c r="B9" s="94"/>
      <c r="C9" s="94"/>
      <c r="D9" s="94"/>
      <c r="E9" s="94"/>
      <c r="F9" s="94"/>
      <c r="G9" s="94"/>
      <c r="H9" s="94"/>
      <c r="I9" s="94"/>
      <c r="J9" s="94"/>
      <c r="K9" s="94"/>
      <c r="L9" s="95"/>
    </row>
    <row r="10" spans="1:12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">
      <c r="A11" s="18" t="s">
        <v>6</v>
      </c>
      <c r="D11" s="18" t="s">
        <v>8</v>
      </c>
      <c r="F11" s="38">
        <v>1970234.88</v>
      </c>
      <c r="G11" s="36"/>
    </row>
    <row r="12" spans="1:12" x14ac:dyDescent="0.2">
      <c r="F12" s="36"/>
      <c r="G12" s="36"/>
    </row>
    <row r="13" spans="1:12" x14ac:dyDescent="0.2">
      <c r="A13" s="18" t="s">
        <v>22</v>
      </c>
      <c r="F13" s="39" t="s">
        <v>45</v>
      </c>
      <c r="G13" s="37"/>
    </row>
    <row r="16" spans="1:12" ht="15.75" x14ac:dyDescent="0.25">
      <c r="A16" s="34" t="s">
        <v>9</v>
      </c>
    </row>
    <row r="18" spans="1:12" x14ac:dyDescent="0.2">
      <c r="B18" s="14" t="s">
        <v>12</v>
      </c>
      <c r="C18" s="21"/>
      <c r="D18" s="15"/>
      <c r="E18" s="20" t="s">
        <v>13</v>
      </c>
      <c r="F18" s="15"/>
      <c r="G18" s="42" t="s">
        <v>25</v>
      </c>
      <c r="H18" s="43" t="s">
        <v>14</v>
      </c>
      <c r="I18" s="43" t="s">
        <v>18</v>
      </c>
      <c r="J18" s="43" t="s">
        <v>16</v>
      </c>
      <c r="K18" s="43" t="s">
        <v>15</v>
      </c>
      <c r="L18" s="43" t="s">
        <v>17</v>
      </c>
    </row>
    <row r="19" spans="1:12" ht="5.25" customHeight="1" x14ac:dyDescent="0.2"/>
    <row r="20" spans="1:12" ht="15.75" customHeight="1" x14ac:dyDescent="0.2">
      <c r="A20" s="22">
        <v>1</v>
      </c>
      <c r="B20" s="51" t="s">
        <v>39</v>
      </c>
      <c r="C20" s="45"/>
      <c r="D20" s="45"/>
      <c r="E20" s="44" t="s">
        <v>10</v>
      </c>
      <c r="F20" s="45"/>
      <c r="G20" s="45">
        <v>1</v>
      </c>
      <c r="H20" s="46" t="s">
        <v>11</v>
      </c>
      <c r="I20" s="47">
        <v>0.2</v>
      </c>
      <c r="J20" s="102">
        <v>0</v>
      </c>
      <c r="K20" s="49">
        <v>10</v>
      </c>
      <c r="L20" s="50">
        <f>I20*J20*K20*G20</f>
        <v>0</v>
      </c>
    </row>
    <row r="21" spans="1:12" ht="15.75" customHeight="1" x14ac:dyDescent="0.2">
      <c r="A21" s="22">
        <v>2</v>
      </c>
      <c r="B21" s="44" t="s">
        <v>28</v>
      </c>
      <c r="C21" s="45"/>
      <c r="D21" s="45"/>
      <c r="E21" s="44" t="s">
        <v>29</v>
      </c>
      <c r="F21" s="45"/>
      <c r="G21" s="45">
        <v>1</v>
      </c>
      <c r="H21" s="46" t="s">
        <v>11</v>
      </c>
      <c r="I21" s="47">
        <v>0.4</v>
      </c>
      <c r="J21" s="102">
        <v>0</v>
      </c>
      <c r="K21" s="49">
        <v>10</v>
      </c>
      <c r="L21" s="50">
        <f>I21*J21*K21*G21</f>
        <v>0</v>
      </c>
    </row>
    <row r="22" spans="1:12" ht="26.25" customHeight="1" x14ac:dyDescent="0.2">
      <c r="A22" s="41">
        <v>3</v>
      </c>
      <c r="B22" s="81" t="s">
        <v>40</v>
      </c>
      <c r="C22" s="81"/>
      <c r="D22" s="81"/>
      <c r="E22" s="81" t="s">
        <v>19</v>
      </c>
      <c r="F22" s="81"/>
      <c r="G22" s="45">
        <v>1</v>
      </c>
      <c r="H22" s="46" t="s">
        <v>30</v>
      </c>
      <c r="I22" s="47">
        <v>0</v>
      </c>
      <c r="J22" s="102">
        <v>0</v>
      </c>
      <c r="K22" s="49">
        <v>10</v>
      </c>
      <c r="L22" s="50">
        <f>I22*J22*K22*G22</f>
        <v>0</v>
      </c>
    </row>
    <row r="23" spans="1:12" ht="25.5" customHeight="1" x14ac:dyDescent="0.2">
      <c r="A23" s="22"/>
      <c r="B23" s="81"/>
      <c r="C23" s="81"/>
      <c r="D23" s="81"/>
      <c r="E23" s="51"/>
      <c r="F23" s="45"/>
      <c r="G23" s="45"/>
      <c r="H23" s="46"/>
      <c r="I23" s="47"/>
      <c r="J23" s="48"/>
      <c r="K23" s="49"/>
      <c r="L23" s="50"/>
    </row>
    <row r="24" spans="1:12" ht="14.25" customHeight="1" x14ac:dyDescent="0.2">
      <c r="B24" s="52"/>
      <c r="C24" s="53"/>
      <c r="D24" s="53"/>
      <c r="E24" s="52"/>
      <c r="F24" s="53"/>
      <c r="G24" s="53"/>
      <c r="H24" s="54"/>
      <c r="I24" s="55"/>
      <c r="J24" s="56"/>
      <c r="K24" s="57"/>
      <c r="L24" s="58"/>
    </row>
    <row r="25" spans="1:12" ht="14.25" customHeight="1" x14ac:dyDescent="0.2">
      <c r="A25" s="22"/>
      <c r="B25" s="44" t="s">
        <v>24</v>
      </c>
      <c r="C25" s="45"/>
      <c r="D25" s="45"/>
      <c r="E25" s="44"/>
      <c r="F25" s="45"/>
      <c r="G25" s="45">
        <v>1</v>
      </c>
      <c r="H25" s="46"/>
      <c r="I25" s="47"/>
      <c r="J25" s="48">
        <v>4000</v>
      </c>
      <c r="K25" s="49">
        <v>1</v>
      </c>
      <c r="L25" s="50">
        <f>J25*K25*G25</f>
        <v>4000</v>
      </c>
    </row>
    <row r="26" spans="1:12" ht="9" customHeight="1" x14ac:dyDescent="0.2">
      <c r="B26" s="18"/>
      <c r="J26" s="17"/>
      <c r="K26" s="16"/>
      <c r="L26" s="17"/>
    </row>
    <row r="27" spans="1:12" ht="15.75" customHeight="1" x14ac:dyDescent="0.2">
      <c r="A27" s="22"/>
      <c r="B27" s="65" t="s">
        <v>43</v>
      </c>
      <c r="C27" s="66"/>
      <c r="D27" s="66"/>
      <c r="E27" s="65"/>
      <c r="F27" s="66"/>
      <c r="G27" s="73">
        <v>1</v>
      </c>
      <c r="H27" s="67"/>
      <c r="I27" s="68"/>
      <c r="J27" s="48">
        <v>10000</v>
      </c>
      <c r="K27" s="72">
        <v>1</v>
      </c>
      <c r="L27" s="50">
        <f>J27*K27*G27</f>
        <v>10000</v>
      </c>
    </row>
    <row r="28" spans="1:12" ht="15.75" customHeight="1" x14ac:dyDescent="0.2">
      <c r="B28" s="19"/>
      <c r="E28" s="19"/>
      <c r="G28" s="69"/>
      <c r="H28" s="70"/>
      <c r="I28" s="71"/>
      <c r="J28" s="16"/>
      <c r="K28" s="36"/>
    </row>
    <row r="29" spans="1:12" x14ac:dyDescent="0.2">
      <c r="B29" s="53"/>
      <c r="C29" s="53"/>
      <c r="D29" s="53"/>
      <c r="E29" s="53"/>
      <c r="F29" s="53"/>
      <c r="G29" s="53"/>
      <c r="H29" s="53"/>
      <c r="I29" s="53"/>
      <c r="J29" s="60" t="s">
        <v>37</v>
      </c>
      <c r="K29" s="59"/>
      <c r="L29" s="64">
        <f>SUM(L19:L27)</f>
        <v>14000</v>
      </c>
    </row>
    <row r="30" spans="1:12" x14ac:dyDescent="0.2">
      <c r="B30" s="53"/>
      <c r="C30" s="53"/>
      <c r="D30" s="53"/>
      <c r="E30" s="53"/>
      <c r="F30" s="53"/>
      <c r="G30" s="53"/>
      <c r="H30" s="53"/>
      <c r="I30" s="53"/>
      <c r="J30" s="61"/>
      <c r="K30" s="62" t="s">
        <v>21</v>
      </c>
      <c r="L30" s="63">
        <f>L33/F11</f>
        <v>8.597959650374274E-3</v>
      </c>
    </row>
    <row r="31" spans="1:12" x14ac:dyDescent="0.2">
      <c r="B31" s="53"/>
      <c r="C31" s="53"/>
      <c r="D31" s="53"/>
      <c r="E31" s="53"/>
      <c r="F31" s="53"/>
      <c r="G31" s="53"/>
      <c r="H31" s="53"/>
      <c r="I31" s="61"/>
    </row>
    <row r="32" spans="1:12" x14ac:dyDescent="0.2">
      <c r="J32" s="60"/>
      <c r="K32" s="59"/>
      <c r="L32" s="64"/>
    </row>
    <row r="33" spans="1:12" x14ac:dyDescent="0.2">
      <c r="B33" s="53"/>
      <c r="C33" s="53"/>
      <c r="D33" s="53"/>
      <c r="E33" s="53"/>
      <c r="F33" s="53"/>
      <c r="G33" s="53"/>
      <c r="H33" s="53"/>
      <c r="I33" s="53"/>
      <c r="J33" s="60" t="s">
        <v>20</v>
      </c>
      <c r="K33" s="59"/>
      <c r="L33" s="64">
        <f>(L29)*1.21</f>
        <v>16940</v>
      </c>
    </row>
    <row r="35" spans="1:12" ht="18" x14ac:dyDescent="0.25">
      <c r="A35" s="33" t="s">
        <v>26</v>
      </c>
    </row>
    <row r="36" spans="1:12" ht="18" x14ac:dyDescent="0.25">
      <c r="A36" s="33"/>
    </row>
    <row r="37" spans="1:12" x14ac:dyDescent="0.2">
      <c r="A37" s="19" t="s">
        <v>31</v>
      </c>
    </row>
    <row r="38" spans="1:12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</row>
    <row r="39" spans="1:12" x14ac:dyDescent="0.2">
      <c r="A39" s="26" t="s">
        <v>23</v>
      </c>
      <c r="B39" s="88" t="s">
        <v>42</v>
      </c>
      <c r="C39" s="89"/>
      <c r="D39" s="89"/>
      <c r="E39" s="89"/>
      <c r="F39" s="89"/>
      <c r="G39" s="89"/>
      <c r="H39" s="89"/>
      <c r="I39" s="89"/>
      <c r="J39" s="89"/>
      <c r="K39" s="89"/>
      <c r="L39" s="90"/>
    </row>
    <row r="40" spans="1:12" x14ac:dyDescent="0.2">
      <c r="A40" s="27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90"/>
    </row>
    <row r="41" spans="1:12" ht="48.75" customHeight="1" x14ac:dyDescent="0.2">
      <c r="A41" s="27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90"/>
    </row>
    <row r="42" spans="1:12" x14ac:dyDescent="0.2">
      <c r="A42" s="28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2"/>
    </row>
    <row r="43" spans="1:12" x14ac:dyDescent="0.2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2" x14ac:dyDescent="0.2">
      <c r="A44" s="19" t="s">
        <v>32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ht="2.25" customHeight="1" x14ac:dyDescent="0.2">
      <c r="A45" s="31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2">
      <c r="A46" s="23" t="s">
        <v>27</v>
      </c>
      <c r="B46" s="91" t="s">
        <v>44</v>
      </c>
      <c r="C46" s="96"/>
      <c r="D46" s="96"/>
      <c r="E46" s="96"/>
      <c r="F46" s="96"/>
      <c r="G46" s="96"/>
      <c r="H46" s="96"/>
      <c r="I46" s="96"/>
      <c r="J46" s="96"/>
      <c r="K46" s="96"/>
      <c r="L46" s="97"/>
    </row>
    <row r="47" spans="1:12" x14ac:dyDescent="0.2">
      <c r="A47" s="27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9"/>
    </row>
    <row r="48" spans="1:12" ht="30" customHeight="1" x14ac:dyDescent="0.2">
      <c r="A48" s="28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1"/>
    </row>
    <row r="49" spans="1:12" ht="18" customHeight="1" x14ac:dyDescent="0.2">
      <c r="A49" s="27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 ht="12" customHeight="1" x14ac:dyDescent="0.2">
      <c r="A50" s="27" t="s">
        <v>38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2" ht="12.75" customHeight="1" x14ac:dyDescent="0.2">
      <c r="A51" s="23" t="s">
        <v>36</v>
      </c>
      <c r="B51" s="74" t="s">
        <v>41</v>
      </c>
      <c r="C51" s="75"/>
      <c r="D51" s="75"/>
      <c r="E51" s="75"/>
      <c r="F51" s="75"/>
      <c r="G51" s="75"/>
      <c r="H51" s="75"/>
      <c r="I51" s="75"/>
      <c r="J51" s="75"/>
      <c r="K51" s="75"/>
      <c r="L51" s="76"/>
    </row>
    <row r="52" spans="1:12" x14ac:dyDescent="0.2">
      <c r="A52" s="2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8"/>
    </row>
    <row r="53" spans="1:12" ht="42" customHeight="1" x14ac:dyDescent="0.2">
      <c r="A53" s="2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80"/>
    </row>
    <row r="54" spans="1:12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61" spans="1:12" x14ac:dyDescent="0.2">
      <c r="B61" t="s">
        <v>34</v>
      </c>
    </row>
    <row r="62" spans="1:12" x14ac:dyDescent="0.2">
      <c r="B62" t="s">
        <v>35</v>
      </c>
    </row>
  </sheetData>
  <sheetProtection sheet="1" objects="1" scenarios="1"/>
  <mergeCells count="8">
    <mergeCell ref="B51:L53"/>
    <mergeCell ref="B23:D23"/>
    <mergeCell ref="D4:K5"/>
    <mergeCell ref="B39:L41"/>
    <mergeCell ref="B8:L9"/>
    <mergeCell ref="B46:L48"/>
    <mergeCell ref="B22:D22"/>
    <mergeCell ref="E22:F2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 alignWithMargins="0">
    <oddFooter>&amp;R&amp;9&amp;F
Pàgina &amp;P de &amp;N</oddFooter>
  </headerFooter>
  <rowBreaks count="1" manualBreakCount="1">
    <brk id="3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Hoja2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2025-12-22T11:19:56Z</cp:lastPrinted>
  <dcterms:created xsi:type="dcterms:W3CDTF">2005-10-11T08:42:37Z</dcterms:created>
  <dcterms:modified xsi:type="dcterms:W3CDTF">2025-12-22T11:21:23Z</dcterms:modified>
</cp:coreProperties>
</file>