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CEDIMENTS OBERTS\ANY 2026\0055 2026 - QUÍMICS\2 DOC ADMINISTRATIVA\"/>
    </mc:Choice>
  </mc:AlternateContent>
  <bookViews>
    <workbookView xWindow="480" yWindow="110" windowWidth="18720" windowHeight="6940" tabRatio="778"/>
  </bookViews>
  <sheets>
    <sheet name="IMPORTS UNITARIS LOT 2" sheetId="9" r:id="rId1"/>
  </sheets>
  <definedNames>
    <definedName name="_FilterDatabase" localSheetId="0" hidden="1">'IMPORTS UNITARIS LOT 2'!$A$5:$AB$5</definedName>
    <definedName name="_xlnm._FilterDatabase" localSheetId="0" hidden="1">'IMPORTS UNITARIS LOT 2'!$A$5:$F$38</definedName>
    <definedName name="_xlnm.Print_Area" localSheetId="0">'IMPORTS UNITARIS LOT 2'!$A$1:$H$109</definedName>
    <definedName name="Print_Area" localSheetId="0">'IMPORTS UNITARIS LOT 2'!$A$2:$F$38</definedName>
  </definedNames>
  <calcPr calcId="162913"/>
</workbook>
</file>

<file path=xl/calcChain.xml><?xml version="1.0" encoding="utf-8"?>
<calcChain xmlns="http://schemas.openxmlformats.org/spreadsheetml/2006/main">
  <c r="H7" i="9" l="1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8" i="9" s="1"/>
  <c r="H109" i="9" s="1"/>
  <c r="H100" i="9"/>
  <c r="H101" i="9"/>
  <c r="H102" i="9"/>
  <c r="H103" i="9"/>
  <c r="H104" i="9"/>
  <c r="H105" i="9"/>
  <c r="H106" i="9"/>
  <c r="H107" i="9"/>
  <c r="H6" i="9"/>
  <c r="F107" i="9" l="1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45" i="9" l="1"/>
  <c r="F46" i="9"/>
  <c r="F47" i="9"/>
  <c r="F48" i="9"/>
  <c r="F49" i="9"/>
  <c r="F58" i="9"/>
  <c r="F57" i="9"/>
  <c r="F56" i="9"/>
  <c r="F55" i="9"/>
  <c r="F54" i="9"/>
  <c r="F53" i="9"/>
  <c r="F52" i="9"/>
  <c r="F51" i="9"/>
  <c r="F50" i="9"/>
  <c r="F9" i="9" l="1"/>
  <c r="F7" i="9"/>
  <c r="F8" i="9"/>
  <c r="F10" i="9"/>
  <c r="F11" i="9"/>
  <c r="F12" i="9"/>
  <c r="F13" i="9"/>
  <c r="F14" i="9"/>
  <c r="F15" i="9"/>
  <c r="F18" i="9"/>
  <c r="F19" i="9"/>
  <c r="F20" i="9"/>
  <c r="F21" i="9"/>
  <c r="F22" i="9"/>
  <c r="F23" i="9"/>
  <c r="F26" i="9"/>
  <c r="F27" i="9"/>
  <c r="F28" i="9"/>
  <c r="F29" i="9"/>
  <c r="F31" i="9"/>
  <c r="F32" i="9"/>
  <c r="F33" i="9"/>
  <c r="F34" i="9"/>
  <c r="F37" i="9"/>
  <c r="F38" i="9"/>
  <c r="F39" i="9"/>
  <c r="F40" i="9"/>
  <c r="F41" i="9"/>
  <c r="F42" i="9"/>
  <c r="F24" i="9"/>
  <c r="F25" i="9"/>
  <c r="F30" i="9"/>
  <c r="F35" i="9"/>
  <c r="F17" i="9"/>
  <c r="F16" i="9"/>
  <c r="F36" i="9"/>
  <c r="F43" i="9"/>
  <c r="F44" i="9"/>
  <c r="F6" i="9" l="1"/>
  <c r="F108" i="9" s="1"/>
</calcChain>
</file>

<file path=xl/sharedStrings.xml><?xml version="1.0" encoding="utf-8"?>
<sst xmlns="http://schemas.openxmlformats.org/spreadsheetml/2006/main" count="239" uniqueCount="140">
  <si>
    <t>kg</t>
  </si>
  <si>
    <t>DESCRIPCIÓ</t>
  </si>
  <si>
    <t>Bossa congelació 16X22 tancament a pressió (minigrip)</t>
  </si>
  <si>
    <t>Precinte 48X125 (rotlle )</t>
  </si>
  <si>
    <t>codi SAP</t>
  </si>
  <si>
    <t>l</t>
  </si>
  <si>
    <t>un</t>
  </si>
  <si>
    <t>Sal en pastilles (sacs de 25kg)</t>
  </si>
  <si>
    <t>Escuradents rodons fusta embolcallats</t>
  </si>
  <si>
    <t>TOTAL ESTIMAT
SENSE IVA</t>
  </si>
  <si>
    <t>Gerra policarbonat transparent 1,5l apilable</t>
  </si>
  <si>
    <t>Gerra policarbonat transparent 2l apilable</t>
  </si>
  <si>
    <t>Aigua destil·lada (garrafa 5l)</t>
  </si>
  <si>
    <t>Bossa de paper d'estrassa per entrepà 14X27</t>
  </si>
  <si>
    <t>Tapa compostable per a got de cartró 120cc</t>
  </si>
  <si>
    <t>Joc coberts pícnic + tovalló embolcallat, tots els elements de material compostable</t>
  </si>
  <si>
    <t>CONSUM PREVIST ANUAL</t>
  </si>
  <si>
    <t>3300044</t>
  </si>
  <si>
    <t>3300045</t>
  </si>
  <si>
    <t>3300046</t>
  </si>
  <si>
    <t>3300047</t>
  </si>
  <si>
    <t>3300048</t>
  </si>
  <si>
    <t>3300054</t>
  </si>
  <si>
    <t>3300055</t>
  </si>
  <si>
    <t>Desatascador goma</t>
  </si>
  <si>
    <t>3300059</t>
  </si>
  <si>
    <t>Escorredor específic per a cubell de 13l</t>
  </si>
  <si>
    <t>3300061</t>
  </si>
  <si>
    <t>Fregall abrasiu inox microcosits 10X14cm</t>
  </si>
  <si>
    <t>Fregall fibres acer inoxidable tipus nan</t>
  </si>
  <si>
    <t>Fregall esponja+fibra verda abrasiva</t>
  </si>
  <si>
    <t>3300068</t>
  </si>
  <si>
    <t>3300069</t>
  </si>
  <si>
    <t>Gorro TST polipropilè 15g 1 sol ús/goma</t>
  </si>
  <si>
    <t>3300074</t>
  </si>
  <si>
    <t>3300075</t>
  </si>
  <si>
    <t>3300077</t>
  </si>
  <si>
    <t>3300079</t>
  </si>
  <si>
    <t>3300084</t>
  </si>
  <si>
    <t>3300090</t>
  </si>
  <si>
    <t>Raspall tipus buque 30cm  315X65X145</t>
  </si>
  <si>
    <t>3300092</t>
  </si>
  <si>
    <t>3300095</t>
  </si>
  <si>
    <t>3300181</t>
  </si>
  <si>
    <t>Escombra</t>
  </si>
  <si>
    <t>3300244</t>
  </si>
  <si>
    <t>3300258</t>
  </si>
  <si>
    <t>3300259</t>
  </si>
  <si>
    <t>Forquilla blanca tipus pícnic de material reciclat o compostable</t>
  </si>
  <si>
    <t>Got de cartró reciclat o compostable 240cc</t>
  </si>
  <si>
    <t xml:space="preserve">Got de cartró reciclat o compostable 120cc </t>
  </si>
  <si>
    <t>Tapa compostable per a got de cartró 240cc</t>
  </si>
  <si>
    <t>Agitadors de cafè 11cm aprox de fusta o de material reciclat o compostable (paletines)</t>
  </si>
  <si>
    <t>Agitadors de cafè 11cm aprox de fusta o de material reciclat o compostable (paletines). Embolcallats individualment</t>
  </si>
  <si>
    <t>Cubell industrial plàstic 100l tapa negre</t>
  </si>
  <si>
    <t>Bossa protectora carro alt polietilè  o poliestirè  GN 2/1   530x650 mm x 185mm aprox</t>
  </si>
  <si>
    <t xml:space="preserve">Bossa alim 112/85X120 g65 transp microperforada </t>
  </si>
  <si>
    <t>Bossa escomb industrial negre 85X100 g150</t>
  </si>
  <si>
    <t>Bossa escomb ind negre 80X105 g100</t>
  </si>
  <si>
    <t xml:space="preserve">Bossa escomb ind transp 85X100 g150 </t>
  </si>
  <si>
    <t>Bossa escomb ind transp 85X100 g100</t>
  </si>
  <si>
    <t>Bossa escomb ind transp 52X58  g60</t>
  </si>
  <si>
    <t>Bossa escomb ind transp 80X105 g200</t>
  </si>
  <si>
    <t>Recollidor amb mànec (1 sol cos)</t>
  </si>
  <si>
    <t>Envàs amb tapa capacitat 500ml o 750ml o 1000ml o 2000ml  que aguanti temperatures de -30ºC +120ºC apte per a ús alimentari de material reciclat o compostable</t>
  </si>
  <si>
    <t>Recanvi Kit determinació del clor Clor Lliure i total codi 3300206</t>
  </si>
  <si>
    <t>Davantal polietilè pet blanc 60X105 g/72</t>
  </si>
  <si>
    <t>Protector de barba un sol ús TST amb goma</t>
  </si>
  <si>
    <t>Pals de fusta tipus brotxeta 30cm</t>
  </si>
  <si>
    <t>Ganivet plàstic blanc tipus pícnic de material reciclat o compostable</t>
  </si>
  <si>
    <t>Baieta reixa blanca 80% cotó 35X40</t>
  </si>
  <si>
    <t>Màniga pastisseria 1 sol ús 55cm</t>
  </si>
  <si>
    <t>Bossa protectora carro alt polietilè o poliestirè   GN 1/1 530x325 mm x 185 mm aprox</t>
  </si>
  <si>
    <t>Motxo cotó 160g</t>
  </si>
  <si>
    <t>Motxo cotó blanc 190g</t>
  </si>
  <si>
    <t>Bata visita TST  amb veta adherent per cordar</t>
  </si>
  <si>
    <t>Bossa mercat 30X40 g15 (cuina i cafeteria)</t>
  </si>
  <si>
    <t>Bossa mercat 40X50 g15 (cuina i cafeteria)</t>
  </si>
  <si>
    <t>Guants de nitril</t>
  </si>
  <si>
    <t>Cubell motxo negre nansa 13 litres amb escorridor</t>
  </si>
  <si>
    <t xml:space="preserve">Fregall de fibra verd (rotlle) 15cmX6m </t>
  </si>
  <si>
    <t>Film extensible aliments 30X250 8/10 micres transparent PVC</t>
  </si>
  <si>
    <t>Film extensible aliments 45X250 8/10 micres transparent PVC</t>
  </si>
  <si>
    <t>Mànec alumini recobert plàstic1400mm</t>
  </si>
  <si>
    <t>Mànec fusta rosca polietilè 1400mm (tallers, bugaderia...)</t>
  </si>
  <si>
    <t>Mànec per a mopa / patinet 1450mm</t>
  </si>
  <si>
    <t>Paper alumini industrial ús alimentari 40X250cm</t>
  </si>
  <si>
    <t>Bossa alim 15X30 g40 transparent</t>
  </si>
  <si>
    <t>Recanvi Mopa cotó 60cm</t>
  </si>
  <si>
    <t>Got blanc PP 220cc</t>
  </si>
  <si>
    <t>Contenidor escomb. 110l verd/marró tapa, amb rodes</t>
  </si>
  <si>
    <t>Bossa samarreta blanca 35X50 g50 amb nanses</t>
  </si>
  <si>
    <t>PREU UNITARI</t>
  </si>
  <si>
    <t>Mànec per a industria alimentària</t>
  </si>
  <si>
    <t>Bossa alim 112/82x90 g65 transp microperforada (Fleca)</t>
  </si>
  <si>
    <t>Bossa alim 80x105 g200 transp microperforada (Fleca)</t>
  </si>
  <si>
    <t xml:space="preserve">Bossa alim 30X40 g40 transparent </t>
  </si>
  <si>
    <t xml:space="preserve">Bossa alim 40x50 g40 transparent </t>
  </si>
  <si>
    <t>Bossa alim 52x58 g40 transparent</t>
  </si>
  <si>
    <t>Pastilles abrillantadores específiques per a forn Rational</t>
  </si>
  <si>
    <t>Pastilles detergents específiques per a forn Rational</t>
  </si>
  <si>
    <t>Bobina paper industrial 2 capes 150m paper reciclat. Pes 1Kg. Gramatge 17,5 gr</t>
  </si>
  <si>
    <t>Paper higiènic ind. 130m 2c paper reciclat Gramatge 16 gr</t>
  </si>
  <si>
    <t>Estovalles blanques 30X40 paper reciclat. Gramatge 40 gr</t>
  </si>
  <si>
    <t>Estovalles blanques 35X50 paper reciclat. Gramatge 40 gr</t>
  </si>
  <si>
    <t>Paper parafinat blanc 60X40 cm (per forn). Gramatge 41 gr</t>
  </si>
  <si>
    <t>Tovallons 30X30 1 capa paper reciclat. Gramatge 19 gr</t>
  </si>
  <si>
    <t>Tovallons mini 1 capa 17X17 paper reciclat. Gramatge 19 gr</t>
  </si>
  <si>
    <t>EXPEDIENT PO SU 0055 2026</t>
  </si>
  <si>
    <t>UNITAT MESURA</t>
  </si>
  <si>
    <t>Pedra pomez 10x7x4 aprox</t>
  </si>
  <si>
    <t>Recollidor PP 45cm aprox amb mànec PVC</t>
  </si>
  <si>
    <t>Recollidor PP 75cm aprox amb mànec PVC</t>
  </si>
  <si>
    <t>Cullera de sopa gran PS reutilitzable 16,5cm aprox</t>
  </si>
  <si>
    <t>Cullereta de cafè  PS reutilitzable blanca 115mm aprox</t>
  </si>
  <si>
    <t>Cullereta de postres PS reutilitzable blanca 125mm aprox</t>
  </si>
  <si>
    <t>Envàs transparent pp amb tapa tipus frontissa capacitat 1000ml (190 X 150 aprox) que aguanti temperatures de -30ºC +120ºC apte per a ús alimentari</t>
  </si>
  <si>
    <t>Envàs transparent pp amb tapa tipus frontissa capacitat 500ml (140X118 aprox) que aguanti temperatures de -30ºC +70ºC apte per a ús alimentari</t>
  </si>
  <si>
    <t>Envàs transparent pp amb tapa tipus frontissa capacitat 750ml (170 X 130 aprox) que aguanti temperatures de -30ºC +120ºC apte per a ús alimentari</t>
  </si>
  <si>
    <t>Forquilla blanca reutilitzable PS  tipus pícnic</t>
  </si>
  <si>
    <t>Ganivet plàstic blanc reutilitzable PS tipus pícnic</t>
  </si>
  <si>
    <t>Joc coberts pícnic + tovalló embolcallat reutilitzable</t>
  </si>
  <si>
    <t>Paper WC 2c 35m paper reciclat. Gramatge 16 gr</t>
  </si>
  <si>
    <t>Plat pla 21cm diàmetre aprox. de material reciclat o compostable</t>
  </si>
  <si>
    <t xml:space="preserve">Plat pla PS reutilitzable 21cm diàmetre </t>
  </si>
  <si>
    <t xml:space="preserve">Plat sopa PS reutilitzable 22cm diàmetre </t>
  </si>
  <si>
    <t>Kit determinació Clor lliure i total (similar a Medidor de buchaca Checker HI701 de Clor lliure de la marca Hanna)</t>
  </si>
  <si>
    <t>Kit Ràpid determinació àcid grassos lliures amb un indicador de PH que canvia de color segons la concentració. Determinació semi quantitativa per comparació visual amb tira d'assaig i escala colorimètrica (similar a Mquant de Supecol)</t>
  </si>
  <si>
    <t xml:space="preserve">Suport de paret amb ampolla renta ulls duo (rentat d'ambdós ulls a la vegada) de solució estèril (solució salina esterilitzada al 0,9%) per primers auxilis en cas de lesió d'ulls. Ampolla renta ulls segons UNE EN 15454-4 i 1l de contingut.  </t>
  </si>
  <si>
    <t xml:space="preserve">Tires de determinació del clor lliure 0-600mg/L. Determinació semi quantitativa per comparació visual amb escala colorimètrica. (el més semblant a Quantofitx) de verificació el més pròxima a 80 ppm, el màxim permès per normativa. </t>
  </si>
  <si>
    <t>Baieta 40X38 (aprox.) pretallada (rotlle)</t>
  </si>
  <si>
    <t>Baieta microfibra blava 40X38 (aprox.)</t>
  </si>
  <si>
    <t>Baieta microfibra groga 40X38 (aprox.)</t>
  </si>
  <si>
    <t>Baieta microfibra verda 40X38 (aprox.)</t>
  </si>
  <si>
    <t>Baieta microfibra vermella 40X38 (aprox.)</t>
  </si>
  <si>
    <t>IMPORTS UNITARIS - LOT 2 "FUNGIBLES I ARTICLES DE NETEJA"</t>
  </si>
  <si>
    <t>IMPORT TOTAL IVA EXCLÒS</t>
  </si>
  <si>
    <t>PREU UNITARI IVA EXCLÒS</t>
  </si>
  <si>
    <t>IMPORT MÀXIM (2 ANYS)</t>
  </si>
  <si>
    <t>Cal indicar l'import total pels dos anys de vigència inicial del contracte, que no pot superar l'import màxim de licitació d'aquest lot establert en 1.425.246,79 € (IVA exclòs)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</si>
</sst>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strike/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Border="1"/>
    <xf numFmtId="0" fontId="5" fillId="2" borderId="0" xfId="0" applyFont="1" applyFill="1"/>
    <xf numFmtId="0" fontId="3" fillId="2" borderId="0" xfId="0" applyFont="1" applyFill="1" applyAlignment="1">
      <alignment wrapText="1" shrinkToFit="1"/>
    </xf>
    <xf numFmtId="0" fontId="5" fillId="2" borderId="1" xfId="0" applyFont="1" applyFill="1" applyBorder="1" applyAlignment="1">
      <alignment horizontal="left" vertical="top" wrapText="1" shrinkToFit="1"/>
    </xf>
    <xf numFmtId="0" fontId="5" fillId="2" borderId="1" xfId="0" applyFont="1" applyFill="1" applyBorder="1" applyAlignment="1">
      <alignment horizontal="left" wrapText="1" shrinkToFit="1"/>
    </xf>
    <xf numFmtId="0" fontId="3" fillId="2" borderId="1" xfId="0" applyFont="1" applyFill="1" applyBorder="1"/>
    <xf numFmtId="0" fontId="7" fillId="2" borderId="0" xfId="0" applyFont="1" applyFill="1"/>
    <xf numFmtId="0" fontId="7" fillId="2" borderId="0" xfId="0" applyFont="1" applyFill="1" applyBorder="1"/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top" wrapText="1" shrinkToFit="1"/>
    </xf>
    <xf numFmtId="0" fontId="5" fillId="0" borderId="1" xfId="0" applyFont="1" applyFill="1" applyBorder="1" applyAlignment="1">
      <alignment horizontal="left" wrapText="1" shrinkToFit="1"/>
    </xf>
    <xf numFmtId="0" fontId="3" fillId="2" borderId="1" xfId="0" applyFont="1" applyFill="1" applyBorder="1" applyAlignment="1">
      <alignment horizontal="left" vertical="top" wrapText="1" shrinkToFit="1"/>
    </xf>
    <xf numFmtId="0" fontId="3" fillId="0" borderId="1" xfId="0" applyFont="1" applyFill="1" applyBorder="1" applyAlignment="1">
      <alignment horizontal="left" vertical="top" wrapText="1" shrinkToFit="1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wrapText="1" shrinkToFit="1"/>
    </xf>
    <xf numFmtId="0" fontId="5" fillId="2" borderId="7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 shrinkToFi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left" vertical="top" wrapText="1" shrinkToFit="1"/>
    </xf>
    <xf numFmtId="3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 shrinkToFi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right" vertical="center" wrapText="1"/>
    </xf>
    <xf numFmtId="164" fontId="3" fillId="0" borderId="13" xfId="0" applyNumberFormat="1" applyFont="1" applyFill="1" applyBorder="1" applyAlignment="1">
      <alignment horizontal="right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right" vertical="center" wrapText="1"/>
    </xf>
    <xf numFmtId="164" fontId="3" fillId="2" borderId="18" xfId="0" applyNumberFormat="1" applyFont="1" applyFill="1" applyBorder="1" applyAlignment="1">
      <alignment horizontal="right" vertical="center" wrapText="1"/>
    </xf>
    <xf numFmtId="164" fontId="2" fillId="4" borderId="19" xfId="0" applyNumberFormat="1" applyFont="1" applyFill="1" applyBorder="1" applyAlignment="1">
      <alignment horizontal="right" vertical="center" wrapText="1"/>
    </xf>
    <xf numFmtId="164" fontId="2" fillId="4" borderId="5" xfId="0" applyNumberFormat="1" applyFont="1" applyFill="1" applyBorder="1" applyAlignment="1">
      <alignment horizontal="right" vertical="center" wrapText="1"/>
    </xf>
    <xf numFmtId="164" fontId="3" fillId="5" borderId="11" xfId="0" applyNumberFormat="1" applyFont="1" applyFill="1" applyBorder="1" applyAlignment="1">
      <alignment horizontal="right" vertical="center" wrapText="1"/>
    </xf>
    <xf numFmtId="164" fontId="3" fillId="5" borderId="7" xfId="0" applyNumberFormat="1" applyFont="1" applyFill="1" applyBorder="1" applyAlignment="1">
      <alignment horizontal="right" vertical="center" wrapText="1"/>
    </xf>
    <xf numFmtId="164" fontId="5" fillId="5" borderId="7" xfId="0" applyNumberFormat="1" applyFont="1" applyFill="1" applyBorder="1" applyAlignment="1">
      <alignment horizontal="right" vertical="center" wrapText="1"/>
    </xf>
    <xf numFmtId="164" fontId="7" fillId="5" borderId="7" xfId="0" applyNumberFormat="1" applyFont="1" applyFill="1" applyBorder="1" applyAlignment="1">
      <alignment horizontal="right" vertical="center" wrapText="1"/>
    </xf>
    <xf numFmtId="0" fontId="2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D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9"/>
  <sheetViews>
    <sheetView tabSelected="1" zoomScale="90" zoomScaleNormal="90" workbookViewId="0">
      <pane xSplit="2" ySplit="5" topLeftCell="C99" activePane="bottomRight" state="frozen"/>
      <selection pane="topRight" activeCell="C1" sqref="C1"/>
      <selection pane="bottomLeft" activeCell="A4" sqref="A4"/>
      <selection pane="bottomRight" activeCell="F113" sqref="F113"/>
    </sheetView>
  </sheetViews>
  <sheetFormatPr defaultColWidth="9.1796875" defaultRowHeight="12.5" x14ac:dyDescent="0.25"/>
  <cols>
    <col min="1" max="1" width="10.81640625" style="15" customWidth="1"/>
    <col min="2" max="2" width="77.26953125" style="8" customWidth="1"/>
    <col min="3" max="3" width="18.6328125" style="21" customWidth="1"/>
    <col min="4" max="4" width="10" style="21" customWidth="1"/>
    <col min="5" max="5" width="13.1796875" style="22" bestFit="1" customWidth="1"/>
    <col min="6" max="6" width="15.81640625" style="22" customWidth="1"/>
    <col min="7" max="7" width="15.36328125" style="59" customWidth="1"/>
    <col min="8" max="8" width="16.90625" style="59" customWidth="1"/>
    <col min="9" max="28" width="9.1796875" style="3"/>
    <col min="29" max="16384" width="9.1796875" style="4"/>
  </cols>
  <sheetData>
    <row r="1" spans="1:28" ht="13" x14ac:dyDescent="0.3">
      <c r="A1" s="14" t="s">
        <v>108</v>
      </c>
    </row>
    <row r="2" spans="1:28" ht="13" x14ac:dyDescent="0.3">
      <c r="A2" s="14" t="s">
        <v>135</v>
      </c>
    </row>
    <row r="3" spans="1:28" ht="13" x14ac:dyDescent="0.3">
      <c r="A3" s="14"/>
    </row>
    <row r="4" spans="1:28" ht="42" customHeight="1" thickBot="1" x14ac:dyDescent="0.3">
      <c r="A4" s="79" t="s">
        <v>139</v>
      </c>
      <c r="B4" s="80"/>
      <c r="C4" s="80"/>
      <c r="D4" s="80"/>
      <c r="E4" s="80"/>
      <c r="F4" s="80"/>
      <c r="G4" s="80"/>
      <c r="H4" s="80"/>
    </row>
    <row r="5" spans="1:28" s="2" customFormat="1" ht="26.5" thickBot="1" x14ac:dyDescent="0.35">
      <c r="A5" s="55" t="s">
        <v>4</v>
      </c>
      <c r="B5" s="56" t="s">
        <v>1</v>
      </c>
      <c r="C5" s="57" t="s">
        <v>16</v>
      </c>
      <c r="D5" s="57" t="s">
        <v>109</v>
      </c>
      <c r="E5" s="58" t="s">
        <v>92</v>
      </c>
      <c r="F5" s="60" t="s">
        <v>9</v>
      </c>
      <c r="G5" s="69" t="s">
        <v>137</v>
      </c>
      <c r="H5" s="70" t="s">
        <v>136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50">
        <v>3300196</v>
      </c>
      <c r="B6" s="51" t="s">
        <v>52</v>
      </c>
      <c r="C6" s="52">
        <v>100000</v>
      </c>
      <c r="D6" s="53" t="s">
        <v>6</v>
      </c>
      <c r="E6" s="54">
        <v>2.7000000000000001E-3</v>
      </c>
      <c r="F6" s="61">
        <f t="shared" ref="F6:F49" si="0">E6*C6</f>
        <v>270</v>
      </c>
      <c r="G6" s="75"/>
      <c r="H6" s="68">
        <f>C6*G6</f>
        <v>0</v>
      </c>
    </row>
    <row r="7" spans="1:28" ht="25" x14ac:dyDescent="0.25">
      <c r="A7" s="38">
        <v>3300266</v>
      </c>
      <c r="B7" s="17" t="s">
        <v>53</v>
      </c>
      <c r="C7" s="26">
        <v>100000</v>
      </c>
      <c r="D7" s="25" t="s">
        <v>6</v>
      </c>
      <c r="E7" s="27">
        <v>1E-3</v>
      </c>
      <c r="F7" s="62">
        <f t="shared" si="0"/>
        <v>100</v>
      </c>
      <c r="G7" s="76"/>
      <c r="H7" s="67">
        <f t="shared" ref="H7:H70" si="1">C7*G7</f>
        <v>0</v>
      </c>
    </row>
    <row r="8" spans="1:28" x14ac:dyDescent="0.25">
      <c r="A8" s="39">
        <v>3300042</v>
      </c>
      <c r="B8" s="9" t="s">
        <v>75</v>
      </c>
      <c r="C8" s="26">
        <v>1300</v>
      </c>
      <c r="D8" s="25" t="s">
        <v>6</v>
      </c>
      <c r="E8" s="27">
        <v>1.1200000000000001</v>
      </c>
      <c r="F8" s="62">
        <f t="shared" si="0"/>
        <v>1456.0000000000002</v>
      </c>
      <c r="G8" s="76"/>
      <c r="H8" s="67">
        <f t="shared" si="1"/>
        <v>0</v>
      </c>
      <c r="AB8" s="4"/>
    </row>
    <row r="9" spans="1:28" x14ac:dyDescent="0.25">
      <c r="A9" s="37">
        <v>3300050</v>
      </c>
      <c r="B9" s="9" t="s">
        <v>101</v>
      </c>
      <c r="C9" s="28">
        <v>40000</v>
      </c>
      <c r="D9" s="25" t="s">
        <v>6</v>
      </c>
      <c r="E9" s="29">
        <v>2.9</v>
      </c>
      <c r="F9" s="62">
        <f t="shared" si="0"/>
        <v>116000</v>
      </c>
      <c r="G9" s="76"/>
      <c r="H9" s="67">
        <f t="shared" si="1"/>
        <v>0</v>
      </c>
    </row>
    <row r="10" spans="1:28" x14ac:dyDescent="0.25">
      <c r="A10" s="37">
        <v>3300141</v>
      </c>
      <c r="B10" s="9" t="s">
        <v>113</v>
      </c>
      <c r="C10" s="26">
        <v>30000</v>
      </c>
      <c r="D10" s="25" t="s">
        <v>6</v>
      </c>
      <c r="E10" s="27">
        <v>1.7999999999999999E-2</v>
      </c>
      <c r="F10" s="62">
        <f t="shared" si="0"/>
        <v>540</v>
      </c>
      <c r="G10" s="76"/>
      <c r="H10" s="67">
        <f t="shared" si="1"/>
        <v>0</v>
      </c>
    </row>
    <row r="11" spans="1:28" x14ac:dyDescent="0.25">
      <c r="A11" s="37">
        <v>3300142</v>
      </c>
      <c r="B11" s="9" t="s">
        <v>114</v>
      </c>
      <c r="C11" s="26">
        <v>125000</v>
      </c>
      <c r="D11" s="25" t="s">
        <v>6</v>
      </c>
      <c r="E11" s="27">
        <v>1.6E-2</v>
      </c>
      <c r="F11" s="62">
        <f t="shared" si="0"/>
        <v>2000</v>
      </c>
      <c r="G11" s="76"/>
      <c r="H11" s="67">
        <f t="shared" si="1"/>
        <v>0</v>
      </c>
      <c r="AA11" s="4"/>
      <c r="AB11" s="4"/>
    </row>
    <row r="12" spans="1:28" x14ac:dyDescent="0.25">
      <c r="A12" s="37">
        <v>3300143</v>
      </c>
      <c r="B12" s="9" t="s">
        <v>115</v>
      </c>
      <c r="C12" s="26">
        <v>100000</v>
      </c>
      <c r="D12" s="25" t="s">
        <v>6</v>
      </c>
      <c r="E12" s="27">
        <v>0.01</v>
      </c>
      <c r="F12" s="62">
        <f t="shared" si="0"/>
        <v>1000</v>
      </c>
      <c r="G12" s="76"/>
      <c r="H12" s="67">
        <f t="shared" si="1"/>
        <v>0</v>
      </c>
    </row>
    <row r="13" spans="1:28" x14ac:dyDescent="0.25">
      <c r="A13" s="37">
        <v>3300057</v>
      </c>
      <c r="B13" s="9" t="s">
        <v>66</v>
      </c>
      <c r="C13" s="26">
        <v>200000</v>
      </c>
      <c r="D13" s="25" t="s">
        <v>6</v>
      </c>
      <c r="E13" s="27">
        <v>5.5E-2</v>
      </c>
      <c r="F13" s="62">
        <f t="shared" si="0"/>
        <v>11000</v>
      </c>
      <c r="G13" s="76"/>
      <c r="H13" s="67">
        <f t="shared" si="1"/>
        <v>0</v>
      </c>
    </row>
    <row r="14" spans="1:28" ht="25" x14ac:dyDescent="0.25">
      <c r="A14" s="37">
        <v>3300226</v>
      </c>
      <c r="B14" s="18" t="s">
        <v>64</v>
      </c>
      <c r="C14" s="26">
        <v>1000</v>
      </c>
      <c r="D14" s="25" t="s">
        <v>6</v>
      </c>
      <c r="E14" s="27">
        <v>0.36</v>
      </c>
      <c r="F14" s="62">
        <f t="shared" si="0"/>
        <v>360</v>
      </c>
      <c r="G14" s="76"/>
      <c r="H14" s="67">
        <f t="shared" si="1"/>
        <v>0</v>
      </c>
    </row>
    <row r="15" spans="1:28" ht="25" x14ac:dyDescent="0.25">
      <c r="A15" s="37">
        <v>3300144</v>
      </c>
      <c r="B15" s="10" t="s">
        <v>116</v>
      </c>
      <c r="C15" s="30">
        <v>75000</v>
      </c>
      <c r="D15" s="25" t="s">
        <v>6</v>
      </c>
      <c r="E15" s="27">
        <v>0.22</v>
      </c>
      <c r="F15" s="62">
        <f t="shared" si="0"/>
        <v>16500</v>
      </c>
      <c r="G15" s="76"/>
      <c r="H15" s="67">
        <f t="shared" si="1"/>
        <v>0</v>
      </c>
    </row>
    <row r="16" spans="1:28" ht="25" x14ac:dyDescent="0.25">
      <c r="A16" s="37">
        <v>3300145</v>
      </c>
      <c r="B16" s="10" t="s">
        <v>117</v>
      </c>
      <c r="C16" s="30">
        <v>120000</v>
      </c>
      <c r="D16" s="25" t="s">
        <v>6</v>
      </c>
      <c r="E16" s="27">
        <v>0.121</v>
      </c>
      <c r="F16" s="62">
        <f t="shared" si="0"/>
        <v>14520</v>
      </c>
      <c r="G16" s="76"/>
      <c r="H16" s="67">
        <f t="shared" si="1"/>
        <v>0</v>
      </c>
    </row>
    <row r="17" spans="1:28" ht="25" x14ac:dyDescent="0.25">
      <c r="A17" s="37">
        <v>3300146</v>
      </c>
      <c r="B17" s="10" t="s">
        <v>118</v>
      </c>
      <c r="C17" s="30">
        <v>350000</v>
      </c>
      <c r="D17" s="25" t="s">
        <v>6</v>
      </c>
      <c r="E17" s="27">
        <v>0.18</v>
      </c>
      <c r="F17" s="62">
        <f t="shared" si="0"/>
        <v>63000</v>
      </c>
      <c r="G17" s="76"/>
      <c r="H17" s="67">
        <f t="shared" si="1"/>
        <v>0</v>
      </c>
    </row>
    <row r="18" spans="1:28" x14ac:dyDescent="0.25">
      <c r="A18" s="37">
        <v>3300148</v>
      </c>
      <c r="B18" s="9" t="s">
        <v>8</v>
      </c>
      <c r="C18" s="26">
        <v>26000</v>
      </c>
      <c r="D18" s="25" t="s">
        <v>6</v>
      </c>
      <c r="E18" s="27">
        <v>4.0000000000000001E-3</v>
      </c>
      <c r="F18" s="62">
        <f t="shared" si="0"/>
        <v>104</v>
      </c>
      <c r="G18" s="76"/>
      <c r="H18" s="67">
        <f t="shared" si="1"/>
        <v>0</v>
      </c>
    </row>
    <row r="19" spans="1:28" ht="13.5" x14ac:dyDescent="0.25">
      <c r="A19" s="37">
        <v>3300150</v>
      </c>
      <c r="B19" s="9" t="s">
        <v>103</v>
      </c>
      <c r="C19" s="26">
        <v>100000</v>
      </c>
      <c r="D19" s="31" t="s">
        <v>6</v>
      </c>
      <c r="E19" s="29">
        <v>1.6899999999999998E-2</v>
      </c>
      <c r="F19" s="62">
        <f t="shared" si="0"/>
        <v>1689.9999999999998</v>
      </c>
      <c r="G19" s="76"/>
      <c r="H19" s="67">
        <f t="shared" si="1"/>
        <v>0</v>
      </c>
    </row>
    <row r="20" spans="1:28" ht="13.5" x14ac:dyDescent="0.25">
      <c r="A20" s="37">
        <v>3300149</v>
      </c>
      <c r="B20" s="9" t="s">
        <v>104</v>
      </c>
      <c r="C20" s="26">
        <v>260000</v>
      </c>
      <c r="D20" s="31" t="s">
        <v>6</v>
      </c>
      <c r="E20" s="29">
        <v>0.20499999999999999</v>
      </c>
      <c r="F20" s="62">
        <f t="shared" si="0"/>
        <v>53300</v>
      </c>
      <c r="G20" s="76"/>
      <c r="H20" s="67">
        <f t="shared" si="1"/>
        <v>0</v>
      </c>
    </row>
    <row r="21" spans="1:28" x14ac:dyDescent="0.25">
      <c r="A21" s="38">
        <v>3300151</v>
      </c>
      <c r="B21" s="17" t="s">
        <v>81</v>
      </c>
      <c r="C21" s="26">
        <v>1400</v>
      </c>
      <c r="D21" s="25" t="s">
        <v>6</v>
      </c>
      <c r="E21" s="27">
        <v>5.16</v>
      </c>
      <c r="F21" s="62">
        <f t="shared" si="0"/>
        <v>7224</v>
      </c>
      <c r="G21" s="76"/>
      <c r="H21" s="67">
        <f t="shared" si="1"/>
        <v>0</v>
      </c>
      <c r="AB21" s="4"/>
    </row>
    <row r="22" spans="1:28" x14ac:dyDescent="0.25">
      <c r="A22" s="38">
        <v>3300152</v>
      </c>
      <c r="B22" s="17" t="s">
        <v>82</v>
      </c>
      <c r="C22" s="26">
        <v>2100</v>
      </c>
      <c r="D22" s="25" t="s">
        <v>6</v>
      </c>
      <c r="E22" s="27">
        <v>7</v>
      </c>
      <c r="F22" s="62">
        <f t="shared" si="0"/>
        <v>14700</v>
      </c>
      <c r="G22" s="76"/>
      <c r="H22" s="67">
        <f t="shared" si="1"/>
        <v>0</v>
      </c>
      <c r="AB22" s="4"/>
    </row>
    <row r="23" spans="1:28" s="12" customFormat="1" x14ac:dyDescent="0.25">
      <c r="A23" s="37">
        <v>3300153</v>
      </c>
      <c r="B23" s="9" t="s">
        <v>119</v>
      </c>
      <c r="C23" s="26">
        <v>120000</v>
      </c>
      <c r="D23" s="25" t="s">
        <v>6</v>
      </c>
      <c r="E23" s="27">
        <v>1.6E-2</v>
      </c>
      <c r="F23" s="62">
        <f t="shared" si="0"/>
        <v>1920</v>
      </c>
      <c r="G23" s="76"/>
      <c r="H23" s="67">
        <f t="shared" si="1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5" customFormat="1" x14ac:dyDescent="0.25">
      <c r="A24" s="37">
        <v>3300227</v>
      </c>
      <c r="B24" s="17" t="s">
        <v>48</v>
      </c>
      <c r="C24" s="26">
        <v>2000</v>
      </c>
      <c r="D24" s="25" t="s">
        <v>6</v>
      </c>
      <c r="E24" s="27">
        <v>5.3800000000000001E-2</v>
      </c>
      <c r="F24" s="62">
        <f t="shared" si="0"/>
        <v>107.6</v>
      </c>
      <c r="G24" s="77"/>
      <c r="H24" s="67">
        <f t="shared" si="1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7"/>
    </row>
    <row r="25" spans="1:28" x14ac:dyDescent="0.25">
      <c r="A25" s="37">
        <v>3300154</v>
      </c>
      <c r="B25" s="9" t="s">
        <v>120</v>
      </c>
      <c r="C25" s="26">
        <v>120000</v>
      </c>
      <c r="D25" s="25" t="s">
        <v>6</v>
      </c>
      <c r="E25" s="27">
        <v>1.6E-2</v>
      </c>
      <c r="F25" s="62">
        <f t="shared" si="0"/>
        <v>1920</v>
      </c>
      <c r="G25" s="76"/>
      <c r="H25" s="67">
        <f t="shared" si="1"/>
        <v>0</v>
      </c>
    </row>
    <row r="26" spans="1:28" x14ac:dyDescent="0.25">
      <c r="A26" s="37">
        <v>3300228</v>
      </c>
      <c r="B26" s="17" t="s">
        <v>69</v>
      </c>
      <c r="C26" s="26">
        <v>2000</v>
      </c>
      <c r="D26" s="25" t="s">
        <v>6</v>
      </c>
      <c r="E26" s="32">
        <v>5.3999999999999999E-2</v>
      </c>
      <c r="F26" s="62">
        <f t="shared" si="0"/>
        <v>108</v>
      </c>
      <c r="G26" s="76"/>
      <c r="H26" s="67">
        <f t="shared" si="1"/>
        <v>0</v>
      </c>
    </row>
    <row r="27" spans="1:28" x14ac:dyDescent="0.25">
      <c r="A27" s="37">
        <v>3300155</v>
      </c>
      <c r="B27" s="9" t="s">
        <v>10</v>
      </c>
      <c r="C27" s="26">
        <v>100</v>
      </c>
      <c r="D27" s="25" t="s">
        <v>6</v>
      </c>
      <c r="E27" s="27">
        <v>9.6999999999999993</v>
      </c>
      <c r="F27" s="62">
        <f t="shared" si="0"/>
        <v>969.99999999999989</v>
      </c>
      <c r="G27" s="76"/>
      <c r="H27" s="67">
        <f t="shared" si="1"/>
        <v>0</v>
      </c>
    </row>
    <row r="28" spans="1:28" x14ac:dyDescent="0.25">
      <c r="A28" s="37">
        <v>3300157</v>
      </c>
      <c r="B28" s="9" t="s">
        <v>11</v>
      </c>
      <c r="C28" s="26">
        <v>250</v>
      </c>
      <c r="D28" s="25" t="s">
        <v>6</v>
      </c>
      <c r="E28" s="27">
        <v>9.1999999999999993</v>
      </c>
      <c r="F28" s="62">
        <f t="shared" si="0"/>
        <v>2300</v>
      </c>
      <c r="G28" s="77"/>
      <c r="H28" s="67">
        <f t="shared" si="1"/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12"/>
    </row>
    <row r="29" spans="1:28" x14ac:dyDescent="0.25">
      <c r="A29" s="37">
        <v>3300071</v>
      </c>
      <c r="B29" s="9" t="s">
        <v>33</v>
      </c>
      <c r="C29" s="26">
        <v>280000</v>
      </c>
      <c r="D29" s="25" t="s">
        <v>6</v>
      </c>
      <c r="E29" s="27">
        <v>1.7999999999999999E-2</v>
      </c>
      <c r="F29" s="62">
        <f t="shared" si="0"/>
        <v>5040</v>
      </c>
      <c r="G29" s="76"/>
      <c r="H29" s="67">
        <f t="shared" si="1"/>
        <v>0</v>
      </c>
    </row>
    <row r="30" spans="1:28" x14ac:dyDescent="0.25">
      <c r="A30" s="37">
        <v>3300158</v>
      </c>
      <c r="B30" s="9" t="s">
        <v>89</v>
      </c>
      <c r="C30" s="26">
        <v>600000</v>
      </c>
      <c r="D30" s="25" t="s">
        <v>6</v>
      </c>
      <c r="E30" s="32">
        <v>1.7000000000000001E-2</v>
      </c>
      <c r="F30" s="62">
        <f t="shared" si="0"/>
        <v>10200</v>
      </c>
      <c r="G30" s="76"/>
      <c r="H30" s="67">
        <f t="shared" si="1"/>
        <v>0</v>
      </c>
    </row>
    <row r="31" spans="1:28" x14ac:dyDescent="0.25">
      <c r="A31" s="37">
        <v>3300159</v>
      </c>
      <c r="B31" s="9" t="s">
        <v>50</v>
      </c>
      <c r="C31" s="26">
        <v>30000</v>
      </c>
      <c r="D31" s="25" t="s">
        <v>6</v>
      </c>
      <c r="E31" s="27">
        <v>0.03</v>
      </c>
      <c r="F31" s="62">
        <f t="shared" si="0"/>
        <v>900</v>
      </c>
      <c r="G31" s="76"/>
      <c r="H31" s="67">
        <f t="shared" si="1"/>
        <v>0</v>
      </c>
      <c r="AB31" s="4"/>
    </row>
    <row r="32" spans="1:28" x14ac:dyDescent="0.25">
      <c r="A32" s="37">
        <v>3300240</v>
      </c>
      <c r="B32" s="36" t="s">
        <v>49</v>
      </c>
      <c r="C32" s="33">
        <v>265000</v>
      </c>
      <c r="D32" s="25" t="s">
        <v>6</v>
      </c>
      <c r="E32" s="27">
        <v>0.03</v>
      </c>
      <c r="F32" s="62">
        <f t="shared" si="0"/>
        <v>7950</v>
      </c>
      <c r="G32" s="76"/>
      <c r="H32" s="67">
        <f t="shared" si="1"/>
        <v>0</v>
      </c>
    </row>
    <row r="33" spans="1:28" x14ac:dyDescent="0.25">
      <c r="A33" s="37">
        <v>3300167</v>
      </c>
      <c r="B33" s="9" t="s">
        <v>78</v>
      </c>
      <c r="C33" s="33">
        <v>600000</v>
      </c>
      <c r="D33" s="25" t="s">
        <v>6</v>
      </c>
      <c r="E33" s="34">
        <v>2.5999999999999999E-2</v>
      </c>
      <c r="F33" s="62">
        <f t="shared" si="0"/>
        <v>15600</v>
      </c>
      <c r="G33" s="76"/>
      <c r="H33" s="67">
        <f t="shared" si="1"/>
        <v>0</v>
      </c>
      <c r="AB33" s="4"/>
    </row>
    <row r="34" spans="1:28" x14ac:dyDescent="0.25">
      <c r="A34" s="37">
        <v>3300174</v>
      </c>
      <c r="B34" s="9" t="s">
        <v>121</v>
      </c>
      <c r="C34" s="26">
        <v>80000</v>
      </c>
      <c r="D34" s="25" t="s">
        <v>6</v>
      </c>
      <c r="E34" s="27">
        <v>0.1</v>
      </c>
      <c r="F34" s="62">
        <f t="shared" si="0"/>
        <v>8000</v>
      </c>
      <c r="G34" s="76"/>
      <c r="H34" s="67">
        <f t="shared" si="1"/>
        <v>0</v>
      </c>
      <c r="AB34" s="4"/>
    </row>
    <row r="35" spans="1:28" x14ac:dyDescent="0.25">
      <c r="A35" s="37">
        <v>3300230</v>
      </c>
      <c r="B35" s="9" t="s">
        <v>15</v>
      </c>
      <c r="C35" s="26">
        <v>20000</v>
      </c>
      <c r="D35" s="25" t="s">
        <v>6</v>
      </c>
      <c r="E35" s="27">
        <v>0.22</v>
      </c>
      <c r="F35" s="62">
        <f t="shared" si="0"/>
        <v>4400</v>
      </c>
      <c r="G35" s="76"/>
      <c r="H35" s="67">
        <f t="shared" si="1"/>
        <v>0</v>
      </c>
      <c r="AB35" s="4"/>
    </row>
    <row r="36" spans="1:28" x14ac:dyDescent="0.25">
      <c r="A36" s="37">
        <v>3300175</v>
      </c>
      <c r="B36" s="9" t="s">
        <v>68</v>
      </c>
      <c r="C36" s="26">
        <v>2000</v>
      </c>
      <c r="D36" s="25" t="s">
        <v>6</v>
      </c>
      <c r="E36" s="27">
        <v>1.0999999999999999E-2</v>
      </c>
      <c r="F36" s="62">
        <f t="shared" si="0"/>
        <v>22</v>
      </c>
      <c r="G36" s="78"/>
      <c r="H36" s="67">
        <f t="shared" si="1"/>
        <v>0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s="5" customFormat="1" x14ac:dyDescent="0.25">
      <c r="A37" s="38">
        <v>3300176</v>
      </c>
      <c r="B37" s="17" t="s">
        <v>86</v>
      </c>
      <c r="C37" s="26">
        <v>100</v>
      </c>
      <c r="D37" s="25" t="s">
        <v>6</v>
      </c>
      <c r="E37" s="27">
        <v>13.2</v>
      </c>
      <c r="F37" s="62">
        <f t="shared" si="0"/>
        <v>1320</v>
      </c>
      <c r="G37" s="76"/>
      <c r="H37" s="67">
        <f t="shared" si="1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5" customFormat="1" ht="13.5" x14ac:dyDescent="0.25">
      <c r="A38" s="37">
        <v>3300083</v>
      </c>
      <c r="B38" s="9" t="s">
        <v>102</v>
      </c>
      <c r="C38" s="26">
        <v>500</v>
      </c>
      <c r="D38" s="31" t="s">
        <v>6</v>
      </c>
      <c r="E38" s="29">
        <v>1.26</v>
      </c>
      <c r="F38" s="62">
        <f t="shared" si="0"/>
        <v>630</v>
      </c>
      <c r="G38" s="76"/>
      <c r="H38" s="67">
        <f t="shared" si="1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3.5" x14ac:dyDescent="0.25">
      <c r="A39" s="37">
        <v>3300177</v>
      </c>
      <c r="B39" s="9" t="s">
        <v>105</v>
      </c>
      <c r="C39" s="26">
        <v>30000</v>
      </c>
      <c r="D39" s="31" t="s">
        <v>6</v>
      </c>
      <c r="E39" s="29">
        <v>4.3470000000000002E-2</v>
      </c>
      <c r="F39" s="62">
        <f t="shared" si="0"/>
        <v>1304.1000000000001</v>
      </c>
      <c r="G39" s="76"/>
      <c r="H39" s="67">
        <f t="shared" si="1"/>
        <v>0</v>
      </c>
    </row>
    <row r="40" spans="1:28" ht="13.5" x14ac:dyDescent="0.25">
      <c r="A40" s="37">
        <v>3300178</v>
      </c>
      <c r="B40" s="9" t="s">
        <v>122</v>
      </c>
      <c r="C40" s="26">
        <v>10000</v>
      </c>
      <c r="D40" s="31" t="s">
        <v>6</v>
      </c>
      <c r="E40" s="29">
        <v>0.42</v>
      </c>
      <c r="F40" s="62">
        <f t="shared" si="0"/>
        <v>4200</v>
      </c>
      <c r="G40" s="76"/>
      <c r="H40" s="67">
        <f t="shared" si="1"/>
        <v>0</v>
      </c>
    </row>
    <row r="41" spans="1:28" x14ac:dyDescent="0.25">
      <c r="A41" s="40">
        <v>3300232</v>
      </c>
      <c r="B41" s="17" t="s">
        <v>123</v>
      </c>
      <c r="C41" s="26">
        <v>6000</v>
      </c>
      <c r="D41" s="25" t="s">
        <v>6</v>
      </c>
      <c r="E41" s="32">
        <v>0.09</v>
      </c>
      <c r="F41" s="62">
        <f t="shared" si="0"/>
        <v>540</v>
      </c>
      <c r="G41" s="76"/>
      <c r="H41" s="67">
        <f t="shared" si="1"/>
        <v>0</v>
      </c>
    </row>
    <row r="42" spans="1:28" x14ac:dyDescent="0.25">
      <c r="A42" s="40">
        <v>3300180</v>
      </c>
      <c r="B42" s="9" t="s">
        <v>124</v>
      </c>
      <c r="C42" s="26">
        <v>100000</v>
      </c>
      <c r="D42" s="25" t="s">
        <v>6</v>
      </c>
      <c r="E42" s="27">
        <v>0.08</v>
      </c>
      <c r="F42" s="62">
        <f t="shared" si="0"/>
        <v>8000</v>
      </c>
      <c r="G42" s="76"/>
      <c r="H42" s="67">
        <f t="shared" si="1"/>
        <v>0</v>
      </c>
    </row>
    <row r="43" spans="1:28" x14ac:dyDescent="0.25">
      <c r="A43" s="40">
        <v>3300182</v>
      </c>
      <c r="B43" s="9" t="s">
        <v>125</v>
      </c>
      <c r="C43" s="26">
        <v>15000</v>
      </c>
      <c r="D43" s="25" t="s">
        <v>6</v>
      </c>
      <c r="E43" s="27">
        <v>0.08</v>
      </c>
      <c r="F43" s="62">
        <f t="shared" si="0"/>
        <v>1200</v>
      </c>
      <c r="G43" s="76"/>
      <c r="H43" s="67">
        <f t="shared" si="1"/>
        <v>0</v>
      </c>
    </row>
    <row r="44" spans="1:28" x14ac:dyDescent="0.25">
      <c r="A44" s="40">
        <v>3300183</v>
      </c>
      <c r="B44" s="9" t="s">
        <v>3</v>
      </c>
      <c r="C44" s="26">
        <v>900</v>
      </c>
      <c r="D44" s="25" t="s">
        <v>6</v>
      </c>
      <c r="E44" s="32">
        <v>1</v>
      </c>
      <c r="F44" s="62">
        <f t="shared" si="0"/>
        <v>900</v>
      </c>
      <c r="G44" s="76"/>
      <c r="H44" s="67">
        <f t="shared" si="1"/>
        <v>0</v>
      </c>
    </row>
    <row r="45" spans="1:28" x14ac:dyDescent="0.25">
      <c r="A45" s="40">
        <v>3300087</v>
      </c>
      <c r="B45" s="9" t="s">
        <v>67</v>
      </c>
      <c r="C45" s="26">
        <v>1000</v>
      </c>
      <c r="D45" s="25" t="s">
        <v>6</v>
      </c>
      <c r="E45" s="27">
        <v>0.05</v>
      </c>
      <c r="F45" s="62">
        <f t="shared" si="0"/>
        <v>50</v>
      </c>
      <c r="G45" s="76"/>
      <c r="H45" s="67">
        <f t="shared" si="1"/>
        <v>0</v>
      </c>
    </row>
    <row r="46" spans="1:28" x14ac:dyDescent="0.25">
      <c r="A46" s="40">
        <v>3300241</v>
      </c>
      <c r="B46" s="9" t="s">
        <v>14</v>
      </c>
      <c r="C46" s="26">
        <v>8000</v>
      </c>
      <c r="D46" s="25" t="s">
        <v>6</v>
      </c>
      <c r="E46" s="32">
        <v>0.05</v>
      </c>
      <c r="F46" s="62">
        <f t="shared" si="0"/>
        <v>400</v>
      </c>
      <c r="G46" s="76"/>
      <c r="H46" s="67">
        <f t="shared" si="1"/>
        <v>0</v>
      </c>
    </row>
    <row r="47" spans="1:28" x14ac:dyDescent="0.25">
      <c r="A47" s="40">
        <v>3300235</v>
      </c>
      <c r="B47" s="9" t="s">
        <v>51</v>
      </c>
      <c r="C47" s="33">
        <v>50000</v>
      </c>
      <c r="D47" s="25" t="s">
        <v>6</v>
      </c>
      <c r="E47" s="32">
        <v>0.05</v>
      </c>
      <c r="F47" s="62">
        <f t="shared" si="0"/>
        <v>2500</v>
      </c>
      <c r="G47" s="76"/>
      <c r="H47" s="67">
        <f t="shared" si="1"/>
        <v>0</v>
      </c>
    </row>
    <row r="48" spans="1:28" ht="13.5" x14ac:dyDescent="0.25">
      <c r="A48" s="40">
        <v>3300200</v>
      </c>
      <c r="B48" s="9" t="s">
        <v>106</v>
      </c>
      <c r="C48" s="26">
        <v>10000000</v>
      </c>
      <c r="D48" s="31" t="s">
        <v>6</v>
      </c>
      <c r="E48" s="29">
        <v>7.2449999999999997E-3</v>
      </c>
      <c r="F48" s="62">
        <f t="shared" si="0"/>
        <v>72450</v>
      </c>
      <c r="G48" s="76"/>
      <c r="H48" s="67">
        <f t="shared" si="1"/>
        <v>0</v>
      </c>
    </row>
    <row r="49" spans="1:28" ht="13.5" x14ac:dyDescent="0.25">
      <c r="A49" s="40">
        <v>3300201</v>
      </c>
      <c r="B49" s="9" t="s">
        <v>107</v>
      </c>
      <c r="C49" s="26">
        <v>100000</v>
      </c>
      <c r="D49" s="31" t="s">
        <v>6</v>
      </c>
      <c r="E49" s="29">
        <v>3.3999999999999998E-3</v>
      </c>
      <c r="F49" s="62">
        <f t="shared" si="0"/>
        <v>340</v>
      </c>
      <c r="G49" s="76"/>
      <c r="H49" s="67">
        <f t="shared" si="1"/>
        <v>0</v>
      </c>
    </row>
    <row r="50" spans="1:28" s="7" customFormat="1" x14ac:dyDescent="0.25">
      <c r="A50" s="41">
        <v>3300001</v>
      </c>
      <c r="B50" s="9" t="s">
        <v>12</v>
      </c>
      <c r="C50" s="23">
        <v>4000</v>
      </c>
      <c r="D50" s="23" t="s">
        <v>5</v>
      </c>
      <c r="E50" s="35">
        <v>0.21274999999999999</v>
      </c>
      <c r="F50" s="63">
        <f t="shared" ref="F50:F107" si="2">E50*C50</f>
        <v>851</v>
      </c>
      <c r="G50" s="77"/>
      <c r="H50" s="67">
        <f t="shared" si="1"/>
        <v>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s="7" customFormat="1" ht="25" x14ac:dyDescent="0.25">
      <c r="A51" s="41">
        <v>3300206</v>
      </c>
      <c r="B51" s="9" t="s">
        <v>126</v>
      </c>
      <c r="C51" s="23">
        <v>9</v>
      </c>
      <c r="D51" s="23" t="s">
        <v>6</v>
      </c>
      <c r="E51" s="35">
        <v>113.85</v>
      </c>
      <c r="F51" s="63">
        <f t="shared" si="2"/>
        <v>1024.6499999999999</v>
      </c>
      <c r="G51" s="77"/>
      <c r="H51" s="67">
        <f t="shared" si="1"/>
        <v>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s="7" customFormat="1" ht="37.5" x14ac:dyDescent="0.25">
      <c r="A52" s="41">
        <v>3300208</v>
      </c>
      <c r="B52" s="9" t="s">
        <v>127</v>
      </c>
      <c r="C52" s="23">
        <v>9</v>
      </c>
      <c r="D52" s="23" t="s">
        <v>6</v>
      </c>
      <c r="E52" s="35">
        <v>113.85</v>
      </c>
      <c r="F52" s="63">
        <f t="shared" si="2"/>
        <v>1024.6499999999999</v>
      </c>
      <c r="G52" s="77"/>
      <c r="H52" s="67">
        <f t="shared" si="1"/>
        <v>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s="7" customFormat="1" x14ac:dyDescent="0.25">
      <c r="A53" s="41">
        <v>3300269</v>
      </c>
      <c r="B53" s="9" t="s">
        <v>99</v>
      </c>
      <c r="C53" s="23">
        <v>1000</v>
      </c>
      <c r="D53" s="23" t="s">
        <v>6</v>
      </c>
      <c r="E53" s="35">
        <v>1.84</v>
      </c>
      <c r="F53" s="63">
        <f t="shared" si="2"/>
        <v>1840</v>
      </c>
      <c r="G53" s="77"/>
      <c r="H53" s="67">
        <f t="shared" si="1"/>
        <v>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s="7" customFormat="1" x14ac:dyDescent="0.25">
      <c r="A54" s="41">
        <v>3300268</v>
      </c>
      <c r="B54" s="9" t="s">
        <v>100</v>
      </c>
      <c r="C54" s="23">
        <v>1000</v>
      </c>
      <c r="D54" s="23" t="s">
        <v>6</v>
      </c>
      <c r="E54" s="35">
        <v>1.2650000000000001</v>
      </c>
      <c r="F54" s="63">
        <f t="shared" si="2"/>
        <v>1265.0000000000002</v>
      </c>
      <c r="G54" s="77"/>
      <c r="H54" s="67">
        <f t="shared" si="1"/>
        <v>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s="7" customFormat="1" x14ac:dyDescent="0.25">
      <c r="A55" s="41">
        <v>3300207</v>
      </c>
      <c r="B55" s="9" t="s">
        <v>65</v>
      </c>
      <c r="C55" s="23">
        <v>9</v>
      </c>
      <c r="D55" s="23" t="s">
        <v>6</v>
      </c>
      <c r="E55" s="35">
        <v>64.400000000000006</v>
      </c>
      <c r="F55" s="63">
        <f t="shared" si="2"/>
        <v>579.6</v>
      </c>
      <c r="G55" s="77"/>
      <c r="H55" s="67">
        <f t="shared" si="1"/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s="7" customFormat="1" x14ac:dyDescent="0.25">
      <c r="A56" s="41">
        <v>3300033</v>
      </c>
      <c r="B56" s="9" t="s">
        <v>7</v>
      </c>
      <c r="C56" s="23">
        <v>5000</v>
      </c>
      <c r="D56" s="23" t="s">
        <v>0</v>
      </c>
      <c r="E56" s="35">
        <v>0.39100000000000001</v>
      </c>
      <c r="F56" s="63">
        <f t="shared" si="2"/>
        <v>1955</v>
      </c>
      <c r="G56" s="77"/>
      <c r="H56" s="67">
        <f t="shared" si="1"/>
        <v>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s="7" customFormat="1" ht="37.5" x14ac:dyDescent="0.25">
      <c r="A57" s="41">
        <v>3300271</v>
      </c>
      <c r="B57" s="9" t="s">
        <v>128</v>
      </c>
      <c r="C57" s="23">
        <v>10</v>
      </c>
      <c r="D57" s="23" t="s">
        <v>6</v>
      </c>
      <c r="E57" s="35">
        <v>103.73</v>
      </c>
      <c r="F57" s="63">
        <f t="shared" si="2"/>
        <v>1037.3</v>
      </c>
      <c r="G57" s="77"/>
      <c r="H57" s="67">
        <f t="shared" si="1"/>
        <v>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s="7" customFormat="1" ht="37.5" x14ac:dyDescent="0.25">
      <c r="A58" s="41">
        <v>3300209</v>
      </c>
      <c r="B58" s="9" t="s">
        <v>129</v>
      </c>
      <c r="C58" s="23">
        <v>8000</v>
      </c>
      <c r="D58" s="23" t="s">
        <v>6</v>
      </c>
      <c r="E58" s="35">
        <v>0.3105</v>
      </c>
      <c r="F58" s="63">
        <f t="shared" si="2"/>
        <v>2484</v>
      </c>
      <c r="G58" s="77"/>
      <c r="H58" s="67">
        <f t="shared" si="1"/>
        <v>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x14ac:dyDescent="0.25">
      <c r="A59" s="40">
        <v>3300043</v>
      </c>
      <c r="B59" s="9" t="s">
        <v>130</v>
      </c>
      <c r="C59" s="26">
        <v>200</v>
      </c>
      <c r="D59" s="25" t="s">
        <v>6</v>
      </c>
      <c r="E59" s="27">
        <v>7</v>
      </c>
      <c r="F59" s="62">
        <f t="shared" si="2"/>
        <v>1400</v>
      </c>
      <c r="G59" s="76"/>
      <c r="H59" s="67">
        <f t="shared" si="1"/>
        <v>0</v>
      </c>
    </row>
    <row r="60" spans="1:28" x14ac:dyDescent="0.25">
      <c r="A60" s="40" t="s">
        <v>17</v>
      </c>
      <c r="B60" s="9" t="s">
        <v>131</v>
      </c>
      <c r="C60" s="26">
        <v>1600</v>
      </c>
      <c r="D60" s="25" t="s">
        <v>6</v>
      </c>
      <c r="E60" s="27">
        <v>0.57875418410041857</v>
      </c>
      <c r="F60" s="62">
        <f t="shared" si="2"/>
        <v>926.00669456066976</v>
      </c>
      <c r="G60" s="76"/>
      <c r="H60" s="67">
        <f t="shared" si="1"/>
        <v>0</v>
      </c>
    </row>
    <row r="61" spans="1:28" x14ac:dyDescent="0.25">
      <c r="A61" s="40" t="s">
        <v>18</v>
      </c>
      <c r="B61" s="9" t="s">
        <v>132</v>
      </c>
      <c r="C61" s="26">
        <v>1120</v>
      </c>
      <c r="D61" s="25" t="s">
        <v>6</v>
      </c>
      <c r="E61" s="27">
        <v>0.57880370370370382</v>
      </c>
      <c r="F61" s="62">
        <f t="shared" si="2"/>
        <v>648.26014814814823</v>
      </c>
      <c r="G61" s="76"/>
      <c r="H61" s="67">
        <f t="shared" si="1"/>
        <v>0</v>
      </c>
    </row>
    <row r="62" spans="1:28" x14ac:dyDescent="0.25">
      <c r="A62" s="40" t="s">
        <v>19</v>
      </c>
      <c r="B62" s="9" t="s">
        <v>133</v>
      </c>
      <c r="C62" s="26">
        <v>1000</v>
      </c>
      <c r="D62" s="25" t="s">
        <v>6</v>
      </c>
      <c r="E62" s="27">
        <v>0.57872222222222236</v>
      </c>
      <c r="F62" s="62">
        <f t="shared" si="2"/>
        <v>578.7222222222224</v>
      </c>
      <c r="G62" s="76"/>
      <c r="H62" s="67">
        <f t="shared" si="1"/>
        <v>0</v>
      </c>
    </row>
    <row r="63" spans="1:28" x14ac:dyDescent="0.25">
      <c r="A63" s="40" t="s">
        <v>20</v>
      </c>
      <c r="B63" s="10" t="s">
        <v>134</v>
      </c>
      <c r="C63" s="26">
        <v>1000</v>
      </c>
      <c r="D63" s="25" t="s">
        <v>6</v>
      </c>
      <c r="E63" s="27">
        <v>0.57868148148148146</v>
      </c>
      <c r="F63" s="62">
        <f t="shared" si="2"/>
        <v>578.68148148148146</v>
      </c>
      <c r="G63" s="76"/>
      <c r="H63" s="67">
        <f t="shared" si="1"/>
        <v>0</v>
      </c>
    </row>
    <row r="64" spans="1:28" x14ac:dyDescent="0.25">
      <c r="A64" s="40" t="s">
        <v>21</v>
      </c>
      <c r="B64" s="9" t="s">
        <v>70</v>
      </c>
      <c r="C64" s="26">
        <v>600</v>
      </c>
      <c r="D64" s="25" t="s">
        <v>6</v>
      </c>
      <c r="E64" s="27">
        <v>0.21715350877192985</v>
      </c>
      <c r="F64" s="62">
        <f t="shared" si="2"/>
        <v>130.29210526315791</v>
      </c>
      <c r="G64" s="76"/>
      <c r="H64" s="67">
        <f t="shared" si="1"/>
        <v>0</v>
      </c>
    </row>
    <row r="65" spans="1:8" x14ac:dyDescent="0.25">
      <c r="A65" s="40">
        <v>3300099</v>
      </c>
      <c r="B65" s="9" t="s">
        <v>94</v>
      </c>
      <c r="C65" s="26">
        <v>100000</v>
      </c>
      <c r="D65" s="25" t="s">
        <v>6</v>
      </c>
      <c r="E65" s="27">
        <v>0.21</v>
      </c>
      <c r="F65" s="62">
        <f t="shared" si="2"/>
        <v>21000</v>
      </c>
      <c r="G65" s="76"/>
      <c r="H65" s="67">
        <f t="shared" si="1"/>
        <v>0</v>
      </c>
    </row>
    <row r="66" spans="1:8" x14ac:dyDescent="0.25">
      <c r="A66" s="42">
        <v>3300214</v>
      </c>
      <c r="B66" s="11" t="s">
        <v>56</v>
      </c>
      <c r="C66" s="26">
        <v>70000</v>
      </c>
      <c r="D66" s="25" t="s">
        <v>6</v>
      </c>
      <c r="E66" s="27">
        <v>0.27</v>
      </c>
      <c r="F66" s="62">
        <f t="shared" si="2"/>
        <v>18900</v>
      </c>
      <c r="G66" s="76"/>
      <c r="H66" s="67">
        <f t="shared" si="1"/>
        <v>0</v>
      </c>
    </row>
    <row r="67" spans="1:8" x14ac:dyDescent="0.25">
      <c r="A67" s="40">
        <v>3300128</v>
      </c>
      <c r="B67" s="17" t="s">
        <v>87</v>
      </c>
      <c r="C67" s="26">
        <v>130000</v>
      </c>
      <c r="D67" s="25" t="s">
        <v>6</v>
      </c>
      <c r="E67" s="27">
        <v>1.2500000000000001E-2</v>
      </c>
      <c r="F67" s="64">
        <f t="shared" si="2"/>
        <v>1625</v>
      </c>
      <c r="G67" s="76"/>
      <c r="H67" s="67">
        <f t="shared" si="1"/>
        <v>0</v>
      </c>
    </row>
    <row r="68" spans="1:8" x14ac:dyDescent="0.25">
      <c r="A68" s="43">
        <v>3300106</v>
      </c>
      <c r="B68" s="17" t="s">
        <v>96</v>
      </c>
      <c r="C68" s="26">
        <v>40000</v>
      </c>
      <c r="D68" s="25" t="s">
        <v>6</v>
      </c>
      <c r="E68" s="27">
        <v>1.26E-2</v>
      </c>
      <c r="F68" s="62">
        <f t="shared" si="2"/>
        <v>504</v>
      </c>
      <c r="G68" s="76"/>
      <c r="H68" s="67">
        <f t="shared" si="1"/>
        <v>0</v>
      </c>
    </row>
    <row r="69" spans="1:8" x14ac:dyDescent="0.25">
      <c r="A69" s="43">
        <v>3300107</v>
      </c>
      <c r="B69" s="17" t="s">
        <v>97</v>
      </c>
      <c r="C69" s="26">
        <v>160000</v>
      </c>
      <c r="D69" s="25" t="s">
        <v>6</v>
      </c>
      <c r="E69" s="27">
        <v>3.9E-2</v>
      </c>
      <c r="F69" s="62">
        <f t="shared" si="2"/>
        <v>6240</v>
      </c>
      <c r="G69" s="76"/>
      <c r="H69" s="67">
        <f t="shared" si="1"/>
        <v>0</v>
      </c>
    </row>
    <row r="70" spans="1:8" x14ac:dyDescent="0.25">
      <c r="A70" s="43">
        <v>3300115</v>
      </c>
      <c r="B70" s="17" t="s">
        <v>98</v>
      </c>
      <c r="C70" s="26">
        <v>80000</v>
      </c>
      <c r="D70" s="25" t="s">
        <v>6</v>
      </c>
      <c r="E70" s="27">
        <v>3.9E-2</v>
      </c>
      <c r="F70" s="62">
        <f t="shared" si="2"/>
        <v>3120</v>
      </c>
      <c r="G70" s="76"/>
      <c r="H70" s="67">
        <f t="shared" si="1"/>
        <v>0</v>
      </c>
    </row>
    <row r="71" spans="1:8" x14ac:dyDescent="0.25">
      <c r="A71" s="43">
        <v>3300102</v>
      </c>
      <c r="B71" s="17" t="s">
        <v>95</v>
      </c>
      <c r="C71" s="28">
        <v>8000</v>
      </c>
      <c r="D71" s="25" t="s">
        <v>6</v>
      </c>
      <c r="E71" s="27">
        <v>0.55000000000000004</v>
      </c>
      <c r="F71" s="62">
        <f t="shared" si="2"/>
        <v>4400</v>
      </c>
      <c r="G71" s="76"/>
      <c r="H71" s="67">
        <f t="shared" ref="H71:H107" si="3">C71*G71</f>
        <v>0</v>
      </c>
    </row>
    <row r="72" spans="1:8" x14ac:dyDescent="0.25">
      <c r="A72" s="40">
        <v>3300108</v>
      </c>
      <c r="B72" s="10" t="s">
        <v>2</v>
      </c>
      <c r="C72" s="26">
        <v>140000</v>
      </c>
      <c r="D72" s="25" t="s">
        <v>6</v>
      </c>
      <c r="E72" s="27">
        <v>4.2000000000000003E-2</v>
      </c>
      <c r="F72" s="62">
        <f t="shared" si="2"/>
        <v>5880</v>
      </c>
      <c r="G72" s="76"/>
      <c r="H72" s="67">
        <f t="shared" si="3"/>
        <v>0</v>
      </c>
    </row>
    <row r="73" spans="1:8" x14ac:dyDescent="0.25">
      <c r="A73" s="40">
        <v>3300112</v>
      </c>
      <c r="B73" s="9" t="s">
        <v>13</v>
      </c>
      <c r="C73" s="26">
        <v>40000</v>
      </c>
      <c r="D73" s="25" t="s">
        <v>6</v>
      </c>
      <c r="E73" s="27">
        <v>2.1000000000000001E-2</v>
      </c>
      <c r="F73" s="62">
        <f t="shared" si="2"/>
        <v>840</v>
      </c>
      <c r="G73" s="76"/>
      <c r="H73" s="67">
        <f t="shared" si="3"/>
        <v>0</v>
      </c>
    </row>
    <row r="74" spans="1:8" x14ac:dyDescent="0.25">
      <c r="A74" s="40">
        <v>3300114</v>
      </c>
      <c r="B74" s="9" t="s">
        <v>58</v>
      </c>
      <c r="C74" s="26">
        <v>15000</v>
      </c>
      <c r="D74" s="25" t="s">
        <v>6</v>
      </c>
      <c r="E74" s="27">
        <v>0.1</v>
      </c>
      <c r="F74" s="62">
        <f t="shared" si="2"/>
        <v>1500</v>
      </c>
      <c r="G74" s="76"/>
      <c r="H74" s="67">
        <f t="shared" si="3"/>
        <v>0</v>
      </c>
    </row>
    <row r="75" spans="1:8" x14ac:dyDescent="0.25">
      <c r="A75" s="40">
        <v>3300116</v>
      </c>
      <c r="B75" s="9" t="s">
        <v>61</v>
      </c>
      <c r="C75" s="26">
        <v>17000</v>
      </c>
      <c r="D75" s="25" t="s">
        <v>6</v>
      </c>
      <c r="E75" s="27">
        <v>4.4999999999999998E-2</v>
      </c>
      <c r="F75" s="62">
        <f t="shared" si="2"/>
        <v>765</v>
      </c>
      <c r="G75" s="76"/>
      <c r="H75" s="67">
        <f t="shared" si="3"/>
        <v>0</v>
      </c>
    </row>
    <row r="76" spans="1:8" x14ac:dyDescent="0.25">
      <c r="A76" s="44">
        <v>3300118</v>
      </c>
      <c r="B76" s="19" t="s">
        <v>62</v>
      </c>
      <c r="C76" s="26">
        <v>100000</v>
      </c>
      <c r="D76" s="25" t="s">
        <v>6</v>
      </c>
      <c r="E76" s="27">
        <v>0.21</v>
      </c>
      <c r="F76" s="62">
        <f t="shared" si="2"/>
        <v>21000</v>
      </c>
      <c r="G76" s="76"/>
      <c r="H76" s="67">
        <f t="shared" si="3"/>
        <v>0</v>
      </c>
    </row>
    <row r="77" spans="1:8" x14ac:dyDescent="0.25">
      <c r="A77" s="42">
        <v>3300245</v>
      </c>
      <c r="B77" s="20" t="s">
        <v>60</v>
      </c>
      <c r="C77" s="26">
        <v>1000</v>
      </c>
      <c r="D77" s="25" t="s">
        <v>6</v>
      </c>
      <c r="E77" s="27">
        <v>0.13500000000000001</v>
      </c>
      <c r="F77" s="62">
        <f t="shared" si="2"/>
        <v>135</v>
      </c>
      <c r="G77" s="76"/>
      <c r="H77" s="67">
        <f t="shared" si="3"/>
        <v>0</v>
      </c>
    </row>
    <row r="78" spans="1:8" x14ac:dyDescent="0.25">
      <c r="A78" s="40">
        <v>3300127</v>
      </c>
      <c r="B78" s="9" t="s">
        <v>59</v>
      </c>
      <c r="C78" s="26">
        <v>120000</v>
      </c>
      <c r="D78" s="25" t="s">
        <v>6</v>
      </c>
      <c r="E78" s="32">
        <v>0.35</v>
      </c>
      <c r="F78" s="62">
        <f t="shared" si="2"/>
        <v>42000</v>
      </c>
      <c r="G78" s="76"/>
      <c r="H78" s="67">
        <f t="shared" si="3"/>
        <v>0</v>
      </c>
    </row>
    <row r="79" spans="1:8" x14ac:dyDescent="0.25">
      <c r="A79" s="40">
        <v>3300126</v>
      </c>
      <c r="B79" s="17" t="s">
        <v>57</v>
      </c>
      <c r="C79" s="26">
        <v>100000</v>
      </c>
      <c r="D79" s="25" t="s">
        <v>6</v>
      </c>
      <c r="E79" s="27">
        <v>0.35</v>
      </c>
      <c r="F79" s="62">
        <f t="shared" si="2"/>
        <v>35000</v>
      </c>
      <c r="G79" s="76"/>
      <c r="H79" s="67">
        <f t="shared" si="3"/>
        <v>0</v>
      </c>
    </row>
    <row r="80" spans="1:8" x14ac:dyDescent="0.25">
      <c r="A80" s="43" t="s">
        <v>46</v>
      </c>
      <c r="B80" s="17" t="s">
        <v>76</v>
      </c>
      <c r="C80" s="33">
        <v>350000</v>
      </c>
      <c r="D80" s="25" t="s">
        <v>6</v>
      </c>
      <c r="E80" s="32">
        <v>1.35E-2</v>
      </c>
      <c r="F80" s="62">
        <f t="shared" si="2"/>
        <v>4725</v>
      </c>
      <c r="G80" s="76"/>
      <c r="H80" s="67">
        <f t="shared" si="3"/>
        <v>0</v>
      </c>
    </row>
    <row r="81" spans="1:8" x14ac:dyDescent="0.25">
      <c r="A81" s="43" t="s">
        <v>47</v>
      </c>
      <c r="B81" s="17" t="s">
        <v>77</v>
      </c>
      <c r="C81" s="33">
        <v>75000</v>
      </c>
      <c r="D81" s="25" t="s">
        <v>6</v>
      </c>
      <c r="E81" s="32">
        <v>1.2500000000000001E-2</v>
      </c>
      <c r="F81" s="62">
        <f t="shared" si="2"/>
        <v>937.5</v>
      </c>
      <c r="G81" s="76"/>
      <c r="H81" s="67">
        <f t="shared" si="3"/>
        <v>0</v>
      </c>
    </row>
    <row r="82" spans="1:8" x14ac:dyDescent="0.25">
      <c r="A82" s="40">
        <v>3300132</v>
      </c>
      <c r="B82" s="9" t="s">
        <v>55</v>
      </c>
      <c r="C82" s="33">
        <v>23000</v>
      </c>
      <c r="D82" s="25" t="s">
        <v>6</v>
      </c>
      <c r="E82" s="32">
        <v>1.4</v>
      </c>
      <c r="F82" s="62">
        <f t="shared" si="2"/>
        <v>32199.999999999996</v>
      </c>
      <c r="G82" s="76"/>
      <c r="H82" s="67">
        <f t="shared" si="3"/>
        <v>0</v>
      </c>
    </row>
    <row r="83" spans="1:8" x14ac:dyDescent="0.25">
      <c r="A83" s="40" t="s">
        <v>45</v>
      </c>
      <c r="B83" s="16" t="s">
        <v>72</v>
      </c>
      <c r="C83" s="33">
        <v>1000</v>
      </c>
      <c r="D83" s="25" t="s">
        <v>6</v>
      </c>
      <c r="E83" s="32">
        <v>1.4</v>
      </c>
      <c r="F83" s="62">
        <f t="shared" si="2"/>
        <v>1400</v>
      </c>
      <c r="G83" s="76"/>
      <c r="H83" s="67">
        <f t="shared" si="3"/>
        <v>0</v>
      </c>
    </row>
    <row r="84" spans="1:8" x14ac:dyDescent="0.25">
      <c r="A84" s="40">
        <v>3300133</v>
      </c>
      <c r="B84" s="9" t="s">
        <v>91</v>
      </c>
      <c r="C84" s="26">
        <v>140000</v>
      </c>
      <c r="D84" s="25" t="s">
        <v>6</v>
      </c>
      <c r="E84" s="27">
        <v>2.5000000000000001E-2</v>
      </c>
      <c r="F84" s="62">
        <f t="shared" si="2"/>
        <v>3500</v>
      </c>
      <c r="G84" s="76"/>
      <c r="H84" s="67">
        <f t="shared" si="3"/>
        <v>0</v>
      </c>
    </row>
    <row r="85" spans="1:8" x14ac:dyDescent="0.25">
      <c r="A85" s="43">
        <v>3300053</v>
      </c>
      <c r="B85" s="17" t="s">
        <v>90</v>
      </c>
      <c r="C85" s="26">
        <v>65</v>
      </c>
      <c r="D85" s="25" t="s">
        <v>6</v>
      </c>
      <c r="E85" s="27">
        <v>58.5</v>
      </c>
      <c r="F85" s="62">
        <f t="shared" si="2"/>
        <v>3802.5</v>
      </c>
      <c r="G85" s="76"/>
      <c r="H85" s="67">
        <f t="shared" si="3"/>
        <v>0</v>
      </c>
    </row>
    <row r="86" spans="1:8" x14ac:dyDescent="0.25">
      <c r="A86" s="40" t="s">
        <v>23</v>
      </c>
      <c r="B86" s="9" t="s">
        <v>54</v>
      </c>
      <c r="C86" s="26">
        <v>30</v>
      </c>
      <c r="D86" s="25" t="s">
        <v>6</v>
      </c>
      <c r="E86" s="27">
        <v>16.5</v>
      </c>
      <c r="F86" s="62">
        <f t="shared" si="2"/>
        <v>495</v>
      </c>
      <c r="G86" s="76"/>
      <c r="H86" s="67">
        <f t="shared" si="3"/>
        <v>0</v>
      </c>
    </row>
    <row r="87" spans="1:8" x14ac:dyDescent="0.25">
      <c r="A87" s="40" t="s">
        <v>22</v>
      </c>
      <c r="B87" s="9" t="s">
        <v>79</v>
      </c>
      <c r="C87" s="26">
        <v>350</v>
      </c>
      <c r="D87" s="25" t="s">
        <v>6</v>
      </c>
      <c r="E87" s="27">
        <v>4.5</v>
      </c>
      <c r="F87" s="62">
        <f t="shared" si="2"/>
        <v>1575</v>
      </c>
      <c r="G87" s="76"/>
      <c r="H87" s="67">
        <f t="shared" si="3"/>
        <v>0</v>
      </c>
    </row>
    <row r="88" spans="1:8" x14ac:dyDescent="0.25">
      <c r="A88" s="40">
        <v>3300058</v>
      </c>
      <c r="B88" s="9" t="s">
        <v>24</v>
      </c>
      <c r="C88" s="26">
        <v>45</v>
      </c>
      <c r="D88" s="25" t="s">
        <v>6</v>
      </c>
      <c r="E88" s="27">
        <v>1.5</v>
      </c>
      <c r="F88" s="62">
        <f t="shared" si="2"/>
        <v>67.5</v>
      </c>
      <c r="G88" s="76"/>
      <c r="H88" s="67">
        <f t="shared" si="3"/>
        <v>0</v>
      </c>
    </row>
    <row r="89" spans="1:8" x14ac:dyDescent="0.25">
      <c r="A89" s="40" t="s">
        <v>43</v>
      </c>
      <c r="B89" s="9" t="s">
        <v>44</v>
      </c>
      <c r="C89" s="33">
        <v>1500</v>
      </c>
      <c r="D89" s="24" t="s">
        <v>6</v>
      </c>
      <c r="E89" s="32">
        <v>1.25</v>
      </c>
      <c r="F89" s="62">
        <f t="shared" si="2"/>
        <v>1875</v>
      </c>
      <c r="G89" s="76"/>
      <c r="H89" s="67">
        <f t="shared" si="3"/>
        <v>0</v>
      </c>
    </row>
    <row r="90" spans="1:8" x14ac:dyDescent="0.25">
      <c r="A90" s="40" t="s">
        <v>25</v>
      </c>
      <c r="B90" s="9" t="s">
        <v>26</v>
      </c>
      <c r="C90" s="26">
        <v>100</v>
      </c>
      <c r="D90" s="25" t="s">
        <v>6</v>
      </c>
      <c r="E90" s="27">
        <v>1.2203124999999999</v>
      </c>
      <c r="F90" s="62">
        <f t="shared" si="2"/>
        <v>122.03124999999999</v>
      </c>
      <c r="G90" s="76"/>
      <c r="H90" s="67">
        <f t="shared" si="3"/>
        <v>0</v>
      </c>
    </row>
    <row r="91" spans="1:8" x14ac:dyDescent="0.25">
      <c r="A91" s="40" t="s">
        <v>27</v>
      </c>
      <c r="B91" s="9" t="s">
        <v>28</v>
      </c>
      <c r="C91" s="26">
        <v>7000</v>
      </c>
      <c r="D91" s="25" t="s">
        <v>6</v>
      </c>
      <c r="E91" s="27">
        <v>0.4</v>
      </c>
      <c r="F91" s="62">
        <f t="shared" si="2"/>
        <v>2800</v>
      </c>
      <c r="G91" s="76"/>
      <c r="H91" s="67">
        <f t="shared" si="3"/>
        <v>0</v>
      </c>
    </row>
    <row r="92" spans="1:8" x14ac:dyDescent="0.25">
      <c r="A92" s="40">
        <v>3300062</v>
      </c>
      <c r="B92" s="9" t="s">
        <v>80</v>
      </c>
      <c r="C92" s="26">
        <v>1000</v>
      </c>
      <c r="D92" s="25" t="s">
        <v>6</v>
      </c>
      <c r="E92" s="27">
        <v>5.6869999999999994</v>
      </c>
      <c r="F92" s="62">
        <f t="shared" si="2"/>
        <v>5686.9999999999991</v>
      </c>
      <c r="G92" s="76"/>
      <c r="H92" s="67">
        <f t="shared" si="3"/>
        <v>0</v>
      </c>
    </row>
    <row r="93" spans="1:8" x14ac:dyDescent="0.25">
      <c r="A93" s="40">
        <v>3300064</v>
      </c>
      <c r="B93" s="9" t="s">
        <v>30</v>
      </c>
      <c r="C93" s="26">
        <v>1500</v>
      </c>
      <c r="D93" s="25" t="s">
        <v>6</v>
      </c>
      <c r="E93" s="27">
        <v>0.32</v>
      </c>
      <c r="F93" s="62">
        <f t="shared" si="2"/>
        <v>480</v>
      </c>
      <c r="G93" s="76"/>
      <c r="H93" s="67">
        <f t="shared" si="3"/>
        <v>0</v>
      </c>
    </row>
    <row r="94" spans="1:8" x14ac:dyDescent="0.25">
      <c r="A94" s="40">
        <v>3300063</v>
      </c>
      <c r="B94" s="9" t="s">
        <v>29</v>
      </c>
      <c r="C94" s="26">
        <v>60</v>
      </c>
      <c r="D94" s="25" t="s">
        <v>6</v>
      </c>
      <c r="E94" s="27">
        <v>0.91</v>
      </c>
      <c r="F94" s="62">
        <f t="shared" si="2"/>
        <v>54.6</v>
      </c>
      <c r="G94" s="76"/>
      <c r="H94" s="67">
        <f t="shared" si="3"/>
        <v>0</v>
      </c>
    </row>
    <row r="95" spans="1:8" x14ac:dyDescent="0.25">
      <c r="A95" s="40" t="s">
        <v>34</v>
      </c>
      <c r="B95" s="17" t="s">
        <v>83</v>
      </c>
      <c r="C95" s="26">
        <v>250</v>
      </c>
      <c r="D95" s="25" t="s">
        <v>6</v>
      </c>
      <c r="E95" s="27">
        <v>1.9</v>
      </c>
      <c r="F95" s="62">
        <f t="shared" si="2"/>
        <v>475</v>
      </c>
      <c r="G95" s="76"/>
      <c r="H95" s="67">
        <f t="shared" si="3"/>
        <v>0</v>
      </c>
    </row>
    <row r="96" spans="1:8" x14ac:dyDescent="0.25">
      <c r="A96" s="40">
        <v>3300073</v>
      </c>
      <c r="B96" s="17" t="s">
        <v>84</v>
      </c>
      <c r="C96" s="26">
        <v>310</v>
      </c>
      <c r="D96" s="25" t="s">
        <v>6</v>
      </c>
      <c r="E96" s="27">
        <v>1.1399999999999999</v>
      </c>
      <c r="F96" s="62">
        <f t="shared" si="2"/>
        <v>353.4</v>
      </c>
      <c r="G96" s="76"/>
      <c r="H96" s="67">
        <f t="shared" si="3"/>
        <v>0</v>
      </c>
    </row>
    <row r="97" spans="1:8" x14ac:dyDescent="0.25">
      <c r="A97" s="40">
        <v>3300291</v>
      </c>
      <c r="B97" s="9" t="s">
        <v>93</v>
      </c>
      <c r="C97" s="26">
        <v>250</v>
      </c>
      <c r="D97" s="25" t="s">
        <v>6</v>
      </c>
      <c r="E97" s="27">
        <v>13</v>
      </c>
      <c r="F97" s="62">
        <f t="shared" si="2"/>
        <v>3250</v>
      </c>
      <c r="G97" s="76"/>
      <c r="H97" s="67">
        <f t="shared" si="3"/>
        <v>0</v>
      </c>
    </row>
    <row r="98" spans="1:8" x14ac:dyDescent="0.25">
      <c r="A98" s="40" t="s">
        <v>35</v>
      </c>
      <c r="B98" s="17" t="s">
        <v>85</v>
      </c>
      <c r="C98" s="26">
        <v>200</v>
      </c>
      <c r="D98" s="25" t="s">
        <v>6</v>
      </c>
      <c r="E98" s="27">
        <v>12</v>
      </c>
      <c r="F98" s="64">
        <f t="shared" si="2"/>
        <v>2400</v>
      </c>
      <c r="G98" s="76"/>
      <c r="H98" s="67">
        <f t="shared" si="3"/>
        <v>0</v>
      </c>
    </row>
    <row r="99" spans="1:8" x14ac:dyDescent="0.25">
      <c r="A99" s="40" t="s">
        <v>36</v>
      </c>
      <c r="B99" s="9" t="s">
        <v>71</v>
      </c>
      <c r="C99" s="26">
        <v>850</v>
      </c>
      <c r="D99" s="25" t="s">
        <v>6</v>
      </c>
      <c r="E99" s="27">
        <v>0.2</v>
      </c>
      <c r="F99" s="62">
        <f t="shared" si="2"/>
        <v>170</v>
      </c>
      <c r="G99" s="76"/>
      <c r="H99" s="67">
        <f t="shared" si="3"/>
        <v>0</v>
      </c>
    </row>
    <row r="100" spans="1:8" x14ac:dyDescent="0.25">
      <c r="A100" s="40" t="s">
        <v>31</v>
      </c>
      <c r="B100" s="10" t="s">
        <v>73</v>
      </c>
      <c r="C100" s="26">
        <v>3500</v>
      </c>
      <c r="D100" s="25" t="s">
        <v>6</v>
      </c>
      <c r="E100" s="27">
        <v>0.84</v>
      </c>
      <c r="F100" s="62">
        <f t="shared" si="2"/>
        <v>2940</v>
      </c>
      <c r="G100" s="76"/>
      <c r="H100" s="67">
        <f t="shared" si="3"/>
        <v>0</v>
      </c>
    </row>
    <row r="101" spans="1:8" x14ac:dyDescent="0.25">
      <c r="A101" s="40" t="s">
        <v>32</v>
      </c>
      <c r="B101" s="9" t="s">
        <v>74</v>
      </c>
      <c r="C101" s="26">
        <v>1100</v>
      </c>
      <c r="D101" s="25" t="s">
        <v>6</v>
      </c>
      <c r="E101" s="27">
        <v>0.92</v>
      </c>
      <c r="F101" s="62">
        <f t="shared" si="2"/>
        <v>1012</v>
      </c>
      <c r="G101" s="76"/>
      <c r="H101" s="67">
        <f t="shared" si="3"/>
        <v>0</v>
      </c>
    </row>
    <row r="102" spans="1:8" x14ac:dyDescent="0.25">
      <c r="A102" s="40" t="s">
        <v>38</v>
      </c>
      <c r="B102" s="9" t="s">
        <v>110</v>
      </c>
      <c r="C102" s="26">
        <v>1500</v>
      </c>
      <c r="D102" s="25" t="s">
        <v>6</v>
      </c>
      <c r="E102" s="27">
        <v>1.45</v>
      </c>
      <c r="F102" s="62">
        <f t="shared" si="2"/>
        <v>2175</v>
      </c>
      <c r="G102" s="76"/>
      <c r="H102" s="67">
        <f t="shared" si="3"/>
        <v>0</v>
      </c>
    </row>
    <row r="103" spans="1:8" x14ac:dyDescent="0.25">
      <c r="A103" s="40" t="s">
        <v>39</v>
      </c>
      <c r="B103" s="9" t="s">
        <v>40</v>
      </c>
      <c r="C103" s="26">
        <v>100</v>
      </c>
      <c r="D103" s="25" t="s">
        <v>6</v>
      </c>
      <c r="E103" s="27">
        <v>10.52</v>
      </c>
      <c r="F103" s="62">
        <f t="shared" si="2"/>
        <v>1052</v>
      </c>
      <c r="G103" s="76"/>
      <c r="H103" s="67">
        <f t="shared" si="3"/>
        <v>0</v>
      </c>
    </row>
    <row r="104" spans="1:8" x14ac:dyDescent="0.25">
      <c r="A104" s="40" t="s">
        <v>37</v>
      </c>
      <c r="B104" s="9" t="s">
        <v>88</v>
      </c>
      <c r="C104" s="33">
        <v>10</v>
      </c>
      <c r="D104" s="24" t="s">
        <v>6</v>
      </c>
      <c r="E104" s="32">
        <v>5.7</v>
      </c>
      <c r="F104" s="62">
        <f t="shared" si="2"/>
        <v>57</v>
      </c>
      <c r="G104" s="76"/>
      <c r="H104" s="67">
        <f t="shared" si="3"/>
        <v>0</v>
      </c>
    </row>
    <row r="105" spans="1:8" x14ac:dyDescent="0.25">
      <c r="A105" s="40" t="s">
        <v>41</v>
      </c>
      <c r="B105" s="9" t="s">
        <v>63</v>
      </c>
      <c r="C105" s="26">
        <v>250</v>
      </c>
      <c r="D105" s="25" t="s">
        <v>6</v>
      </c>
      <c r="E105" s="27">
        <v>1.4</v>
      </c>
      <c r="F105" s="62">
        <f t="shared" si="2"/>
        <v>350</v>
      </c>
      <c r="G105" s="76"/>
      <c r="H105" s="67">
        <f t="shared" si="3"/>
        <v>0</v>
      </c>
    </row>
    <row r="106" spans="1:8" x14ac:dyDescent="0.25">
      <c r="A106" s="40">
        <v>3300094</v>
      </c>
      <c r="B106" s="9" t="s">
        <v>111</v>
      </c>
      <c r="C106" s="26">
        <v>100</v>
      </c>
      <c r="D106" s="25" t="s">
        <v>6</v>
      </c>
      <c r="E106" s="27">
        <v>11</v>
      </c>
      <c r="F106" s="62">
        <f t="shared" si="2"/>
        <v>1100</v>
      </c>
      <c r="G106" s="76"/>
      <c r="H106" s="67">
        <f t="shared" si="3"/>
        <v>0</v>
      </c>
    </row>
    <row r="107" spans="1:8" ht="13" thickBot="1" x14ac:dyDescent="0.3">
      <c r="A107" s="45" t="s">
        <v>42</v>
      </c>
      <c r="B107" s="46" t="s">
        <v>112</v>
      </c>
      <c r="C107" s="47">
        <v>100</v>
      </c>
      <c r="D107" s="48" t="s">
        <v>6</v>
      </c>
      <c r="E107" s="49">
        <v>13</v>
      </c>
      <c r="F107" s="65">
        <f t="shared" si="2"/>
        <v>1300</v>
      </c>
      <c r="G107" s="76"/>
      <c r="H107" s="71">
        <f t="shared" si="3"/>
        <v>0</v>
      </c>
    </row>
    <row r="108" spans="1:8" ht="13.5" thickBot="1" x14ac:dyDescent="0.35">
      <c r="F108" s="66">
        <f>SUM(F6:F107)</f>
        <v>712623.39390167571</v>
      </c>
      <c r="G108" s="72"/>
      <c r="H108" s="73">
        <f>SUM(H6:H107)</f>
        <v>0</v>
      </c>
    </row>
    <row r="109" spans="1:8" ht="26.5" thickBot="1" x14ac:dyDescent="0.3">
      <c r="G109" s="69" t="s">
        <v>138</v>
      </c>
      <c r="H109" s="74">
        <f>H108*2</f>
        <v>0</v>
      </c>
    </row>
  </sheetData>
  <sortState ref="A61:L65">
    <sortCondition ref="B88"/>
  </sortState>
  <mergeCells count="1">
    <mergeCell ref="A4:H4"/>
  </mergeCells>
  <conditionalFormatting sqref="G6:G107">
    <cfRule type="cellIs" dxfId="0" priority="1" operator="greaterThan">
      <formula>0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6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IMPORTS UNITARIS LOT 2</vt:lpstr>
      <vt:lpstr>'IMPORTS UNITARIS LOT 2'!Àrea_d'impressió</vt:lpstr>
      <vt:lpstr>'IMPORTS UNITARIS LOT 2'!Print_Area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Ortega, Laura</dc:creator>
  <cp:lastModifiedBy>Alfonso Llamas, Celeste</cp:lastModifiedBy>
  <cp:lastPrinted>2025-12-17T08:52:42Z</cp:lastPrinted>
  <dcterms:created xsi:type="dcterms:W3CDTF">2017-03-15T07:24:49Z</dcterms:created>
  <dcterms:modified xsi:type="dcterms:W3CDTF">2026-01-13T13:53:27Z</dcterms:modified>
</cp:coreProperties>
</file>