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PRES" sheetId="1" state="visible" r:id="rId2"/>
    <sheet name="T-APU" sheetId="2" state="visible" r:id="rId3"/>
    <sheet name="T-SMP" sheetId="3" state="visible" r:id="rId4"/>
    <sheet name="T-DIM" sheetId="4"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<sst xmlns="http://schemas.openxmlformats.org/spreadsheetml/2006/main" count="11563" uniqueCount="1824">
  <si>
    <t xml:space="preserve">Substitució de Fusteries</t>
  </si>
  <si>
    <t xml:space="preserve">Escola Torre Llauder</t>
  </si>
  <si>
    <t xml:space="preserve">C. Ciutat Freta 31. Mataró</t>
  </si>
  <si>
    <t xml:space="preserve">PRESSUPOST</t>
  </si>
  <si>
    <t xml:space="preserve">Preu</t>
  </si>
  <si>
    <t xml:space="preserve">Amidament</t>
  </si>
  <si>
    <t xml:space="preserve">Import</t>
  </si>
  <si>
    <t xml:space="preserve">Obra</t>
  </si>
  <si>
    <t xml:space="preserve">01</t>
  </si>
  <si>
    <t xml:space="preserve">PressupostESCOLA TORRE LLAUDER</t>
  </si>
  <si>
    <t xml:space="preserve">Capítol</t>
  </si>
  <si>
    <t xml:space="preserve">P2</t>
  </si>
  <si>
    <t xml:space="preserve">ENDERROCS, MOVIMENTS TERRES I GESTIÓ RESIDUS</t>
  </si>
  <si>
    <t xml:space="preserve">Titol 3</t>
  </si>
  <si>
    <t xml:space="preserve">23</t>
  </si>
  <si>
    <t xml:space="preserve">DESMUNTATGES I MUNTATGES</t>
  </si>
  <si>
    <t xml:space="preserve">01.P2.23</t>
  </si>
  <si>
    <t xml:space="preserve">KQ71Z002</t>
  </si>
  <si>
    <t xml:space="preserve">u</t>
  </si>
  <si>
    <t xml:space="preserve">Desmuntatge, trasllat, aplec i posterior muntatge de tapes de registres de caixes de persiana, amb mitjans manuals. Inclòs el materials necessari per el posterior muntatge</t>
  </si>
  <si>
    <t xml:space="preserve">K21A1011</t>
  </si>
  <si>
    <t xml:space="preserve">Arrencada de full i bastiment de finestra amb mitjans manuals i càrrega manual sobre camió o contenidor</t>
  </si>
  <si>
    <t xml:space="preserve">K21AX001</t>
  </si>
  <si>
    <t xml:space="preserve">Arrencada de persiana enrotllable, inclosos mecanismes i accessoris, amb mitjans manuals i càrrega manual sobre camió o contenidor</t>
  </si>
  <si>
    <t xml:space="preserve">KQ71Z001</t>
  </si>
  <si>
    <t xml:space="preserve">Desmuntatge, trasllat, aplec i posterior muntatge de cortines, estors, ..., amb mitjans manuals. Inclos materials necessari per el seu posterior muntatge</t>
  </si>
  <si>
    <t xml:space="preserve">K21BX002</t>
  </si>
  <si>
    <t xml:space="preserve">m2</t>
  </si>
  <si>
    <t xml:space="preserve">Desmuntatge i posterior muntatge de reixa metàl.lica amb mitjans manuals i càrrega manual deixada a obra. Incloses totes les ajudes de paleta i materials necessaris. </t>
  </si>
  <si>
    <t xml:space="preserve">TOTAL</t>
  </si>
  <si>
    <t xml:space="preserve">2R</t>
  </si>
  <si>
    <t xml:space="preserve">GESTIÓ DE RESIDUS</t>
  </si>
  <si>
    <t xml:space="preserve">01.P2.2R</t>
  </si>
  <si>
    <t xml:space="preserve">F2R65037</t>
  </si>
  <si>
    <t xml:space="preserve">m3</t>
  </si>
  <si>
    <t xml:space="preserve">Càrrega i transport de residus a centre de reciclatge, a monodipòsit, a abocador específic o a centre de recollida i transferència, amb un recorregut de fins a 10 km, amb camió de 7 t, carregat amb mitjans mecànics</t>
  </si>
  <si>
    <t xml:space="preserve">F2RA6310</t>
  </si>
  <si>
    <t xml:space="preserve">Disposició controlada a centre de reciclatge de runa</t>
  </si>
  <si>
    <t xml:space="preserve">P7</t>
  </si>
  <si>
    <t xml:space="preserve">AILLAMENTS</t>
  </si>
  <si>
    <t xml:space="preserve">01.P7</t>
  </si>
  <si>
    <t xml:space="preserve">E7CN1834</t>
  </si>
  <si>
    <t xml:space="preserve">Aïllament amb làmina d'alumini i cel·les d'aire per a aïllaments, de 8 mm de gruix formada per un nucli de làmina de bombolles d'aire i polietilè, escuma de polietilè i làmina d'alumini en una cara, col·locat amb fixacions mecàniques</t>
  </si>
  <si>
    <t xml:space="preserve">E7C2A432</t>
  </si>
  <si>
    <t xml:space="preserve">Aïllament de planxa de poliestirè extruït (XPS), de 40 mm de gruix, resistència a compressió &gt;= 500 kPa, resistència tèrmica entre 1,29 i 1,176 m2.K/W, amb la superfície llisa i cantell encadellat, col·locada amb adhesiu de formulació específica</t>
  </si>
  <si>
    <t xml:space="preserve">P8</t>
  </si>
  <si>
    <t xml:space="preserve">REVESTIMENTS</t>
  </si>
  <si>
    <t xml:space="preserve">01.P8</t>
  </si>
  <si>
    <t xml:space="preserve">E898Z009</t>
  </si>
  <si>
    <t xml:space="preserve">Pintat de parament vertical de guix, amb pintura plàstica amb acabat llis, amb una capa segelladora i dues d'acabat. Inclòs repassos del parament de suport i el material necessari.</t>
  </si>
  <si>
    <t xml:space="preserve">E8981CB0</t>
  </si>
  <si>
    <t xml:space="preserve">Pintat de parament vertical de fusta, a l'esmalt de poliuretà, amb una capa de protector químic insecticida-fungicida, una segelladora i dues d'acabat</t>
  </si>
  <si>
    <t xml:space="preserve">E8982CB0</t>
  </si>
  <si>
    <t xml:space="preserve">Pintat de parament horitzontal de fusta, a l'esmalt de poliuretà, amb una capa de protector químic insecticida-fungicida, una segelladora i dues d'acabat</t>
  </si>
  <si>
    <t xml:space="preserve">K865Z001</t>
  </si>
  <si>
    <t xml:space="preserve">Subministrament i col·locació de revestiment vertical  amb tauler de fusta contraxapada, de 5 mm de gruix, per a ambient sec segons UNE-EN 622-5, per pintar, tallat a mida, col·locat amb fixacions mecàniques sobre enllatat de fusta</t>
  </si>
  <si>
    <t xml:space="preserve">K894Z001</t>
  </si>
  <si>
    <t xml:space="preserve">Pintat de perfil d'acer a l'esmalt sintètic, amb dues capes d'imprimació antioxidant i dues d'acabat.
Prèvia neteja i preparació de la superfície de perfils laminats d'acer fins a un grau de preparació St 2 segons la norma UNE-EN ISO 8501-1, amb mitjans manuals.</t>
  </si>
  <si>
    <t xml:space="preserve">PA</t>
  </si>
  <si>
    <t xml:space="preserve">TANCAMENTS I DIVISÒRIES PRACTICABLES</t>
  </si>
  <si>
    <t xml:space="preserve">01.PA</t>
  </si>
  <si>
    <t xml:space="preserve">1A1EZ001</t>
  </si>
  <si>
    <t xml:space="preserve">Tancament F01. Subministrament i col·locació de finestra corredissa, de dues unitats de dues fulles, sistema CORTIZO 4900, o equivalent, de dimensions aproximades 375x150cm segons memòria de fusteria, composta per perfils d'aliatge d'alumini 6063 i tractament tèrmic T-5. El marc té una secció de 70mm. (bicarril) o 126 mm (tricarril) i el full 48mm. El gruix mitjà dels perfils d' alumini és d' 1,6 mm.
Els perfils d'alumini estan proveïts de trencament de pont tèrmic obtinguda per inserció de varetes aïllants de poliamida de 34 mm. de profunditat reforçades amb un 25 % de fibra de vidre.
Inclou manilla de tancament multipunt enrasada amb el perfil per permetre l' encreuament de fulles, juntes d' envidrament d' EPDM d' alta qualitat, tornilleria d' acer inoxidable, elements d' estanquitat, accessoris i utillatges de mecanització homologat TSAC.
Sistema de cremona amb dos punts de fixació per el tancament i fixació.
Categories assolides en banc d' assaigs:
Permeabilitat a l' aire segons Norma UNE-EN 12207: 2000 CLASSE 4
Estanqueïtat a l' aigua segons Norma UNE-EN 12208: 2000 CLASSE 7A
Resistència al vent segons Norma UNE-EN 12210: 2000 CLASSE C5 
* Assaig de referència dos fulls 1,80 x 2,48 m
Acabat Superficial, a elegir per la Direcció Facultativa complint en:
- Anoditzat, efectuat en un cicle complet que comprèn les operacions de desgreixatge, rentat, oxidació anòdica, acolorit i segellament. El gruix i qualitat de la capa anòdica està garantida pel segell EWAA-EURAS amb un valor mínim classe 15 micres.
Totalment muntada i provada.
Inclou: Col·locació del premarc, si cal. Col·locació de la fusteria. Ajust final de les fulles. Totes les tapetes i remats d'alumini de les mateixes característiques que el tancament. Segellament de juntes perimetrals. Realització de proves de servei.
Els envidraments seran de lluna incolora de 4+4 mm de gruix amb amb 2 làmines de butiral transparents de lluna incolora, classe 1(B)1 segons UNE-EN 12600 i P2 A segons UNE-EN-356, càmera de 16 mm d'aire i lluna interior incolora 4+4 amb dues làmines de butiral, tot el conjunt col·locat amb llistó de vidre sobre fusta, acer o alumini. Aquests envidraments presentaran una transmitància tèrmica de 2,6 W/m2K.
S'inclouen totes les tasques per deixar la unitat totalment muntada, acabada i provada.</t>
  </si>
  <si>
    <t xml:space="preserve">1A1EZ002</t>
  </si>
  <si>
    <t xml:space="preserve">Tancament F02. Subministrament i col·locació de finestra corredissa, de dues fulles, sistema CORTIZO 4900, o equivalent, de dimensions aproximades 180x150cm segons memòria de fusteria, composta per perfils d'aliatge d'alumini 6063 i tractament tèrmic T-5. El marc té una secció de 70mm. (bicarril) o 126 mm (tricarril) i el full 48mm. El gruix mitjà dels perfils d' alumini és d' 1,6 mm.
Els perfils d'alumini estan proveïts de trencament de pont tèrmic obtinguda per inserció de varetes aïllants de poliamida de 34 mm. de profunditat reforçades amb un 25 % de fibra de vidre.
Inclou manilla de tancament multipunt enrasada amb el perfil per permetre l' encreuament de fulles, juntes d' envidrament d' EPDM d' alta qualitat, tornilleria d' acer inoxidable, elements d' estanquitat, accessoris i utillatges de mecanització homologat TSAC.
Sistema de cremona amb dos punts de fixació per el tancament i fixació.
Categories assolides en banc d' assaigs:
Permeabilitat a l' aire segons Norma UNE-EN 12207: 2000 CLASSE 4
Estanqueïtat a l' aigua segons Norma UNE-EN 12208: 2000 CLASSE 7A
Resistència al vent segons Norma UNE-EN 12210: 2000 CLASSE C5 
* Assaig de referència dos fulls 1,80 x 2,48 m
Acabat Superficial, a elegir per la Direcció Facultativa complint en:
- Anoditzat, efectuat en un cicle complet que comprèn les operacions de desgreixatge, rentat, oxidació anòdica, acolorit i segellament. El gruix i qualitat de la capa anòdica està garantida pel segell EWAA-EURAS amb un valor mínim classe 15 micres.
Totalment muntada i provada.
Inclou: Col·locació del premarc, si cal. Col·locació de la fusteria. Ajust final de les fulles. Totes les tapetes i remats d'alumini de les mateixes característiques que el tancament. Segellament de juntes perimetrals. Realització de proves de servei.
Els envidraments seran de lluna incolora de 4+4 mm de gruix amb amb 2 làmines de butiral transparents de lluna incolora, classe 1(B)1 segons UNE-EN 12600 i P2 A segons UNE-EN-356, càmera de 16 mm d'aire i lluna interior incolora 4+4 amb dues làmines de butiral, tot el conjunt col·locat amb llistó de vidre sobre fusta, acer o alumini. Aquests envidraments presentaran una transmitància tèrmica de 2,6 W/m2K.
S'inclouen totes les tasques per deixar la unitat totalment muntada, acabada i provada.</t>
  </si>
  <si>
    <t xml:space="preserve">1A1EZ003</t>
  </si>
  <si>
    <t xml:space="preserve">Tancament F03. Subministrament i col·locació de finestra corredissa, de dues fulles, sistema CORTIZO 4900, o equivalent, de dimensions aproximades 95x150cm segons memòria de fusteria, composta per perfils d'aliatge d'alumini 6063 i tractament tèrmic T-5. El marc té una secció de 70mm. (bicarril) o 126 mm (tricarril) i el full 48mm. El gruix mitjà dels perfils d' alumini és d' 1,6 mm.
Els perfils d'alumini estan proveïts de trencament de pont tèrmic obtinguda per inserció de varetes aïllants de poliamida de 34 mm. de profunditat reforçades amb un 25 % de fibra de vidre.
Inclou manilla de tancament multipunt enrasada amb el perfil per permetre l' encreuament de fulles, juntes d' envidrament d' EPDM d' alta qualitat, tornilleria d' acer inoxidable, elements d' estanquitat, accessoris i utillatges de mecanització homologat TSAC.
Sistema de cremona amb dos punts de fixació per el tancament i fixació.
Categories assolides en banc d' assaigs:
Permeabilitat a l' aire segons Norma UNE-EN 12207: 2000 CLASSE 4
Estanqueïtat a l' aigua segons Norma UNE-EN 12208: 2000 CLASSE 7A
Resistència al vent segons Norma UNE-EN 12210: 2000 CLASSE C5 
* Assaig de referència dos fulls 1,80 x 2,48 m
Acabat Superficial, a elegir per la Direcció Facultativa complint en:
- Anoditzat, efectuat en un cicle complet que comprèn les operacions de desgreixatge, rentat, oxidació anòdica, acolorit i segellament. El gruix i qualitat de la capa anòdica està garantida pel segell EWAA-EURAS amb un valor mínim classe 15 micres.
Totalment muntada i provada.
Inclou: Col·locació del premarc, si cal. Col·locació de la fusteria. Ajust final de les fulles. Totes les tapetes i remats d'alumini de les mateixes característiques que el tancament. Segellament de juntes perimetrals. Realització de proves de servei.
Els envidraments seran de lluna incolora de 4+4 mm de gruix amb amb 2 làmines de butiral transparents de lluna incolora, classe 1(B)1 segons UNE-EN 12600 i P2 A segons UNE-EN-356, càmera de 16 mm d'aire i lluna interior incolora 4+4 amb dues làmines de butiral, tot el conjunt col·locat amb llistó de vidre sobre fusta, acer o alumini. Aquests envidraments presentaran una transmitància tèrmica de 2,6 W/m2K.
S'inclouen totes les tasques per deixar la unitat totalment muntada, acabada i provada.</t>
  </si>
  <si>
    <t xml:space="preserve">1A1EZ004</t>
  </si>
  <si>
    <t xml:space="preserve">Tancament F04. Subministrament i col·locació de finestres / portes corredisses, de dues fulles, Sistema Cortizo COR-4900 o equivalent,dDe dimensions aproximades del buit d'obra 95x150cm segons memòria de fusteria, segons memòria de fusteria, composta per perfils d'aliatge d'alumini 6063 i tractament tèrmic T-5. El marc té una secció de 70mm. (bicarril) o 126 mm (tricarril) i el full 48mm. El gruix mitjà dels perfils d' alumini és d' 1,6 mm.
Els perfils d'alumini estan proveïts de trencament de pont tèrmic obtinguda per inserció de varetes aïllants de poliamida de 34 mm. de profunditat reforçades amb un 25 % de fibra de vidre. Estanqueïtat per un sistema de triple junta d' EPDM.
Inclou manilla de tancament multipunt enrasada amb el perfil per permetre l' encreuament de fulles, juntes d' envidrament d' EPDM d' alta qualitat, tornilleria d' acer inoxidable, elements d' estanquitat, accessoris i utillatges de mecanització homologat TSAC.
Sistema de cremona amb dos punts de fixació per el tancament i fixació.
Categories assolides en banc d' assaigs:
Permeabilitat a l' aire segons Norma UNE-EN 12207: 2000 CLASSE 4
Estanqueïtat a l' aigua segons Norma UNE-EN 12208: 2000 CLASSE 7A - E1200
Resistència al vent segons Norma UNE-EN 12210: 2000 CLASSE C5 
* Assaig de referència dos fulls 1,20 x 1,16 m
Acabat Superficial, a elegir per la Direcció Facultativa complint en:
- Anoditzat, efectuat en un cicle complet que comprèn les operacions de desgreixatge, rentat, oxidació anòdica, acolorit i segellament. El gruix i qualitat de la capa anòdica està garantida pel segell EWAA-EURAS amb un valor mínim classe 15 micres.
Totalment muntada i provada.
Inclou: Col·locació del premarc, si cal. Col·locació de la fusteria. Ajust final de les fulles. Totes les tapetes i remats d'alumini de les mateixes característiques que el tancament. Segellament de juntes perimetrals. Realització de proves de servei.
Els envidraments seran de lluna incolora de 4+4 mm de gruix amb amb 2 làmines de butiral transparents de lluna incolora, classe 1(B)1 segons UNE-EN 12600 i P2 A segons UNE-EN-356, càmera de 16 mm d'aire i lluna interior incolora 4+4 amb dues làmines de butiral, tot el conjunt col·locat amb llistó de vidre sobre fusta, acer o alumini. Aquests envidraments presentaran una transmitància tèrmica de 2,6 W/m2K.
S'inclouen totes les tasques per deixar la unitat totalment muntada, acabada i provada.</t>
  </si>
  <si>
    <t xml:space="preserve">1A1EZ005</t>
  </si>
  <si>
    <t xml:space="preserve">Tancament F05. Subministrament i col·locació de finestres Sistema Cortizo COR-60 o equivalent, amb RPT, o equivalent, abisagrades oscil·lobatentes de canal europeu compostes per perfils d'aliatge d'alumini 6063 i tractament tèrmic T-5. De dimensions aproximades 95x100cm segons memòria de fusteria.
Marc i full tenen una profunditat de 45 mm. i 53 mm. respectivament. El gruix mitjà dels perfils d'alumini és d'1,5 mm. en finestres.
Estanqueïtat per un sistema de triple junta d' EPDM.
Inclou manilla de tancament multipunt enrasada amb el perfil per permetre l' encreuament de fulles, juntes d'envidrament d' EPDM d' alta qualitat, tornilleria d' acer inoxidable, elements d' estanquitat, accessoris i utillatges de mecanització homologat TSAC.
Sistema de cremona amb dos punts de fixació per el tancament i fixació.
Categories assolides en banc d' assaigs:
Permeabilitat a l' aire segons Norma UNE-EN 12207: 2000 CLASSE 4
Estanqueïtat a l' aigua segons Norma UNE-EN 12208: 2000 CLASSE 9A
Resistència al vent segons Norma UNE-EN 12210: 2000 CLASSE C5 
* Assaig de referència dos fulls 1,20 x 1,18 m, de dos fulls
Acabat Superficial, a elegir per la Direcció Facultativa complint en:
- Anoditzat, efectuat en un cicle complet que comprèn les operacions de desgreixatge, rentat, oxidació anòdica, acolorit i segellament. El gruix i qualitat de la capa anòdica està garantida pel segell EWAA-EURAS amb un valor mínim classe 15 micres.
Totalment muntada i provada.
Inclou: Col·locació del premarc, si cal. Col·locació de la fusteria. Ajust final de les fulles. Totes les tapetes i remats d'alumini de les mateixes característiques que el tancament. Segellament de juntes perimetrals. Realització de proves de servei.
Els envidraments seran de vidre laminar de seguretat, de 4+4 mm de gruix, amb 1 butiral translúcid, classe 2 (B) 2 segons UNE-EN 12600, col·locat amb llistó de vidre sobre fusta, acer o alumini
S'inclouen totes les tasques per deixar la unitat totalment muntada, acabada i provada.</t>
  </si>
  <si>
    <t xml:space="preserve">1A1EZ007</t>
  </si>
  <si>
    <t xml:space="preserve">Tancament F06. Subministrament i col·locació de finestra corredissa, de dues unitats de dues fulles, i una fulla fixe, sistema CORTIZO 4900, o equivalent, de dimensions aproximades 520x100cm segons memòria de fusteria, composta per perfils d'aliatge d'alumini 6063 i tractament tèrmic T-5. El marc té una secció de 70mm. (bicarril) o 126 mm (tricarril) i el full 48mm. El gruix mitjà dels perfils d' alumini és d' 1,6 mm.
Els perfils d'alumini estan proveïts de trencament de pont tèrmic obtinguda per inserció de varetes aïllants de poliamida de 34 mm. de profunditat reforçades amb un 25 % de fibra de vidre.
Inclou manilla de tancament multipunt enrasada amb el perfil per permetre l' encreuament de fulles, juntes d' envidrament d' EPDM d' alta qualitat, tornilleria d' acer inoxidable, elements d' estanquitat, accessoris i utillatges de mecanització homologat TSAC.
Sistema de cremona amb dos punts de fixació per el tancament i fixació.
Categories assolides en banc d' assaigs:
Permeabilitat a l' aire segons Norma UNE-EN 12207: 2000 CLASSE 4
Estanqueïtat a l' aigua segons Norma UNE-EN 12208: 2000 CLASSE 7A
Resistència al vent segons Norma UNE-EN 12210: 2000 CLASSE C5 
* Assaig de referència dos fulls 1,80 x 2,48 m
Acabat Superficial, a elegir per la Direcció Facultativa complint en:
- Anoditzat, efectuat en un cicle complet que comprèn les operacions de desgreixatge, rentat, oxidació anòdica, acolorit i segellament. El gruix i qualitat de la capa anòdica està garantida pel segell EWAA-EURAS amb un valor mínim classe 15 micres.
Totalment muntada i provada.
Inclou: Col·locació del premarc, si cal. Col·locació de la fusteria. Ajust final de les fulles. Totes les tapetes i remats d'alumini de les mateixes característiques que el tancament. Segellament de juntes perimetrals. Realització de proves de servei.
Els envidraments seran de lluna incolora de 4+4 mm de gruix amb amb 2 làmines de butiral transparents de lluna incolora, classe 1(B)1 segons UNE-EN 12600 i P2 A segons UNE-EN-356, càmera de 16 mm d'aire i lluna interior incolora 4+4 amb dues làmines de butiral, tot el conjunt col·locat amb llistó de vidre sobre fusta, acer o alumini. Aquests envidraments presentaran una transmitància tèrmica de 2,6 W/m2K.
S'inclouen totes les tasques per deixar la unitat totalment muntada, acabada i provada.</t>
  </si>
  <si>
    <t xml:space="preserve">1A1EZ008</t>
  </si>
  <si>
    <t xml:space="preserve">Tancament F07. Subministrament i col·locació de finestra corredissa, de dues unitats de dues fulles, i dues fulles fixes, sistema CORTIZO 4900, o equivalent, de dimensions aproximades 600x100cm segons memòria de fusteria, composta per perfils d'aliatge d'alumini 6063 i tractament tèrmic T-5. El marc té una secció de 70mm. (bicarril) o 126 mm (tricarril) i el full 48mm. El gruix mitjà dels perfils d' alumini és d' 1,6 mm.
Els perfils d'alumini estan proveïts de trencament de pont tèrmic obtinguda per inserció de varetes aïllants de poliamida de 34 mm. de profunditat reforçades amb un 25 % de fibra de vidre.
Inclou manilla de tancament multipunt enrasada amb el perfil per permetre l' encreuament de fulles, juntes d' envidrament d' EPDM d' alta qualitat, tornilleria d' acer inoxidable, elements d' estanquitat, accessoris i utillatges de mecanització homologat TSAC.
Sistema de cremona amb dos punts de fixació per el tancament i fixació.
Categories assolides en banc d' assaigs:
Permeabilitat a l' aire segons Norma UNE-EN 12207: 2000 CLASSE 4
Estanqueïtat a l' aigua segons Norma UNE-EN 12208: 2000 CLASSE 7A
Resistència al vent segons Norma UNE-EN 12210: 2000 CLASSE C5 
* Assaig de referència dos fulls 1,80 x 2,48 m
Acabat Superficial, a elegir per la Direcció Facultativa complint en:
- Anoditzat, efectuat en un cicle complet que comprèn les operacions de desgreixatge, rentat, oxidació anòdica, acolorit i segellament. El gruix i qualitat de la capa anòdica està garantida pel segell EWAA-EURAS amb un valor mínim classe 15 micres.
Totalment muntada i provada.
Inclou: Col·locació del premarc, si cal. Col·locació de la fusteria. Ajust final de les fulles. Totes les tapetes i remats d'alumini de les mateixes característiques que el tancament. Segellament de juntes perimetrals. Realització de proves de servei.
Els envidraments seran de lluna incolora de 4+4 mm de gruix amb amb 2 làmines de butiral transparents de lluna incolora, classe 1(B)1 segons UNE-EN 12600 i P2 A segons UNE-EN-356, càmera de 16 mm d'aire i lluna interior incolora 4+4 amb dues làmines de butiral, tot el conjunt col·locat amb llistó de vidre sobre fusta, acer o alumini. Aquests envidraments presentaran una transmitància tèrmica de 2,6 W/m2K.
S'inclouen totes les tasques per deixar la unitat totalment muntada, acabada i provada.</t>
  </si>
  <si>
    <t xml:space="preserve">1A1EZ006</t>
  </si>
  <si>
    <t xml:space="preserve">Tancament B01. Subministrament i col·locació de finestres / portes Sistema Cortizo Millenium Plus 70 RPT, COR-60 o equivalent, amb RPT abisagrades oscil·lobatentes de canal europeu compostes per perfils d'aliatge d'alumini 6063 i tractament tèrmic T-5. De dimensions aproximades 95x220cm segons memòria de fusteria.
Marc i full tenen una profunditat de 60 mm., tant en finestres com en portes. El gruix mitjà dels perfils d' alumini és d' 1,6 mm. en finestres i portes.68 mm.
Els perfils d'alumini estan proveïts de trencament de pont tèrmic obtinguda per inserció de varetes aïllants de poliamida de 34 mm. de profunditat reforçades amb un 25 % de fibra de vidre. Estanqueïtat per un sistema de triple junta d' EPDM.
Inclou manilla de tancament multipunt enrasada amb el perfil per permetre l' encreuament de fulles, juntes d' envidrament d' EPDM d' alta qualitat, tornilleria d' acer inoxidable, elements d' estanquitat, accessoris i utillatges de mecanització homologat TSAC.
Sistema de cremona amb dos punts de fixació per el tancament i fixació.
Categories assolides en banc d' assaigs:
Permeabilitat a l' aire segons Norma UNE-EN 12207: 2000 CLASSE 4
Estanqueïtat a l' aigua segons Norma UNE-EN 12208: 2000 CLASSE 7A - E1200
Resistència al vent segons Norma UNE-EN 12210: 2000 CLASSE C5 
* Assaig de referència dos fulls 1,20 x 1,16 m
Acabat Superficial, a elegir per la Direcció Facultativa complint en:
- Anoditzat, efectuat en un cicle complet que comprèn les operacions de desgreixatge, rentat, oxidació anòdica, acolorit i segellament. El gruix i qualitat de la capa anòdica està garantida pel segell EWAA-EURAS amb un valor mínim classe 15 micres.
Totalment muntada i provada.
Inclou: Col·locació del premarc, si cal. Col·locació de la fusteria. Ajust final de les fulles. Totes les tapetes i remats d'alumini de les mateixes característiques que el tancament. Segellament de juntes perimetrals. Realització de proves de servei.
Els envidraments seran de lluna incolora de 4+4 mm de gruix amb amb 2 làmines de butiral transparents de lluna incolora, classe 1(B)1 segons UNE-EN 12600 i P2 A segons UNE-EN-356, càmera de 16 mm d'aire i lluna interior incolora 4+4 amb dues làmines de butiral, tot el conjunt col·locat amb llistó de vidre sobre fusta, acer o alumini. Aquests envidraments presentaran una transmitància tèrmica de 2,6 W/m2K.
S'inclouen totes les tasques per deixar la unitat totalment muntada, acabada i provada.</t>
  </si>
  <si>
    <t xml:space="preserve">1A1EZ010</t>
  </si>
  <si>
    <t xml:space="preserve">Tancament V01. Subministrament i col·locació de finestra corredissa, de dues fulles, sistema CORTIZO 4900, o equivalent, de dimensions aproximades 190x130cm segons memòria de fusteria, composta per perfils d'aliatge d'alumini 6063 i tractament tèrmic T-5. El marc té una secció de 70mm. (bicarril) o 126 mm (tricarril) i el full 48mm. El gruix mitjà dels perfils d' alumini és d' 1,6 mm.
Els perfils d'alumini estan proveïts de trencament de pont tèrmic obtinguda per inserció de varetes aïllants de poliamida de 34 mm. de profunditat reforçades amb un 25 % de fibra de vidre.
Inclou manilla de tancament multipunt enrasada amb el perfil per permetre l' encreuament de fulles, juntes d' envidrament d' EPDM d' alta qualitat, tornilleria d' acer inoxidable, elements d' estanquitat, accessoris i utillatges de mecanització homologat TSAC.
Sistema de cremona amb dos punts de fixació per el tancament i fixació.
Categories assolides en banc d' assaigs:
Permeabilitat a l' aire segons Norma UNE-EN 12207: 2000 CLASSE 4
Estanqueïtat a l' aigua segons Norma UNE-EN 12208: 2000 CLASSE 7A
Resistència al vent segons Norma UNE-EN 12210: 2000 CLASSE C5 
* Assaig de referència dos fulls 1,80 x 2,48 m
Acabat Superficial, a elegir per la Direcció Facultativa complint en:
- Anoditzat, efectuat en un cicle complet que comprèn les operacions de desgreixatge, rentat, oxidació anòdica, acolorit i segellament. El gruix i qualitat de la capa anòdica està garantida pel segell EWAA-EURAS amb un valor mínim classe 15 micres.
Totalment muntada i provada.
Inclou: Col·locació del premarc, si cal. Col·locació de la fusteria. Ajust final de les fulles. Totes les tapetes i remats d'alumini de les mateixes característiques que el tancament. Segellament de juntes perimetrals. Tancament de pany i clau. Realització de proves de servei.
Els envidraments seran de lluna incolora de 4+4 mm de gruix amb amb 2 làmines de butiral transparents de lluna incolora, classe 1(B)1 segons UNE-EN 12600 i P2 A segons UNE-EN-356, càmera de 16 mm d'aire i lluna interior incolora 4+4 amb dues làmines de butiral, tot el conjunt col·locat amb llistó de vidre sobre fusta, acer o alumini. Aquests envidraments presentaran una transmitància tèrmica de 2,6 W/m2K.
S'inclouen totes les tasques per deixar la unitat totalment muntada, acabada i provada.</t>
  </si>
  <si>
    <t xml:space="preserve">1A1EZ011</t>
  </si>
  <si>
    <t xml:space="preserve">Tancament V02. Subministrament i col·locació de finestres Sistema Cortizo COR-60 o equivalent, de dimensions aproximades 190x80cm segons memòria de fusteria, composta per perfils d'aliatge d'alumini 6063 i tractament tèrmic T-5. El marc té una secció de 70mm. (bicarril) o 126 mm (tricarril) i el full 48mm. El gruix mitjà dels perfils d' alumini és d' 1,6 mm. Amb b utiral translúcid entre fulles.
Els perfils d'alumini estan proveïts de trencament de pont tèrmic obtinguda per inserció de varetes aïllants de poliamida de 34 mm. de profunditat reforçades amb un 25 % de fibra de vidre. Estanqueïtat per un sistema de triple junta d' EPDM.
Inclou manilla de tancament multipunt enrasada amb el perfil per permetre l' encreuament de fulles, juntes d' envidrament d' EPDM d' alta qualitat, tornilleria d' acer inoxidable, elements d' estanquitat, accessoris i utillatges de mecanització homologat TSAC.
Sistema de cremona amb dos punts de fixació per el tancament i fixació.
Categories assolides en banc d' assaigs:
Permeabilitat a l' aire segons Norma UNE-EN 12207: 2000 CLASSE 4
Estanqueïtat a l' aigua segons Norma UNE-EN 12208: 2000 CLASSE 7A - E1200
Resistència al vent segons Norma UNE-EN 12210: 2000 CLASSE C5 
* Assaig de referència dos fulls 1,20 x 1,16 m
Acabat Superficial, a elegir per la Direcció Facultativa complint en:
- Anoditzat, efectuat en un cicle complet que comprèn les operacions de desgreixatge, rentat, oxidació anòdica, acolorit i segellament. El gruix i qualitat de la capa anòdica està garantida pel segell EWAA-EURAS amb un valor mínim classe 15 micres.
Totalment muntada i provada.
Inclou: Col·locació del premarc, si cal. Col·locació de la fusteria. Ajust final de les fulles. Totes les tapetes i remats d'alumini de les mateixes característiques que el tancament. Segellament de juntes perimetrals.  Tancament de pany i clau. Realització de proves de servei.
Els envidraments seran de lluna incolora de 4+4 mm de gruix amb amb 2 làmines de butiral transparents de lluna incolora, classe 1(B)1 segons UNE-EN 12600 i P2 A segons UNE-EN-356, càmera de 16 mm d'aire i lluna interior incolora 4+4 amb dues làmines de butiral, tot el conjunt col·locat amb llistó de vidre sobre fusta, acer o alumini. Aquests envidraments presentaran una transmitància tèrmica de 2,6 W/m2K.
S'inclouen totes les tasques per deixar la unitat totalment muntada, acabada i provada.</t>
  </si>
  <si>
    <t xml:space="preserve">EAV7Z001</t>
  </si>
  <si>
    <t xml:space="preserve">Persiana enrotllable d'alumini amb aillament de poliuretà, de lamel·les de 14 a 14,5 mm de gruix, 55 a 60 mm d'alçària i de 6 a 6,5 kg per m2. Amb guies d'alumini per a persianes enrotllables, eix, discs, comandament manual amb cinta per a persianes i mecanismes de cinta segons UNE-EN 13659.</t>
  </si>
  <si>
    <t xml:space="preserve">PB</t>
  </si>
  <si>
    <t xml:space="preserve">PROTECCIONS I SENYALITZACIÓ</t>
  </si>
  <si>
    <t xml:space="preserve">01.PB</t>
  </si>
  <si>
    <t xml:space="preserve">KB32Z001</t>
  </si>
  <si>
    <t xml:space="preserve">Desmuntatge i posterior muntatge de reixa de perfils d'acer amb passamans, travessers i brèndoles, en diferents mides, ancorada amb morter de ciment 1:4, per a poder muntar la fusteria d'alumini. Inclòs tot el material necessari per deixar acabada la partida. Inclòs acopi de material</t>
  </si>
  <si>
    <t xml:space="preserve">PX</t>
  </si>
  <si>
    <t xml:space="preserve">VARIS</t>
  </si>
  <si>
    <t xml:space="preserve">01.PX</t>
  </si>
  <si>
    <t xml:space="preserve">PY03X001</t>
  </si>
  <si>
    <t xml:space="preserve">Partides imprevistes arrel de l'execució de les obres de reforma de l'equipament. Es justificaran abans de l'execució de les partides, amb descomposició de preus segons quadre de preus vigents de l'Institut de Tecnologia de Catalunya ITEC vigents, i hauran de ser aprovats per DF i PRO.</t>
  </si>
  <si>
    <t xml:space="preserve">PY</t>
  </si>
  <si>
    <t xml:space="preserve">SEGURETAT I SALUT</t>
  </si>
  <si>
    <t xml:space="preserve">01.PY</t>
  </si>
  <si>
    <t xml:space="preserve">H16FZ001</t>
  </si>
  <si>
    <t xml:space="preserve">Mesures de Seguretat i Salut per als riscos específics de l'obra segons estudi de seguretat i pla de seguretat redactat per el contractista i aprovat pel coordinador de seguretat i salut durant tota l'obra, segons totes les normatives vigents.</t>
  </si>
  <si>
    <t xml:space="preserve">PZ</t>
  </si>
  <si>
    <t xml:space="preserve">CONTROL DE QUALITAT</t>
  </si>
  <si>
    <t xml:space="preserve">01.PZ</t>
  </si>
  <si>
    <t xml:space="preserve">1Z01Z001</t>
  </si>
  <si>
    <t xml:space="preserve">Programa de control de qualitat redactat i aprovat pel director d'execució de l'obra, o proposta presentada pel laboratori de control de qualitat i aprovat per la direcció facultativa, segons s'estableix en la normativa legal vigent, i la seva aplicació durant tota l'obra 
 </t>
  </si>
  <si>
    <t xml:space="preserve">IMPORT TOTAL DEL PRESSUPOST : </t>
  </si>
  <si>
    <t xml:space="preserve">Justificació d'elements</t>
  </si>
  <si>
    <t xml:space="preserve">Nº</t>
  </si>
  <si>
    <t xml:space="preserve">Codi</t>
  </si>
  <si>
    <t xml:space="preserve">U.A.</t>
  </si>
  <si>
    <t xml:space="preserve">Descripció</t>
  </si>
  <si>
    <t xml:space="preserve">Descripció curta</t>
  </si>
  <si>
    <t xml:space="preserve">Element compost</t>
  </si>
  <si>
    <t xml:space="preserve">D060Q021</t>
  </si>
  <si>
    <t xml:space="preserve">Formigó de 225 kg/m3, amb una proporció en volum 1:3:6, amb ciment pòrtland amb filler calcari CEM II/B-L 32,5 R i granulat de pedra calcària de grandària màxima 20 mm, elaborat a l'obra amb formigonera de 165 l</t>
  </si>
  <si>
    <t xml:space="preserve">Rend.:</t>
  </si>
  <si>
    <t xml:space="preserve">Formigó 225kg/m3,1:3:6,ciment pòrtland+fill.calc. CEM II/B-L 32,5R+pedra calc. 20mm,elab.a obra,form</t>
  </si>
  <si>
    <t xml:space="preserve">Mà d'obra</t>
  </si>
  <si>
    <t xml:space="preserve">A0150000</t>
  </si>
  <si>
    <t xml:space="preserve">h</t>
  </si>
  <si>
    <t xml:space="preserve">Manobre especialista</t>
  </si>
  <si>
    <t xml:space="preserve">/R</t>
  </si>
  <si>
    <t xml:space="preserve">x</t>
  </si>
  <si>
    <t xml:space="preserve">=</t>
  </si>
  <si>
    <t xml:space="preserve">Subtotal mà d'obra</t>
  </si>
  <si>
    <t xml:space="preserve">Maquinària</t>
  </si>
  <si>
    <t xml:space="preserve">C1705600</t>
  </si>
  <si>
    <t xml:space="preserve">Formigonera de 165 l</t>
  </si>
  <si>
    <t xml:space="preserve">Subtotal maquinària</t>
  </si>
  <si>
    <t xml:space="preserve">Material</t>
  </si>
  <si>
    <t xml:space="preserve">B0111000</t>
  </si>
  <si>
    <t xml:space="preserve">Aigua</t>
  </si>
  <si>
    <t xml:space="preserve">B0311010</t>
  </si>
  <si>
    <t xml:space="preserve">t</t>
  </si>
  <si>
    <t xml:space="preserve">Sorra de pedrera de pedra calcària per a formigons</t>
  </si>
  <si>
    <t xml:space="preserve">B0331Q10</t>
  </si>
  <si>
    <t xml:space="preserve">Grava de pedrera de pedra calcària, de grandària màxima 20 mm, per a formigons</t>
  </si>
  <si>
    <t xml:space="preserve">B0512401</t>
  </si>
  <si>
    <t xml:space="preserve">Ciment pòrtland amb filler calcari CEM II/B-L 32,5 R segons UNE-EN 197-1, en sacs</t>
  </si>
  <si>
    <t xml:space="preserve">Subtotal material</t>
  </si>
  <si>
    <t xml:space="preserve">Cost directe</t>
  </si>
  <si>
    <t xml:space="preserve">Total</t>
  </si>
  <si>
    <t xml:space="preserve">D0701821</t>
  </si>
  <si>
    <t xml:space="preserve">Morter de ciment pòrtland amb filler calcari CEM II/B-L i sorra, amb 380 kg/m3 de ciment, amb una proporció en volum 1:4 i 10 N/mm2 de resistència a compressió, elaborat a l'obra</t>
  </si>
  <si>
    <t xml:space="preserve">Morter ciment pòrtland+fill.calc. CEM II/B-L,sorra ,380kg/m3 ciment,1:4,10N/mm2,elab.a obra,</t>
  </si>
  <si>
    <t xml:space="preserve">B0310020</t>
  </si>
  <si>
    <t xml:space="preserve">Sorra de pedrera per a morters</t>
  </si>
  <si>
    <t xml:space="preserve">Despeses auxiliars</t>
  </si>
  <si>
    <t xml:space="preserve">%</t>
  </si>
  <si>
    <t xml:space="preserve">D070A4D1</t>
  </si>
  <si>
    <t xml:space="preserve">Morter mixt de ciment pòrtland amb filler calcari CEM II/B-L, calç i sorra, amb 200 kg/m3 de ciment, amb una proporció en volum 1:2:10 i 2,5 N/mm2 de resistència a compressió, elaborat a l'obra</t>
  </si>
  <si>
    <t xml:space="preserve">Morter mixt ciment pòrtland+fill.calc. CEM II/B-L,calç,sorra ,200kg/m3 ciment,1:2:10,2,5N/mm2,elab.a</t>
  </si>
  <si>
    <t xml:space="preserve">B0532310</t>
  </si>
  <si>
    <t xml:space="preserve">kg</t>
  </si>
  <si>
    <t xml:space="preserve">Calç aèria hidratada CL 90-S, en sacs</t>
  </si>
  <si>
    <t xml:space="preserve">D070B6C1</t>
  </si>
  <si>
    <t xml:space="preserve">Morter mixt de ciment blanc de ram de paleta BL, calç i sorra, amb 250 kg/m3 de ciment, amb una proporció en volum 1:1:7 i 5 N/mm2 de resistència a compressió, elaborat a l'obra</t>
  </si>
  <si>
    <t xml:space="preserve">Morter mixt ciment blanc ram paleta BL,calç,sorra ,250kg/m3 ciment,1:1:7,5N/mm2,elab.a obra,</t>
  </si>
  <si>
    <t xml:space="preserve">B051E201</t>
  </si>
  <si>
    <t xml:space="preserve">Ciment blanc de ram de paleta BL 22,5 X segons UNE 80305, en sacs</t>
  </si>
  <si>
    <t xml:space="preserve">D0712641</t>
  </si>
  <si>
    <t xml:space="preserve">Morter de ciment amb ciment pòrtland amb filler calcari CEM II/B-L i sorra, amb additiu hidròfug i 250 kg/m3 de ciment, amb una proporció en volum 1:6 i 5 N/mm2 de resistència a compressió, elaborat a l'obra</t>
  </si>
  <si>
    <t xml:space="preserve">Morter ciment pòrtland+fill.calc. CEM II/B-L+sorra+hidròfug 250kg/m3,1:6,5N/mm2,elab.</t>
  </si>
  <si>
    <t xml:space="preserve">B0814030</t>
  </si>
  <si>
    <t xml:space="preserve">Additiu hidròfug per a morter i formigó</t>
  </si>
  <si>
    <t xml:space="preserve">D0B2A100</t>
  </si>
  <si>
    <t xml:space="preserve">Acer en barres corrugades elaborat a l'obra i manipulat a taller B500S, de límit elàstic &gt;= 500 N/mm2</t>
  </si>
  <si>
    <t xml:space="preserve">Acer b/corrug.obra man.taller B500S</t>
  </si>
  <si>
    <t xml:space="preserve">A0134000</t>
  </si>
  <si>
    <t xml:space="preserve">Ajudant ferrallista</t>
  </si>
  <si>
    <t xml:space="preserve">A0124000</t>
  </si>
  <si>
    <t xml:space="preserve">Oficial 1a ferrallista</t>
  </si>
  <si>
    <t xml:space="preserve">B0A14200</t>
  </si>
  <si>
    <t xml:space="preserve">Filferro recuit de diàmetre 1,3 mm</t>
  </si>
  <si>
    <t xml:space="preserve">B0B2A000</t>
  </si>
  <si>
    <t xml:space="preserve">Acer en barres corrugades B500S de límit elàstic &gt;= 500 N/mm2</t>
  </si>
  <si>
    <t xml:space="preserve">Partida d'obra</t>
  </si>
  <si>
    <t xml:space="preserve">1G22Z002</t>
  </si>
  <si>
    <t xml:space="preserve">Modificacions deguda a l'execució de les obres, de la instal·lació d'enllumenat existent en la pista. Es reorientaran els projectors existents en el bàculs.
Inclosos els mitjans auxiliars (escales, bastidas, ...) per executar les modificacions.</t>
  </si>
  <si>
    <t xml:space="preserve">Modificació instal. enllumenat</t>
  </si>
  <si>
    <t xml:space="preserve">A013H000</t>
  </si>
  <si>
    <t xml:space="preserve">Ajudant electricista</t>
  </si>
  <si>
    <t xml:space="preserve">A012H000</t>
  </si>
  <si>
    <t xml:space="preserve">Oficial 1a electricista</t>
  </si>
  <si>
    <t xml:space="preserve">CL40AAAA</t>
  </si>
  <si>
    <t xml:space="preserve">Plataforma elevadora telescòpica articulada, autopropulsada amb motor de gasoil de 20 m d'alçària màxima de treball i 9,8 en horitzontal, de 227 kg de càrrega útil, de dimensions 700x245x245 cm en repós i 10886 kg de pes buida, amb cistella de dimensions 150x75 cm</t>
  </si>
  <si>
    <t xml:space="preserve">Despeses indirectes</t>
  </si>
  <si>
    <t xml:space="preserve">1J41Z002</t>
  </si>
  <si>
    <t xml:space="preserve">Modificació de la instal·lació de clavegueram incloses material auxiliar (canonades, ...), i ajudes de ram de paleta en un àmbit de 4m2 aproximadament. Tot d'acord segons normativa de l'Ajuntament i de la companyia subministradora. Inclosa formació de pericó de formigó prefabricat, de 60x40x100 cm de mides interiors, per a evacuació d'aigües residuals, inclosa tapa d'acer registrable, col·locat. Inclosa anulació embornal existent si fos el cas. Tot instal·lat segons normativa de la companyia subministradora i l'Ajuntament.</t>
  </si>
  <si>
    <t xml:space="preserve">Modificació instal·lació clavegueram</t>
  </si>
  <si>
    <t xml:space="preserve">A0140000</t>
  </si>
  <si>
    <t xml:space="preserve">Manobre</t>
  </si>
  <si>
    <t xml:space="preserve">A012N000</t>
  </si>
  <si>
    <t xml:space="preserve">Oficial 1a d'obra pública</t>
  </si>
  <si>
    <t xml:space="preserve">BD7FT650</t>
  </si>
  <si>
    <t xml:space="preserve">m</t>
  </si>
  <si>
    <t xml:space="preserve">Tub de PVC-U de paret estructurada per a sanejament sense pressió, de DN 315 mm i de SN 4 (4kN/m2) de rigidesa anular, segons UNE-EN 13476-1, per a unió el·làstica amb anella elastomèrica</t>
  </si>
  <si>
    <t xml:space="preserve">D060M0B2</t>
  </si>
  <si>
    <t xml:space="preserve">Formigó de 150 kg/m3, amb una proporció en volum 1:4:8, amb ciment pòrtland amb filler calcari CEM II/B-L 32,5 R i granulat de pedra granítica de grandària màxima 20 mm, elaborat a l'obra amb formigonera de 250 l</t>
  </si>
  <si>
    <t xml:space="preserve">Formigó 150kg/m3,1:4:8,ciment pòrtland+fill.calc. CEM II/B-L 32,</t>
  </si>
  <si>
    <t xml:space="preserve">C1705700</t>
  </si>
  <si>
    <t xml:space="preserve">Formigonera de 250 l</t>
  </si>
  <si>
    <t xml:space="preserve">B0312010</t>
  </si>
  <si>
    <t xml:space="preserve">Sorra de pedrera de pedra granítica per a formigons</t>
  </si>
  <si>
    <t xml:space="preserve">B0332Q10</t>
  </si>
  <si>
    <t xml:space="preserve">Grava de pedrera de pedra granítica, de grandària màxima 20 mm, per a formigons</t>
  </si>
  <si>
    <t xml:space="preserve">E211Z001</t>
  </si>
  <si>
    <t xml:space="preserve">Enderroc d'edificació entre mitgeres o tester, de més de 250 m3 de volum aparent, de 4 a 8 m d'alçària, amb estructura d'obra de fàbrica, amb enderroc de fonaments, solera i mitgeres, amb separació, transport i gestió de residus i residus perillosos, amb mitjans manuals i mecànics i càrrega mecànica de runa sobre camió o contenidor</t>
  </si>
  <si>
    <t xml:space="preserve">Enderroc edificac.entre mitgeres,&gt;250m3,,h=4-8m</t>
  </si>
  <si>
    <t xml:space="preserve">A0121000</t>
  </si>
  <si>
    <t xml:space="preserve">Oficial 1a</t>
  </si>
  <si>
    <t xml:space="preserve">C200S000</t>
  </si>
  <si>
    <t xml:space="preserve">Equip i elements auxiliars per a tall oxiacetilènic</t>
  </si>
  <si>
    <t xml:space="preserve">C13124A0</t>
  </si>
  <si>
    <t xml:space="preserve">Pala excavadora giratoria sobre cadenes de 12 a 20 t</t>
  </si>
  <si>
    <t xml:space="preserve">C1311430</t>
  </si>
  <si>
    <t xml:space="preserve">Pala carregadora sobre pneumàtics de 8 a 14 t</t>
  </si>
  <si>
    <t xml:space="preserve">C1101200</t>
  </si>
  <si>
    <t xml:space="preserve">Compressor amb dos martells pneumàtics</t>
  </si>
  <si>
    <t xml:space="preserve">E225Z001</t>
  </si>
  <si>
    <t xml:space="preserve">Terraplenat i piconatge mecànics amb terres adequades, en tongades de fins a 30 cm, amb una compactació del 98% del PM.</t>
  </si>
  <si>
    <t xml:space="preserve">Terraplenat+picon.mec.,terres adeq.,g&lt;30cm,98% PM</t>
  </si>
  <si>
    <t xml:space="preserve">C1316100</t>
  </si>
  <si>
    <t xml:space="preserve">Minicarregadora sobre pneumàtics de 2 a 5,9 t</t>
  </si>
  <si>
    <t xml:space="preserve">C1335010</t>
  </si>
  <si>
    <t xml:space="preserve">Corró vibratori autopropulsat, d'1,5 a 2,5 t</t>
  </si>
  <si>
    <t xml:space="preserve">E31522J4</t>
  </si>
  <si>
    <t xml:space="preserve">Formigó per a rases i pous de fonaments, HA-25/F/20/IIa, de consistència fluïda i grandària màxima del granulat 20 mm, abocat amb bomba</t>
  </si>
  <si>
    <t xml:space="preserve">Formigó rasa/pou fonament,HA-25/F/20/IIa,bomba</t>
  </si>
  <si>
    <t xml:space="preserve">C1701100</t>
  </si>
  <si>
    <t xml:space="preserve">Camió amb bomba de formigonar</t>
  </si>
  <si>
    <t xml:space="preserve">B065960A</t>
  </si>
  <si>
    <t xml:space="preserve">Formigó HA-25/F/20/IIa de consistència fluïda, grandària màxima del granulat 20 mm, amb &gt;= 275 kg/m3 de ciment, apte per a classe d'exposició IIa</t>
  </si>
  <si>
    <t xml:space="preserve">E3152BH4</t>
  </si>
  <si>
    <t xml:space="preserve">Formigó per a rases i pous de fonaments, HA-30/B/20/IIa, de consistència tova i grandària màxima del granulat 20 mm, abocat amb bomba</t>
  </si>
  <si>
    <t xml:space="preserve">Formigó rasa/pou fonament,HA-30/B/20/IIa,bomba</t>
  </si>
  <si>
    <t xml:space="preserve">B065E60B</t>
  </si>
  <si>
    <t xml:space="preserve">Formigó HA-30/B/20/IIa de consistència tova, grandària màxima del granulat 20 mm, amb &gt;= 275 kg/m3 de ciment, apte per a classe d'exposició IIa</t>
  </si>
  <si>
    <t xml:space="preserve">E31B3000</t>
  </si>
  <si>
    <t xml:space="preserve">Armadura de rases i pous AP500 S d'acer en barres corrugades B500S de límit elàstic &gt;= 500 N/mm2</t>
  </si>
  <si>
    <t xml:space="preserve">Arm.rases i pous AP500S barres corrug.</t>
  </si>
  <si>
    <t xml:space="preserve">Subtotal element compost</t>
  </si>
  <si>
    <t xml:space="preserve">E31DC100</t>
  </si>
  <si>
    <t xml:space="preserve">Encofrat amb taulons de fusta per a rases i pous de fonaments</t>
  </si>
  <si>
    <t xml:space="preserve">Encofrat taulons rasa/pou fonament</t>
  </si>
  <si>
    <t xml:space="preserve">A0123000</t>
  </si>
  <si>
    <t xml:space="preserve">Oficial 1a encofrador</t>
  </si>
  <si>
    <t xml:space="preserve">A0133000</t>
  </si>
  <si>
    <t xml:space="preserve">Ajudant encofrador</t>
  </si>
  <si>
    <t xml:space="preserve">B0D21030</t>
  </si>
  <si>
    <t xml:space="preserve">Tauló de fusta de pi per a 10 usos</t>
  </si>
  <si>
    <t xml:space="preserve">B0A14300</t>
  </si>
  <si>
    <t xml:space="preserve">Filferro recuit de diàmetre 3 mm</t>
  </si>
  <si>
    <t xml:space="preserve">B0D31000</t>
  </si>
  <si>
    <t xml:space="preserve">Llata de fusta de pi</t>
  </si>
  <si>
    <t xml:space="preserve">B0DZA000</t>
  </si>
  <si>
    <t xml:space="preserve">l</t>
  </si>
  <si>
    <t xml:space="preserve">Desencofrant</t>
  </si>
  <si>
    <t xml:space="preserve">B0A31000</t>
  </si>
  <si>
    <t xml:space="preserve">Clau acer</t>
  </si>
  <si>
    <t xml:space="preserve">E3C2LRGB</t>
  </si>
  <si>
    <t xml:space="preserve">Formigonat de llosa de fonamentació amb formigó per armar amb additiu hidròfug HA - 30 / F / 20 / XC4 + XS1 amb una quantitat de ciment de 325 kg/m3 i relació aigua ciment =&lt; 0.5, abocat amb cubilot</t>
  </si>
  <si>
    <t xml:space="preserve">Formigonat de llosa de fonamentació, formigó per armar +addit. hidròfug HA - 30 / F / 20 / XC4 + XS1</t>
  </si>
  <si>
    <t xml:space="preserve">A0122000</t>
  </si>
  <si>
    <t xml:space="preserve">Oficial 1a paleta</t>
  </si>
  <si>
    <t xml:space="preserve">B06HLRGF</t>
  </si>
  <si>
    <t xml:space="preserve">Formigó per armar amb additiu hidròfug HA - 30 / F / 20 / XC4 + XS1 amb una quantitat de ciment de 325 kg/m3 i relació aigua ciment =&lt; 0.5</t>
  </si>
  <si>
    <t xml:space="preserve">E3C2X001</t>
  </si>
  <si>
    <t xml:space="preserve">Formigonat de solera amb formigó per armar amb additiu hidròfug HA - 30 / B / 20 / XC4 + XS1 amb una quantitat de ciment de 300 kg/m3 i relació aigua ciment =&lt; 0.5, abocat amb cubilot. Inclos part proporcional d'encofrat.
Amb acabat amb 4 kg/m2 de pols de quars color, col·locat amb cubilot.
Estesa i vibratge manual i remolinat mecànic.</t>
  </si>
  <si>
    <t xml:space="preserve">Formigonat solera, formigó per armar +addit. hidròfug HA - 30</t>
  </si>
  <si>
    <t xml:space="preserve">B06HLVHV</t>
  </si>
  <si>
    <t xml:space="preserve">Formigó per armar HA - 30 / F / 20 / XC4 amb una quantitat de ciment de 300 kg/m3 i relació aigua ciment =&lt; 0.55</t>
  </si>
  <si>
    <t xml:space="preserve">E3C2Z001</t>
  </si>
  <si>
    <t xml:space="preserve">Formigonat de solera amb formigó per armar amb additiu hidròfug HA - 30 / F / 20 / XC2 amb una quantitat de ciment de 275 kg/m3 i relació aigua ciment =&lt; 0.6, abocat amb bomba</t>
  </si>
  <si>
    <t xml:space="preserve">Formigonat de solera, formigó per armar +addit. VERSIO SOLERA 30CM</t>
  </si>
  <si>
    <t xml:space="preserve">B06HLQZ2</t>
  </si>
  <si>
    <t xml:space="preserve">Formigó per armar amb additiu hidròfug HA - 30 / F / 20 / XC2 amb una quantitat de ciment de 275 kg/m3 i relació aigua ciment =&lt; 0.6</t>
  </si>
  <si>
    <t xml:space="preserve">E3C515G3</t>
  </si>
  <si>
    <t xml:space="preserve">Formigó per a lloses de fonaments, HA-25/P/20/IIa, de consistència plàstica i grandària màxima del granulat 20 mm, abocat amb cubilot</t>
  </si>
  <si>
    <t xml:space="preserve">Formigó p/llosa fonam.HA-25/P/20/IIa,cubilot</t>
  </si>
  <si>
    <t xml:space="preserve">B065960C</t>
  </si>
  <si>
    <t xml:space="preserve">Formigó HA-25/P/20/IIa de consistència plàstica, grandària màxima del granulat 20 mm, amb &gt;= 275 kg/m3 de ciment, apte per a classe d'exposició IIa</t>
  </si>
  <si>
    <t xml:space="preserve">E3CBZ001</t>
  </si>
  <si>
    <t xml:space="preserve">Armadura per a lloses AP500 T amb malla electrosoldada de barres corrugades d'acer ME 20x20 cm D:12-12 mm 6x2,2 m B500T UNE-EN 10080, inclos separadors</t>
  </si>
  <si>
    <t xml:space="preserve">Armadura p/llosa AP500T malla el.b/corrug.ME 15x15cm,D:12-12mm,6x2,2m B500T</t>
  </si>
  <si>
    <t xml:space="preserve">B0B34258</t>
  </si>
  <si>
    <t xml:space="preserve">Malla electrosoldada de barres corrugades d'acer ME 20x20 cm D:12-12 mm 6x2,2 m B500SD UNE-EN 10080</t>
  </si>
  <si>
    <t xml:space="preserve">E4BCZ001</t>
  </si>
  <si>
    <t xml:space="preserve">Armadura per a soleres AP500 T amb malla electrosoldada de barres corrugades d'acer ME 15x15 cm D:8-8 mm 6x2,2 m B500T UNE-EN 10080. Incloses connexions a solera existent</t>
  </si>
  <si>
    <t xml:space="preserve">Armadura solera AP500T,malla el.b/corrug.ME 15x15cm</t>
  </si>
  <si>
    <t xml:space="preserve">B0B34134</t>
  </si>
  <si>
    <t xml:space="preserve">Malla electrosoldada de barres corrugades d'acer ME 15x15 cm D:6-6 mm 6x2,2 m B500T UNE-EN 10080</t>
  </si>
  <si>
    <t xml:space="preserve">E4R11024</t>
  </si>
  <si>
    <t xml:space="preserve">Acer inoxidable austenític de designació 1.4301 (AISI 304), per a estructures, en perfils laminats tipus L, rodó, quadrat, rectangular, hexagonal, planxa, treballat a taller i col·locat a l'obra</t>
  </si>
  <si>
    <t xml:space="preserve">Acer inox.austenític 1.4301 (AISI 304),perf.lam.L,rodó,rectang.,hex.,taller+col.a obra</t>
  </si>
  <si>
    <t xml:space="preserve">B4R11021</t>
  </si>
  <si>
    <t xml:space="preserve">Acer inoxidable austenític de designació 1.4301 (AISI 304), en perfils laminats tipus L, rodó, quadrat, rectangular, hexagonal, planxa, treballat a taller</t>
  </si>
  <si>
    <t xml:space="preserve">E4R1X001</t>
  </si>
  <si>
    <t xml:space="preserve">Subministrament i col·locació d'estructura per a muntatge de carpa desmuntable de mides aproximades 20x40m (veure plànols), i alçada de pilars 5m amb secció corvada, complint normativa UNE-EN-1090 amb marcatge CE i demés normatives vigents, model de l'empresa Aracarpas o equivalent, que inclou els següents conceptes:
- Armadura feta mitjançant perfils d'alumini 6082 T6 d'alta resistència (norma UNE-EN 573)
- Límits elàstic 250-270 N/mm2
- Perfil principal de 300x116mm
- Unions mitjançant peces d'acer S355 JR protecció galvanitzat-zincat
- Arriostrament composat per creus de Sant Andreu de cables d'acer de 7 fils (6x19+1) complint normativa UNE-EN-13414
- Bulons d'acer F-144 (norma EN 10083-1), amb límit elàstic 4500 Kg/cm2
- Normativa aplicable UNE-EN 13782 ´´Estructuras temporales. Carpas. Seguridad)
- Ancoratge al terra, mitjançant plaques construides en acer galvanitzat. Anclatge metàl·lic amb principi de funcionament per expansió e instal·lació per par controlat DIN 9021 M20. Anclatge amb morter de polièster, homologació europea ETE 13/0752 per instal·lación en formigón no fissurat segons guia ETAG 001, opció 7 de M8 a M24. Ancoratge femella M20 (HENOM20) per expansió del casquet de l'ancoratge.
- Inclòs tota la cargoleria, barres de tensió de coberta, frisos i cables d'arriostrament
- S'aportarà per part de l'empresa subministradora, projecte visat ajustat a la versió definitiva de l'estructura en cas que hi hagi canvis respecte l'estructura de projecte, que hauran de ser validats per la DO.
- Amb tots els mitjans auxiliars per el seu muntatge, transport i lloguer de maquinària.
Instal·lada segons els reglaments i normatives vigents. Tot segons documents i prescripcions de projecte i documentació annexa. L'estructura de la carpa aixi com la lona hauran d'estar subministrats per el mateix Industrial, per tal de poder justificar el compliment de les normatives vigents i càlculs per el seu muntatge.</t>
  </si>
  <si>
    <t xml:space="preserve">Estructura muntatge carpa</t>
  </si>
  <si>
    <t xml:space="preserve">B4R1X001</t>
  </si>
  <si>
    <t xml:space="preserve">Alumini estructural alta resistencia</t>
  </si>
  <si>
    <t xml:space="preserve">B44Z8026</t>
  </si>
  <si>
    <t xml:space="preserve">Acer S355JR segons UNE-EN 10025-2, format per peça simple, en perfils laminats en calent sèrie L, LD, T, rodó, quadrat, rectangular i planxa, treballat al taller per a col·locar amb cargols i galvanitzat</t>
  </si>
  <si>
    <t xml:space="preserve">E5ZJS78K</t>
  </si>
  <si>
    <t xml:space="preserve">Remat de planxa d'acer plegada amb acabat prelacat, d'1 mm de gruix, 80 cm de desenvolupament, com a màxim, amb 5 plecs, per a canaló exterior, col·locat amb fixacions mecàniques, i segellat. Connectat a baixant. Inclosos mitjans auxiliars per el seu muntatge</t>
  </si>
  <si>
    <t xml:space="preserve">Remat plan.acer pl. prelacat g=1mm, desenv.&lt;80cm 5 plecs, p/canaló ext. col.fix.mec+segellat</t>
  </si>
  <si>
    <t xml:space="preserve">A0127000</t>
  </si>
  <si>
    <t xml:space="preserve">Oficial 1a col·locador</t>
  </si>
  <si>
    <t xml:space="preserve">A0137000</t>
  </si>
  <si>
    <t xml:space="preserve">Ajudant col·locador</t>
  </si>
  <si>
    <t xml:space="preserve">B0A5AA00</t>
  </si>
  <si>
    <t xml:space="preserve">Cargol autoroscant amb volandera</t>
  </si>
  <si>
    <t xml:space="preserve">B0CHS78K</t>
  </si>
  <si>
    <t xml:space="preserve">Remat de planxa d'acer plegada amb acabat prelacat, d'1 mm de gruix, 80 cm de desenvolupament, com a màxim, amb 5 plecs, per a canaló exterior</t>
  </si>
  <si>
    <t xml:space="preserve">B7J50010</t>
  </si>
  <si>
    <t xml:space="preserve">dm3</t>
  </si>
  <si>
    <t xml:space="preserve">Massilla per a segellats, d'aplicació amb pistola, de base silicona neutra monocomponent</t>
  </si>
  <si>
    <t xml:space="preserve">E5ZJX001</t>
  </si>
  <si>
    <t xml:space="preserve">E5ZZ8QU2</t>
  </si>
  <si>
    <t xml:space="preserve">Peça de suport per a bonera de paret, de planxa d'acer galvanitzat de 0,7 mm de gruix i 35 cm de desenvolupament, adherida amb oxiasfalt</t>
  </si>
  <si>
    <t xml:space="preserve">Peça suport p/bonera paret,planxa acer galv.g=0,7mm,desenv.=35cm,oxiasfalt</t>
  </si>
  <si>
    <t xml:space="preserve">B09412C0</t>
  </si>
  <si>
    <t xml:space="preserve">Oxiasfalt en sacs tipus OA 80/25 d'aplicació en calent</t>
  </si>
  <si>
    <t xml:space="preserve">B5ZZ8QUJ</t>
  </si>
  <si>
    <t xml:space="preserve">Peça de suport per a bonera de paret, de planxa d'acer galvanitzat de 0,7 mm de gruix i 35 cm de desenvolupament, amb 3 plecs i un forat de 105x105 mm</t>
  </si>
  <si>
    <t xml:space="preserve">E5ZZX001</t>
  </si>
  <si>
    <t xml:space="preserve">Subministrament i col·locació de lona translluida per a coberta de carpa provisional, model de l'empresa Aracarpas o equivalent, que inclou els següents conceptes:
- Lona d'un mínim de 650gr/m2 amb trama interior de poliester
- Amb inducció de PVC i resistèncie mínima al foc de C-s2, d0 o T2 per composició
- Resistència al desgarrament 280N
- Resistència a ruptura 2800 n/50 mm
- Resistència al fred -40ºC
- Resistència al calor +70ºC
- Acabat OPAC (a decidir per el PRO).
- Sotmesa a tractament anti-raigs UVA, anti-moho, anti-podriment i anti-ambient salí
- Incorporant un vernís anti pols per la cara exterior
- Impermeable, indeformable i resistent
- Per al seu muntatge se li soldarà un ´´tent-keder´´, per agafar-se als canals de l'estructura
- Les soldadures de la lona es faran mitjançant mitjançant alta-freqüència
- Amb tots els mitjans auxiliars necessaris per el seu muntatge
Instal·lada segons els reglaments i normatives vigents. Tot segons documents i prescripcions de projecte i documentació annexa. L'estructura de la carpa aixi com la lona hauran d'estar subministrats per el mateix Industrial, per tal de poder justificar el compliment de les normatives vigents i càlculs per el seu muntatge.</t>
  </si>
  <si>
    <t xml:space="preserve">Lona de coberta</t>
  </si>
  <si>
    <t xml:space="preserve">B151X001</t>
  </si>
  <si>
    <t xml:space="preserve">Lona coberta</t>
  </si>
  <si>
    <t xml:space="preserve">E618566Q</t>
  </si>
  <si>
    <t xml:space="preserve">Paret de tancament de dues cares vistes de 20 cm de gruix de bloc foradat de morter ciment, de 400x200x200 mm, llis, gris amb components hidrofugants, categoria I segons la norma UNE-EN 771-3 col·locat amb morter ciment amb additiu hidròfug 1:6 de ciment pòrtland amb filler calcari</t>
  </si>
  <si>
    <t xml:space="preserve">Paret tanc. 2cares,gruix=20cm,bloc foradat mort.ciment,400x200x200mm,llisgris+hidrofugantscol.morter</t>
  </si>
  <si>
    <t xml:space="preserve">B0E244L6</t>
  </si>
  <si>
    <t xml:space="preserve">Bloc foradat de morter de ciment, llis, de 400x200x200 mm, amb components hidrofugants, de cara vista, gris, categoria I segons norma UNE-EN 771-3</t>
  </si>
  <si>
    <t xml:space="preserve">E7CN1402</t>
  </si>
  <si>
    <t xml:space="preserve">Aïllament amb làmina d'alumini i cel·les d'aire per a aïllaments, de 4 mm de gruix formada per un nucli de làmina de bombolles d'aire i polietilè i làmina d'alumini en dues cares, col·locat amb adhesiu de formulació específica</t>
  </si>
  <si>
    <t xml:space="preserve">Aïllam.làm.al+aire aïllam. g=4mm,làmina aire+PE+alumini 2cares,col.adhes.especif.</t>
  </si>
  <si>
    <t xml:space="preserve">B7CN1400</t>
  </si>
  <si>
    <t xml:space="preserve">Làmina d'alumini i cel·les d'aire per a aïllaments, de 4 mm de gruix formada per un nucli de làmina de bombolles d'aire i polietilè i làmina d'alumini en dues cares</t>
  </si>
  <si>
    <t xml:space="preserve">B0911000</t>
  </si>
  <si>
    <t xml:space="preserve">Adhesiu d'aplicació a dues cares de cautxú sintètic</t>
  </si>
  <si>
    <t xml:space="preserve">E7J1S005</t>
  </si>
  <si>
    <t xml:space="preserve">Formació de junt de treball en peces formigonades 'in situ', amb perfil de cautxú expansiu, de 5x20 mm, col·locat a l'interior</t>
  </si>
  <si>
    <t xml:space="preserve">Formació de junt de treball, en peces formigonades 'in situ', amb perfil de cautxú expansiu, de 5x20</t>
  </si>
  <si>
    <t xml:space="preserve">B7J1S005</t>
  </si>
  <si>
    <t xml:space="preserve">Perfil de cautxú expansiu, de 5x20 mm, per a junt de treball intern</t>
  </si>
  <si>
    <t xml:space="preserve">E898J2A0</t>
  </si>
  <si>
    <t xml:space="preserve">Pintat de parament vertical de guix, amb pintura plàstica amb acabat llis, amb una capa segelladora i dues d'acabat</t>
  </si>
  <si>
    <t xml:space="preserve">Pint.vert.guix,pintura plàstica llis+segelladora+2acab.</t>
  </si>
  <si>
    <t xml:space="preserve">A013D000</t>
  </si>
  <si>
    <t xml:space="preserve">Ajudant pintor</t>
  </si>
  <si>
    <t xml:space="preserve">A012D000</t>
  </si>
  <si>
    <t xml:space="preserve">Oficial 1a pintor</t>
  </si>
  <si>
    <t xml:space="preserve">B8ZA1000</t>
  </si>
  <si>
    <t xml:space="preserve">Segelladora</t>
  </si>
  <si>
    <t xml:space="preserve">B89ZPD00</t>
  </si>
  <si>
    <t xml:space="preserve">Pintura plàstica, per a interiors</t>
  </si>
  <si>
    <t xml:space="preserve">E898K2A0</t>
  </si>
  <si>
    <t xml:space="preserve">Pintat de parament horitzontal de guix, amb pintura plàstica amb acabat llis, amb una capa segelladora i dues d'acabat</t>
  </si>
  <si>
    <t xml:space="preserve">Pint.horitz.guix,pintura plàstica llis+segelladora+2acab.</t>
  </si>
  <si>
    <t xml:space="preserve">E898Z001</t>
  </si>
  <si>
    <t xml:space="preserve">Pintat vert.fusta,esmalt poliuretà,1protector+1segelladora+2acab.</t>
  </si>
  <si>
    <t xml:space="preserve">B8ZA3000</t>
  </si>
  <si>
    <t xml:space="preserve">Protector químic insecticida-fungicida per a fusta (TP8)</t>
  </si>
  <si>
    <t xml:space="preserve">B89ZC100</t>
  </si>
  <si>
    <t xml:space="preserve">Esmalt de poliuretà d'un component</t>
  </si>
  <si>
    <t xml:space="preserve">E898Z010</t>
  </si>
  <si>
    <t xml:space="preserve">E8J3427K</t>
  </si>
  <si>
    <t xml:space="preserve">Coronament de paret de 18 a 27,5 cm de gruix, amb pedra artificial de morter de ciment gris, polida, amb dos cantells en escaire, col·locada amb morter mixt 1:2:10</t>
  </si>
  <si>
    <t xml:space="preserve">Coronament paret g=18-27,5cm,p.artif.gris,polida,2escaire,mort.1:2:10</t>
  </si>
  <si>
    <t xml:space="preserve">B0GAA2D7</t>
  </si>
  <si>
    <t xml:space="preserve">Peça de pedra artificial de morter de ciment gris, polida, per a coronament de parets de 18 a 27,5 cm de gruix i amb dos cantells en escaire</t>
  </si>
  <si>
    <t xml:space="preserve">E9F5Z001</t>
  </si>
  <si>
    <t xml:space="preserve">Paviment de lloses de formigó prefabricat  de 60x40 cm i/o 40x20cm i 5 cm de gruix, de la casa Breinco tipus Vulcano o altra equivalent homologat per l'Ajuntament, col·locat a truc de maceta amb morter mixt 1:2:10. Amb rebliment de junts amb sorra fina i compactació del paviment acabat. Antilliscant. Colors a decidir per la DO.  Incloses mermes</t>
  </si>
  <si>
    <t xml:space="preserve">Paviment lloses formigó,g=5cm</t>
  </si>
  <si>
    <t xml:space="preserve">B9FA5551</t>
  </si>
  <si>
    <t xml:space="preserve">Llosa de formigó per a paviments de 50x50 cm i 5 cm de gruix, de forma quadrada, acabat amb textura pètria, preu alt</t>
  </si>
  <si>
    <t xml:space="preserve">E9G2G842</t>
  </si>
  <si>
    <t xml:space="preserve">Paviment de formigó de 15 cm de gruix acabat amb 4 kg/m2 de pols de quars color, amb formigó HA-25/B/20/IIa de consistència tova, grandària màxima del granulat 20 mm, amb &gt;= 300 kg/m3 de ciment, apte per a classe d'exposició IIa, col·locat amb cubilot, estesa i vibratge manual i remolinat mecànic</t>
  </si>
  <si>
    <t xml:space="preserve">Paviment form. 15cm gruix,acabat4kg/m2 pols quars color,formigó HA-25/B/20/IIa,&gt;=300kg/m3 ciment,col</t>
  </si>
  <si>
    <t xml:space="preserve">C2003000</t>
  </si>
  <si>
    <t xml:space="preserve">Remolinador mecànic</t>
  </si>
  <si>
    <t xml:space="preserve">B9GZ1200</t>
  </si>
  <si>
    <t xml:space="preserve">Pols de quars color</t>
  </si>
  <si>
    <t xml:space="preserve">B065970B</t>
  </si>
  <si>
    <t xml:space="preserve">Formigó HA-25/B/20/IIa de consistència tova, grandària màxima del granulat 20 mm, amb &gt;= 300 kg/m3 de ciment, apte per a classe d'exposició IIa</t>
  </si>
  <si>
    <t xml:space="preserve">E9GZAA41</t>
  </si>
  <si>
    <t xml:space="preserve">Formació de junt en paviment de formigó, amb perfil buit de PVC de 4 cm d'alçària, col·locat amb el mateix formigó</t>
  </si>
  <si>
    <t xml:space="preserve">Junt pavim.form.perfil buit PVC,h=4cm,col.mateix form.</t>
  </si>
  <si>
    <t xml:space="preserve">B9GZ0A41</t>
  </si>
  <si>
    <t xml:space="preserve">Perfil buit de PVC de 4 cm d'alçària, per a paviments de formigó</t>
  </si>
  <si>
    <t xml:space="preserve">E9GZX001</t>
  </si>
  <si>
    <t xml:space="preserve">Tall amb serra de disc de diamant en paviment de formigó per a formació de junt de retracció de 6 a 8 mm d'amplària i fondària &gt;= 3 cm</t>
  </si>
  <si>
    <t xml:space="preserve">Junta de retracció</t>
  </si>
  <si>
    <t xml:space="preserve">C170H000</t>
  </si>
  <si>
    <t xml:space="preserve">Màquina tallajunts amb disc de diamant per a paviment</t>
  </si>
  <si>
    <t xml:space="preserve">E9U8U001</t>
  </si>
  <si>
    <t xml:space="preserve">Sòcol de planxa d'acer galvanitzat plegada, d'1,4 mm de gruix, i desenvolupament 9 cm, col·locat amb tacs d'expansió i cargols</t>
  </si>
  <si>
    <t xml:space="preserve">Sòcol acer galv.,g=1,4mm,desenv=9cm,tacs exp.+cargols</t>
  </si>
  <si>
    <t xml:space="preserve">A012M000</t>
  </si>
  <si>
    <t xml:space="preserve">Oficial 1a muntador</t>
  </si>
  <si>
    <t xml:space="preserve">A013M000</t>
  </si>
  <si>
    <t xml:space="preserve">Ajudant muntador</t>
  </si>
  <si>
    <t xml:space="preserve">B0A4A400</t>
  </si>
  <si>
    <t xml:space="preserve">cu</t>
  </si>
  <si>
    <t xml:space="preserve">Visos galvanitzats</t>
  </si>
  <si>
    <t xml:space="preserve">B0CHLF0A</t>
  </si>
  <si>
    <t xml:space="preserve">Planxa plana de textura llisa, d'acer galvanitzat d'1,4 mm de gruix,</t>
  </si>
  <si>
    <t xml:space="preserve">B0A61600</t>
  </si>
  <si>
    <t xml:space="preserve">Tac de niló de 6 a 8 mm de diàmetre, amb vis</t>
  </si>
  <si>
    <t xml:space="preserve">E9U8X001</t>
  </si>
  <si>
    <t xml:space="preserve">Sòcol de planxa d'acer galvanitzat  d'1,4 mm de gruix, i desenvolupament 9 cm, col·locat amb mitjans mecànics o soldadura.</t>
  </si>
  <si>
    <t xml:space="preserve">Sòcol acer galv.,g=1,4mm</t>
  </si>
  <si>
    <t xml:space="preserve">EAF2179C</t>
  </si>
  <si>
    <t xml:space="preserve">Finestra d'alumini anoditzat natural, col·locada sobre bastiment de base, amb una fulla batent, per a un buit d'obra aproximat de 90x120 cm, elaborada amb perfils de preu alt, classificació mínima 4 de permeabilitat a l'aire segons UNE-EN 12207, classificació mínima 9A d'estanquitat a l'aigua segons UNE-EN 12208 i classificació mínima C4 de resistència al vent segons UNE-EN 12210, sense persiana</t>
  </si>
  <si>
    <t xml:space="preserve">Finestra alumini anoditzat nat.,1bat.,90x120cm,preu alt,classif. 4 9A C4,s/persiana</t>
  </si>
  <si>
    <t xml:space="preserve">BAF2149C</t>
  </si>
  <si>
    <t xml:space="preserve">Finestra d'alumini anoditzat natural, per a col·locar sobre bastiment de base, amb una fulla batent, per a un buit d'obra d'1,05 a 1,49 m2 de superfície, elaborada amb perfils de preu alt, classificació mínima 4 de permeabilitat a l'aire segons UNE-EN 12207, classificació mínima 9A d'estanquitat a l'aigua segons UNE-EN 12208 i classificació mínima C4 de resistència al vent segons UNE-EN 12210, sense persiana</t>
  </si>
  <si>
    <t xml:space="preserve">B7J50090</t>
  </si>
  <si>
    <t xml:space="preserve">Massilla per a segellats, d'aplicació amb pistola, de base poliuretà monocomponent</t>
  </si>
  <si>
    <t xml:space="preserve">EAF2299D</t>
  </si>
  <si>
    <t xml:space="preserve">Finestra d'alumini anoditzat natural, col·locada sobre bastiment de base, amb dues fulles batents, per a un buit d'obra aproximat de 120x150 cm, elaborada amb perfils de preu alt, classificació mínima 4 de permeabilitat a l'aire segons UNE-EN 12207, classificació mínima 9A d'estanquitat a l'aigua segons UNE-EN 12208 i classificació mínima C4 de resistència al vent segons UNE-EN 12210, amb caixa de persiana i guies</t>
  </si>
  <si>
    <t xml:space="preserve">Finestra alumini anoditzat nat.,2bat.,120x150cm,preu alt,classif. 4 9A C4,caixa persiana+guies</t>
  </si>
  <si>
    <t xml:space="preserve">BAF2259D</t>
  </si>
  <si>
    <t xml:space="preserve">Finestra d'alumini anoditzat natural, per a col·locar sobre bastiment de base, amb dues fulles batents, per a un buit d'obra d'1,5 a 1,99 m2 de superfície, elaborada amb perfils de preu alt, classificació mínima 4 de permeabilitat a l'aire segons UNE-EN 12207, classificació mínima 9A d'estanquitat a l'aigua segons UNE-EN 12208 i classificació mínima C4 de resistència al vent segons UNE-EN 12210, amb caixa de persiana i guies</t>
  </si>
  <si>
    <t xml:space="preserve">EAF2887C</t>
  </si>
  <si>
    <t xml:space="preserve">Finestra d'alumini anoditzat natural, col·locada sobre bastiment de base, amb dues fulles corredisses, per a un buit d'obra aproximat de 210x150 cm, elaborada amb perfils de preu alt, classificació mínima 3 de permeabilitat a l'aire segons UNE-EN 12207, classificació mínima 7A d'estanquitat a l'aigua segons UNE-EN 12208 i classificació mínima C3 de resistència al vent segons UNE-EN 12210, sense persiana</t>
  </si>
  <si>
    <t xml:space="preserve">Finestra alumini anoditzat nat.,2corred.,210x150cm,preu alt,classif.3 7A C3,s/persiana</t>
  </si>
  <si>
    <t xml:space="preserve">BAF2867C</t>
  </si>
  <si>
    <t xml:space="preserve">Finestra d'alumini anoditzat natural, per a col·locar sobre bastiment de base, amb dues fulles corredisses, per a un buit d'obra de 2,5 a 3,24 m2 de superfície, elaborada amb perfils de preu alt, classificació mínima 3 de permeabilitat a l'aire segons UNE-EN 12207, classificació mínima 7A d'estanquitat a l'aigua segons UNE-EN 12208 i classificació mínima C3 de resistència al vent segons UNE-EN 12210, sense persiana</t>
  </si>
  <si>
    <t xml:space="preserve">EAF3867D</t>
  </si>
  <si>
    <t xml:space="preserve">Finestra d'alumini lacat blanc amb trencament de pont tèrmic, col·locada sobre bastiment de base, amb dues fulles corredisses, per a un buit d'obra aproximat de 180x150 cm, elaborada amb perfils de preu alt, classificació mínima 3 de permeabilitat a l'aire segons UNE-EN 12207, classificació mínima 7A d'estanquitat a l'aigua segons UNE-EN 12208 i classificació mínima C3 de resistència al vent segons UNE-EN 12210, amb caixa de persiana i guies</t>
  </si>
  <si>
    <t xml:space="preserve">Finestra alumini lacat blanc,trenc.pont tèrmic,2corred.,180x150cm,preu alt,classif.3 7A C3,caixa per</t>
  </si>
  <si>
    <t xml:space="preserve">BAF3867D</t>
  </si>
  <si>
    <t xml:space="preserve">Finestra d'alumini lacat blanc, amb trencament de pont tèrmic, per a col·locar sobre bastiment de base, amb dues fulles corredisses, per a un buit d'obra de 2,5 a 3,24 m2 de superfície, elaborada amb perfils de preu alt, classificació mínima 3 de permeabilitat a l'aire segons UNE-EN 12207, classificació mínima 7A d'estanquitat a l'aigua segons UNE-EN 12208 i classificació mínima C3 de resistència al vent segons UNE-EN 12210, amb caixa de persiana i guies</t>
  </si>
  <si>
    <t xml:space="preserve">EAF3X001</t>
  </si>
  <si>
    <t xml:space="preserve">Subministrament i col·locació de finestra corredissa sistema CORTIZO 4900, o equivalent, de dimensions aproximades 180x150cm, amb dues fulles corredisses, composta per perfils d'aliatge d'alumini 6063 i tractament tèrmic T-5. El marc té una secció de 70mm. (bicarril) o 126 mm (tricarril) i el full 48mm. El gruix mitjà dels perfils d' alumini és d' 1,6 mm. Amb caixa de persiana i guies.
Els perfils d'alumini estan proveïts de trencament de pont tèrmic obtinguda per inserció de varetes aïllants de poliamida de 34 mm. de profunditat reforçades amb un 25 % de fibra de vidre.
Inclou manilla de tancament multipunt enrasada amb el perfil per permetre l' encreuament de fulles, juntes d' envidrament d' EPDM d' alta qualitat, tornilleria d' acer inoxidable, elements d' estanquitat, accessoris i utillatges de mecanització homologat.
Categories assolides en banc d' assaigs:
Permeabilitat a l' aire segons Norma UNE-EN 12207: 2000 CLASSE 4
Estanqueïtat a l' aigua segons Norma UNE-EN 12208: 2000 CLASSE 7A
Resistència al vent segons Norma UNE-EN 12210: 2000 CLASSE C5 
Acabat Superficial, a elegir per la Direcció Facultativa complint en:
- Anoditzat, efectuat en un cicle complet que comprèn les operacions de desgreixatge, rentat, oxidació anòdica, acolorit i segellament. El gruix i qualitat de la capa anòdica està garantida pel segell EWAA-EURAS amb un valor mínim classe 15 micres.
Totalment muntada i provada.
Inclou: Col·locació del premarc, si cal. Col·locació de la fusteria. Ajust final de les fulles. Segellament de juntes perimetrals. Realització de proves de servei.</t>
  </si>
  <si>
    <t xml:space="preserve">Finestra alumini lacat blanc,trenc.pont tèrmic,2corred.,180x150cm. F01</t>
  </si>
  <si>
    <t xml:space="preserve">EAF4179C</t>
  </si>
  <si>
    <t xml:space="preserve">Finestra d'alumini anoditzat natural amb trencament de pont tèrmic, col·locada sobre bastiment de base, amb una fulla batent, per a un buit d'obra aproximat de 90x120 cm, elaborada amb perfils de preu alt, classificació mínima 4 de permeabilitat a l'aire segons UNE-EN 12207, classificació mínima 9A d'estanquitat a l'aigua segons UNE-EN 12208 i classificació mínima C4 de resistència al vent segons UNE-EN 12210, sense persiana</t>
  </si>
  <si>
    <t xml:space="preserve">Finestra alumini anoditzat nat.,trenc.pont tèrmic,1bat.,90x120cm,preu alt,classif. 4 9A C4,s/persian</t>
  </si>
  <si>
    <t xml:space="preserve">BAF4149C</t>
  </si>
  <si>
    <t xml:space="preserve">Finestra d'alumini anoditzat natural, amb trencament de pont tèrmic, per a col·locar sobre bastiment de base, amb una fulla batent, per a un buit d'obra d'1,05 a 1,49 m2 de superfície, elaborada amb perfils de preu alt, classificació mínima 4 de permeabilitat a l'aire segons UNE-EN 12207, classificació mínima 9A d'estanquitat a l'aigua segons UNE-EN 12208 i classificació mínima C4 de resistència al vent segons UNE-EN 12210, sense persiana</t>
  </si>
  <si>
    <t xml:space="preserve">EAF4179D</t>
  </si>
  <si>
    <t xml:space="preserve">Finestra d'alumini anoditzat natural amb trencament de pont tèrmic, col·locada sobre bastiment de base, amb una fulla batent, per a un buit d'obra aproximat de 90x120 cm, elaborada amb perfils de preu alt, classificació mínima 4 de permeabilitat a l'aire segons UNE-EN 12207, classificació mínima 9A d'estanquitat a l'aigua segons UNE-EN 12208 i classificació mínima C4 de resistència al vent segons UNE-EN 12210, amb caixa de persiana i guies</t>
  </si>
  <si>
    <t xml:space="preserve">Finestra alumini anoditzat nat.,trenc.pont tèrmic,1bat.,90x120cm,preu alt,classif. 4 9A C4,caixa per</t>
  </si>
  <si>
    <t xml:space="preserve">BAF4149D</t>
  </si>
  <si>
    <t xml:space="preserve">Finestra d'alumini anoditzat natural, amb trencament de pont tèrmic, per a col·locar sobre bastiment de base, amb una fulla batent, per a un buit d'obra d'1,05 a 1,49 m2 de superfície, elaborada amb perfils de preu alt, classificació mínima 4 de permeabilitat a l'aire segons UNE-EN 12207, classificació mínima 9A d'estanquitat a l'aigua segons UNE-EN 12208 i classificació mínima C4 de resistència al vent segons UNE-EN 12210, amb caixa de persiana i guies</t>
  </si>
  <si>
    <t xml:space="preserve">EAF4289C</t>
  </si>
  <si>
    <t xml:space="preserve">Finestra d'alumini anoditzat natural amb trencament de pont tèrmic, col·locada sobre bastiment de base, amb dues fulles batents, per a un buit d'obra aproximat de 120x120 cm, elaborada amb perfils de preu alt, classificació mínima 4 de permeabilitat a l'aire segons UNE-EN 12207, classificació mínima 9A d'estanquitat a l'aigua segons UNE-EN 12208 i classificació mínima C4 de resistència al vent segons UNE-EN 12210, sense persiana</t>
  </si>
  <si>
    <t xml:space="preserve">Finestra alumini anoditzat nat.,trenc.pont tèrmic,2bat.,120x120cm,preu alt,classif. 4 9A C4,s/persia</t>
  </si>
  <si>
    <t xml:space="preserve">BAF4249C</t>
  </si>
  <si>
    <t xml:space="preserve">Finestra d'alumini anoditzat natural, amb trencament de pont tèrmic, per a col·locar sobre bastiment de base, amb dues fulles batents, per a un buit d'obra d'1,05 a 1,49 m2 de superfície, elaborada amb perfils de preu alt, classificació mínima 4 de permeabilitat a l'aire segons UNE-EN 12207, classificació mínima 9A d'estanquitat a l'aigua segons UNE-EN 12208 i classificació mínima C4 de resistència al vent segons UNE-EN 12210, sense persiana</t>
  </si>
  <si>
    <t xml:space="preserve">EAF4867D</t>
  </si>
  <si>
    <t xml:space="preserve">Finestra d'alumini anoditzat natural amb trencament de pont tèrmic, col·locada sobre bastiment de base, amb dues fulles corredisses, per a un buit d'obra aproximat de 180x150 cm, elaborada amb perfils de preu alt, classificació mínima 3 de permeabilitat a l'aire segons UNE-EN 12207, classificació mínima 7A d'estanquitat a l'aigua segons UNE-EN 12208 i classificació mínima C3 de resistència al vent segons UNE-EN 12210, amb caixa de persiana i guies</t>
  </si>
  <si>
    <t xml:space="preserve">Finestra alumini anoditzat nat.,trenc.pont tèrmic,2corred.,180x150cm,preu alt,classif.3 7A C3,caixa </t>
  </si>
  <si>
    <t xml:space="preserve">BAF4867D</t>
  </si>
  <si>
    <t xml:space="preserve">Finestra d'alumini anoditzat natural, amb trencament de pont tèrmic, per a col·locar sobre bastiment de base, amb dues fulles corredisses, per a un buit d'obra de 2,5 a 3,24 m2 de superfície, elaborada amb perfils de preu alt, classificació mínima 3 de permeabilitat a l'aire segons UNE-EN 12207, classificació mínima 7A d'estanquitat a l'aigua segons UNE-EN 12208 i classificació mínima C3 de resistència al vent segons UNE-EN 12210, amb caixa de persiana i guies</t>
  </si>
  <si>
    <t xml:space="preserve">EAF6E59C</t>
  </si>
  <si>
    <t xml:space="preserve">Balconera d'alumini anoditzat natural, col·locada sobre bastiment de base, amb dues fulles batents, per a un buit d'obra aproximat de 120x220 cm, elaborada amb perfils de preu alt, classificació mínima 4 de permeabilitat a l'aire segons UNE-EN 12207, classificació mínima 9A d'estanquitat a l'aigua segons UNE-EN 12208 i classificació mínima C4 de resistència al vent segons UNE-EN 12210, sense persiana</t>
  </si>
  <si>
    <t xml:space="preserve">Balconera alumini anoditzat nat.,2bat.,120x220cm,preu alt,4 9A C4,s/persiana</t>
  </si>
  <si>
    <t xml:space="preserve">BAF2E39C</t>
  </si>
  <si>
    <t xml:space="preserve">Balconera d'alumini anoditzat natural, per a col·locar sobre bastiment de base, amb dues fulles batents, per a un buit d'obra de 2 a 2,99 m2 de superfície, elaborada amb perfils de preu alt, classificació mínima 4 de permeabilitat a l'aire segons UNE-EN 12207, classificació mínima 9A d'estanquitat a l'aigua segons UNE-EN 12208 i classificació mínima C4 de resistència al vent segons UNE-EN 12210, sense persiana</t>
  </si>
  <si>
    <t xml:space="preserve">EAN51442</t>
  </si>
  <si>
    <t xml:space="preserve">Bastiment de base per a finestra, de tub d'acer galvanitzat de secció 40x20 mm2, amb accessoris per a persiana, per a un buit d'obra aproximat de 120x150 cm</t>
  </si>
  <si>
    <t xml:space="preserve">Bastiment base p/finest.,tub acer galv.40x20mm2,+acces.persiana,p/buit obra 120x150cm</t>
  </si>
  <si>
    <t xml:space="preserve">BAN51200</t>
  </si>
  <si>
    <t xml:space="preserve">Bastiment de base de tub d'acer galvanitzat de secció 40x20 mm</t>
  </si>
  <si>
    <t xml:space="preserve">BANZ1110</t>
  </si>
  <si>
    <t xml:space="preserve">Suport, caixetí i passacintes del bastiment de base de tub d'acer, per a persiana de finestra</t>
  </si>
  <si>
    <t xml:space="preserve">EAN51741</t>
  </si>
  <si>
    <t xml:space="preserve">Bastiment de base per a finestra, de tub d'acer galvanitzat de secció 40x20 mm2, per a un buit d'obra aproximat de 210x150 cm</t>
  </si>
  <si>
    <t xml:space="preserve">Bastiment base p/finest.,tub acer galv.40x20mm2,p/buit obra 210x150cm</t>
  </si>
  <si>
    <t xml:space="preserve">EAN52463</t>
  </si>
  <si>
    <t xml:space="preserve">Bastiment de base per a balconera, de tub d'acer galvanitzat de secció 60x20 mm2, per a un buit d'obra aproximat de 120x220 cm</t>
  </si>
  <si>
    <t xml:space="preserve">Bastiment base p/balcon.,tub acer galv.60x20mm2,p/buit obra 120x220cm</t>
  </si>
  <si>
    <t xml:space="preserve">BAN51400</t>
  </si>
  <si>
    <t xml:space="preserve">Bastiment de base de tub d'acer galvanitzat de secció 60x20 mm</t>
  </si>
  <si>
    <t xml:space="preserve">EAV7EK77</t>
  </si>
  <si>
    <t xml:space="preserve">Persiana enrotllable d'alumini, de lamel·les de 14 a 14,5 mm de gruix, 55 a 60 mm d'alçària i de 6 a 6,5 kg per m2</t>
  </si>
  <si>
    <t xml:space="preserve">Persi.enr.alum.,lamel. g=14-14,5mm,h=55-60mm,6-6,5kg/m2</t>
  </si>
  <si>
    <t xml:space="preserve">BAV7EK77</t>
  </si>
  <si>
    <t xml:space="preserve">Persiana enrotllable d'alumini de lamel·les de 14 a 14,5 mm de gruix, de 55 a 60 mm d'alçària i de 6 a 6,5 kg per m2</t>
  </si>
  <si>
    <t xml:space="preserve">EAV7F964</t>
  </si>
  <si>
    <t xml:space="preserve">Persiana enrotllable d'alumini, de lamel·les amb aïllament de 9 a 9,5 mm de gruix, 50 a 55 mm d'alçària i de 4,5 a 5 kg per m2</t>
  </si>
  <si>
    <t xml:space="preserve">Persi.enr.alum.,lamel.aïll. g=9-9,5mm,h=50-55mm,4,5-5kg/m2</t>
  </si>
  <si>
    <t xml:space="preserve">BAV7F964</t>
  </si>
  <si>
    <t xml:space="preserve">Persiana enrotllable d'alumini de lamel·les amb aïllament de 9 a 9,5 mm de gruix, de 50 a 55 mm d'alçària i de 4,5 a 5 kg per m2</t>
  </si>
  <si>
    <t xml:space="preserve">EAVZ1C00</t>
  </si>
  <si>
    <t xml:space="preserve">Comandament manual amb cinta per a persianes entre 120 i 150 cm d'amplària</t>
  </si>
  <si>
    <t xml:space="preserve">Com.man.cinta ampl.=120-150cm</t>
  </si>
  <si>
    <t xml:space="preserve">BAVZ1C00</t>
  </si>
  <si>
    <t xml:space="preserve">EAVZK000</t>
  </si>
  <si>
    <t xml:space="preserve">Guies d'alumini per a persianes enrotllables</t>
  </si>
  <si>
    <t xml:space="preserve">Guies alum.p/persi.enrotll.</t>
  </si>
  <si>
    <t xml:space="preserve">BAVZK000</t>
  </si>
  <si>
    <t xml:space="preserve">EB146A01</t>
  </si>
  <si>
    <t xml:space="preserve">Passamà de planxa d'acer galvanitzat d'1,4 mm de gruix i 20 cm de desenvolupament, col·locat cargolat</t>
  </si>
  <si>
    <t xml:space="preserve">Passamà planxa acer galv.,g=1,4mm,desenv.=20cm,col.cargolat</t>
  </si>
  <si>
    <t xml:space="preserve">A013F000</t>
  </si>
  <si>
    <t xml:space="preserve">Ajudant manyà</t>
  </si>
  <si>
    <t xml:space="preserve">A012F000</t>
  </si>
  <si>
    <t xml:space="preserve">Oficial 1a manyà</t>
  </si>
  <si>
    <t xml:space="preserve">BB14D00J</t>
  </si>
  <si>
    <t xml:space="preserve">Passamà de planxa d'acer galvanitzat d'1,4 mm de gruix i 20 cm de desenvolupament</t>
  </si>
  <si>
    <t xml:space="preserve">B5ZZJTNT</t>
  </si>
  <si>
    <t xml:space="preserve">Vis d'acer galvanitzat de 5,5x110 mm, amb junts de plom i ferro i tac de niló de diàmetre 8/10 mm</t>
  </si>
  <si>
    <t xml:space="preserve">EB14B9KD</t>
  </si>
  <si>
    <t xml:space="preserve">Passamà d'acer inoxidable 1.4301 (AISI 304) de 43 mm de diàmetre, acabat polit i abrillantat, amb suport de platines d'acer, fixat mecànicament</t>
  </si>
  <si>
    <t xml:space="preserve">Passamà acer inox.1.4301 (AISI 304),diàm.=43mm,acab.pol./abrill.,+plat.acer,fixat mecànicament</t>
  </si>
  <si>
    <t xml:space="preserve">BB14F8B0</t>
  </si>
  <si>
    <t xml:space="preserve">Passamà d'acer inoxidable 1.4301 (AISI 304) de 43 mm de diàmetre, acabat polit i abrillantat, amb suport de platines d'acer</t>
  </si>
  <si>
    <t xml:space="preserve">EB14X001</t>
  </si>
  <si>
    <t xml:space="preserve">Passamà de planxa d'acer galvanitzat d'1,4 mm de gruix i 45mm de diametre, amb suport de platines d'acer, fixat mecànicament o soldat</t>
  </si>
  <si>
    <t xml:space="preserve">EBA31331</t>
  </si>
  <si>
    <t xml:space="preserve">Pintat sobre paviment de marca vial superficial per a ús permanent i retrorreflectant en sec, tipus P-R, amb pintura acrílica de color blanc i microesferes de vidre, aplicada amb mitjans manuals</t>
  </si>
  <si>
    <t xml:space="preserve">Marca vial superficial P-R, pint.acrílica, manual</t>
  </si>
  <si>
    <t xml:space="preserve">BBA1M100</t>
  </si>
  <si>
    <t xml:space="preserve">Microesferes de vidre per a marques vials retrorreflectants en sec</t>
  </si>
  <si>
    <t xml:space="preserve">BBA11100</t>
  </si>
  <si>
    <t xml:space="preserve">Pintura acrílica de color blanc, per a marques vials</t>
  </si>
  <si>
    <t xml:space="preserve">EC151B11</t>
  </si>
  <si>
    <t xml:space="preserve">Vidre laminar de seguretat , de 4+4 mm de gruix, amb 1 butiral translúcid, classe 2 (B) 2 segons UNE-EN 12600, col·locat amb llistó de vidre sobre fusta, acer o alumini</t>
  </si>
  <si>
    <t xml:space="preserve">Vidre lam.seg. ,4+4mm,1 butiral translúcid, col.llistó vidre</t>
  </si>
  <si>
    <t xml:space="preserve">A012E000</t>
  </si>
  <si>
    <t xml:space="preserve">Oficial 1a vidrier</t>
  </si>
  <si>
    <t xml:space="preserve">BC151B11</t>
  </si>
  <si>
    <t xml:space="preserve">Vidre laminar de seguretat , de 4+4 mm de gruix, amb 1 butiral translúcid, classe 2 (B) 2 segons UNE-EN 12600</t>
  </si>
  <si>
    <t xml:space="preserve">EC1F1721</t>
  </si>
  <si>
    <t xml:space="preserve">Vidre aïllant de lluna incolora de 5 mm de gruix, cambra d'aire de 8 mm i lluna de 4+4 mm de gruix amb 1 butiral transparent de lluna d'incolor, classe 2 (B) 2 segons UNE-EN 12600, col·locat amb perfils conformats de neoprè sobre alumini o PVC</t>
  </si>
  <si>
    <t xml:space="preserve">Vidre aïlla., incolora 5/8/4+4.1 but.transparent, col.perf.neop.</t>
  </si>
  <si>
    <t xml:space="preserve">BC1F1721</t>
  </si>
  <si>
    <t xml:space="preserve">Vidre aïllant de lluna incolora de 5 mm de gruix, cambra d'aire de 8 mm i lluna de 4+4 mm de gruix amb 1 butiral transparent de lluna d'incolor, classe 2 (B) 2 segons UNE-EN 12600</t>
  </si>
  <si>
    <t xml:space="preserve">EC1FA721</t>
  </si>
  <si>
    <t xml:space="preserve">Vidre aïllant de lluna incolora de 5 mm de gruix, cambra d'aire de 8 mm i lluna de 4+4 mm de gruix amb 1 butiral transparent de lluna d'incolor, classe 2 (B) 2 segons UNE-EN 12600, col·locat amb llistó de vidre sobre fusta, acer o alumini</t>
  </si>
  <si>
    <t xml:space="preserve">Vidre aïlla., incolora 5/8/4+4.1 but.transparent, col.llistó vidre</t>
  </si>
  <si>
    <t xml:space="preserve">EC1G37A1</t>
  </si>
  <si>
    <t xml:space="preserve">Vidre aïllant de lluna de baixa emissivitat de 4+4 mm de gruix amb 1 butiral transparent classe 2 (B) 2 segons UNE-EN 12600, cambra d'aire de 10 mm i lluna de 4+4 mm de gruix amb 1 butiral transparent de lluna incolor, classe 2 (B) 2 segons UNE-EN 12600, col·locat amb perfils conformats de neoprè sobre alumini o PVC</t>
  </si>
  <si>
    <t xml:space="preserve">Vidre aïllant, baixa emissivitat 4+4.1 but.transparent / 10 / 4+4.1 but.transparent, col.perf.neop.</t>
  </si>
  <si>
    <t xml:space="preserve">BC1GF701</t>
  </si>
  <si>
    <t xml:space="preserve">Vidre aïllant de lluna de baixa emissivitat de 4+4 mm de gruix amb 1 butiral transparent classe 2 (B) 2 segons UNE-EN 12600, cambra d'aire de 10 mm i lluna de 4+4 mm de gruix amb 1 butiral transparent de lluna incolor, classe 2 (B) 2 segons UNE-EN 12600</t>
  </si>
  <si>
    <t xml:space="preserve">EC1GC7A5</t>
  </si>
  <si>
    <t xml:space="preserve">Vidre aïllant de lluna de baixa emissivitat de 4+4 mm de gruix amb 2 butiral transparent classe 1 (B) 1 segons UNE-EN 12600, cambra d'aire de 12 mm i lluna de 4+4 mm de gruix amb 1 butiral transparent de lluna reflectora de control solar, classe 2 (B) 2 segons UNE-EN 12600, col·locat amb perfils conformats de neoprè sobre alumini o PVC</t>
  </si>
  <si>
    <t xml:space="preserve">Vidre aïllant, baixa emissivitat 4+4.2 but.transparent / 12 / 4+4.1 but.transparent, col.perf.neop.</t>
  </si>
  <si>
    <t xml:space="preserve">BC1GQ705</t>
  </si>
  <si>
    <t xml:space="preserve">Vidre aïllant de lluna de baixa emissivitat de 4+4 mm de gruix amb 2 butiral transparent classe 1 (B) 1 segons UNE-EN 12600, cambra d'aire de 12 mm i lluna de 4+4 mm de gruix amb 1 butiral transparent de lluna reflectora de control solar, classe 2 (B) 2 segons UNE-EN 12600</t>
  </si>
  <si>
    <t xml:space="preserve">EC1GG7A6</t>
  </si>
  <si>
    <t xml:space="preserve">Vidre aïllant de lluna de baixa emissivitat de 4+4 mm de gruix amb 2 butiral transparent classe 1 (B) 1 segons UNE-EN 12600, cambra d'aire de 12 mm i lluna de 4+4 mm de gruix amb 2 butiral transparent de lluna incolor, classe 1 (B) 1 segons UNE-EN 12600, col·locat amb llistó de vidre sobre fusta, acer o alumini</t>
  </si>
  <si>
    <t xml:space="preserve">Vidre aïllant, baixa emissivitat 4+4.2 but.transparent / 12 / 4+4.2 but.transparent, col.llistó vidr</t>
  </si>
  <si>
    <t xml:space="preserve">BC1GG706</t>
  </si>
  <si>
    <t xml:space="preserve">Vidre aïllant de lluna de baixa emissivitat de 4+4 mm de gruix amb 2 butiral transparent classe 1 (B) 1 segons UNE-EN 12600, cambra d'aire de 12 mm i lluna de 4+4 mm de gruix amb 2 butiral transparent de lluna incolor, classe 1 (B) 1 segons UNE-EN 12600</t>
  </si>
  <si>
    <t xml:space="preserve">EC1GX001</t>
  </si>
  <si>
    <t xml:space="preserve">Vidre aïllant de lluna de baixa emissivitat incolora de 4+4 mm de gruix amb amb 2 làmines de butiral transparents de lluna incolora, classe 1(B)1 segons UNE-EN 12600 i P2 A segons UNE-EN-356, càmera de 16 mm d'aire i lluna interior incolora 3+3 amb una làmina de butiral, tot el conjunt col·locat amb llistó de vidre sobre fusta, acer o alumini. </t>
  </si>
  <si>
    <t xml:space="preserve">Vidre aïllant, baixa emissivitat 4+4.2 but.transparent / 12 / 4+4.1 but.transparent</t>
  </si>
  <si>
    <t xml:space="preserve">ED144730</t>
  </si>
  <si>
    <t xml:space="preserve">Baixant de tub de planxa galvanitzada i lacada amb unió plegada de DN 80 mm i 0,6 mm de gruix, incloses les peces especials i fixat mecànicament amb brides i connectat a canaló i clavagueró</t>
  </si>
  <si>
    <t xml:space="preserve">Tub planx.glav.+lacada+unió.pleg.,DN80mm,g=0,6mm,fix.mec.brides</t>
  </si>
  <si>
    <t xml:space="preserve">BDW44730</t>
  </si>
  <si>
    <t xml:space="preserve">Accessori per a baixant de tub de planxa galvanitzada i lacada amb unió plegada de DN 80 mm i 0,6 mm de gruix</t>
  </si>
  <si>
    <t xml:space="preserve">BD1Z5000</t>
  </si>
  <si>
    <t xml:space="preserve">Brida per a tub de planxa galvanitzada</t>
  </si>
  <si>
    <t xml:space="preserve">BDY47730</t>
  </si>
  <si>
    <t xml:space="preserve">Element de muntatge per a baixant de tub de planxa galvanitzada i lacada amb unió plegada de DN 80 mm i 0,6 mm de gruix</t>
  </si>
  <si>
    <t xml:space="preserve">BD144730</t>
  </si>
  <si>
    <t xml:space="preserve">Tub de planxa galvanitzada i lacada amb unió plegada de DN 80 mm i 0,6 mm de gruix</t>
  </si>
  <si>
    <t xml:space="preserve">ED7FT450</t>
  </si>
  <si>
    <t xml:space="preserve">Clavegueró amb tub de PVC-U de paret estructurada per a sanejament sense pressió, de DN 200 mm i de SN 4 (4kN/m2) de rigidesa anular, segons UNE-EN 13476-1, per a unió el·làstica amb anella elastomèrica, sobre solera de formigó de 15 cm de gruix i llit de sorra de 15 cm de gruix</t>
  </si>
  <si>
    <t xml:space="preserve">Clavegueró tub PVC-U p.estruct.,sanejament s/pressió,DN=200mm,SN4,p/unió anella elastom.</t>
  </si>
  <si>
    <t xml:space="preserve">BD7FT450</t>
  </si>
  <si>
    <t xml:space="preserve">Tub de PVC-U de paret estructurada per a sanejament sense pressió, de DN 200 mm i de SN 4 (4kN/m2) de rigidesa anular, segons UNE-EN 13476-1, per a unió el·làstica amb anella elastomèrica</t>
  </si>
  <si>
    <t xml:space="preserve">BDW3BA00</t>
  </si>
  <si>
    <t xml:space="preserve">Accessori genèric per a tub de PVC de D=200 mm</t>
  </si>
  <si>
    <t xml:space="preserve">B064300B</t>
  </si>
  <si>
    <t xml:space="preserve">Formigó HM-20/B/20/I de consistència tova, grandària màxima del granulat 20 mm, amb &gt;= 200 kg/m3 de ciment, apte per a classe d'exposició I</t>
  </si>
  <si>
    <t xml:space="preserve">B0310500</t>
  </si>
  <si>
    <t xml:space="preserve">Sorra de pedrera de 0 a 3,5 mm</t>
  </si>
  <si>
    <t xml:space="preserve">BDY3BA00</t>
  </si>
  <si>
    <t xml:space="preserve">Element de muntatge per a tub de PVC de D=200 mm</t>
  </si>
  <si>
    <t xml:space="preserve">ED7FT550</t>
  </si>
  <si>
    <t xml:space="preserve">Clavegueró amb tub de PVC-U de paret estructurada per a sanejament sense pressió, de DN 250 mm i de SN 4 (4kN/m2) de rigidesa anular, segons UNE-EN 13476-1, per a unió el·làstica amb anella elastomèrica, sobre solera de formigó de 15 cm de gruix i llit de sorra de 15 cm de gruix</t>
  </si>
  <si>
    <t xml:space="preserve">Clavegueró tub PVC-U p.estruct.,sanejament s/pressió,DN=250mm,SN4,p/unió anella elastom.</t>
  </si>
  <si>
    <t xml:space="preserve">BDW3BB00</t>
  </si>
  <si>
    <t xml:space="preserve">Accessori genèric per a tub de PVC de D=250 mm</t>
  </si>
  <si>
    <t xml:space="preserve">BDY3BB00</t>
  </si>
  <si>
    <t xml:space="preserve">Element de muntatge per a tub de PVC de D=250 mm</t>
  </si>
  <si>
    <t xml:space="preserve">BD7FT550</t>
  </si>
  <si>
    <t xml:space="preserve">Tub de PVC-U de paret estructurada per a sanejament sense pressió, de DN 250 mm i de SN 4 (4kN/m2) de rigidesa anular, segons UNE-EN 13476-1, per a unió el·làstica amb anella elastomèrica</t>
  </si>
  <si>
    <t xml:space="preserve">EF5343B2</t>
  </si>
  <si>
    <t xml:space="preserve">Tub de coure R220 (recuit) de 12 mm de diàmetre nominal, d'1 mm de gruix, segons normaUNE-EN 1057, soldat per capil·laritat, amb grau de dificultat mitjà i col·locat superficialment</t>
  </si>
  <si>
    <t xml:space="preserve">Tub Cu R220 (recuit),DN=12mm,g=1mm,soldat capil.,dific.mitjà,col.superf.</t>
  </si>
  <si>
    <t xml:space="preserve">B0A75400</t>
  </si>
  <si>
    <t xml:space="preserve">Abraçadora plàstica, de 12 mm de diàmetre interior</t>
  </si>
  <si>
    <t xml:space="preserve">BF534300</t>
  </si>
  <si>
    <t xml:space="preserve">Tub de coure R220 (recuit) de 12 mm de diàmetre nominal i de gruix 1 mm, segons la norma UNE-EN 1057</t>
  </si>
  <si>
    <t xml:space="preserve">BFW524B0</t>
  </si>
  <si>
    <t xml:space="preserve">Accessori per a tub de coure 12 mm de diàmetre nominal per a soldar per capil·laritat</t>
  </si>
  <si>
    <t xml:space="preserve">BFY5A400</t>
  </si>
  <si>
    <t xml:space="preserve">Part proporcional d'elements de muntatge , per a tub de coure sanitari de 12 mm de diàmetre nominal, per a soldar per capilaritat</t>
  </si>
  <si>
    <t xml:space="preserve">EF5343B7</t>
  </si>
  <si>
    <t xml:space="preserve">Tub de coure R220 (recuit) de 12 mm de diàmetre nominal, d'1 mm de gruix, segons normaUNE-EN 1057, soldat per capil·laritat, amb grau de dificultat mitjà i col·locat encastat</t>
  </si>
  <si>
    <t xml:space="preserve">Tub Cu R220 (recuit),DN=12mm,g=1mm,soldat capil.,dific.mitjà,encastat</t>
  </si>
  <si>
    <t xml:space="preserve">EF5383B2</t>
  </si>
  <si>
    <t xml:space="preserve">Tub de coure R220 (recuit) de 18 mm de diàmetre nominal, d'1 mm de gruix, segons normaUNE-EN 1057, soldat per capil·laritat, amb grau de dificultat mitjà i col·locat superficialment</t>
  </si>
  <si>
    <t xml:space="preserve">Tub Cu R220 (recuit),DN=18mm,g=1mm,soldat capil.,dific.mitjà,col.superf.</t>
  </si>
  <si>
    <t xml:space="preserve">B0A75700</t>
  </si>
  <si>
    <t xml:space="preserve">Abraçadora plàstica, de 18 mm de diàmetre interior</t>
  </si>
  <si>
    <t xml:space="preserve">BF538300</t>
  </si>
  <si>
    <t xml:space="preserve">Tub de coure R220 (recuit) de 18 mm de diàmetre nominal i de gruix 1 mm, segons la norma UNE-EN 1057</t>
  </si>
  <si>
    <t xml:space="preserve">BFY5A800</t>
  </si>
  <si>
    <t xml:space="preserve">Part proporcional d'elements de muntatge , per a tub de coure sanitari de 18 mm de diàmetre nominal, per a soldar per capilaritat</t>
  </si>
  <si>
    <t xml:space="preserve">BFW528B0</t>
  </si>
  <si>
    <t xml:space="preserve">Accessori per a tub de coure 18 mm de diàmetre nominal per a soldar per capil·laritat</t>
  </si>
  <si>
    <t xml:space="preserve">EF5383B7</t>
  </si>
  <si>
    <t xml:space="preserve">Tub de coure R220 (recuit) de 18 mm de diàmetre nominal, d'1 mm de gruix, segons normaUNE-EN 1057, soldat per capil·laritat, amb grau de dificultat mitjà i col·locat encastat</t>
  </si>
  <si>
    <t xml:space="preserve">Tub Cu R220 (recuit),DN=18mm,g=1mm,soldat capil.,dific.mitjà,encastat</t>
  </si>
  <si>
    <t xml:space="preserve">EG134801</t>
  </si>
  <si>
    <t xml:space="preserve">Caixa per a quadre de comandaments i protecció, de material autoextingible, amb porta, per a dotze mòduls i encastada</t>
  </si>
  <si>
    <t xml:space="preserve">Caixa comand./prot.,mat.autoexting.+porta,12 mòduls,encastada</t>
  </si>
  <si>
    <t xml:space="preserve">BG134801</t>
  </si>
  <si>
    <t xml:space="preserve">Caixa per a quadre de comandament i protecció, de material autoextingible, amb porta, amb dotze mòduls i per a encastar</t>
  </si>
  <si>
    <t xml:space="preserve">EG151D11</t>
  </si>
  <si>
    <t xml:space="preserve">Caixa de derivació quadrada de plàstic, de 200x200 mm, amb grau de protecció IP-40, encastada</t>
  </si>
  <si>
    <t xml:space="preserve">Caixa deriv.plàstic,200x200mm,prot.IP-40,encastada</t>
  </si>
  <si>
    <t xml:space="preserve">BG151D11</t>
  </si>
  <si>
    <t xml:space="preserve">Caixa de derivació quadrada de plàstic, de 200x200 mm, amb grau de protecció IP-40 i per a encastar</t>
  </si>
  <si>
    <t xml:space="preserve">EG161611</t>
  </si>
  <si>
    <t xml:space="preserve">Caixa de derivació rectangular de plàstic, de 130x200 mm, amb grau de protecció IP-40, encastada</t>
  </si>
  <si>
    <t xml:space="preserve">Caixa deriv.plàstic,130x200mm,prot.IP-40,encastada</t>
  </si>
  <si>
    <t xml:space="preserve">BG161611</t>
  </si>
  <si>
    <t xml:space="preserve">Caixa de derivació rectangular de plàstic, de 130x200 mm, amb grau de protecció IP-40 i per a encastar</t>
  </si>
  <si>
    <t xml:space="preserve">EG222711</t>
  </si>
  <si>
    <t xml:space="preserve">Tub flexible corrugat de PVC, de 20 mm de diàmetre nominal, aïllant i no propagador de la flama, resistència a l'impacte d'1 J, resistència a compressió de 320 N i una rigidesa dielèctrica de 2000 V, muntat encastat</t>
  </si>
  <si>
    <t xml:space="preserve">Tub flexible corrugat PVC,DN=20mm,1J,320N,2000V,encastat</t>
  </si>
  <si>
    <t xml:space="preserve">BG222710</t>
  </si>
  <si>
    <t xml:space="preserve">Tub flexible corrugat de PVC, de 20 mm de diàmetre nominal, aïllant i no propagador de la flama, resistència a l'impacte d'1 J, resistència a compressió de 320 N i una rigidesa dielèctrica de 2000 V</t>
  </si>
  <si>
    <t xml:space="preserve">EG222811</t>
  </si>
  <si>
    <t xml:space="preserve">Tub flexible corrugat de PVC, de 25 mm de diàmetre nominal, aïllant i no propagador de la flama, resistència a l'impacte d'1 J, resistència a compressió de 320 N i una rigidesa dielèctrica de 2000 V, muntat encastat</t>
  </si>
  <si>
    <t xml:space="preserve">Tub flexible corrugat PVC,DN=25mm,1J,320N,2000V,encastat</t>
  </si>
  <si>
    <t xml:space="preserve">BG222810</t>
  </si>
  <si>
    <t xml:space="preserve">Tub flexible corrugat de PVC, de 25 mm de diàmetre nominal, aïllant i no propagador de la flama, resistència a l'impacte d'1 J, resistència a compressió de 320 N i una rigidesa dielèctrica de 2000 V</t>
  </si>
  <si>
    <t xml:space="preserve">EG222911</t>
  </si>
  <si>
    <t xml:space="preserve">Tub flexible corrugat de PVC, de 32 mm de diàmetre nominal, aïllant i no propagador de la flama, resistència a l'impacte d'1 J, resistència a compressió de 320 N i una rigidesa dielèctrica de 2000 V, muntat encastat</t>
  </si>
  <si>
    <t xml:space="preserve">Tub flexible corrugat PVC,DN=32mm,1J,320N,2000V,encastat</t>
  </si>
  <si>
    <t xml:space="preserve">BG222910</t>
  </si>
  <si>
    <t xml:space="preserve">Tub flexible corrugat de PVC, de 32 mm de diàmetre nominal, aïllant i no propagador de la flama, resistència a l'impacte d'1 J, resistència a compressió de 320 N i una rigidesa dielèctrica de 2000 V</t>
  </si>
  <si>
    <t xml:space="preserve">EG22TD1K</t>
  </si>
  <si>
    <t xml:space="preserve">Tub corbable corrugat de polietilè, de doble capa, llisa la interior i corrugada l'exterior, de 63 mm de diàmetre nominal, aïllant i no propagador de la flama, resistència a l'impacte de 20 J, resistència a compressió de 450 N, muntat com a canalització soterrada</t>
  </si>
  <si>
    <t xml:space="preserve">Tub corbable corrugat PE,doble capa,DN=63mm,20J,450N,canal.sot.</t>
  </si>
  <si>
    <t xml:space="preserve">BG22TD10</t>
  </si>
  <si>
    <t xml:space="preserve">Tub corbable corrugat de polietilè, de doble capa, llisa la interior i corrugada l'exterior, de 63 mm de diàmetre nominal, aïllant i no propagador de la flama , resistència a l'impacte de 20 J, resistència a compressió de 450 N, per a canalitzacions soterrades</t>
  </si>
  <si>
    <t xml:space="preserve">EG241502</t>
  </si>
  <si>
    <t xml:space="preserve">Tub flexible d'acer galvanitzat, de diàmetre nominal referència 21 i muntat superficialment</t>
  </si>
  <si>
    <t xml:space="preserve">Tub flexible ac.galv.,DN=ref.21,munt.superf.</t>
  </si>
  <si>
    <t xml:space="preserve">BG241500</t>
  </si>
  <si>
    <t xml:space="preserve">Tub flexible d'acer galvanitzat, de diàmetre nominal referència 21</t>
  </si>
  <si>
    <t xml:space="preserve">BGW24000</t>
  </si>
  <si>
    <t xml:space="preserve">Part proporcional d'accessoris per a tubs flexibles d'acer</t>
  </si>
  <si>
    <t xml:space="preserve">EG241602</t>
  </si>
  <si>
    <t xml:space="preserve">Tub flexible d'acer galvanitzat, de diàmetre nominal referència 29 i muntat superficialment</t>
  </si>
  <si>
    <t xml:space="preserve">Tub flexible ac.galv.,DN=ref.29,munt.superf.</t>
  </si>
  <si>
    <t xml:space="preserve">BG241600</t>
  </si>
  <si>
    <t xml:space="preserve">Tub flexible d'acer galvanitzat, de diàmetre nominal referència 29</t>
  </si>
  <si>
    <t xml:space="preserve">EG315154</t>
  </si>
  <si>
    <t xml:space="preserve">Cable amb conductor de coure de 0,6/1 kV de tensió assignada, amb designació RZ1-K (AS+), unipolar, de secció 1 x 6 mm2, amb coberta del cable de poliolefines amb baixa emissió fums, construcció segons norma UNE 211025, amb una classe de reacció al foc Cca-s1b,d1,a1 segons norma UNE-EN 50575, col·locat en tub</t>
  </si>
  <si>
    <t xml:space="preserve">Cable Cu 0,6/1 kV, RZ1-K (AS+),1x6mm2, a/coberta poliolefines,Cca-s1b,d1,a1,col.tub</t>
  </si>
  <si>
    <t xml:space="preserve">BG315150</t>
  </si>
  <si>
    <t xml:space="preserve">Cable amb conductor de coure de 0,6/1 kV de tensió assignada, amb designació RZ1-K (AS+), unipolar, de secció 1 x 6 mm2, amb coberta del cable de poliolefines amb baixa emissió fums, construcció segons norma UNE 211025, amb una classe de reacció al foc Cca-s1b,d1,a1 segons norma UNE-EN 50575</t>
  </si>
  <si>
    <t xml:space="preserve">EG317354</t>
  </si>
  <si>
    <t xml:space="preserve">Cable amb conductor de coure de 0,6/1 kV de tensió assignada, amb designació SZ1-K (AS+), tripolar, de secció 3 x 6 mm2, amb coberta del cable de poliolefines amb baixa emissió fums, construcció segons norma UNE 211025, amb una classe de reacció al foc Cca-s1b,d1,a1 segons norma UNE-EN 50575, col·locat en tub</t>
  </si>
  <si>
    <t xml:space="preserve">Cable Cu 0,6/1 kV,SZ1-K (AS+),3x6mm2, a/coberta poliolefines,Cca-s1b,d1,a1,col.tub</t>
  </si>
  <si>
    <t xml:space="preserve">BG317350</t>
  </si>
  <si>
    <t xml:space="preserve">Cable amb conductor de coure de 0,6/1 kV de tensió assignada, amb designació SZ1-K (AS+), tripolar, de secció 3 x 6 mm2, amb coberta del cable de poliolefines amb baixa emissió fums, construcció segons norma UNE 211025, amb una classe de reacció al foc Cca-s1b,d1,a1 segons norma UNE-EN 50575</t>
  </si>
  <si>
    <t xml:space="preserve">EG322134</t>
  </si>
  <si>
    <t xml:space="preserve">Cable amb conductor de coure 450/750 V de tensió assignada, amb designació H07V-R, unipolar, de secció 1 x 2,5 mm2, amb aïllament PVC, col·locat en tub</t>
  </si>
  <si>
    <t xml:space="preserve">Cable H07V-R, 1x2,5mm2,col.tub</t>
  </si>
  <si>
    <t xml:space="preserve">BG322130</t>
  </si>
  <si>
    <t xml:space="preserve">Cable amb conductor de coure 450/750 V de tensió assignada, amb designació H07V-R, unipolar, de secció 1 x 2,5 mm2, amb aïllament PVC</t>
  </si>
  <si>
    <t xml:space="preserve">EG322144</t>
  </si>
  <si>
    <t xml:space="preserve">Cable amb conductor de coure 450/750 V de tensió assignada, amb designació H07V-R, unipolar, de secció 1 x 4 mm2, amb aïllament PVC, col·locat en tub</t>
  </si>
  <si>
    <t xml:space="preserve">Cable H07V-R, 1x4mm2,col.tub</t>
  </si>
  <si>
    <t xml:space="preserve">BG322140</t>
  </si>
  <si>
    <t xml:space="preserve">Cable amb conductor de coure 450/750 V de tensió assignada, amb designació H07V-R, unipolar, de secció 1 x 4 mm2, amb aïllament PVC</t>
  </si>
  <si>
    <t xml:space="preserve">EG322154</t>
  </si>
  <si>
    <t xml:space="preserve">Cable amb conductor de coure 450/750 V de tensió assignada, amb designació H07V-R, unipolar, de secció 1 x 6 mm2, amb aïllament PVC, col·locat en tub</t>
  </si>
  <si>
    <t xml:space="preserve">Cable H07V-R, 1x6mm2,col.tub</t>
  </si>
  <si>
    <t xml:space="preserve">BG322150</t>
  </si>
  <si>
    <t xml:space="preserve">Cable amb conductor de coure 450/750 V de tensió assignada, amb designació H07V-R, unipolar, de secció 1 x 6 mm2, amb aïllament PVC</t>
  </si>
  <si>
    <t xml:space="preserve">EG32B154</t>
  </si>
  <si>
    <t xml:space="preserve">Cable amb conductor de coure de tensió assignada inferior o igual a 450/750 V, de designació H07Z-K, construcció segons norma UNE-EN 50525-3-41, unipolar, de secció 1x6 mm2, amb aïllament de poliolefines, classe de reacció al foc Dca-s2,d2,a2 segons norma UNE-EN 50575, col·locat en tub</t>
  </si>
  <si>
    <t xml:space="preserve">Cable Cu,450/750 V,H07Z-K,1x6mm2,aïllam.poliolefines,Dca-s2,d2,a2,col.tub</t>
  </si>
  <si>
    <t xml:space="preserve">BG32B150</t>
  </si>
  <si>
    <t xml:space="preserve">Cable amb conductor de coure de tensió assignada inferior o igual a 450/750 V, de designació H07Z-K, construcció segons norma UNE-EN 50525-3-41, unipolar, de secció 1x6 mm2, amb aïllament de poliolefines, classe de reacció al foc Dca-s2,d2,a2 segons norma UNE-EN 50575</t>
  </si>
  <si>
    <t xml:space="preserve">EG380907</t>
  </si>
  <si>
    <t xml:space="preserve">Conductor de coure nu, unipolar de secció 1x35 mm2, muntat en malla de connexió a terra</t>
  </si>
  <si>
    <t xml:space="preserve">Conductor Cu nu,1x35mm2,munt.p.terra</t>
  </si>
  <si>
    <t xml:space="preserve">BG380900</t>
  </si>
  <si>
    <t xml:space="preserve">Conductor de coure nu, unipolar de secció 1x35 mm2</t>
  </si>
  <si>
    <t xml:space="preserve">BGY38000</t>
  </si>
  <si>
    <t xml:space="preserve">Part proporcional d'elements especials per a conductors de coure nus</t>
  </si>
  <si>
    <t xml:space="preserve">EG41149H</t>
  </si>
  <si>
    <t xml:space="preserve">Interruptor automàtic magnetotèrmic de 40 A d'intensitat nominal, tipus ICP-M, bipolar (2P), de 6000 A de poder de tall segons UNE 20317, de 2 mòduls DIN de 18 mm d'amplària, muntat en perfil DIN</t>
  </si>
  <si>
    <t xml:space="preserve">Interruptor auto.magnet.I=40A,ICP-M,(2P),tall=6000A,2mòd.DIN,munt.perf.DIN</t>
  </si>
  <si>
    <t xml:space="preserve">BG41149H</t>
  </si>
  <si>
    <t xml:space="preserve">Interruptor automàtic magnetotèrmic, de 40 A d'intensitat nominal, tipus ICP-M, bipolar (2P), de 6000 A de poder de tall segons UNE 20317, de 2 mòduls DIN de 18 mm d'amplària, per a muntar en perfil DIN</t>
  </si>
  <si>
    <t xml:space="preserve">BGW41000</t>
  </si>
  <si>
    <t xml:space="preserve">Part proporcional d'accessoris per a interruptors magnetotèrmics</t>
  </si>
  <si>
    <t xml:space="preserve">EG415A9B</t>
  </si>
  <si>
    <t xml:space="preserve">Interruptor automàtic magnetotèrmic de 16 A d'intensitat nominal, tipus PIA corba C, bipolar (2P), de 6000 A de poder de tall segons UNE-EN 60898, de 2 mòduls DIN de 18 mm d'amplària, muntat en perfil DIN</t>
  </si>
  <si>
    <t xml:space="preserve">Interruptor auto.magnet.,I=16A,PIA corbaC,(2P),tall=6000A,2mòd.DIN,munt.perf.DIN</t>
  </si>
  <si>
    <t xml:space="preserve">BG415A9B</t>
  </si>
  <si>
    <t xml:space="preserve">Interruptor automàtic magnetotèrmic de 16 A d'intensitat nominal, tipus PIA corba C, bipolar (2P), de 6000 A de poder de tall segons UNE-EN 60898, de 2 mòduls DIN de 18 mm d'amplària, per a muntar en perfil DIN</t>
  </si>
  <si>
    <t xml:space="preserve">EG415A9C</t>
  </si>
  <si>
    <t xml:space="preserve">Interruptor automàtic magnetotèrmic de 20 A d'intensitat nominal, tipus PIA corba C, bipolar (2P), de 6000 A de poder de tall segons UNE-EN 60898, de 2 mòduls DIN de 18 mm d'amplària, muntat en perfil DIN</t>
  </si>
  <si>
    <t xml:space="preserve">Interruptor auto.magnet.,I=20A,PIA corbaC,(2P),tall=6000A,2mòd.DIN,munt.perf.DIN</t>
  </si>
  <si>
    <t xml:space="preserve">BG415A9C</t>
  </si>
  <si>
    <t xml:space="preserve">Interruptor automàtic magnetotèrmic de 20 A d'intensitat nominal, tipus PIA corba C, bipolar (2P), de 6000 A de poder de tall segons UNE-EN 60898, de 2 mòduls DIN de 18 mm d'amplària, per a muntar en perfil DIN</t>
  </si>
  <si>
    <t xml:space="preserve">EG415A9D</t>
  </si>
  <si>
    <t xml:space="preserve">Interruptor automàtic magnetotèrmic de 25 A d'intensitat nominal, tipus PIA corba C, bipolar (2P), de 6000 A de poder de tall segons UNE-EN 60898, de 2 mòduls DIN de 18 mm d'amplària, muntat en perfil DIN</t>
  </si>
  <si>
    <t xml:space="preserve">Interruptor auto.magnet.,I=25A,PIA corbaC,(2P),tall=6000A,2mòd.DIN,munt.perf.DIN</t>
  </si>
  <si>
    <t xml:space="preserve">BG415A9D</t>
  </si>
  <si>
    <t xml:space="preserve">Interruptor automàtic magnetotèrmic de 25 A d'intensitat nominal, tipus PIA corba C, bipolar (2P), de 6000 A de poder de tall segons UNE-EN 60898, de 2 mòduls DIN de 18 mm d'amplària, per a muntar en perfil DIN</t>
  </si>
  <si>
    <t xml:space="preserve">EG42129D</t>
  </si>
  <si>
    <t xml:space="preserve">Interruptor diferencial de la classe AC, gamma residencial, de 25 A d'intensitat nominal, bipolar (2P), de sensibilitat 0,03 A, de desconnexió fix instantani, amb botó de test incorporat i indicador mecànic de defecte, construït segons les especificacions de la norma UNE-EN 61008-1, de 2 mòduls DIN de 18 mm d'amplària, muntat en perfil DIN</t>
  </si>
  <si>
    <t xml:space="preserve">Interruptor dif.cl.AC,gam.residen.,I=25A,(2P),0,03A,fix.inst.,2mòd.DIN,munt.perf.DIN</t>
  </si>
  <si>
    <t xml:space="preserve">BG42129D</t>
  </si>
  <si>
    <t xml:space="preserve">Interruptor diferencial de la classe AC, gamma residencial, de 25 A d'intensitat nominal, bipolar (2P), de 0,03 A de sensibilitat, de desconnexió fix instantani, amb botó de test incorporat i indicador mecànic de defecte, construït segons les especificacions de la norma UNE-EN 61008-1, de 2 mòduls DIN de 18 mm d'amplària, per a muntar en perfil DIN</t>
  </si>
  <si>
    <t xml:space="preserve">BGW42000</t>
  </si>
  <si>
    <t xml:space="preserve">Part proporcional d'accessoris per a interruptors diferencials</t>
  </si>
  <si>
    <t xml:space="preserve">EG482145</t>
  </si>
  <si>
    <t xml:space="preserve">Protector per a sobretensions permanents i transitòries amb IGA integrat d'intensitat nominal 40 A, bipolar (1P+N), PIA corba C, de poder de tall segons UNE-EN 60898 de 6000 A, intensitat màxima transitòria 15 kA, muntat en perfil DIN</t>
  </si>
  <si>
    <t xml:space="preserve">Protector p/sobret.perman.+transit.IGA 40Abipol.(1P+N),PIA corbaC,tall=6000A,Imàx=15kA,munt.perf.DIN</t>
  </si>
  <si>
    <t xml:space="preserve">BG482145</t>
  </si>
  <si>
    <t xml:space="preserve">Protector per a sobretensions permanents i transitòries amb IGA integrat d'intensitat nominal 40 A, bipolar (1P+N), PIA corba C, de poder de tall segons UNE-EN 60898 de 6000 A, intensitat màxima transitòria 15 kA, per a muntar en perfil DIN</t>
  </si>
  <si>
    <t xml:space="preserve">BGW48000</t>
  </si>
  <si>
    <t xml:space="preserve">Part proporcional d'accessoris per a protectors de sobretensions</t>
  </si>
  <si>
    <t xml:space="preserve">EG611021</t>
  </si>
  <si>
    <t xml:space="preserve">Caixa de mecanismes, per a un element, preu alt, encastada</t>
  </si>
  <si>
    <t xml:space="preserve">Caixa mecanismes,p/1elem.,preu alt,encastada</t>
  </si>
  <si>
    <t xml:space="preserve">BG611020</t>
  </si>
  <si>
    <t xml:space="preserve">Caixa per a mecanismes, per a un element, preu alt</t>
  </si>
  <si>
    <t xml:space="preserve">EG611031</t>
  </si>
  <si>
    <t xml:space="preserve">Caixa de mecanismes, per a un element, preu mitjà, encastada</t>
  </si>
  <si>
    <t xml:space="preserve">Caixa mecanismes,p/1elem.,preu mitjà,encastada</t>
  </si>
  <si>
    <t xml:space="preserve">BG611030</t>
  </si>
  <si>
    <t xml:space="preserve">Caixa per a mecanismes, per a un element, preu mitjà</t>
  </si>
  <si>
    <t xml:space="preserve">EG613021</t>
  </si>
  <si>
    <t xml:space="preserve">Caixa de mecanismes, per a tres elements, preu alt, encastada</t>
  </si>
  <si>
    <t xml:space="preserve">Caixa mecanismes,p/3elem.,preu alt,encastada</t>
  </si>
  <si>
    <t xml:space="preserve">BG613020</t>
  </si>
  <si>
    <t xml:space="preserve">Caixa per a mecanismes, per a tres elements, preu alt</t>
  </si>
  <si>
    <t xml:space="preserve">EG621193</t>
  </si>
  <si>
    <t xml:space="preserve">Interruptor, de tipus universal, unipolar (1P), 10 AX/250 V, amb tecla, preu alt, encastat</t>
  </si>
  <si>
    <t xml:space="preserve">Interruptor,tipus univ.,(1P),10AX/250V,a/tecla,preu alt,encastat</t>
  </si>
  <si>
    <t xml:space="preserve">BG621193</t>
  </si>
  <si>
    <t xml:space="preserve">Interruptor, de tipus universal, unipolar (1P), 10 AX/250 V, amb tecla, preu alt, per a encastar</t>
  </si>
  <si>
    <t xml:space="preserve">EG621G93</t>
  </si>
  <si>
    <t xml:space="preserve">Commutador, de tipus universal, unipolar (1P), 10 AX/250 V, amb tecla, preu alt, encastat</t>
  </si>
  <si>
    <t xml:space="preserve">Comm.,tipus univ.,(1P),10AX/250V,a/tecla,preu alt,encastat</t>
  </si>
  <si>
    <t xml:space="preserve">BG621G93</t>
  </si>
  <si>
    <t xml:space="preserve">Commutador, de tipus universal, unipolar (1P), 10 AX/250 V, amb tecla, preu alt, per a encastar</t>
  </si>
  <si>
    <t xml:space="preserve">EG621J93</t>
  </si>
  <si>
    <t xml:space="preserve">Commutador de creuament, de tipus universal, unipolar (1P), 10 AX/250 V, amb tecla, preu alt, encastat</t>
  </si>
  <si>
    <t xml:space="preserve">Comm.creuam.,tipus univ.,(1P),10AX/250V,a/tecla,preu alt,encastat</t>
  </si>
  <si>
    <t xml:space="preserve">BG621J93</t>
  </si>
  <si>
    <t xml:space="preserve">Commutador de creuament, de tipus universal, unipolar (1P), 10 AX/250 V, amb tecla, preu alt, per a encastar</t>
  </si>
  <si>
    <t xml:space="preserve">EG631EA3</t>
  </si>
  <si>
    <t xml:space="preserve">Presa de corrent tipus universal, d'espigues planes (2P+T), 25 A 250 V, amb tapa, preu alt, encastada</t>
  </si>
  <si>
    <t xml:space="preserve">Presa correnttipus univ.espigues planes(2P+T),25A,/250V,a/tapa,preu alt,encastada</t>
  </si>
  <si>
    <t xml:space="preserve">BG631EA3</t>
  </si>
  <si>
    <t xml:space="preserve">Presa de corrent tipus universal, d'espigues planes, (2P+T), 25 A 250 V, amb tapa, preu alt, per a encastar</t>
  </si>
  <si>
    <t xml:space="preserve">EG63B152</t>
  </si>
  <si>
    <t xml:space="preserve">Presa de corrent bipolar amb presa de terra lateral, (2P+T), 16 A 250 V, amb tapa, preu mitjà, muntada superficialment</t>
  </si>
  <si>
    <t xml:space="preserve">Presa corrent(2P+T),16A/250V,a/tapa,preu mitjà,munt.superf.</t>
  </si>
  <si>
    <t xml:space="preserve">BGW63000</t>
  </si>
  <si>
    <t xml:space="preserve">Part proporcional d'accessoris per a endolls</t>
  </si>
  <si>
    <t xml:space="preserve">BG63B152</t>
  </si>
  <si>
    <t xml:space="preserve">Presa de corrent per a muntar superficialment, bipolar amb presa de terra lateral (2P+T), 16 A 250 V, amb tapa, preu mitjà</t>
  </si>
  <si>
    <t xml:space="preserve">EG641177</t>
  </si>
  <si>
    <t xml:space="preserve">Polsador de tipus universal, 10 A 250 V, amb 1 contacte NA, amb tecla i làmpada pilot, preu alt, encastat</t>
  </si>
  <si>
    <t xml:space="preserve">Pols. tipus univ.,10A/250V,1NA,a/tecla+pilot,preu alt,encastat</t>
  </si>
  <si>
    <t xml:space="preserve">BG641177</t>
  </si>
  <si>
    <t xml:space="preserve">Polsador de tipus universal, 10 A 250 V, amb 1 contacte NA, amb tecla i làmpada pilot, preu alt, per a encastar</t>
  </si>
  <si>
    <t xml:space="preserve">EG661022</t>
  </si>
  <si>
    <t xml:space="preserve">Sortida de fils, de tipus universal, per a conductors de fins a 2,5 mm2 de secció, amb tapa, preu mitjà, encastada</t>
  </si>
  <si>
    <t xml:space="preserve">Sortida fils,tipus univ.,2,5mm2,a/tapa,preu mitjà,encastada</t>
  </si>
  <si>
    <t xml:space="preserve">BG661022</t>
  </si>
  <si>
    <t xml:space="preserve">Sortida de fils, de tipus universal, per a conductors de fins a 2,5 mm2 de secció, amb tapa, preu mitjà, per a encastar</t>
  </si>
  <si>
    <t xml:space="preserve">EG671112</t>
  </si>
  <si>
    <t xml:space="preserve">Marc per a mecanisme universal, d'1 element, preu mitjà, col·locat</t>
  </si>
  <si>
    <t xml:space="preserve">Marc p/mec.universal,1elem.,preu mitjà,col.</t>
  </si>
  <si>
    <t xml:space="preserve">BG671112</t>
  </si>
  <si>
    <t xml:space="preserve">Marc per a mecanisme universal, d'1 element, preu mitjà</t>
  </si>
  <si>
    <t xml:space="preserve">EG671113</t>
  </si>
  <si>
    <t xml:space="preserve">Marc per a mecanisme universal, d'1 element, preu alt, col·locat</t>
  </si>
  <si>
    <t xml:space="preserve">Marc p/mec.universal,1elem.,preu alt,col.</t>
  </si>
  <si>
    <t xml:space="preserve">BG671113</t>
  </si>
  <si>
    <t xml:space="preserve">Marc per a mecanisme universal, d'1 element, preu alt</t>
  </si>
  <si>
    <t xml:space="preserve">EG671133</t>
  </si>
  <si>
    <t xml:space="preserve">Marc per a mecanisme universal, de 3 elements, preu alt, col·locat</t>
  </si>
  <si>
    <t xml:space="preserve">Marc p/mec.universal,3elem.,preu alt,col.</t>
  </si>
  <si>
    <t xml:space="preserve">BG671133</t>
  </si>
  <si>
    <t xml:space="preserve">Marc per a mecanisme universal, de 3 elements, preu alt</t>
  </si>
  <si>
    <t xml:space="preserve">EGA12522</t>
  </si>
  <si>
    <t xml:space="preserve">Avisador acústic adossable de 230 V, de so musical, preu alt, muntat superficialment</t>
  </si>
  <si>
    <t xml:space="preserve">Avisador adossable 230V,musical,preu alt,munt.superf.</t>
  </si>
  <si>
    <t xml:space="preserve">BGWA1000</t>
  </si>
  <si>
    <t xml:space="preserve">Part proporcional d'accessoris per a avisadors acústics muntats superficialment</t>
  </si>
  <si>
    <t xml:space="preserve">BGA12520</t>
  </si>
  <si>
    <t xml:space="preserve">Avisador acústic adossable de 230 V, de so musical, preu alt</t>
  </si>
  <si>
    <t xml:space="preserve">EGD1322E</t>
  </si>
  <si>
    <t xml:space="preserve">Piqueta de connexió a terra d'acer, amb recobriment de coure 300 µm de gruix, de 2000 mm llargària de 14,6 mm de diàmetre, clavada a terra</t>
  </si>
  <si>
    <t xml:space="preserve">Piqueta connex.terra acer,300µm,long.=2000mm,D=14,6mm,clav.terr.</t>
  </si>
  <si>
    <t xml:space="preserve">BGD13220</t>
  </si>
  <si>
    <t xml:space="preserve">Piqueta de connexió a terra d'acer i recobriment de coure, de 2000 mm de llargària, de 14,6 mm de diàmetre, de 300 µm</t>
  </si>
  <si>
    <t xml:space="preserve">BGYD1000</t>
  </si>
  <si>
    <t xml:space="preserve">Part proporcional d'elements especials per a piquetes de connexió a terra</t>
  </si>
  <si>
    <t xml:space="preserve">EGD1X001</t>
  </si>
  <si>
    <t xml:space="preserve">Previsió connexió posada a terra. Incloura punt de connexió a terra amb pont seccionador de platina de coure, muntat en caixa estanca i col·locat superficialment, piqueta de connexió a terra d'acer, amb recobriment de coure 300 µm de gruix, de 2000 mm llargària de 14,6 mm de diàmetre, clavada a terra, conductor de coure nu de fins a 50m de longitud, unipolar de secció 1x35 mm2, muntat en malla de connexió a terra.
Incloses ajudes de ram de paleta i mitjans auxiliars. Tot muntat i provat, segons normatives vigents
	</t>
  </si>
  <si>
    <t xml:space="preserve">Previsio connexio posada a terra</t>
  </si>
  <si>
    <t xml:space="preserve">BGDZ1102</t>
  </si>
  <si>
    <t xml:space="preserve">Punt de connexió a terra amb pont seccionador de platina de coure, muntat en caixa estanca i per muntar superficialment</t>
  </si>
  <si>
    <t xml:space="preserve">EGDZ1102</t>
  </si>
  <si>
    <t xml:space="preserve">Punt de connexió a terra amb pont seccionador de platina de coure, muntat en caixa estanca i col·locat superficialment</t>
  </si>
  <si>
    <t xml:space="preserve">Punt connex.terra pont secc.platina coure,munt.caixa,col.superf.</t>
  </si>
  <si>
    <t xml:space="preserve">EJ2Z4127</t>
  </si>
  <si>
    <t xml:space="preserve">Aixeta de pas, encastada, de llautó cromat, preu alt, amb sortida de diàmetre 1/2´´ i entrada de 1/2´´</t>
  </si>
  <si>
    <t xml:space="preserve">Aixeta pas,encastada,llautó cromat,preu alt,sort.D=1/2´´,entrada D=1/2´´</t>
  </si>
  <si>
    <t xml:space="preserve">A012J000</t>
  </si>
  <si>
    <t xml:space="preserve">Oficial 1a lampista</t>
  </si>
  <si>
    <t xml:space="preserve">A013J000</t>
  </si>
  <si>
    <t xml:space="preserve">Ajudant lampista</t>
  </si>
  <si>
    <t xml:space="preserve">BJ2Z4127</t>
  </si>
  <si>
    <t xml:space="preserve">Aixeta de pas mural, per a encastar, de llautó cromat, preu alt, amb sortida de 1/2´´ i entrada de 1/2´´</t>
  </si>
  <si>
    <t xml:space="preserve">EN314427</t>
  </si>
  <si>
    <t xml:space="preserve">Vàlvula de bola manual amb rosca, de dues peces amb pas total, de bronze, de diàmetre nominal 1/2´´, de 16 bar de PN i preu alt, muntada superficialment</t>
  </si>
  <si>
    <t xml:space="preserve">Vàlvula bola manual rosca,2peces,pas tot.,bronze,DN=1/2´´,PN=16bar,superf.</t>
  </si>
  <si>
    <t xml:space="preserve">BN314420</t>
  </si>
  <si>
    <t xml:space="preserve">Vàlvula de bola manual amb rosca, de dues peces amb pas total, de bronze, de diàmetre nominal 1/2´´, de 16 bar de PN i preu alt</t>
  </si>
  <si>
    <t xml:space="preserve">EP141112</t>
  </si>
  <si>
    <t xml:space="preserve">Presa de senyal de TV-FM de derivació única, de tipus universal, amb tapa, de preu mitjà, encastada</t>
  </si>
  <si>
    <t xml:space="preserve">Presa senyal TV-FM,deriv.única,tipus univ.,a/tapa,preu mitjà,encastada</t>
  </si>
  <si>
    <t xml:space="preserve">BP141112</t>
  </si>
  <si>
    <t xml:space="preserve">Presa de senyal de TV-FM de derivació única, de tipus universal, amb tapa, de preu mitjà, per a encastar</t>
  </si>
  <si>
    <t xml:space="preserve">EP141212</t>
  </si>
  <si>
    <t xml:space="preserve">Presa de senyal de R/TV-SAT de derivació única, de tipus universal, amb tapa, de preu mitjà, encastada</t>
  </si>
  <si>
    <t xml:space="preserve">Presa senyal R/TV-SAT,deriv.única,tipus univ.,a/tapa,preu mitjà,encastada</t>
  </si>
  <si>
    <t xml:space="preserve">BP141212</t>
  </si>
  <si>
    <t xml:space="preserve">Presa de senyal de R/TV-SAT de derivació única, de tipus universal, amb tapa, de preu mitjà, per a encastar</t>
  </si>
  <si>
    <t xml:space="preserve">EP411124</t>
  </si>
  <si>
    <t xml:space="preserve">Cable coaxial amb conductor de coure rígid, aïllament de poliolefina, pantalla amb cinta d'alumini / Pet més trena de coure amb cobertura del 30% i coberta de PVC, no propagador de la flama segons UNE-EN 60332-1-2, amb una impedància de 75 Ohm, col·locat en tub</t>
  </si>
  <si>
    <t xml:space="preserve">Cable coaxial Cu rígid,aïllam.poliolefina,pant.cinta Al/Pet+trena Cu (30%),cob.PVC,n/propag.flama,75</t>
  </si>
  <si>
    <t xml:space="preserve">BP411120</t>
  </si>
  <si>
    <t xml:space="preserve">Cable coaxial amb conductor de coure rígid, aïllament de poliolefina, pantalla amb cinta d'alumini / Pet més trena de coure amb cobertura del 30% i coberta de PVC, no propagador de la flama segons UNE-EN 60332-1-2, amb una impedància de 75 Ohm</t>
  </si>
  <si>
    <t xml:space="preserve">EP415424</t>
  </si>
  <si>
    <t xml:space="preserve">Cable coaxial de designació RG59 B/U amb conductor de coure rígid, aïllament de polietilè, pantalla amb trena de coure amb cobertura igual o superior al 95% i coberta de PVC, no propagador de la flama segons UNE-EN 60332-1-2, amb una impedància de 75 Ohm, col·locat en tub</t>
  </si>
  <si>
    <t xml:space="preserve">Cable coaxial RG59 B/U Cu rígid,aïllam.PE,pant.trena Cu (&gt;= 95%),cob.PVC,n/propag.flama,75Ohm,col.tu</t>
  </si>
  <si>
    <t xml:space="preserve">BP415420</t>
  </si>
  <si>
    <t xml:space="preserve">Cable coaxial de designació RG59 B/U amb conductor de coure rígid, aïllament de polietilè, pantalla amb trena de coure amb cobertura igual o superior al 95% i coberta de PVC, no propagador de la flama segons UNE-EN 60332-1-2, amb una impedància de 75 Ohm</t>
  </si>
  <si>
    <t xml:space="preserve">EP434640</t>
  </si>
  <si>
    <t xml:space="preserve">Cable per a transmissió de dades amb conductor de coure, de 4 parells, categoria 6 U/UTP, aïllament de poliolefina i coberta de poliolefina, de baixa emissió de fums i opacitat reduïda, no propagador de la flama segons UNE-EN 60332-1-2, col·locat sota tub o canal</t>
  </si>
  <si>
    <t xml:space="preserve">Cable transm.dades,4par.,cat.6 U/UTP,poliolefina/poliolefina,n/propag.flama UNE-EN 60332,col.tub/can</t>
  </si>
  <si>
    <t xml:space="preserve">BP434640</t>
  </si>
  <si>
    <t xml:space="preserve">Cable per a transmissió de dades amb conductors de coure, de 4 parells, categoria 6 U/UTP, aïllament de poliolefina i coberta de poliolefina, de baixa emissió de fums i opacitat reduïda, no propagador de la flama segons UNE-EN 60332-1-2</t>
  </si>
  <si>
    <t xml:space="preserve">EP4ZF000</t>
  </si>
  <si>
    <t xml:space="preserve">Connector mascle tipo F per a cable coaxial, connectat al cable</t>
  </si>
  <si>
    <t xml:space="preserve">Mascle ´´F´´ p/coaxial,connectat</t>
  </si>
  <si>
    <t xml:space="preserve">BP4ZF000</t>
  </si>
  <si>
    <t xml:space="preserve">Connector mascle tipo F per a cable coaxial</t>
  </si>
  <si>
    <t xml:space="preserve">EP4ZR000</t>
  </si>
  <si>
    <t xml:space="preserve">Connector mascle tipus RJ-45 categoria 6 per a cable de parells, connectat al cable</t>
  </si>
  <si>
    <t xml:space="preserve">Mascle RJ-45 cat.6,p/cable par,connectat</t>
  </si>
  <si>
    <t xml:space="preserve">BP4ZR000</t>
  </si>
  <si>
    <t xml:space="preserve">Connector mascle tipus RJ-45 categoria 6 per a cable de parells</t>
  </si>
  <si>
    <t xml:space="preserve">EP7311D2</t>
  </si>
  <si>
    <t xml:space="preserve">Presa de senyal de veu i dades, de tipus universal, amb connector RJ45 simple, categoria 6 U/UTP, amb connexió per desplaçament de l'aïllament, amb tapa, preu mitjà, encastada</t>
  </si>
  <si>
    <t xml:space="preserve">Presa senyal,tipus univ.,RJ45 simple,cat.6 U/UTP,despl.aïlla.,a/tapa,preu mitjà,encastada</t>
  </si>
  <si>
    <t xml:space="preserve">BP7311D2</t>
  </si>
  <si>
    <t xml:space="preserve">Presa de senyal de veu i dades, de tipus universal, amb connector RJ45 simple, categoria 6 U/UTP, amb connexió per desplaçament de l'aïllament, amb tapa, de preu mitjà, per a encastar</t>
  </si>
  <si>
    <t xml:space="preserve">EPD5D070</t>
  </si>
  <si>
    <t xml:space="preserve">Caixa per a registre de terminació de xarxa per a instal·lacions d'ICT, per a encastar, amb base de material plàstic i doble porta plàstica, de 700x500x80 mm i encastada</t>
  </si>
  <si>
    <t xml:space="preserve">Caixa p/reg.term.xarx.ICT,p/encastar,base plàstic+doble porta plàstica,700x500x80 mm+encastada,</t>
  </si>
  <si>
    <t xml:space="preserve">BPD5D070</t>
  </si>
  <si>
    <t xml:space="preserve">Caixa per a registre de terminació de xarxa per a instal·lacions d'ICT, per a encastar, amb base de material plàstic i doble porta plàstica, de 700x500x80 mm</t>
  </si>
  <si>
    <t xml:space="preserve">EPDZ5810</t>
  </si>
  <si>
    <t xml:space="preserve">Derivador per a cable coaxial de 8 derivacions i una atenuació de dotze a vint-i-cinc decibels, muntat superficialment i connectat</t>
  </si>
  <si>
    <t xml:space="preserve">Derivador p/cable coaxial 8 deriv.12-25 dB,munt.superf.+connectat</t>
  </si>
  <si>
    <t xml:space="preserve">BPDZ5810</t>
  </si>
  <si>
    <t xml:space="preserve">Derivador per a cable coaxial de 8 derivacions i una atenuació de dotze a vint-i-cinc decibels,</t>
  </si>
  <si>
    <t xml:space="preserve">EPDZM191</t>
  </si>
  <si>
    <t xml:space="preserve">Multiplexor passiu per a ICT, amb 9 sortides tipus RJ45 i entrada tipus RJ45, fixat mecànicament i connectat</t>
  </si>
  <si>
    <t xml:space="preserve">Multiplexor ICT 9xRJ45fixat mecànicament+connectat</t>
  </si>
  <si>
    <t xml:space="preserve">BPDZM190</t>
  </si>
  <si>
    <t xml:space="preserve">Multiplexor passiu per a ICT, amb 9 sortides tipus RJ45 i entrada tipus RJ45</t>
  </si>
  <si>
    <t xml:space="preserve">EY011321</t>
  </si>
  <si>
    <t xml:space="preserve">Obertura de regata en paret de maó foradat, amb mitjans mecànics i tapada amb guix B1</t>
  </si>
  <si>
    <t xml:space="preserve">Obertura regata paret maó for.,m.mec.,tapada guix B1</t>
  </si>
  <si>
    <t xml:space="preserve">C200G000</t>
  </si>
  <si>
    <t xml:space="preserve">Màquina de fer regates</t>
  </si>
  <si>
    <t xml:space="preserve">B0521100</t>
  </si>
  <si>
    <t xml:space="preserve">Guix de designació B1/20/2, segons la norma UNE-EN 13279-1</t>
  </si>
  <si>
    <t xml:space="preserve">EY011322</t>
  </si>
  <si>
    <t xml:space="preserve">Obertura de regata en paret de maó foradat, amb mitjans mecànics i tapada amb guix B1 i acabat lliscat amb guix C6</t>
  </si>
  <si>
    <t xml:space="preserve">Obertura regata paret maó for.,m.mec.,tapada guix B1+llisc.C6</t>
  </si>
  <si>
    <t xml:space="preserve">B0521200</t>
  </si>
  <si>
    <t xml:space="preserve">Guix de designació C6/20/2, segons la norma UNE-EN 13279-1</t>
  </si>
  <si>
    <t xml:space="preserve">EY01132A</t>
  </si>
  <si>
    <t xml:space="preserve">Obertura de regata en paret de maó foradat, amb mitjans mecànics i tapada amb morter de ciment 1:4</t>
  </si>
  <si>
    <t xml:space="preserve">Obertura regata paret maó for.,m.mec.,tapada morter 1:4</t>
  </si>
  <si>
    <t xml:space="preserve">EY021312</t>
  </si>
  <si>
    <t xml:space="preserve">Formació d'encast per a petits elements a paret de maó foradat, amb mitjans manuals, i collat amb guix B1 i acabat lliscat amb guix C6</t>
  </si>
  <si>
    <t xml:space="preserve">Formació encast petits elem.paret maó for.,m.man.,collat guix B1+llisc.guix C6</t>
  </si>
  <si>
    <t xml:space="preserve">EY02131A</t>
  </si>
  <si>
    <t xml:space="preserve">Formació d'encast per a petits elements a paret de maó foradat, amb mitjans manuals, i collat amb morter de ciment 1:4</t>
  </si>
  <si>
    <t xml:space="preserve">Formació encast petits elem.paret maó for.,m.man.,collat morter 1:4</t>
  </si>
  <si>
    <t xml:space="preserve">EY031000</t>
  </si>
  <si>
    <t xml:space="preserve">Forat amb equips per a tall/broca de diamant, de sostre alleugerit, de 5 a 20 cm de diàmetre i fins a 350 mm de fondària</t>
  </si>
  <si>
    <t xml:space="preserve">Forat equips.diamant,sostre alleugerit,D=5-20cm,F&lt;=350mm</t>
  </si>
  <si>
    <t xml:space="preserve">C200H000</t>
  </si>
  <si>
    <t xml:space="preserve">Màquina taladradora amb broca de diamant refrigerada amb aigua per a forats de 5 a 20 cm com a màxim</t>
  </si>
  <si>
    <t xml:space="preserve">F2192C06</t>
  </si>
  <si>
    <t xml:space="preserve">Demolició de vorada amb rigola de formigó col·locada sobre formigó amb martell trencador muntat sobre retroexcavadora i càrrega amb mitjans mecànics sobre camió o contenidor</t>
  </si>
  <si>
    <t xml:space="preserve">Demol.vorada+rigola form.sob/form.,martell trenc.i càrrega m.mec.</t>
  </si>
  <si>
    <t xml:space="preserve">C1313330</t>
  </si>
  <si>
    <t xml:space="preserve">Retroexcavadora sobre pneumàtics de 8 a 10 t</t>
  </si>
  <si>
    <t xml:space="preserve">C1105A00</t>
  </si>
  <si>
    <t xml:space="preserve">Retroexcavadora amb martell trencador</t>
  </si>
  <si>
    <t xml:space="preserve">F2194JB1</t>
  </si>
  <si>
    <t xml:space="preserve">Demolició de paviment de panots col·locats sobre formigó, de fins a 10 cm de gruix i fins a 2 m d'amplària, amb compressor i càrrega sobre camió</t>
  </si>
  <si>
    <t xml:space="preserve">Demol.paviment panot.sob/form.,g&lt;=10cm,ampl.&lt;=2m,compressor+càrrega cam.</t>
  </si>
  <si>
    <t xml:space="preserve">F2194XB5</t>
  </si>
  <si>
    <t xml:space="preserve">Demolició de paviment de mescla bituminosa, de fins a 10 cm de gruix i fins a 2 m d'amplària amb retroexcavadora amb martell trencador i càrrega sobre camió</t>
  </si>
  <si>
    <t xml:space="preserve">Demol.paviment mescla bituminosa,g&lt;=10cm,ampl.&lt;=2m,retro.+mart.trencad.+càrrega cam.</t>
  </si>
  <si>
    <t xml:space="preserve">F21DZ001</t>
  </si>
  <si>
    <t xml:space="preserve">Enderroc d'imbornal, pou i clavagueró, de 60x40 cm d'amplària i 100 cm de fondària, com a màxim, a ma i amb martell picador i càrrega manual i mecànica de runes sobre camió o contenidor</t>
  </si>
  <si>
    <t xml:space="preserve">Enderroc d'imbornal</t>
  </si>
  <si>
    <t xml:space="preserve">F21R11A5</t>
  </si>
  <si>
    <t xml:space="preserve">Tala controlada directa d'arbre de 6 a 10 m d'alçària, arrencant la soca, aplec de la brossa generada i càrrega sobre camió grua amb pinça, i transport de la mateixa a planta de compostatge (no més lluny de 20 km)</t>
  </si>
  <si>
    <t xml:space="preserve">Tala directa arbre 6-10m,arrencant soca,aplec+càrreg+transport brossa planta compostatge dist&lt;20km</t>
  </si>
  <si>
    <t xml:space="preserve">A012P000</t>
  </si>
  <si>
    <t xml:space="preserve">Oficial 1a jardiner</t>
  </si>
  <si>
    <t xml:space="preserve">A013P000</t>
  </si>
  <si>
    <t xml:space="preserve">Ajudant jardiner</t>
  </si>
  <si>
    <t xml:space="preserve">CRE23000</t>
  </si>
  <si>
    <t xml:space="preserve">Motoserra</t>
  </si>
  <si>
    <t xml:space="preserve">CR11B700</t>
  </si>
  <si>
    <t xml:space="preserve">Tractor de 73,5 kW (100 CV) de potència, amb braç desbrossador</t>
  </si>
  <si>
    <t xml:space="preserve">C1503000</t>
  </si>
  <si>
    <t xml:space="preserve">Camió grua</t>
  </si>
  <si>
    <t xml:space="preserve">F221C420</t>
  </si>
  <si>
    <t xml:space="preserve">Excavació i càrrega de terra per a caixa de paviment en terreny compacte, amb mitjans mecànics</t>
  </si>
  <si>
    <t xml:space="preserve">Excav/càrrega terra p/caix.pav.,terreny compact.,m.mec.</t>
  </si>
  <si>
    <t xml:space="preserve">C1311120</t>
  </si>
  <si>
    <t xml:space="preserve">Pala carregadora mitjana sobre pneumàtics, de 117 kW</t>
  </si>
  <si>
    <t xml:space="preserve">Altres</t>
  </si>
  <si>
    <t xml:space="preserve">A%AUX001</t>
  </si>
  <si>
    <t xml:space="preserve">Despeses auxiliars sobre la mà d'obra</t>
  </si>
  <si>
    <t xml:space="preserve">Subtotal altres</t>
  </si>
  <si>
    <t xml:space="preserve">F2R45039</t>
  </si>
  <si>
    <t xml:space="preserve">Càrrega amb mitjans mecànics i transport de terres a monodipòsit o centre de reciclatge, amb camió de 7 t, amb un recorregut de més de 10 i fins a 15 km</t>
  </si>
  <si>
    <t xml:space="preserve">Càrrega mec.+transp.terres monodipòsit/centre recic.,camió 7t,rec.10-15km</t>
  </si>
  <si>
    <t xml:space="preserve">C1501700</t>
  </si>
  <si>
    <t xml:space="preserve">Camió per a transport de 7 t</t>
  </si>
  <si>
    <t xml:space="preserve">F2RA1200</t>
  </si>
  <si>
    <t xml:space="preserve">Disposició controlada a monodipòsit, de terres</t>
  </si>
  <si>
    <t xml:space="preserve">Disposic.monodipòsit terres</t>
  </si>
  <si>
    <t xml:space="preserve">B2RA1200</t>
  </si>
  <si>
    <t xml:space="preserve">F7B4Z001</t>
  </si>
  <si>
    <t xml:space="preserve">Làmina antiarrels, geotèxtil no teixit, format per fibres tallades de polipropilé d'alta tenacitat 100%, estabilitzat front raigs UV, de 200 a 250 g/m2, col·locat sense adherir</t>
  </si>
  <si>
    <t xml:space="preserve">Làmina antiarrels</t>
  </si>
  <si>
    <t xml:space="preserve">B7B151F0</t>
  </si>
  <si>
    <t xml:space="preserve">Geotèxtil format per feltre de polièster no teixit, lligat mecànicament de 200 a 250 g/m2</t>
  </si>
  <si>
    <t xml:space="preserve">F921201J</t>
  </si>
  <si>
    <t xml:space="preserve">Subbase de tot-u artificial, amb estesa i piconatge del material al 98 % del PM</t>
  </si>
  <si>
    <t xml:space="preserve">Subbase tot-u art.,estesa+picon.98%PM</t>
  </si>
  <si>
    <t xml:space="preserve">C1502E00</t>
  </si>
  <si>
    <t xml:space="preserve">Camió cisterna de 8 m3</t>
  </si>
  <si>
    <t xml:space="preserve">C1331100</t>
  </si>
  <si>
    <t xml:space="preserve">Motoanivelladora petita</t>
  </si>
  <si>
    <t xml:space="preserve">C13350C0</t>
  </si>
  <si>
    <t xml:space="preserve">Corró vibratori autopropulsat, de 12 a 14 t</t>
  </si>
  <si>
    <t xml:space="preserve">B0372000</t>
  </si>
  <si>
    <t xml:space="preserve">Tot-u artificial</t>
  </si>
  <si>
    <t xml:space="preserve">F9365H11</t>
  </si>
  <si>
    <t xml:space="preserve">Base de formigó HM-20/B/20/I, de consistència tova i grandària màxima del granulat 20 mm, abocat des de camió amb estesa i vibratge manual, amb acabat reglejat. L'àmbit de sota el blanc quedarà perfectament anivellat.
Inclou encofrat amb taulons de fusta de pi, per a delimitació perimetral, formació de bancades, formació de forats per a desguàs i pericons de serveis, fonamentacions de bàculs, columnes o qualsevol altre element urbà</t>
  </si>
  <si>
    <t xml:space="preserve">Base formigó HM-20/B/20/I, camió+vibr.manual, reglejat</t>
  </si>
  <si>
    <t xml:space="preserve">C2005000</t>
  </si>
  <si>
    <t xml:space="preserve">Regle vibratori</t>
  </si>
  <si>
    <t xml:space="preserve">F936X001</t>
  </si>
  <si>
    <t xml:space="preserve">Base de formigó HM-20/B/20/I, de consistència tova i grandària màxima del granulat 20 mm, abocat des de camió amb estesa i vibratge manual, amb acabat remolinat. Incloses les ajudes de paleta i juntes necessaries</t>
  </si>
  <si>
    <t xml:space="preserve">F961APF7</t>
  </si>
  <si>
    <t xml:space="preserve">Vorada de pedra granítica escairada, serrada mecànicament i flamejada, de forma recta, de 7 a 10x20 cm, col·locada sobre base de formigó no estructural de 15 N/mm2 de resistència mínima a compressió i de 10 a 20 cm d'alçària i rejuntada</t>
  </si>
  <si>
    <t xml:space="preserve">Vorada pedra granít. serra+flamej.,recta7-10x20cm,sob/form.no est. h=10-20cmi rejuntada</t>
  </si>
  <si>
    <t xml:space="preserve">B9611PF0</t>
  </si>
  <si>
    <t xml:space="preserve">Pedra granítica, recta, escairada, serrada mecànicament i flamejada, per a vorada, de 7 a 10x20 cm</t>
  </si>
  <si>
    <t xml:space="preserve">B06NN14C</t>
  </si>
  <si>
    <t xml:space="preserve">Formigó d'ús no estructural de resistència a compressió15 N/mm2, consistència plàstica i grandària màxima del granulat 40 mm, HNE-15/P/40</t>
  </si>
  <si>
    <t xml:space="preserve">F96AUA10</t>
  </si>
  <si>
    <t xml:space="preserve">Vorada de xapa d'acer galvanitzat, recta o corvada, de 10 mm de gruix i 200 mm d'alçària, inclòs elements metàl.lics d'ancoratge soldats a la xapa, col.locada sobre base de formigo HM-20/P/40/I. Amb el cantell arrodonit</t>
  </si>
  <si>
    <t xml:space="preserve">Vorada xapa acer galv.,g=10mm,h=200mm,s/base form.HM-20/P/40/I</t>
  </si>
  <si>
    <t xml:space="preserve">B96AUG10</t>
  </si>
  <si>
    <t xml:space="preserve">Vorada de xapa galvanitzada de 10 mm de gruix i 200 mm d'alçària, inclòs elements metàl.lics d'ancoratge soldats a la xapa</t>
  </si>
  <si>
    <t xml:space="preserve">F97422EA</t>
  </si>
  <si>
    <t xml:space="preserve">Rigola de 20 cm d'amplària amb peces de morter de ciment de color blanc, de 20x20x8 cm, col·locades amb morter i rejuntades amb beurada de ciment blanc</t>
  </si>
  <si>
    <t xml:space="preserve">Rigola ampl.=20cm,peces mort.ciment blanc 20x20x8cm,col.mort. rejunt. beurada color blanc</t>
  </si>
  <si>
    <t xml:space="preserve">C1704200</t>
  </si>
  <si>
    <t xml:space="preserve">Mesclador continu per a morter preparat en sacs</t>
  </si>
  <si>
    <t xml:space="preserve">B0710150</t>
  </si>
  <si>
    <t xml:space="preserve">Morter per a ram de paleta, classe M 5 (5 N/mm2), en sacs, de designació (G) segons norma UNE-EN 998-2</t>
  </si>
  <si>
    <t xml:space="preserve">B97422E1</t>
  </si>
  <si>
    <t xml:space="preserve">Peça de morter de ciment color blanc, de 20x20x8 cm, per a rigoles</t>
  </si>
  <si>
    <t xml:space="preserve">F991Z001</t>
  </si>
  <si>
    <t xml:space="preserve">Escocell quadrat de planxa d'acer galvanitzat, de 140x140x20 cm i de 10 mm de gruix, co.locat amb fonament i anellat de formigó</t>
  </si>
  <si>
    <t xml:space="preserve">Escocell quadrat acer galv.,140x140x20cm,g=10mm,s/base form.</t>
  </si>
  <si>
    <t xml:space="preserve">B064500C</t>
  </si>
  <si>
    <t xml:space="preserve">Formigó HM-20/P/40/I de consistència plàstica, grandària màxima del granulat 40 mm, amb &gt;= 200 kg/m3 de ciment, apte per a classe d'exposició I</t>
  </si>
  <si>
    <t xml:space="preserve">B99ZZ040</t>
  </si>
  <si>
    <t xml:space="preserve">Escocell quadrat de planxa d'acer galvanitzat, de 100x100x20 cm i de 10 mm de gruix</t>
  </si>
  <si>
    <t xml:space="preserve">F991Z002</t>
  </si>
  <si>
    <t xml:space="preserve">Escocell circular de planxa d'acer galvanitzat, de 250 cm de diàmetre, 20 cm d'alçària i 10 mm de gruix, col·locat amb fonament i anellat de formigó</t>
  </si>
  <si>
    <t xml:space="preserve">Escocell circular acer galv.,D=250cm,h=20cm,g=10mm,s/base form.</t>
  </si>
  <si>
    <t xml:space="preserve">B99ZZ080</t>
  </si>
  <si>
    <t xml:space="preserve">Escocell circular de planxa d'acer galvanitzat, de 120 cm de diàmetre, 20 cm d'alçària i 10 mm de gruix</t>
  </si>
  <si>
    <t xml:space="preserve">F9E1320G</t>
  </si>
  <si>
    <t xml:space="preserve">Paviment de panot per a vorera de 20x20x5 cm, classe 1a, preu alt, col·locat a truc de maceta amb morter mixt 1:2:10 i beurada de ciment pòrtland. Color a decidir per la DO.</t>
  </si>
  <si>
    <t xml:space="preserve">Paviment panot vorera,20x20x5cm,preu alt,col.truc macet.mort.1:2:10</t>
  </si>
  <si>
    <t xml:space="preserve">B9E13200</t>
  </si>
  <si>
    <t xml:space="preserve">Panot gris de 20x20x4 cm, classe 1a, preu alt</t>
  </si>
  <si>
    <t xml:space="preserve">F9E1Z001</t>
  </si>
  <si>
    <t xml:space="preserve">Paviment de panot per a vorera tàctil (de botons o direccional) de 20x20x5 cm, classe 1a, preu alt, col·locat a truc de maceta amb morter mixt 1:2:10 i beurada de ciment pòrtland. Color a decidir per la DO</t>
  </si>
  <si>
    <t xml:space="preserve">Paviment panot vorera  tàctil</t>
  </si>
  <si>
    <t xml:space="preserve">F9G17446</t>
  </si>
  <si>
    <t xml:space="preserve">Paviment de formigó sense additius HA-30/B/20/IIa+F de consistència tova, grandària màxima del granulat, 20 mm, escampat des de camió, estesa i vibratge mecànic i acabat remolinat mecànic</t>
  </si>
  <si>
    <t xml:space="preserve">Paviment form.s/add. HA-30/B/20/IIa+F,camió,vibr.mecànic remol.mec.</t>
  </si>
  <si>
    <t xml:space="preserve">C1709A00</t>
  </si>
  <si>
    <t xml:space="preserve">Estenedora per a paviments de formigó</t>
  </si>
  <si>
    <t xml:space="preserve">B065E85B</t>
  </si>
  <si>
    <t xml:space="preserve">Formigó HA-30/B/20/IIa+F de consistència tova, grandària màxima del granulat 20 mm, amb &gt;= 325 kg/m3 de ciment, apte per a classe d'exposició IIa+F</t>
  </si>
  <si>
    <t xml:space="preserve">F9H11251</t>
  </si>
  <si>
    <t xml:space="preserve">Paviment de mescla bituminosa contínua en calent tipus AC 16 surf B 50/70 D, amb betum asfàltic de penetració, de granulometria densa per a capa de trànsit i granulat granític, estesa i compactada</t>
  </si>
  <si>
    <t xml:space="preserve">Paviment mesc.bit.AC 16 surf B 50/70D,granul.granític est-compact.</t>
  </si>
  <si>
    <t xml:space="preserve">C1709B00</t>
  </si>
  <si>
    <t xml:space="preserve">Estenedora per a paviments de mescla bituminosa</t>
  </si>
  <si>
    <t xml:space="preserve">C170D0A0</t>
  </si>
  <si>
    <t xml:space="preserve">Corró vibratori per a formigons i betums autopropulsat pneumàtic</t>
  </si>
  <si>
    <t xml:space="preserve">B9H11251</t>
  </si>
  <si>
    <t xml:space="preserve">Mescla bituminosa contínua en calent tipus AC 16 surf B 50/70 D, amb betum asfàltic de penetració, de granulometria densa per a capa de trànsit i granulat granític</t>
  </si>
  <si>
    <t xml:space="preserve">F9H11351</t>
  </si>
  <si>
    <t xml:space="preserve">Paviment de mescla bituminosa contínua en calent tipus AC 22 surf B 50/70 D, amb betum asfàltic de penetració, de granulometria densa per a capa de trànsit i granulat granític, estesa i compactada</t>
  </si>
  <si>
    <t xml:space="preserve">Paviment mesc.bit.AC 22 surf B 50/70D,granul.granític est-compact.</t>
  </si>
  <si>
    <t xml:space="preserve">B9H11351</t>
  </si>
  <si>
    <t xml:space="preserve">Mescla bituminosa contínua en calent tipus AC 22 surf B 50/70 D, amb betum asfàltic de penetració, de granulometria densa per a capa de trànsit i granulat granític</t>
  </si>
  <si>
    <t xml:space="preserve">F9J12E70</t>
  </si>
  <si>
    <t xml:space="preserve">Reg d'imprimació amb emulsió bituminosa catiònica tipus C50BF4 IMP, amb dotació 1,5 kg/m2</t>
  </si>
  <si>
    <t xml:space="preserve">Reg imprim.,emul.bitum.catiònica C50BF4 IMP, 1,5kg/m2</t>
  </si>
  <si>
    <t xml:space="preserve">C1702D00</t>
  </si>
  <si>
    <t xml:space="preserve">Camió cisterna per a reg asfàltic</t>
  </si>
  <si>
    <t xml:space="preserve">B0552460</t>
  </si>
  <si>
    <t xml:space="preserve">Emulsió bituminosa catiònica amb un 50% de betum asfàltic, per a reg d'imprimació tipus C50BF4 IMP amb un contingut de fluidificant &gt;3%, segons UNE-EN 13808</t>
  </si>
  <si>
    <t xml:space="preserve">FBATUPP2</t>
  </si>
  <si>
    <t xml:space="preserve">Premarcatge i pintat de pista poliesportiva tipus PP2 segons normes NIDE (22x44 m, 1 voleibol, 1 basket, 1 handball), amb pintura de poliuretà, amb mitjans manuals</t>
  </si>
  <si>
    <t xml:space="preserve">Pintat pista poliesportiva PP2 (22x44m),poliuretà,m.manuals</t>
  </si>
  <si>
    <t xml:space="preserve">B0172000</t>
  </si>
  <si>
    <t xml:space="preserve">Dissolvent universal</t>
  </si>
  <si>
    <t xml:space="preserve">FBATX001</t>
  </si>
  <si>
    <t xml:space="preserve">Premarcatge i pintat de pista poliesportiva tipus PP2 segons normes NIDE (22x44 m, 1 basket, 1 handball-futbolsala), amb pintura de poliuretà, amb mitjans manuals</t>
  </si>
  <si>
    <t xml:space="preserve">FDK282C9</t>
  </si>
  <si>
    <t xml:space="preserve">Pericó de registre de fàbrica de maó de 45x45x50 cm, per a instal·lacions de serveis, amb parets de 15 cm de gruix de maó calat de 290x140x100 mm, arrebossada i lliscada interiorment amb morter mixt amb una proporció en volum 1:2:10, sobre solera de maó calat de 10 cm de gruix i reblert lateral amb terra de la mateixa excavació. Inclosa col·locació del marc i tapa companyia.</t>
  </si>
  <si>
    <t xml:space="preserve">Pericó regist.fàbrica maó,45x45x50cm,p/inst.serveis,+lliscat int.morter mixt 1:2:10,s/solera m.calat</t>
  </si>
  <si>
    <t xml:space="preserve">B0F1K2A1</t>
  </si>
  <si>
    <t xml:space="preserve">Maó calat R-25, de 290x140x100 mm, per a revestir, categoria I, HD, segons la norma UNE-EN 771-1</t>
  </si>
  <si>
    <t xml:space="preserve">FDK282G9</t>
  </si>
  <si>
    <t xml:space="preserve">Pericó de registre de fàbrica de maó de 60x60x60 cm, per a instal·lacions de serveis, amb parets de 15 cm de gruix de maó calat de 290x140x100 mm, arrebossada i lliscada interiorment amb morter mixt amb una proporció en volum 1:2:10, sobre solera de maó calat de 10 cm de gruix i reblert lateral amb terra de la mateixa excavació. Inclosa col·locació del marc i tapa companyia.</t>
  </si>
  <si>
    <t xml:space="preserve">Pericó regist.fàbrica maó,60x60x60cm,p/inst.serveis,+lliscat int.morter mixt 1:2:10,s/solera m.calat</t>
  </si>
  <si>
    <t xml:space="preserve">FDK2Z001</t>
  </si>
  <si>
    <t xml:space="preserve">Pericó de registre de fàbrica de maó de diàmetre 60cm, per a instal·lacions de serveis, amb parets de 15 cm de gruix de maó calat de 290x140x100 mm, arrebossada i lliscada interiorment amb morter mixt amb una proporció en volum 1:2:10, sobre solera de maó calat de 10 cm de gruix i reblert lateral amb terra de la mateixa excavació. Inclosa col·locació del marc i tapa companyia.</t>
  </si>
  <si>
    <t xml:space="preserve">Pericó regist.fàbrica maó,diam. 60cm,p/inst.serveis,+lliscat int.morter mixt 1:2:10,s/solera m.calat</t>
  </si>
  <si>
    <t xml:space="preserve">FHN63AA6</t>
  </si>
  <si>
    <t xml:space="preserve">Llum LED per a exterior de distribució simètrica amb difusor de vidre i cos alumini fos, equipat amb un mòdul de 63 LED i un dispositiu d'alimentació i control no regulable de 73 W de potència total, flux lluminós 6410 lumen, temperatura de color 4000 K, vida útil &gt;=83000, aïllament elèctric de classe I, grau de protecció IP-66 i IK08 amb accessori per fixar vertical i acoblat a l' extrem del suport</t>
  </si>
  <si>
    <t xml:space="preserve">Llum LED p/ exterior distrib.simètrica,difusor vidre,cos alumini fos,mòdul 63 LED,equip elèctr. no r</t>
  </si>
  <si>
    <t xml:space="preserve">BHN63AA6</t>
  </si>
  <si>
    <t xml:space="preserve">Llum LED per a exteriors de distribució simètrica, amb difusor de vidre i cos alumini fos, equipat amb un mòdul de 63 LED i un dispositiu d'alimentació i control no regulable de 73 W de potència total,flux lluminós de 6410 lumen, temperatura de color 4000 K, vida útil &gt;=83000 h, aïllament elèctric de classe I, grau de protecció IP-66, IK08, amb accessori per fixar vertical a l' extrem del suport</t>
  </si>
  <si>
    <t xml:space="preserve">FHN6X001</t>
  </si>
  <si>
    <t xml:space="preserve">Subministrament i col·locació de projector de LED per a exterior de distribució simètrica amb difusor de vidre i cos alumini fos resistent a impactes IK08, de la marca Opple Lighting, Benito-Novatilu, Osram-Ledvance o equivalent que inclou:
- Projector LED 125w i flux luminós 17500 lm
- IP66 mínim
- Temperatura del color 4000k
- Vida útil mínima 83000h
- Anitvandàlic
- Eficiència energètica A
- Regulable
- Accessori per fixar vertical i acoblat a l' extrem del suport
- Accessoris (xapes, cables, cadenes, ...) d'acer galvanitzat per a doble seguretat per evitar caigudes ancorat a l'estructura i al projector
Inclòs els mitjans auxiliars i els materials necessaries per al seu muntatge. Tot provat i en perfecte funcionament. Es presentarà per part de l'empresa constructora un estudí lumínic en cas de canvi de model de projectes, per a la validació de la DF.</t>
  </si>
  <si>
    <t xml:space="preserve">Projector LED</t>
  </si>
  <si>
    <t xml:space="preserve">BHN6X001</t>
  </si>
  <si>
    <t xml:space="preserve">Llum LED</t>
  </si>
  <si>
    <t xml:space="preserve">FHR1Z001</t>
  </si>
  <si>
    <t xml:space="preserve">Subministrament i col·locació de columna Arne, cilíndrica d'acer galvanitzat S-275 JR Classe 1, de 7,60 m d'alçada, amb 3 projectors d'alumini EN-AC-47100 acabat termolacat amb protecció anticorrosiva C3, fixats al canal, amb caixa de connexió i cablejat interior, col·locada amb dau de formigó. Inclosos tots els accessoris per el seu muntatge (conductes, cables, proteccions, caixes, ...) i la seva posada a terra. Muntada, provada i en funcionament, d'acord amb les indicacions de la companyia subministradora d'energia.</t>
  </si>
  <si>
    <t xml:space="preserve">Columna Arne 7,60m</t>
  </si>
  <si>
    <t xml:space="preserve">C1504S00</t>
  </si>
  <si>
    <t xml:space="preserve">Camió cistella de 10 a 19 m d'alçària</t>
  </si>
  <si>
    <t xml:space="preserve">BHWM1000</t>
  </si>
  <si>
    <t xml:space="preserve">Part proporcional d'accessoris per a columnes</t>
  </si>
  <si>
    <t xml:space="preserve">BHR1ZZ01</t>
  </si>
  <si>
    <t xml:space="preserve">Farola Arne 3 focus
Columna Arne S de 6,00 m + 3 brazos individuales + 3 proyectores Arne S 12 LEDs WF.
Columnas de acero galvanizado pintado en gris. Incluye pernos y plantillas</t>
  </si>
  <si>
    <t xml:space="preserve">FQ42F015</t>
  </si>
  <si>
    <t xml:space="preserve">Pilona de fosa amb protecció antioxidant i pintura de color negre forja, de forma cilíndrica, de 900 mm d'alçària, 100 mm de diàmetre i placa base de 200x200 mm, col·locada amb fixacions mecàniques</t>
  </si>
  <si>
    <t xml:space="preserve">Pilona fosa,cilíndrica,h=900mm,D=100mm,base 200x200mm,col.fix.mec.</t>
  </si>
  <si>
    <t xml:space="preserve">BQ42F015</t>
  </si>
  <si>
    <t xml:space="preserve">Pilona de fosa amb protecció antioxidant i pintura de color negre forja, de forma cilíndrica, de 900 mm d'alçària, 100 mm de diàmetre i placa base de 200x200 mm, per a muntar superficialment</t>
  </si>
  <si>
    <t xml:space="preserve">FQS1U010</t>
  </si>
  <si>
    <t xml:space="preserve">Xarxa de fil trenat de poliamida de 4 mm de gruix i de 80 x 80 mm de pas, amb corda perimetral de poliamida de 12 mm de gruix, inclòs tensors, muntada sobre màstils d'acer galvanitzat de 6 m d'alçària, cada 7,6 m amb platines i ancorats sobre daus de formigó</t>
  </si>
  <si>
    <t xml:space="preserve">Xarxa protecció pista esportiva,fil trenat de poliamida,g=4 mm,80x80mm de pas</t>
  </si>
  <si>
    <t xml:space="preserve">B6AZU010</t>
  </si>
  <si>
    <t xml:space="preserve">Màstil de tub d'acer galvanitzat de 6 m d'alçària per a reixat de protecció de pistes, amb platines i elements d'ancoratge</t>
  </si>
  <si>
    <t xml:space="preserve">B1511215</t>
  </si>
  <si>
    <t xml:space="preserve">Xarxa de fil trenat de poliamida no regenerada, de tenacitat alta, de 4 mm de D i 80x80 mm de pas de malla, amb corda perimetral de poliamida de 12 mm de diàmetre nuada a la xarxa, per a 10 usos</t>
  </si>
  <si>
    <t xml:space="preserve">B0AB1112</t>
  </si>
  <si>
    <t xml:space="preserve">Tensor obert d'acer galvanitzat amb baga i forqueta de diàmetre 1/4´´</t>
  </si>
  <si>
    <t xml:space="preserve">FQS1X001</t>
  </si>
  <si>
    <t xml:space="preserve">Subministrament i col·locació de protecció vertical amb xarxa per a proteccions amb les següents característiques:
Xarxa de fil trenat de poliamida o polipropilè de 4 mm de gruix i de 100 x 100 mm de pas, amb corda perimetral de poliamida de 8 mm de gruix, inclòs tensors, muntada sobre màstils (existents) d'acer galvanitzat de 6 m d'alçària, amb platines i ancorats sobre daus de formigó
Inclòs els mitjans i materials auxiliars, ajudes de paleta necessàries (talls de perfils,...) per deixar completament acabada la partida.</t>
  </si>
  <si>
    <t xml:space="preserve">Xarxa pista esportiva</t>
  </si>
  <si>
    <t xml:space="preserve">FQS1X002</t>
  </si>
  <si>
    <t xml:space="preserve">Subministrament i col·locació de protecció vertical amb xarxa per a porteries amb les següents característiques:
Xarxa de fil trenat de poliamida de 3 mm de gruix i de 100 x 100 mm de pas, amb corda perimetral de poliamida de 12 mm de gruix, inclòs tensors, muntada sobre porteries existents
Inclòs els mitjans i materials auxiliars, ajudes de paleta necessàries per deixar completament acabada la partida.</t>
  </si>
  <si>
    <t xml:space="preserve">Xarxa porteries</t>
  </si>
  <si>
    <t xml:space="preserve">FR3P3G11</t>
  </si>
  <si>
    <t xml:space="preserve">Aportació i incorporació de sauló garbellat, a granel, amb mitjans manuals. Inclosa la posterior preparació del terreny per deixar perfectament anivellat</t>
  </si>
  <si>
    <t xml:space="preserve">Aportació+incorp.sauló garbellat,granel,mitj.man.</t>
  </si>
  <si>
    <t xml:space="preserve">A016P000</t>
  </si>
  <si>
    <t xml:space="preserve">Peó jardiner</t>
  </si>
  <si>
    <t xml:space="preserve">B0322000</t>
  </si>
  <si>
    <t xml:space="preserve">Sauló garbellat</t>
  </si>
  <si>
    <t xml:space="preserve">FR61Z001</t>
  </si>
  <si>
    <t xml:space="preserve">Plantació d'arbre de l'especie Auró negre o similar, amb pa de terra o contenidor, de 25 a 35 cm de perímetre de tronc a 1 m d'alçària (a partir del coll de l'arrel), excavació de clot de plantació de 120x120x80 cm amb mitjans mecànics, en un pendent inferior al 25 %, reblert del clot amb substitució parcial del 60% de terra de l'excavació per sorra rentada i compost (70%-30%), primer reg i càrrega de les terres sobrants a camió. Tota la partida executada segons les prescripcions de Parcs i Jardins de l'Ajuntament.</t>
  </si>
  <si>
    <t xml:space="preserve">Plant.planifoli,pa terra/conten., tipus auró negre</t>
  </si>
  <si>
    <t xml:space="preserve">A012P200</t>
  </si>
  <si>
    <t xml:space="preserve">Oficial 2a jardiner</t>
  </si>
  <si>
    <t xml:space="preserve">C1503300</t>
  </si>
  <si>
    <t xml:space="preserve">Camió grua de 3 t</t>
  </si>
  <si>
    <t xml:space="preserve">BR411235</t>
  </si>
  <si>
    <t xml:space="preserve">Acacia dealbata de perímetre de 6 a 8 cm, en contenidor de 15 l</t>
  </si>
  <si>
    <t xml:space="preserve">BR341110</t>
  </si>
  <si>
    <t xml:space="preserve">Compost de classe I, d'origen vegetal, segons NTJ 05C, subministrat a granel</t>
  </si>
  <si>
    <t xml:space="preserve">B0315600</t>
  </si>
  <si>
    <t xml:space="preserve">Sorra de riu rentada de 0,1 a 0,5 mm</t>
  </si>
  <si>
    <t xml:space="preserve">FR61Z002</t>
  </si>
  <si>
    <t xml:space="preserve">Plantació d'arbre de l'especie Plataner, amb pa de terra o contenidor, de 25 a 35 cm de perímetre de tronc a 1 m d'alçària (a partir del coll de l'arrel), excavació de clot de plantació de 120x120x80 cm amb mitjans mecànics, en un pendent inferior al 25 %, reblert del clot amb substitució parcial del 60% de terra de l'excavació per sorra rentada i compost (70%-30%), primer reg i càrrega de les terres sobrants a camió. Tota la partida executada segons les prescripcions de Parcs i Jardins de l'Ajuntament.</t>
  </si>
  <si>
    <t xml:space="preserve">Plant.planifoli,pa terra/conten.,tipus plataner</t>
  </si>
  <si>
    <t xml:space="preserve">BR44D21A</t>
  </si>
  <si>
    <t xml:space="preserve">Platanus hispanica (clons meridionals) de perímetre de 16 a 18 cm, amb l'arrel nua</t>
  </si>
  <si>
    <t xml:space="preserve">FR71124H</t>
  </si>
  <si>
    <t xml:space="preserve">Sembra de barreja de llavors per a gespa tipus Standard C4 segons NTJ 07N, amb mitjans manuals, en un pendent &lt; 30 %, superfície &lt; 500 m2, incloent la cobertura de la llavor amb sorra de riu rentada i el corronat posterior , i la primera sega</t>
  </si>
  <si>
    <t xml:space="preserve">Sembra barreja p/gespa St.C4,m.man.,pend.&lt;30%,sup.&lt;500m2,cobert.sorra+corronat+1 sega</t>
  </si>
  <si>
    <t xml:space="preserve">CRH13030</t>
  </si>
  <si>
    <t xml:space="preserve">Tallagespa rotativa autopropulsada, de 66 a 90 cm d'amplària de treball</t>
  </si>
  <si>
    <t xml:space="preserve">BR4U1H00</t>
  </si>
  <si>
    <t xml:space="preserve">Barreja de llavors per a gespa tipus Standard C4, segons NTJ 07N</t>
  </si>
  <si>
    <t xml:space="preserve">H1512212</t>
  </si>
  <si>
    <t xml:space="preserve">Protecció col·lectiva vertical del perímetre del sostre amb xarxa per a proteccions superficials contra caigudes, de fil trenat de poliamida no regenerada, de tenacitat alta, de 4 mm de diàmetre, 80x80 mm de pas de malla, corda perimetral de poliamida de 12 mm de diàmetre nuada a la xarxa, d'alçària 5 m, amb ancoratges d'emborsament inferior, fixada al sostre cada 0,5 amb ganxos embeguts en el formigó, cordes d'hissat i subjecció de 12 mm de diàmetre, pescant metàl·lic de forca fixats al sostre cada 4,5 m amb ganxos embeguts en el formigó, en 1a col·locació i amb el desmuntatge inclòs</t>
  </si>
  <si>
    <t xml:space="preserve">Protecció vert.perím.sostr.,xarxa prot.caig.,fil trenat,D=4mm,80x80mm,corda perim.poliam.,D=12mm,nua</t>
  </si>
  <si>
    <t xml:space="preserve">A01H4000</t>
  </si>
  <si>
    <t xml:space="preserve">Manobre per a seguretat i salut</t>
  </si>
  <si>
    <t xml:space="preserve">A01H2000</t>
  </si>
  <si>
    <t xml:space="preserve">Oficial 1a per a seguretat i salut</t>
  </si>
  <si>
    <t xml:space="preserve">B1Z0B700</t>
  </si>
  <si>
    <t xml:space="preserve">Acer en barres corrugades B400S de límit elàstic &gt;= 400 N/mm2, per a seguretat i salut</t>
  </si>
  <si>
    <t xml:space="preserve">B15Z1500</t>
  </si>
  <si>
    <t xml:space="preserve">Corda de poliamida de 12 mm de diàmetre, per a seguretat i salut</t>
  </si>
  <si>
    <t xml:space="preserve">B1Z11215</t>
  </si>
  <si>
    <t xml:space="preserve">Xarxa de fil trenat de poliamida no regenerada, de tenacitat alta, de 4 mm de D i 80x80 mm de pas de malla, amb corda perimetral de poliamida de 12 mm de diàmetre nuada a la xarxa, per a 10 usos, per a seguretat i salut</t>
  </si>
  <si>
    <t xml:space="preserve">B151ABB7</t>
  </si>
  <si>
    <t xml:space="preserve">Pescant metàl·lic de forca, de 7,5 m d'alçària i de 80x40x1,5 mm de secció, per a 20 usos, per a seguretat i salut</t>
  </si>
  <si>
    <t xml:space="preserve">H151X001</t>
  </si>
  <si>
    <t xml:space="preserve">Subministrament i col·locació de protecció vertical amb xarxa per a proteccions amb les següents característiques:
 de fil trenat de poliamida no regenerada, de tenacitat alta, de 4 mm de diàmetre, 80x80 mm de pas de malla, corda perimetral de poliamida de 12 mm de diàmetre nuada a la xarxa, d'alçària 6 m, amb ancoratges d'emborsament inferior, fixada als suports
Inclòs els mitjans i materials auxiliars, ajudes de paleta necessàries (talls de perfils,...) per deixar completament acabada la partida.</t>
  </si>
  <si>
    <t xml:space="preserve">Xarxa poliamida</t>
  </si>
  <si>
    <t xml:space="preserve">H6AAZ001</t>
  </si>
  <si>
    <t xml:space="preserve">Tanca mòbil, de 2 m d'alçària, d'acer galvanitzat, amb malla electrosoldada de 90x150 mm i de 4,5 i 3,5 mm de D, bastidor de 3,5x2 m de tub de 40 mm de D, fixat a peus prefabricats de formigó, i amb el desmuntatge inclòs. Homologada per l'Ajuntament</t>
  </si>
  <si>
    <t xml:space="preserve">Tanca mòbil h=2m acer galv.malla 90x150mmxd4,5/3,5mm+bast.3,5x2mtub+peus form.,desmunt.</t>
  </si>
  <si>
    <t xml:space="preserve">B1Z6211A</t>
  </si>
  <si>
    <t xml:space="preserve">Tanca mòbil, de 2 m d'alçària, d'acer galvanitzat, amb malla electrosoldada de 90x150 mm i de 4,5 i 3,5 mm de diàmetre, bastidor de 3,5x2 m de tub de 40 mm de diàmetre per a fixar a peus prefabricats de formigó, per a 20 usos, per a seguretat i salut</t>
  </si>
  <si>
    <t xml:space="preserve">B1Z6AF0A</t>
  </si>
  <si>
    <t xml:space="preserve">Dau de formigó de 38 kg per a peu de tanca mòbil de malla d'acer i per a 20 usos, per a seguretat i salut</t>
  </si>
  <si>
    <t xml:space="preserve">HQU1H110</t>
  </si>
  <si>
    <t xml:space="preserve">mes</t>
  </si>
  <si>
    <t xml:space="preserve">Lloguer de mòdul prefabricat de cabina amb inodor químic d'1,05x1,05 m i 2,35 m d'alçària, amb tancaments de polietilè i sostre traslúcid, equipat amb 1 inodor amb dipòsit químic de 250l. i un lavabo amb dipòsit d'aigua de 45l. , amb manteniment inclòs.
Inclosa amortització de mòdul prefabricat per a equipament sanitaris.</t>
  </si>
  <si>
    <t xml:space="preserve">Llog. cabina inodor químic,1,05x1,05m,1 inodor quím.+1 lavabo,+manteniment</t>
  </si>
  <si>
    <t xml:space="preserve">BQU1H110</t>
  </si>
  <si>
    <t xml:space="preserve">Lloguer de mòdul prefabricat de cabina amb inodor químic d'1,05x1,05 m i 2,35 m d'alçària, amb tancaments de polietilè i sostre traslúcid, equipat amb 1 inodor amb dipòsit químic de 250l. i un lavabo amb dipòsit d'aigua de 45l. , amb manteniment inclòs</t>
  </si>
  <si>
    <t xml:space="preserve">HQU1Z001</t>
  </si>
  <si>
    <t xml:space="preserve">Transport, entrega, retirada, muntatge i desmuntatge de mòdul prefabricat per a equipament sanitaris a obra.</t>
  </si>
  <si>
    <t xml:space="preserve">Transport entr.,retir, munta. i desmunt.mòd.pref.sanitaris 2,4x2,6m</t>
  </si>
  <si>
    <t xml:space="preserve">C1ZQB330</t>
  </si>
  <si>
    <t xml:space="preserve">Transport per entrega i retirada de mòdul prefabricat per a equipament sanitaris a obra de 2,4x2,6 m amb tancaments formats per placa de dues planxes d'acer prelacat i aïllament interior de 40mm de gruix i paviment format per tauler aglomarat hidròfug amb acabat de PVC sobre xapa galvanitzada i llana mineral de vidre, instal·lació elèctrica amb 1 punt de llum, interruptor, endolls i protecció diferencial, i equipat amb 1 inodor,2 dutxes,lavabo col·lectiu amb 1 aixeta i termos elèctric 50 litres</t>
  </si>
  <si>
    <t xml:space="preserve">C1Z13000</t>
  </si>
  <si>
    <t xml:space="preserve">Camió grua per a seguretat i salut</t>
  </si>
  <si>
    <t xml:space="preserve">K1A1Z010</t>
  </si>
  <si>
    <t xml:space="preserve">Aixecament topogràfic d'obra acabada on quedin assentades les noves alineacions, arbrat, mobiliari, ..., i demes detalls executats en l'obra. Inclòses coordinades.</t>
  </si>
  <si>
    <t xml:space="preserve">Topogràfic obra acabada</t>
  </si>
  <si>
    <t xml:space="preserve">A010T000</t>
  </si>
  <si>
    <t xml:space="preserve">Tècnic mig o superior</t>
  </si>
  <si>
    <t xml:space="preserve">C200Z001</t>
  </si>
  <si>
    <t xml:space="preserve">Material topogràfic</t>
  </si>
  <si>
    <t xml:space="preserve">K1A25200</t>
  </si>
  <si>
    <t xml:space="preserve">Jornada de supervisió d'arqueòleg director de buidats o extraccions de terres i runes, amb la presa de dades per a la realització de l'informe final</t>
  </si>
  <si>
    <t xml:space="preserve">Jornada supervisió arqueòleg director</t>
  </si>
  <si>
    <t xml:space="preserve">A010A000</t>
  </si>
  <si>
    <t xml:space="preserve">Arqueòleg director</t>
  </si>
  <si>
    <t xml:space="preserve">K1A2X001</t>
  </si>
  <si>
    <t xml:space="preserve">Jornada o fracció d'inspecció d'execució i proves finals de la instal·lació electrica,segons les exigències del  projecte, el REBT, la UNE EN 50160 i el protocol de mesura de la potència instal.lada, incloent com a mínim comprovacions en el quadre elèctric, mesura de la potència, verificació de la connexió a la xarxa equipotencial de terra dels projectors i inspecció de l'estat dels projectors i de les seves suportacions.</t>
  </si>
  <si>
    <t xml:space="preserve">Jornada d'inspecció instal. electrica</t>
  </si>
  <si>
    <t xml:space="preserve">K1RA2315</t>
  </si>
  <si>
    <t xml:space="preserve">Neteja de plantes i herbes de superfície pavimentada, aplicació de tractament herbicida i càrrega sobre camió o contenidor</t>
  </si>
  <si>
    <t xml:space="preserve">Neteja plant.+herb.sup.pavimentada,aplic.tract.herbicida,+càrr.sob/camió-conten.</t>
  </si>
  <si>
    <t xml:space="preserve">CRL15100</t>
  </si>
  <si>
    <t xml:space="preserve">Aparell manual de pressió per a tractaments fitosanitaris i herbicides</t>
  </si>
  <si>
    <t xml:space="preserve">BRLA1000</t>
  </si>
  <si>
    <t xml:space="preserve">Producte herbicida de contacte</t>
  </si>
  <si>
    <t xml:space="preserve">K2164771</t>
  </si>
  <si>
    <t xml:space="preserve">Enderroc de paret de tancament de maó calat de 15 cm de gruix, a mà i amb martell trencador manual i càrrega manual de runa sobre camió o contenidor</t>
  </si>
  <si>
    <t xml:space="preserve">Enderroc paret tancam. maó calat,g=15cm,a mà+mart.trenc.man.,càrrega manual</t>
  </si>
  <si>
    <t xml:space="preserve">C2001000</t>
  </si>
  <si>
    <t xml:space="preserve">Martell trencador manual</t>
  </si>
  <si>
    <t xml:space="preserve">K2192311</t>
  </si>
  <si>
    <t xml:space="preserve">Enderroc de solera de formigó en massa, amb compressor i càrrega manual i mecànica de runa sobre camió o contenidor</t>
  </si>
  <si>
    <t xml:space="preserve">Enderroc solera form.massa,compres.,càrrega man/mec.</t>
  </si>
  <si>
    <t xml:space="preserve">K2192913</t>
  </si>
  <si>
    <t xml:space="preserve">Enderroc de solera de formigó lleugerament armat, d'uns 15 cm de gruix, amb compressor i càrrega manual de runa sobre camió o contenidor</t>
  </si>
  <si>
    <t xml:space="preserve">Enderroc solera form.lleug.armat,&lt;= 15cm,compres.,càrrega manual</t>
  </si>
  <si>
    <t xml:space="preserve">K21A3D1A</t>
  </si>
  <si>
    <t xml:space="preserve">Desmuntatge de fulla, bastiment i accessoris de finestró , de fins a 3 m2, amb recuperació de ferramentes i fixacions a paraments, amb mitjans manuals, aplec de material per a la seva reutilització o restauració i càrrega manual de runa sobre camió o contenidor</t>
  </si>
  <si>
    <t xml:space="preserve">Desmuntatge fulla,bastim.,access.,finestró,sup.&lt;=3m2,m.man.,aplec mat.p/reutilitz.-restau. i càrrega</t>
  </si>
  <si>
    <t xml:space="preserve">A012A000</t>
  </si>
  <si>
    <t xml:space="preserve">Oficial 1a fuster</t>
  </si>
  <si>
    <t xml:space="preserve">K21A5P11</t>
  </si>
  <si>
    <t xml:space="preserve">Arrencada de persiana enrotllable de fins a 3 m2, inclosos mecanismes i accessoris, amb mitjans manuals i càrrega manual sobre camió o contenidor</t>
  </si>
  <si>
    <t xml:space="preserve">Arrencada persiana,enrotll.,&lt;=3m2,inclos.mecan.+access.,m.man.,càrr.man.</t>
  </si>
  <si>
    <t xml:space="preserve">K21A6P1A</t>
  </si>
  <si>
    <t xml:space="preserve">Desmuntatge de persiana de llibret de dues fulles, de fins a 3 m2, amb mitjans manuals i aplec per a posterior aprofitament</t>
  </si>
  <si>
    <t xml:space="preserve">Desmuntatge,persiana llibret,2fulles,&lt;=3m2,m.man.,aplec p/aprofit.</t>
  </si>
  <si>
    <t xml:space="preserve">K21B3011</t>
  </si>
  <si>
    <t xml:space="preserve">Arrencada de reixa metàl.lica amb mitjans manuals i càrrega manual sobre camió o contenidor</t>
  </si>
  <si>
    <t xml:space="preserve">Arrencada reixa metàl.,mitjans man.,càrr.man.</t>
  </si>
  <si>
    <t xml:space="preserve">A0135000</t>
  </si>
  <si>
    <t xml:space="preserve">Ajudant soldador</t>
  </si>
  <si>
    <t xml:space="preserve">A0125000</t>
  </si>
  <si>
    <t xml:space="preserve">Oficial 1a soldador</t>
  </si>
  <si>
    <t xml:space="preserve">K21BX001</t>
  </si>
  <si>
    <t xml:space="preserve">Desmuntatge de xarxa de poliamida, amb mitjans manuals i càrrega manual sobre camió o contenidor. Inclosos mitjans auxiliars per al desmuntatge.</t>
  </si>
  <si>
    <t xml:space="preserve">Desmuntatge de xarxa poliamida</t>
  </si>
  <si>
    <t xml:space="preserve">K21BX003</t>
  </si>
  <si>
    <t xml:space="preserve">Desmuntatge i posterior muntatge de pal metàl.lic amb mitjans manuals i càrrega manual deixada a obra. Col·locació posterior de pal (inclòs neteja), formació de forats, per a deixar muntada definitivament la partida. Incloses totes les ajudes de paleta, manipulacions i materials necessaris. </t>
  </si>
  <si>
    <t xml:space="preserve">Desmunt i Muntatge pal metal.</t>
  </si>
  <si>
    <t xml:space="preserve">B4R12061</t>
  </si>
  <si>
    <t xml:space="preserve">Acer inoxidable austenític amb molibdè de designació 1.4401 (AISI 316), en perfils conformats tipus rodó, quadrat, rectangular, treballat a taller</t>
  </si>
  <si>
    <t xml:space="preserve">K21BX004</t>
  </si>
  <si>
    <t xml:space="preserve">Desmuntatge i posterior muntatge de porta metàl.lic amb mitjans manuals i càrrega manual deixada a obra. Col·locació de porta, formació de forats, soldadures, ...,  per a deixar muntada definitivament la partida. Incloses totes les ajudes de paleta i materials necessaris. </t>
  </si>
  <si>
    <t xml:space="preserve">Desmunt i Muntatge porta metal.</t>
  </si>
  <si>
    <t xml:space="preserve">K21GZ001</t>
  </si>
  <si>
    <t xml:space="preserve">Manteniment de les instal·lacions aeries existents, amb col·locació de bàculs o pals de suport homologats per les companyies subministradores, necessari per seguir donant servei a les xarxes actuals.</t>
  </si>
  <si>
    <t xml:space="preserve">Manteniment de les instal·lacions aeries</t>
  </si>
  <si>
    <t xml:space="preserve">K21Q7011</t>
  </si>
  <si>
    <t xml:space="preserve">Arrencada d'element metàl·lic collat en parament, amb mitjans manuals i càrrega manual de runa sobre camió o contenidor</t>
  </si>
  <si>
    <t xml:space="preserve">Arrencada element metàl·lic,coll.param.,m.man.,càrrega manual</t>
  </si>
  <si>
    <t xml:space="preserve">K222X001</t>
  </si>
  <si>
    <t xml:space="preserve">Excavació feta per dames d'amplària 1,8 m i fondària fins a 1 m, en terreny fluix, amb mitjans manuals i càrrega manual de runa sobre contenidor</t>
  </si>
  <si>
    <t xml:space="preserve">Excav.feta dames</t>
  </si>
  <si>
    <t xml:space="preserve">K8658CK5</t>
  </si>
  <si>
    <t xml:space="preserve">Revestiment vertical a 3,00 m d'alçària, com a màxim, amb tauler de fibres de fusta i resines sintètiques fabricat per procés sec MDF, de 19 mm de gruix i &gt;= 800 kg/m3 de densitat, per a ambient sec segons UNE-EN 622-5, reacció al foc B-s2, d0, acabat no revestit, tallat a mida, col·locat amb fixacions mecàniques sobre enllatat de fusta</t>
  </si>
  <si>
    <t xml:space="preserve">Revest.vert.,h&gt;3m,tauler fibres fust.MDF,g=19mm,d&gt;=800kg/m3,p/amb.sec,rf=B-s2, d0,no revestit,tallat</t>
  </si>
  <si>
    <t xml:space="preserve">A013A000</t>
  </si>
  <si>
    <t xml:space="preserve">Ajudant fuster</t>
  </si>
  <si>
    <t xml:space="preserve">B0A41200</t>
  </si>
  <si>
    <t xml:space="preserve">Visos per a fusta o tacs de PVC, cadmiats</t>
  </si>
  <si>
    <t xml:space="preserve">B0A61500</t>
  </si>
  <si>
    <t xml:space="preserve">Tac de niló de 5 mm de diàmetre, com a màxim, amb vis</t>
  </si>
  <si>
    <t xml:space="preserve">B0CU24H5</t>
  </si>
  <si>
    <t xml:space="preserve">Tauler de fibres de fusta i resines sintètiques fabricat per procés sec MDF, de 19 mm de gruix i &gt;= 800 kg/m3 de densitat, per a ambient sec segons UNE-EN 622-5, reacció al foc B-s2, d0, acabat no revestit, tallat a mida</t>
  </si>
  <si>
    <t xml:space="preserve">B0A32000</t>
  </si>
  <si>
    <t xml:space="preserve">Clau acer galvanitzat</t>
  </si>
  <si>
    <t xml:space="preserve">K894ABJ0</t>
  </si>
  <si>
    <t xml:space="preserve">Pintat de pilar d'un sol perfil d'acer a l'esmalt sintètic, amb dues capes d'imprimació antioxidant i dues d'acabat.
Prèvia neteja i preparació de la superfície de perfils laminats d'acer fins a un grau de preparació St 2 segons la norma UNE-EN ISO 8501-1, amb mitjans manuals.</t>
  </si>
  <si>
    <t xml:space="preserve">Pintat pilar acer esmalt sint.,2imprim.antioxidant+acab.</t>
  </si>
  <si>
    <t xml:space="preserve">B89ZB000</t>
  </si>
  <si>
    <t xml:space="preserve">Esmalt sintètic</t>
  </si>
  <si>
    <t xml:space="preserve">B8ZAA000</t>
  </si>
  <si>
    <t xml:space="preserve">Imprimació antioxidant</t>
  </si>
  <si>
    <t xml:space="preserve">K894X001</t>
  </si>
  <si>
    <t xml:space="preserve">Pintat de perfil d'acer a l'esmalt sintètic, amb dues capes d'imprimació antioxidant i dues d'acabat.
Prèvia neteja i preparació de la superfície de perfils laminats d'acer fins a un grau de preparació St 2 segons la norma UNE-EN ISO 8501-1, amb mitjans manuals. Inclososo mitjans auxiliars</t>
  </si>
  <si>
    <t xml:space="preserve">Pintat acer esmalt sint.,2imprim.antioxidant+acab.</t>
  </si>
  <si>
    <t xml:space="preserve">KB321A0E</t>
  </si>
  <si>
    <t xml:space="preserve">Reixa de perfils d'acer amb passamans, travessers i brèndoles cada 10 a 12 cm, ancorada amb morter de ciment 1:4</t>
  </si>
  <si>
    <t xml:space="preserve">Reixa perf.acer ,passam.travess.brènd./10-12cm,morter de ciment 1:4</t>
  </si>
  <si>
    <t xml:space="preserve">BB321A00</t>
  </si>
  <si>
    <t xml:space="preserve">Reixa de perfils d'acer amb passamans, travessers i brèndoles cada 10 a 12 cm</t>
  </si>
  <si>
    <t xml:space="preserve">KB92Z001</t>
  </si>
  <si>
    <t xml:space="preserve">Cartell anunciador obres de planxa d'alumini llisa, amb dibuixos i textos serigrafiats, de 100 x 100 cm, amb suport, fixada mecànicament, tot segons especificacions de l'Ajuntament.</t>
  </si>
  <si>
    <t xml:space="preserve">Cartell anunciador obres</t>
  </si>
  <si>
    <t xml:space="preserve">BB92UA06</t>
  </si>
  <si>
    <t xml:space="preserve">Placa explicativa interior de planxa d'alumini llisa, amb dibuixos i textos serigrafiats, de 60x60 cm, amb suport per a fixar mecànicament</t>
  </si>
  <si>
    <t xml:space="preserve">KG21271H</t>
  </si>
  <si>
    <t xml:space="preserve">Tub rígid de PVC, de 20 mm de diàmetre nominal, aïllant i no propagador de la flama, amb una resistència a l'impacte de 2 J, resistència a compressió de 1250 N i una rigidesa dielèctrica de 2000 V, amb unió roscada i muntat superficialment</t>
  </si>
  <si>
    <t xml:space="preserve">Tub rígid PVC,DN=20mm,impacte=2J,resist.compress.=1250N,unió roscada+munt.superf.</t>
  </si>
  <si>
    <t xml:space="preserve">BG212710</t>
  </si>
  <si>
    <t xml:space="preserve">Tub rígid de PVC, de 20 mm de diàmetre nominal, aïllant i no propagador de la flama, amb una resistència a l'impacte de 2 J, resistència a compressió de 1250 N i una rigidesa dielèctrica de 2000 V</t>
  </si>
  <si>
    <t xml:space="preserve">BGW21000</t>
  </si>
  <si>
    <t xml:space="preserve">Part proporcional d'accessoris per a tubs rígids de PVC</t>
  </si>
  <si>
    <t xml:space="preserve">KG380902</t>
  </si>
  <si>
    <t xml:space="preserve">Conductor de coure nu, unipolar de secció 1x35 mm2, muntat superficialment</t>
  </si>
  <si>
    <t xml:space="preserve">Conductor Cu nu,1x35mm2,munt.superf.</t>
  </si>
  <si>
    <t xml:space="preserve">BGW38000</t>
  </si>
  <si>
    <t xml:space="preserve">Part proporcional d'accessoris per a conductors de coure nus</t>
  </si>
  <si>
    <t xml:space="preserve">KGD1222E</t>
  </si>
  <si>
    <t xml:space="preserve">Piqueta de connexió a terra d'acer, amb recobriment de coure 300 µm de gruix, de 1500 mm llargària de 14,6 mm de diàmetre, clavada a terra</t>
  </si>
  <si>
    <t xml:space="preserve">Piqueta connex.terra acer,300µm,long.=1500mm,D=14,6mm,clav.terr.</t>
  </si>
  <si>
    <t xml:space="preserve">BGD12220</t>
  </si>
  <si>
    <t xml:space="preserve">Piqueta de connexió a terra d'acer i recobriment de coure, de 1500 mm de llargària, de 14,6 mm de diàmetre, de 300 µm</t>
  </si>
  <si>
    <t xml:space="preserve">KGDZ1102</t>
  </si>
  <si>
    <t xml:space="preserve">KHB53751</t>
  </si>
  <si>
    <t xml:space="preserve">Llumenera estanca amb leds amb una vida útil &lt;= 50000 h, de forma rectangular, de 700 mm de llargària, 17 W de potència, flux lluminós de 1800 lm, amb equip elèctric no regulable, aïllament classe I, cos i difusor de policarbonat i grau de protecció IP65, muntada superficialment</t>
  </si>
  <si>
    <t xml:space="preserve">Llum.estanca+leds &lt;=50000h,rect.,l=700mm,17W,1800lm,no regulable,classe I,policarbon.,IP65,munt.supe</t>
  </si>
  <si>
    <t xml:space="preserve">BHB53751</t>
  </si>
  <si>
    <t xml:space="preserve">Llumenera estanca amb leds amb una vida útil &lt;= 50000 h, de forma rectangular, de 700 mm de llargària, 17 W de potència, flux lluminós de 1800 lm, amb equip elèctric no regulable, aïllament classe I, cos i difusor de policarbonat i grau de protecció IP65</t>
  </si>
  <si>
    <t xml:space="preserve">KHB5Z001</t>
  </si>
  <si>
    <t xml:space="preserve">Jornada d'inspecció de la instal.lació d'il·luminació</t>
  </si>
  <si>
    <t xml:space="preserve">Jornada Inspeccio Inst. Llum.</t>
  </si>
  <si>
    <t xml:space="preserve">KQ71Z00</t>
  </si>
  <si>
    <t xml:space="preserve">Desmuntatge, trasllat, aplec i posterior muntatge de registres de caixes de persiana, amb mitjans manuals. Inclòs el materials necessari per el posterior muntatge</t>
  </si>
  <si>
    <t xml:space="preserve">Desm. post.munt. registres persianes</t>
  </si>
  <si>
    <t xml:space="preserve">KQS2UB15</t>
  </si>
  <si>
    <t xml:space="preserve">Joc de cistella de bàsquet model desmuntable mitjançant cargols amb sistema de subjecció antivandàlic, fabricada segons norma UNE EN 1270:2005. Màstil en tub rodò Ø 127x3 galvanitzat en calent per bany d'immersió per a protegir tantl'interior com l'exterior del tub contra l'òxid i la corrosió. Sortida 1,65 metres, tauler de polièster de mides de 1800x1050x20 mm de gruix, cèrcol reforçat i xarxa de niló.
Marc met`al.lic per reforç de tauler Poliester. Unitat de marc metàl·lic suport i reforç tauler bàsquet de poliester, de mides  marc: 1020x1050mm.
Adaptadors basquet-minibasquet. Ut d'adaptador mecànic amb sistema de rosca d'accionament manual, per a joc de bàsquet a 3,05 m i minibàsquet a 2,6 m.
Les cistelles es fixaran amb tacs metàl·lics expansius directament a la llosa de 30 cm de formigó.
Model cistelles desmuntables de Tpsports o model equivalent (veure fitxes tècniques adjuntes).</t>
  </si>
  <si>
    <t xml:space="preserve">Cistella basquet fixa paviment, desmuntable</t>
  </si>
  <si>
    <t xml:space="preserve">B0714000</t>
  </si>
  <si>
    <t xml:space="preserve">Morter sintètic epoxi de resines epoxi</t>
  </si>
  <si>
    <t xml:space="preserve">BQS2UB15</t>
  </si>
  <si>
    <t xml:space="preserve">Cistella de bàsquet per a muntatge encastat al paviment amb sitema desmuntable, amb estructura de tub d'acer 100x100 mm, tauler de metacrilat de 180x105x1,5 cm i anella de tub d'acer amb molles i xarxa de niló, amb una volada d'1,65 m</t>
  </si>
  <si>
    <t xml:space="preserve">KQS2UF20</t>
  </si>
  <si>
    <t xml:space="preserve">Porteria handbol-futbol sala traslladable amb bastiment principal de tub d'acer pintat de 80 x 80 mm estructura posterior amb tub circular galvanitzat i xarxa de niló trenat de 3,5 mm. i malla de 100 mm subjectada amb ganxos metàl·lics antilesió segons norma UNE-EN 749, fixada al paviment amb ancoratges desmuntable</t>
  </si>
  <si>
    <t xml:space="preserve">Porteria handbol-futbol sala traslladable tub acer 80x80mm+xarxa+ancorada</t>
  </si>
  <si>
    <t xml:space="preserve">BQS2U020</t>
  </si>
  <si>
    <t xml:space="preserve">Porteria handbol-futbol sala traslladable amb bastiment principal de tub d'acer pintat de 80 x 80 mm estructura posterio amb tub circular galvanitzat i xarxa de niló trenat de 3,5 mm. i malla de 100 mm subjectada amb ganxos metàl-lics antilesió segons norma UNE-EN 749, i 2 ancoratges desmuntables per a fixació al paviment</t>
  </si>
  <si>
    <t xml:space="preserve">KQS2UZ30</t>
  </si>
  <si>
    <t xml:space="preserve">Ancoratge metàl·lic per a porteria amb tapa col·locat encastat al paviment amb morter de resines epoxi, amb perforació de paviment feta amb màquina amb corona de diamant</t>
  </si>
  <si>
    <t xml:space="preserve">Ancoratge metàl·lic p/porteria tapa encastat paviment</t>
  </si>
  <si>
    <t xml:space="preserve">BQSZU190</t>
  </si>
  <si>
    <t xml:space="preserve">Ancoratge metàl-lic per a porteria amb tapa</t>
  </si>
  <si>
    <t xml:space="preserve">KQS2X001</t>
  </si>
  <si>
    <t xml:space="preserve">Subministrament i col·locació de protector encoixant d'un mínim de 2,00m d'alçada (mida de desenvolupament del pilar o element que recobreixi segons plànols), replè d'escuma i forrat en lona per de 650gr/m2. L'escuma HR, rosa d'alta resistència (HR) de densitat mínima de 35kg per m3. D'última generació HR, amb alta recuperació, fermessa adequada i llarga durada. Tipus Flexíble de poliuretà.</t>
  </si>
  <si>
    <t xml:space="preserve">Protector encoixinat</t>
  </si>
  <si>
    <t xml:space="preserve">BQS2X001</t>
  </si>
  <si>
    <t xml:space="preserve">KR3P1131</t>
  </si>
  <si>
    <t xml:space="preserve">Aportació i incorporació de terra per a jardineria vegetal adobada, en sacs de 30 l, amb mitjans manuals. Inclosa la posterior preparació del terreny per deixar perfectament anivellat</t>
  </si>
  <si>
    <t xml:space="preserve">Aportació+incorp.terra vegetal adobada,sacs 30l,mitj.man.</t>
  </si>
  <si>
    <t xml:space="preserve">BR3P1130</t>
  </si>
  <si>
    <t xml:space="preserve">Terra vegetal adobada, en sacs 30 l</t>
  </si>
  <si>
    <t xml:space="preserve">KR82Z001</t>
  </si>
  <si>
    <t xml:space="preserve">Protecció d'arbres o arbust, de 200 cm de diàmetre i 600 cm d'alçària, amb taulons de fusta segons les prescripcions tècniques i vist i plau del Departament de Parcs i Jardins</t>
  </si>
  <si>
    <t xml:space="preserve">Protecció arbres,D=44cm,h=170cm,acer pintat,2pec.platines vert.20x3mm</t>
  </si>
  <si>
    <t xml:space="preserve">BR82Z001</t>
  </si>
  <si>
    <t xml:space="preserve">U</t>
  </si>
  <si>
    <t xml:space="preserve">Protecció d'arbres, amb taulons de fusta lligats al tronc, segons normativa de Parcs i Jardins de l'Ajuntament</t>
  </si>
  <si>
    <t xml:space="preserve">PX01Z001</t>
  </si>
  <si>
    <t xml:space="preserve">Imprevistos</t>
  </si>
  <si>
    <t xml:space="preserve">PY03X002</t>
  </si>
  <si>
    <t xml:space="preserve">Partida per la revisió dels càlculs, per part de la DO, de l'estructura definitiva de la carpa que es construeixi, en cas que sigui diferent a la de projecte.</t>
  </si>
  <si>
    <t xml:space="preserve">Revisió estructura definitva carpa</t>
  </si>
  <si>
    <t xml:space="preserve">P-11</t>
  </si>
  <si>
    <t xml:space="preserve">Control de qualitat. Obra</t>
  </si>
  <si>
    <t xml:space="preserve">P-12</t>
  </si>
  <si>
    <t xml:space="preserve">Aïllam.planxa XPS,g=40mm,resist.compress.&gt;= 500kPa,res.tèrmica=1,29-1,176m2.K/W,superf.llisa,cantell</t>
  </si>
  <si>
    <t xml:space="preserve">B7C2A430</t>
  </si>
  <si>
    <t xml:space="preserve">Planxa de poliestirè extruït (XPS), de 40 mm de gruix, resistència a compressió &gt;= 500 kPa, resistència tèrmica entre 1,29 i 1,176 m2.K/W, amb la superfície llisa i cantell encadellat</t>
  </si>
  <si>
    <t xml:space="preserve">B0911200</t>
  </si>
  <si>
    <t xml:space="preserve">Adhesiu d'aplicació a dues cares de cautxú sintètic compatible amb el poliestirè</t>
  </si>
  <si>
    <t xml:space="preserve">P-13</t>
  </si>
  <si>
    <t xml:space="preserve">Aïllam.làm.al+aire aïllam. g=8mm,làmina aire+PE+escuma PE+alumini 1cara,col.fix.mecàniques</t>
  </si>
  <si>
    <t xml:space="preserve">B7CN1830</t>
  </si>
  <si>
    <t xml:space="preserve">Làmina d'alumini i cel·les d'aire per a aïllaments, de 8 mm de gruix formada per un nucli de làmina de bombolles d'aire i polietilè, escuma de polietilè i làmina d'alumini en una cara</t>
  </si>
  <si>
    <t xml:space="preserve">B7CZ2P00</t>
  </si>
  <si>
    <t xml:space="preserve">Tac de PVC per a fixar materials aïllants, de 70 mm de llargària</t>
  </si>
  <si>
    <t xml:space="preserve">P-14</t>
  </si>
  <si>
    <t xml:space="preserve">P-15</t>
  </si>
  <si>
    <t xml:space="preserve">Pintat horitz.fusta,esmalt poliuretà,1protector+1segelladora+2acab.</t>
  </si>
  <si>
    <t xml:space="preserve">P-16</t>
  </si>
  <si>
    <t xml:space="preserve">P-17</t>
  </si>
  <si>
    <t xml:space="preserve">P-18</t>
  </si>
  <si>
    <t xml:space="preserve">Càrrega+transp.residus cent.recic./monod./aboc.esp.,rec.&lt;=10km,camió 7t,mec.</t>
  </si>
  <si>
    <t xml:space="preserve">C1311110</t>
  </si>
  <si>
    <t xml:space="preserve">Pala carregadora petita sobre pneumàtics, de 67 kW</t>
  </si>
  <si>
    <t xml:space="preserve">P-19</t>
  </si>
  <si>
    <t xml:space="preserve">Disposició controlada a centre reciclatge runa</t>
  </si>
  <si>
    <t xml:space="preserve">B2RA6310</t>
  </si>
  <si>
    <t xml:space="preserve">P-20</t>
  </si>
  <si>
    <t xml:space="preserve">Mesures de Seguretat i Salut</t>
  </si>
  <si>
    <t xml:space="preserve">P-21</t>
  </si>
  <si>
    <t xml:space="preserve">Arrencada full+bastim. finest.,m.man.,càrr.man.</t>
  </si>
  <si>
    <t xml:space="preserve">P-22</t>
  </si>
  <si>
    <t xml:space="preserve">Arrencada persiana,enrotll.inclos.mecan.+access.,m.man.,càrr.man.</t>
  </si>
  <si>
    <t xml:space="preserve">P-23</t>
  </si>
  <si>
    <t xml:space="preserve">Desmunt i Muntatge reixa metàl.</t>
  </si>
  <si>
    <t xml:space="preserve">P-24</t>
  </si>
  <si>
    <t xml:space="preserve">Revest.vert., fusta per pintar</t>
  </si>
  <si>
    <t xml:space="preserve">B0CU4478</t>
  </si>
  <si>
    <t xml:space="preserve">Tauler contraxapat de plaques de fusta, tipus G classe 1, de 10 mm de gruix, per a ambient sec segons UNE-EN 636, reacció al foc B-s2, d0, acabat revestit amb planxa de fusta de conífera, tallat a mida</t>
  </si>
  <si>
    <t xml:space="preserve">P-25</t>
  </si>
  <si>
    <t xml:space="preserve">Pintat perfil acer esmalt sint.,2imprim.antioxidant+acab.</t>
  </si>
  <si>
    <t xml:space="preserve">P-26</t>
  </si>
  <si>
    <t xml:space="preserve">Desmuntatge i muntatge de reixa</t>
  </si>
  <si>
    <t xml:space="preserve">P-27</t>
  </si>
  <si>
    <t xml:space="preserve">Desm. post.munt. equipament</t>
  </si>
  <si>
    <t xml:space="preserve">P-28</t>
  </si>
  <si>
    <t xml:space="preserve">P-29</t>
  </si>
  <si>
    <t xml:space="preserve">Imprevistos d'obra</t>
  </si>
  <si>
    <t xml:space="preserve">A999X001</t>
  </si>
  <si>
    <t xml:space="preserve">pa</t>
  </si>
  <si>
    <t xml:space="preserve">13512J31</t>
  </si>
  <si>
    <t xml:space="preserve">Fonament de formigó armat HA-25/F/20/IIa abocat amb bomba, armat amb 30 kg/m3 d'armadura AP500 S d'acer en barres corrugades i encofrat amb una quantia d'1 m2/ m3</t>
  </si>
  <si>
    <t xml:space="preserve">Fonament F.A.HA-25/F/20/IIa,col.bomba,30kg/m3 AP500S acer b/corrugada,encofrat 1m2/m3</t>
  </si>
  <si>
    <t xml:space="preserve">Subtotal partida d'obra</t>
  </si>
  <si>
    <t xml:space="preserve">1351BH31</t>
  </si>
  <si>
    <t xml:space="preserve">Riostra perimetral amb Fonament de formigó armat HA-30/B/20/IIa abocat amb bomba, armat amb 45 kg/m3 d'armadura AP500 S d'acer en barres corrugades i encofrat amb una quantia d'1 m2/ m3</t>
  </si>
  <si>
    <t xml:space="preserve">Fonament F.A.HA-30/B/20/IIa</t>
  </si>
  <si>
    <t xml:space="preserve">1A1E84A1</t>
  </si>
  <si>
    <t xml:space="preserve">Tancament exterior practicable per a un buit d'obra aproximat de 120x150 cm, amb finestra d'alumini anoditzat de dues fulles batents amb perfils de preu alt i classificació mínima 4 9A C4 segons normes, bastiment de base de tub d'acer galvanitzat, vidre aïllant de seguretat i cambra d'aire 4+4/8/5, i persiana enrotllable d'alumini lacat amb comandament amb cinta i guies</t>
  </si>
  <si>
    <t xml:space="preserve">Tancament ext.pract.120x150cm,finestra alumini anoditzat,2bat.,vidre aïlla.segur.4+4/8/5,persiana en</t>
  </si>
  <si>
    <t xml:space="preserve">1A1EB4A0</t>
  </si>
  <si>
    <t xml:space="preserve">Tancament exterior practicable per a un buit d'obra aproximat de 210x150 cm, amb finestra d'alumini anoditzat de dues fulles corredisses amb perfils de preu alt i classificació mínima 3 7A C3 segons normes, bastiment de base de tub d'acer galvanitzat, i vidre aïllant de seguretat i cambra d'aire 4+4/8/5</t>
  </si>
  <si>
    <t xml:space="preserve">Tancament ext.pract.210x150cm,finestra alumini anoditzat,2corred.,vidre aïlla.segur.4+4/8/5</t>
  </si>
  <si>
    <t xml:space="preserve">1A1EG1A0</t>
  </si>
  <si>
    <t xml:space="preserve">Tancament exterior practicable per a un buit d'obra aproximat de 120x220 cm, amb balconera d'alumini anoditzat de dues fulles batents amb perfils de preu alt i classificació mínima 4 9A C4 segons normes, bastiment de base de tub d'acer galvanitzat, i vidre aïllant de seguretat i cambra d'aire 4+4/8/5</t>
  </si>
  <si>
    <t xml:space="preserve">Tancament ext.pract.120x220cm,balconera alumini anoditzat,2bat.,vidre aïlla.segur.4+4/8/5</t>
  </si>
  <si>
    <t xml:space="preserve">1A1EZ009</t>
  </si>
  <si>
    <t xml:space="preserve">Tancament E01. Subministrament i col·locació de finestres Sistema Cortizo COR-2000, o equivalent, abisagrades oscil·lobatentes de canal europeu compostes per perfils d'aliatge d'alumini 6063 i tractament tèrmic T-5. De dimensions aproximades 95x100cm segons memòria de fusteria.
Marc i full tenen una profunditat de 45 mm. i 53 mm. respectivament. El gruix mitjà dels perfils d'alumini és d'1,5 mm. en finestres.
Estanqueïtat per un sistema de triple junta d' EPDM.
Inclou manilla de tancament multipunt enrasada amb el perfil per permetre l' encreuament de fulles, juntes d'envidrament d' EPDM d' alta qualitat, tornilleria d' acer inoxidable, elements d' estanquitat, accessoris i utillatges de mecanització homologat TSAC.
Sistema de cremona amb dos punts de fixació per el tancament i fixació.
Categories assolides en banc d' assaigs:
Permeabilitat a l' aire segons Norma UNE-EN 12207: 2000 CLASSE 4
Estanqueïtat a l' aigua segons Norma UNE-EN 12208: 2000 CLASSE 9A
Resistència al vent segons Norma UNE-EN 12210: 2000 CLASSE C5 
* Assaig de referència dos fulls 1,20 x 1,18 m, de dos fulls
Acabat Superficial, a elegir per la Direcció Facultativa complint en:
- Anoditzat, efectuat en un cicle complet que comprèn les operacions de desgreixatge, rentat, oxidació anòdica, acolorit i segellament. El gruix i qualitat de la capa anòdica està garantida pel segell EWAA-EURAS amb un valor mínim classe 15 micres.
Totalment muntada i provada.
Inclou: Col·locació del premarc, si cal. Col·locació de la fusteria. Ajust final de les fulles. Totes les tapetes i remats d'alumini de les mateixes característiques que el tancament. Segellament de juntes perimetrals. Realització de proves de servei.
Els envidraments seran de vidre laminar de seguretat, de 4+4 mm de gruix, amb 1 butiral translúcid, classe 2 (B) 2 segons UNE-EN 12600, col·locat amb llistó de vidre sobre fusta, acer o alumini
S'inclouen totes les tasques per deixar la unitat totalment muntada, acabada i provada.</t>
  </si>
  <si>
    <t xml:space="preserve">Tancament int.pract. 95x100cm, finestra alumini anoditzat E01</t>
  </si>
  <si>
    <t xml:space="preserve">1A1EZ098</t>
  </si>
  <si>
    <t xml:space="preserve">Tancament F05. Subministrament i col·locació de finestres Sistema Cortizo COR-2000, o equivalent, abisagrades oscil·lobatentes de canal europeu compostes per perfils d'aliatge d'alumini 6063 i tractament tèrmic T-5. De dimensions aproximades 95x100cm segons memòria de fusteria.
Marc i full tenen una profunditat de 45 mm. i 53 mm. respectivament. El gruix mitjà dels perfils d'alumini és d'1,5 mm. en finestres.
Estanqueïtat per un sistema de triple junta d' EPDM.
Inclou manilla de tancament multipunt enrasada amb el perfil per permetre l' encreuament de fulles, juntes d'envidrament d' EPDM d' alta qualitat, tornilleria d' acer inoxidable, elements d' estanquitat, accessoris i utillatges de mecanització homologat TSAC.
Sistema de cremona amb dos punts de fixació per el tancament i fixació.
Categories assolides en banc d' assaigs:
Permeabilitat a l' aire segons Norma UNE-EN 12207: 2000 CLASSE 4
Estanqueïtat a l' aigua segons Norma UNE-EN 12208: 2000 CLASSE 9A
Resistència al vent segons Norma UNE-EN 12210: 2000 CLASSE C5 
* Assaig de referència dos fulls 1,20 x 1,18 m, de dos fulls
Acabat Superficial, a elegir per la Direcció Facultativa complint en:
- Anoditzat, efectuat en un cicle complet que comprèn les operacions de desgreixatge, rentat, oxidació anòdica, acolorit i segellament. El gruix i qualitat de la capa anòdica està garantida pel segell EWAA-EURAS amb un valor mínim classe 15 micres.
Totalment muntada i provada.
Inclou: Col·locació del premarc, si cal. Col·locació de la fusteria. Ajust final de les fulles. Totes les tapetes i remats d'alumini de les mateixes característiques que el tancament. Segellament de juntes perimetrals. Realització de proves de servei.
Els envidraments seran de vidre laminar de seguretat, de 4+4 mm de gruix, amb 1 butiral translúcid, classe 2 (B) 2 segons UNE-EN 12600, col·locat amb llistó de vidre sobre fusta, acer o alumini
S'inclouen totes les tasques per deixar la unitat totalment muntada, acabada i provada.</t>
  </si>
  <si>
    <t xml:space="preserve">Tancament ext.pract. 95x100cm, finestra alumini anoditzat F05</t>
  </si>
  <si>
    <t xml:space="preserve">1A1EZ099</t>
  </si>
  <si>
    <t xml:space="preserve">Tancament ext.pract. 375x150cm, finestra alumini anoditzat F01</t>
  </si>
  <si>
    <t xml:space="preserve">1G22Z001</t>
  </si>
  <si>
    <t xml:space="preserve">Modificacions degudes a l'execució de les obres de la instal·lació elèctrica incloses material auxiliar, i ajudes de ram de paleta en l'àmbit d'actuació, per manteniment de la instal·lació soterrada i aèria existent i les noves connexions a punts d'enllumenat.
Modificacions deguda a l'execució de les obres, de la instal·lació d'enllumenat existent en la pista. Es reorientaran els projectors existents en el bàculs.
Inclosos els mitjans auxiliars (escales, bastidas, ...) per executar les modificacions.
Tot d'acord segons normativa de l'Ajuntament de Blanes i companyia subministradora.</t>
  </si>
  <si>
    <t xml:space="preserve">Modificació inst. elèctrica i enllum.</t>
  </si>
  <si>
    <t xml:space="preserve">1G22Z005</t>
  </si>
  <si>
    <t xml:space="preserve">Nova instal·lació elèctrica per a la col·locació dels projectors, que inclou:
- Tubs corrugats per a instal.lació soterrada fins quadre elèctric
- Interruptor magnetotèrmic com a màxim de 63A a quadre existent
- Interruptor dirferencial en quadre general existent de 63A,rearmable
- Mitjans auxiliars
- Petites modificacions de ram de paleta
- Proves d'orientació i funcionament dels projectors
Tot d'acord segons normativa de l'Ajuntament de Blanes i companyia subministradora. Inclosa la legalització, si fos necessaria. Es presentarà per part de l'empresa constructora un estudí lumínic en cas de canvi de model de projectes, per a la validació de la DF.</t>
  </si>
  <si>
    <t xml:space="preserve">Nova instal·lació elèctrica Projectors</t>
  </si>
  <si>
    <t xml:space="preserve">1J41Z001</t>
  </si>
  <si>
    <t xml:space="preserve">Manteniment de la instal·lació d'aigua incloses material auxiliar (canonades, vàlvules, aixetes, ...), i ajudes de ram de paleta en l'àmbit d'actuació. Tot d'acord segons normativa de l'Ajuntament d'Esplugues de Llobregat i companyia subministradora.</t>
  </si>
  <si>
    <t xml:space="preserve">Manteniment Instal·lació aigua</t>
  </si>
  <si>
    <t xml:space="preserve">1PD2Z001</t>
  </si>
  <si>
    <t xml:space="preserve">Modificacions deguda a l'execució de les obres d'urbanització de la instal·lació de telecomunicacions (ICT), per manteniment de la instal·lació soterrada i aèria existent. Incloses material auxiliar, i ajudes de ram de paleta en l'àmbit d'actuació. Tot d'acord segons normativa de l'Ajuntament d'Esplugues de Llobregat i companyia subministradora.</t>
  </si>
  <si>
    <t xml:space="preserve">Modificació instal·lació de telecom.</t>
  </si>
  <si>
    <t xml:space="preserve">4GD11421</t>
  </si>
  <si>
    <t xml:space="preserve">Xarxa de connexió a terra amb 4 piquetes d'acer, de 1500 mm de llargària, de d 14,6 mm, amb recobriment de coure de 300 µm i clavades a terra, inclou la caixa estanca de comprovació de PVC col·locada superficialment i conductor de coure nu de 35 mm2 de secció</t>
  </si>
  <si>
    <t xml:space="preserve">Xarxa cnx.terra+4 piquetes acer,long.=1500mm,D=14,6mm,recobr.coure 300µm clavades terra,caixa est.co</t>
  </si>
  <si>
    <t xml:space="preserve">4GD1Z001</t>
  </si>
  <si>
    <t xml:space="preserve">Subministre i col·locació de xarxa de connexió a terra amb 1 piquetes d'acer, de 2000 mm de llargària, de d 14,6 mm, amb recobriment de coure de 300 µm i clavades a terra, inclou la caixa estanca de comprovació de PVC col·locada superficialment i conductor de coure nu de 35 mm2 de secció amb uns  50 ml de cable (per costat), amb tots els mecanismes necessaris per deixar en funcionament la partida. Connectada a l'estructura de la carpa que es col·locarà.
Incloses ajudes de ram de paleta i mitjans auxiliars. Tot muntat i provat, segons normatives vigents</t>
  </si>
  <si>
    <t xml:space="preserve">Xarxa cnx.terra+ piquetes acer</t>
  </si>
  <si>
    <t xml:space="preserve">FQ11Z001</t>
  </si>
  <si>
    <t xml:space="preserve">Subministrament i muntatge de banc model Harpo de Urbidermis HAB24, 175 cm llarg, amb estructura i banqueta de funció d'alumini, acabat anoditzat. Seient i respatller de llistons de 90x30 mm de fusta tropical amb certificación FSC 100%,  cargols i passadors d'acer cadmiat i suports de fosa, ancorat amb daus de formigó. </t>
  </si>
  <si>
    <t xml:space="preserve">Banc Harpo de Urbidermis</t>
  </si>
  <si>
    <t xml:space="preserve">BQ11Z001</t>
  </si>
  <si>
    <t xml:space="preserve">Banc Harpo de 175cm
Listones de madera tropical FSC 100%,  protegida con aceite monocapa y estructura de fundición de aluminio AG3 anodizada.</t>
  </si>
  <si>
    <t xml:space="preserve">FQ11Z002</t>
  </si>
  <si>
    <t xml:space="preserve">Subministrament i muntatge de cadira model Harpo de Urbidermis HAB24, amb estructura i banqueta de funció d'alumini, acabat anoditzat. Seient i respatller de llistons de 90x30 mm de fusta tropical amb certificación FSC 100%,  cargols i passadors d'acer cadmiat i suports de fosa, ancorat amb daus de formigó. </t>
  </si>
  <si>
    <t xml:space="preserve">Cadira Harpo de Urbidermis</t>
  </si>
  <si>
    <t xml:space="preserve">BQ11Z002</t>
  </si>
  <si>
    <t xml:space="preserve">Cadira Harpo 60cm
Listones de madera tropical FSC 100%, protegida con aceite monocapa y estructura de fundición de aluminio AG3 anodizada.</t>
  </si>
  <si>
    <t xml:space="preserve">FQ213112</t>
  </si>
  <si>
    <t xml:space="preserve">Subministrament i muntatge de paperera trabucable de 45 cm de diàmetre, de planxa pintada d'1 mm de gruix, amb base perforada i suports de 50x20x1,5 mm, ancorada amb dau de formigó. Model Barcelona</t>
  </si>
  <si>
    <t xml:space="preserve">Paperera trabucable,D=45cm,planxa pint.,anc.dau form.</t>
  </si>
  <si>
    <t xml:space="preserve">BQ213110</t>
  </si>
  <si>
    <t xml:space="preserve">Paperera trabucable de 45 cm de diàmetre de planxa pintada de gruix 1 mm, amb base perforada, vora de forma arrodonida i suports de tub de 50x20x1,5 mm</t>
  </si>
  <si>
    <t xml:space="preserve">P-1</t>
  </si>
  <si>
    <t xml:space="preserve">Tancament ext.corr. 375x150cm, finestra alumini anoditzat F01</t>
  </si>
  <si>
    <t xml:space="preserve">P-2</t>
  </si>
  <si>
    <t xml:space="preserve">Tancament ext.corr. 180x150cm, finestra alumini anoditzat F02</t>
  </si>
  <si>
    <t xml:space="preserve">P-3</t>
  </si>
  <si>
    <t xml:space="preserve">Tancament ext.corr. 95x150cm, finestra alumini anoditzat F03</t>
  </si>
  <si>
    <t xml:space="preserve">P-4</t>
  </si>
  <si>
    <t xml:space="preserve">Tancament ext.pract. 95x150cm, finestra alumini anoditzat F04</t>
  </si>
  <si>
    <t xml:space="preserve">P-5</t>
  </si>
  <si>
    <t xml:space="preserve">P-6</t>
  </si>
  <si>
    <t xml:space="preserve">Tancament ext.pract. 95x220cm, balc. alumini anoditzat B01</t>
  </si>
  <si>
    <t xml:space="preserve">P-7</t>
  </si>
  <si>
    <t xml:space="preserve">Tancament ext.corr. 520x100cm, finestra alumini anoditzat F06</t>
  </si>
  <si>
    <t xml:space="preserve">P-8</t>
  </si>
  <si>
    <t xml:space="preserve">Tancament ext.corr. 600x100cm, finestra alumini anoditzat F07</t>
  </si>
  <si>
    <t xml:space="preserve">P-9</t>
  </si>
  <si>
    <t xml:space="preserve">Tancament ext.corr. 190x130cm, finestra alumini anoditzat V01</t>
  </si>
  <si>
    <t xml:space="preserve">P-10</t>
  </si>
  <si>
    <t xml:space="preserve">Tancament ext.pract. 190x80cm, finestra alumini anoditzat amb butiral translucid V02</t>
  </si>
  <si>
    <t xml:space="preserve">CO2eq (kg)</t>
  </si>
  <si>
    <t xml:space="preserve">MJ</t>
  </si>
  <si>
    <t xml:space="preserve">Oficial 1a p/SiS</t>
  </si>
  <si>
    <t xml:space="preserve">Manobre p/SiS</t>
  </si>
  <si>
    <t xml:space="preserve">Compressor+dos martells pneumàtics</t>
  </si>
  <si>
    <t xml:space="preserve">Pala carregadora s/,petita,s/,pneumàtics 67kW</t>
  </si>
  <si>
    <t xml:space="preserve">Pala carregadora s/,mitjana,s/,pneumàtics 117kW</t>
  </si>
  <si>
    <t xml:space="preserve">Pala carregadora s/pneumàtics 8-14t</t>
  </si>
  <si>
    <t xml:space="preserve">Pala excavadora giratoria s/caden. 12-20t</t>
  </si>
  <si>
    <t xml:space="preserve">Retroexcavadora s/pneumàtics 8-10t</t>
  </si>
  <si>
    <t xml:space="preserve">Minicarregadora s/pneumàtics 2-5,9t</t>
  </si>
  <si>
    <t xml:space="preserve">Corró vibratori autopropulsat,1,5-2,5t</t>
  </si>
  <si>
    <t xml:space="preserve">Corró vibratori autopropulsat,12-14t</t>
  </si>
  <si>
    <t xml:space="preserve">Camió transp.7 t</t>
  </si>
  <si>
    <t xml:space="preserve">Camió cisterna 8m3</t>
  </si>
  <si>
    <t xml:space="preserve">Camió grua 3t</t>
  </si>
  <si>
    <t xml:space="preserve">Camió cistella h=10-19m</t>
  </si>
  <si>
    <t xml:space="preserve">Camió bomba formigonar</t>
  </si>
  <si>
    <t xml:space="preserve">Camió cisterna p/reg asf.</t>
  </si>
  <si>
    <t xml:space="preserve">Mesc.cont. sacs</t>
  </si>
  <si>
    <t xml:space="preserve">Formigonera 165l</t>
  </si>
  <si>
    <t xml:space="preserve">Formigonera 250l</t>
  </si>
  <si>
    <t xml:space="preserve">Estenedora p/paviment formigó</t>
  </si>
  <si>
    <t xml:space="preserve">Estenedora p/paviment mescla bitum.</t>
  </si>
  <si>
    <t xml:space="preserve">Corró vibratori autopropulsat pneumàtic</t>
  </si>
  <si>
    <t xml:space="preserve">Màquina tallajunts disc diamant p/paviment</t>
  </si>
  <si>
    <t xml:space="preserve">Camió grua p/SiS</t>
  </si>
  <si>
    <t xml:space="preserve">Trans. mòd.pref.sanitaris 2,4x2,6m,1inod,2dutx,lav+1aix,term.50l</t>
  </si>
  <si>
    <t xml:space="preserve">Martell trenc.man.</t>
  </si>
  <si>
    <t xml:space="preserve">Màquina de regates</t>
  </si>
  <si>
    <t xml:space="preserve">Màquina taladr.diamant refrig.aigua forats 5-20cm</t>
  </si>
  <si>
    <t xml:space="preserve">Equip tall oxiacetilènic</t>
  </si>
  <si>
    <t xml:space="preserve">Plataform.elevad. telesc.artic.,autopro.motor gasoil,h=20m,ampl.=9,8,carreg.227kg,700x245x245 cm,P=1</t>
  </si>
  <si>
    <t xml:space="preserve">Tractor 100CV,braç desbros.</t>
  </si>
  <si>
    <t xml:space="preserve">Tallagespa rotativa autopropul.,ampl.=66-90cm</t>
  </si>
  <si>
    <t xml:space="preserve">Aparell manual pressió,per fitosanit.herbicid.</t>
  </si>
  <si>
    <t xml:space="preserve">Dissolvent univ.</t>
  </si>
  <si>
    <t xml:space="preserve">Sorra p/morters</t>
  </si>
  <si>
    <t xml:space="preserve">Sorra 0-3,5 mm</t>
  </si>
  <si>
    <t xml:space="preserve">Sorra pedra calc. p/forms.</t>
  </si>
  <si>
    <t xml:space="preserve">Sorra pedra granit.p/forms.</t>
  </si>
  <si>
    <t xml:space="preserve">Sorra rentada 0,1-0,5 mm</t>
  </si>
  <si>
    <t xml:space="preserve">Grava pedra calc.20mm p/forms.</t>
  </si>
  <si>
    <t xml:space="preserve">Grava pedra granit.20mm,p/forms.</t>
  </si>
  <si>
    <t xml:space="preserve">Tot-u art.</t>
  </si>
  <si>
    <t xml:space="preserve">Ciment pòrtland+fill.calc. CEM II/B-L 32,5R,sacs</t>
  </si>
  <si>
    <t xml:space="preserve">Ciment blanc ram paleta BL 22,5X,sacs</t>
  </si>
  <si>
    <t xml:space="preserve">Guix B1/20/2</t>
  </si>
  <si>
    <t xml:space="preserve">Guix C6/20/2</t>
  </si>
  <si>
    <t xml:space="preserve">Calç aèria hidratada CL 90-S,sacs</t>
  </si>
  <si>
    <t xml:space="preserve">Emul.bitum.catiònica p/reg imp.C50BF4 IMP,fluid.&gt;3%</t>
  </si>
  <si>
    <t xml:space="preserve">Formigó HM-20/B/20/I,&gt;=200kg/m3 ciment</t>
  </si>
  <si>
    <t xml:space="preserve">Formigó HM-20/P/40/I,&gt;=200kg/m3 ciment</t>
  </si>
  <si>
    <t xml:space="preserve">Formigó HA-25/F/20/IIa,&gt;=275kg/m3 ciment</t>
  </si>
  <si>
    <t xml:space="preserve">Formigó HA-25/P/20/IIa,&gt;=275kg/m3 ciment</t>
  </si>
  <si>
    <t xml:space="preserve">Formigó HA-25/B/20/IIa,&gt;=300kg/m3 ciment</t>
  </si>
  <si>
    <t xml:space="preserve">Formigó HA-30/B/20/IIa,&gt;=275kg/m3 ciment</t>
  </si>
  <si>
    <t xml:space="preserve">Formigó HA-30/B/20/IIa+F,&gt;=325kg/m3 ciment</t>
  </si>
  <si>
    <t xml:space="preserve">Formigó per armar +addit. hidròfug HA - 30 / F / 20 / XC2 quant.ciment 275kg/m3, aigua/ciment =&lt; 0.6</t>
  </si>
  <si>
    <t xml:space="preserve">Formigó per armar +addit. hidròfug HA - 30 / F / 20 / XC4 + XS1 quant.ciment 325kg/m3, aigua/ciment</t>
  </si>
  <si>
    <t xml:space="preserve">Formigó per armar HA - 30 / F / 20 / XC4 quant.ciment 300kg/m3, aigua/ciment =&lt; 0.55</t>
  </si>
  <si>
    <t xml:space="preserve">Form.no estructural HNE-15/P/40</t>
  </si>
  <si>
    <t xml:space="preserve">Mort.ram paleta M5,sacs,(G) UNE-EN 998-2</t>
  </si>
  <si>
    <t xml:space="preserve">Morter sintètic epox res.epoxi</t>
  </si>
  <si>
    <t xml:space="preserve">Addit. hidròfug mort.form.</t>
  </si>
  <si>
    <t xml:space="preserve">Adh.apl.2cares,cautxú</t>
  </si>
  <si>
    <t xml:space="preserve">Adh.apl.2cares,cautxú compatib.poliesti.</t>
  </si>
  <si>
    <t xml:space="preserve">Oxiasfalt sacs,OA 80/25,en cal.</t>
  </si>
  <si>
    <t xml:space="preserve">Filferro recuit,D=1,3mm</t>
  </si>
  <si>
    <t xml:space="preserve">Filferro recuit,D=3mm</t>
  </si>
  <si>
    <t xml:space="preserve">Clau acer galv.</t>
  </si>
  <si>
    <t xml:space="preserve">Visos p/fusta/tacs PVC,cadmiats</t>
  </si>
  <si>
    <t xml:space="preserve">Visos,galvanitzats</t>
  </si>
  <si>
    <t xml:space="preserve">Cargol autorosc.,voland.</t>
  </si>
  <si>
    <t xml:space="preserve">Tac niló D&lt;=5mm,+vis</t>
  </si>
  <si>
    <t xml:space="preserve">Tac niló D=6-8mm,+vis</t>
  </si>
  <si>
    <t xml:space="preserve">Abraçadora plàstica,d/int.=12mm</t>
  </si>
  <si>
    <t xml:space="preserve">Abraçadora plàstica,d/int.=18mm</t>
  </si>
  <si>
    <t xml:space="preserve">Tensor obert,acer galv.+baga/forqueta,D=1/4´´</t>
  </si>
  <si>
    <t xml:space="preserve">Acer b/corrugada B500S</t>
  </si>
  <si>
    <t xml:space="preserve">Malla el.b/corrug.ME 15x15cm,D:6-6mm,6x2,2m B500T</t>
  </si>
  <si>
    <t xml:space="preserve">Malla el.b/corrug.ME 20x20cm,D:12-12mm,6x2,2m B500SD</t>
  </si>
  <si>
    <t xml:space="preserve">Planxa plana,llisa,acer galv.,g=1,4mm,</t>
  </si>
  <si>
    <t xml:space="preserve">Remat plan.acer pl. prelacat g=1mm, desenv.&lt;80cm 5 plecs, p/canaló ext.</t>
  </si>
  <si>
    <t xml:space="preserve">Tauler fibres fust.proc.sec MDF,g=19mm,d&gt;=800kg/m3,p/amb.sec,rf=B-s2, d0,no revestit,tallat mida</t>
  </si>
  <si>
    <t xml:space="preserve">Tauler contraxapat plaq.fust.,tp.G cl.1,g=10mm,p/amb.sec,rf=B-s2, d0,revest.f.conífera,tallat mida</t>
  </si>
  <si>
    <t xml:space="preserve">Tauló fusta pi p/10 usos</t>
  </si>
  <si>
    <t xml:space="preserve">Llata fusta pi</t>
  </si>
  <si>
    <t xml:space="preserve">Bloc foradat morter ciment,llis 400x200x200mm,+hidrofugants,c.vista,gris</t>
  </si>
  <si>
    <t xml:space="preserve">Maó calat R25,290x140x100mm,p/revestir,categoria I,HD,UNE-EN 771-1</t>
  </si>
  <si>
    <t xml:space="preserve">Peça p.artif.gris,polida,p/coron.parets 18-27,5cm,2escaire</t>
  </si>
  <si>
    <t xml:space="preserve">Xarxa poliam.n/regen.tenac.alt.,4mm,80x80mm,corda perim.poliam.,10usos</t>
  </si>
  <si>
    <t xml:space="preserve">Pescant metàl·licforca,h=7,5m 80x40x1,5mm,20usos,p/SiS</t>
  </si>
  <si>
    <t xml:space="preserve">B151J000</t>
  </si>
  <si>
    <t xml:space="preserve">Lona ignífuga, per a seguretat i salut</t>
  </si>
  <si>
    <t xml:space="preserve">Lona igníf.,p/SiS</t>
  </si>
  <si>
    <t xml:space="preserve">Corda poliam.,D=12mm,p/SiS</t>
  </si>
  <si>
    <t xml:space="preserve">Acer b/corrugada B400S,p/SiS</t>
  </si>
  <si>
    <t xml:space="preserve">Xarxa poliam.n/regen.tenac.alt.,4mm,80x80mm,corda perim.poliam.,10usos,p/SiS</t>
  </si>
  <si>
    <t xml:space="preserve">Tanca mòbil h=2m acer galv.malla elecsold. 90x150mmxD4,5/3,5mm+bast.3,5x2m tub+peus form.20 usos p/S</t>
  </si>
  <si>
    <t xml:space="preserve">Dau form.p/tanca mòbil,20usos,p/SiS</t>
  </si>
  <si>
    <t xml:space="preserve">Acer S355JR,peça simp.,perf.lam.L,LD,T,rodó,quad.,rectang.,treb.taller p/col.carg.+galv.</t>
  </si>
  <si>
    <t xml:space="preserve">Acer inox.austenític 1.4301 (AISI 304),perf.lam.,L,rodó,rectang.,hex.,taller</t>
  </si>
  <si>
    <t xml:space="preserve">Acer inox.austenític 1.4401 (AISI 316),perf.conf.,rodó,rectang.,taller</t>
  </si>
  <si>
    <t xml:space="preserve">Alumini estructural</t>
  </si>
  <si>
    <t xml:space="preserve">Peça p/bonera paret,planxa acer galv.g=0,7mm,desenv.=35cm,3plecs,forat 105x105mm</t>
  </si>
  <si>
    <t xml:space="preserve">Vis acer galv.5,5x110mm,junt Pb/Fe,tac D=8/10mm</t>
  </si>
  <si>
    <t xml:space="preserve">Màstil tub acer galvanitzat,h=6 m p/reixat protecció pistes,platines+elem.ancoratge</t>
  </si>
  <si>
    <t xml:space="preserve">Geotèxtil feltre polièst. no teix.lligat mecàn.,200-250g/m2</t>
  </si>
  <si>
    <t xml:space="preserve">Planxa XPS,g=40mm,resist.compress.&gt;= 500kPa,res.tèrmica=1,29-1,176m2.K/W,superf.llisa,cantell encade</t>
  </si>
  <si>
    <t xml:space="preserve">Làm.al+aire aïllam. g=4mm,làmina aire+PE+alumini 2cares</t>
  </si>
  <si>
    <t xml:space="preserve">Làm.al+aire aïllam. g=8mm,làmina aire+PE+escuma PE+alumini 1cara</t>
  </si>
  <si>
    <t xml:space="preserve">Tac PVC p/fix.mat.aïll.,l=70mm</t>
  </si>
  <si>
    <t xml:space="preserve">Massilla segell.,silicona neut. monocomp.</t>
  </si>
  <si>
    <t xml:space="preserve">Massilla segell.,poliuretà monocomp.</t>
  </si>
  <si>
    <t xml:space="preserve">Esmalt sint.</t>
  </si>
  <si>
    <t xml:space="preserve">Esmalt poliuretà,un compon.</t>
  </si>
  <si>
    <t xml:space="preserve">Pintura plàstica,p/int.</t>
  </si>
  <si>
    <t xml:space="preserve">Protector p/fusta (TP8)</t>
  </si>
  <si>
    <t xml:space="preserve">Pedra granít.,serra+flamej.,p/vorada,7-10x20cm</t>
  </si>
  <si>
    <t xml:space="preserve">Vorada de xapa galvanitzada de 10x200 mm</t>
  </si>
  <si>
    <t xml:space="preserve">Peça mort.ciment blanc 20x20x8cm,p/rigo.</t>
  </si>
  <si>
    <t xml:space="preserve">Escocell quadrat acer galv.,100x100x20cm,g=10mm</t>
  </si>
  <si>
    <t xml:space="preserve">Escocell circular acer galv.,D=120cm,h=20cm,g=10mm</t>
  </si>
  <si>
    <t xml:space="preserve">Panot gris 20x20x4cm,cl.1a,preu alt</t>
  </si>
  <si>
    <t xml:space="preserve">Llosa form.pavim. 50x50cm,g=5cm,forma quadr.,textura pètria,preu alt</t>
  </si>
  <si>
    <t xml:space="preserve">Perfil buit PVC h=4cm,p/paviment formigó</t>
  </si>
  <si>
    <t xml:space="preserve">Pols quars color</t>
  </si>
  <si>
    <t xml:space="preserve">Mesc.bit.AC 16 surf B 50/70D,granul.granític</t>
  </si>
  <si>
    <t xml:space="preserve">Mesc.bit.AC 22 surf B 50/70D,granul.granític</t>
  </si>
  <si>
    <t xml:space="preserve">Finestra alumini anoditzat nat.,1bat., 1,05-1,49m2,perf.preu alt,classif. 4 9A C4,s/persiana</t>
  </si>
  <si>
    <t xml:space="preserve">Finestra alumini anoditzat nat.,2bat., 1,5-1,99m2,perf.preu alt,classif. 4 9A C4,caixa persiana+guie</t>
  </si>
  <si>
    <t xml:space="preserve">Finestra alumini anoditzat nat.,2corred., 2,5-3,24m2,perf.preu alt,classif. 3 7A C3,s/persiana</t>
  </si>
  <si>
    <t xml:space="preserve">Balconera alumini anoditzat nat.,2bat., 2-2,99m2,perf.preu alt,classif. 4 9A C4,s/persiana</t>
  </si>
  <si>
    <t xml:space="preserve">Finestra alumini lacat blanc,trenc.pont tèrmic,2corred., 2,5-3,24m2,perf.preu alt,classif. 3 7A C3,c</t>
  </si>
  <si>
    <t xml:space="preserve">Finestra alumini anoditzat nat.,trenc.pont tèrmic,1bat., 1,05-1,49m2,perf.preu alt,classif. 4 9A C4,</t>
  </si>
  <si>
    <t xml:space="preserve">Finestra alumini anoditzat nat.,trenc.pont tèrmic,2bat., 1,05-1,49m2,perf.preu alt,classif. 4 9A C4,</t>
  </si>
  <si>
    <t xml:space="preserve">Finestra alumini anoditzat nat.,trenc.pont tèrmic,2corred., 2,5-3,24m2,perf.preu alt,classif. 3 7A C</t>
  </si>
  <si>
    <t xml:space="preserve">Bastiment base tub acer galv.40x20mm</t>
  </si>
  <si>
    <t xml:space="preserve">Bastiment base tub acer galv.60x20mm</t>
  </si>
  <si>
    <t xml:space="preserve">Suport+caixetí+passacintes,p/persiana finestra</t>
  </si>
  <si>
    <t xml:space="preserve">Persi.enr.alum.,lamel.,g=14-14,5mm,h=55-60mm,6-6,5kg/m2</t>
  </si>
  <si>
    <t xml:space="preserve">Persi.enr.alum.,lamel.aïll.,g=9-9,5mm,h=50-55mm,4,5-5kg/m2</t>
  </si>
  <si>
    <t xml:space="preserve">Passamà planxa acer galv.,g=1,4mm,desenv.=20cm</t>
  </si>
  <si>
    <t xml:space="preserve">Passamà acer inox.1.4301 (AISI 304),diàm.=43mm,acab.pol./abrill.,+plat.acer</t>
  </si>
  <si>
    <t xml:space="preserve">Reixa perf.acer ,passam.travess.brènd./10-12cm</t>
  </si>
  <si>
    <t xml:space="preserve">Placa explic.int.alumini llisa,dibuixos+textos,60x60cm,suport p/fix.mecànicament</t>
  </si>
  <si>
    <t xml:space="preserve">Pintura acrílica color blanc, p/marques vials</t>
  </si>
  <si>
    <t xml:space="preserve">Microesferes vidre p/retrorref.sec</t>
  </si>
  <si>
    <t xml:space="preserve">Vidre lam.seg. ,4+4mm,1 butiral translúcid</t>
  </si>
  <si>
    <t xml:space="preserve">Vidre aïlla., incolora 5/8/4+4.1 but.transparent</t>
  </si>
  <si>
    <t xml:space="preserve">Vidre aïllant, baixa emissivitat 4+4.1 but.transparent / 10 / 4+4.1 but.transparent</t>
  </si>
  <si>
    <t xml:space="preserve">Vidre aïllant, baixa emissivitat 4+4.2 but.transparent / 12 / 4+4.2 but.transparent</t>
  </si>
  <si>
    <t xml:space="preserve">BC1GG726</t>
  </si>
  <si>
    <t xml:space="preserve">Vidre aïllant de lluna de baixa emissivitat de 4+4 mm de gruix amb 2 butiral transparent classe 1 (B) 1 segons UNE-EN 12600, cambra d'aire de 12 mm i lluna de 4+4 mm de gruix amb 2 butiral de color estàndard de lluna incolor, classe 1 (B) 1 segons UNE-EN 12600</t>
  </si>
  <si>
    <t xml:space="preserve">Vidre aïllant, baixa emissivitat 4+4.2 but.transparent / 12 / 4+4.2 but.color estànd.</t>
  </si>
  <si>
    <t xml:space="preserve">Tub planx.glav.+lacada+unió.pleg.,DN80mm,g=0,6mm</t>
  </si>
  <si>
    <t xml:space="preserve">Brida p/tub planx.galv.</t>
  </si>
  <si>
    <t xml:space="preserve">Tub PVC-U p.estruct.,sanejament s/pressió,DN=200mm,SN4,p/unió anella elastom.</t>
  </si>
  <si>
    <t xml:space="preserve">Tub PVC-U p.estruct.,sanejament s/pressió,DN=250mm,SN4,p/unió anella elastom.</t>
  </si>
  <si>
    <t xml:space="preserve">Tub PVC-U p.estruct.,sanejament s/pressió,DN=315mm,SN4,p/unió anella elastom.</t>
  </si>
  <si>
    <t xml:space="preserve">Accessori genèric p/tub PVC,D=200mm</t>
  </si>
  <si>
    <t xml:space="preserve">Accessori genèric p/tub PVC,D=250mm</t>
  </si>
  <si>
    <t xml:space="preserve">Accessori p/baixant tub planx.glav.+lacada+unió.pleg.,DN=80mm,g=0,6mm</t>
  </si>
  <si>
    <t xml:space="preserve">Element munt. p/tub PVC,D=200mm</t>
  </si>
  <si>
    <t xml:space="preserve">Element munt. p/tub PVC,D=250mm</t>
  </si>
  <si>
    <t xml:space="preserve">Element munt.p/baix.planxa galv.+lac.pleg.,DN=80mm,g=0,6mm</t>
  </si>
  <si>
    <t xml:space="preserve">Tub Cu R220 (recuit),DN=12mm,g=1mm,UNE-EN 1057</t>
  </si>
  <si>
    <t xml:space="preserve">Tub Cu R220 (recuit),DN=18mm,g=1mm,UNE-EN 1057</t>
  </si>
  <si>
    <t xml:space="preserve">Acc.tub coureDN=12mm, p/ soldar capil·lar.</t>
  </si>
  <si>
    <t xml:space="preserve">Acc.tub coureDN=18mm, p/ soldar capil·lar.</t>
  </si>
  <si>
    <t xml:space="preserve">Pp.elem.munt.,tub Cu sanit. DN=12mm,p/soldar per capilaritat</t>
  </si>
  <si>
    <t xml:space="preserve">Pp.elem.munt.,tub Cu sanit. DN=18mm,p/soldar per capilaritat</t>
  </si>
  <si>
    <t xml:space="preserve">Caixa comand./prot.,mat.autoexting.+porta,12 mòduls,p/encastar</t>
  </si>
  <si>
    <t xml:space="preserve">Caixa deriv.plàstic,200x200mm,prot.IP-40,p/encastar</t>
  </si>
  <si>
    <t xml:space="preserve">Caixa deriv.plàstic,130x200mm,prot.IP-40,p/encastar</t>
  </si>
  <si>
    <t xml:space="preserve">Tub rígid PVC,DN=20mm,impacte=2J,resist.compress.=1250N</t>
  </si>
  <si>
    <t xml:space="preserve">Tub flexible corrugat PVC,DN=20mm,1J,320N,2000V</t>
  </si>
  <si>
    <t xml:space="preserve">Tub flexible corrugat PVC,DN=25mm,1J,320N,2000V</t>
  </si>
  <si>
    <t xml:space="preserve">Tub flexible corrugat PVC,DN=32mm,1J,320N,2000V</t>
  </si>
  <si>
    <t xml:space="preserve">Tub corbable corrugat PE,doble capa,DN=63mm,20J,450N,p/canal.soterrada</t>
  </si>
  <si>
    <t xml:space="preserve">Tub flexible acer galv.,DN=ref.21</t>
  </si>
  <si>
    <t xml:space="preserve">Tub flexible acer galv.,DN=ref.29</t>
  </si>
  <si>
    <t xml:space="preserve">Cable Cu 0,6/1 kV, RZ1-K (AS+),1x6mm2, a/coberta poliolefines,Cca-s1b,d1,a1</t>
  </si>
  <si>
    <t xml:space="preserve">Cable Cu 0,6/1 kV,SZ1-K (AS+),3x6mm2, a/coberta poliolefines,Cca-s1b,d1,a1</t>
  </si>
  <si>
    <t xml:space="preserve">Cable H07V-R, 1x2,5mm2</t>
  </si>
  <si>
    <t xml:space="preserve">Cable H07V-R, 1x4mm2</t>
  </si>
  <si>
    <t xml:space="preserve">Cable H07V-R, 1x6mm2</t>
  </si>
  <si>
    <t xml:space="preserve">Cable Cu,450/750 V,H07Z-K,1x6mm2,aïllam.poliolefines,Dca-s2,d2,a2</t>
  </si>
  <si>
    <t xml:space="preserve">Conductor Cu nu,1x35mm2</t>
  </si>
  <si>
    <t xml:space="preserve">Interruptor auto.magnet.,I=40A,ICP-M,(2P),tall=6000A,2mòd.DIN,p/munt.perf.DIN</t>
  </si>
  <si>
    <t xml:space="preserve">Interruptor auto.magnet.,I=16A,PIA corbaC,(2P),tall=6000A,,2mòd.DIN p/munt.perf.DIN</t>
  </si>
  <si>
    <t xml:space="preserve">Interruptor auto.magnet.,I=20A,PIA corbaC,(2P),tall=6000A,,2mòd.DIN p/munt.perf.DIN</t>
  </si>
  <si>
    <t xml:space="preserve">Interruptor auto.magnet.,I=25A,PIA corbaC,(2P),tall=6000A,,2mòd.DIN p/munt.perf.DIN</t>
  </si>
  <si>
    <t xml:space="preserve">Interruptor dif.cl.AC,gam.residen.,I=25A,(2P),0,03A,fix.inst.,2mòd.DIN,p/munt.perf.DIN</t>
  </si>
  <si>
    <t xml:space="preserve">Protector p/sobret.perman.+transit.,IGA 40A,bipol.(1P+N),PIA corbaC,tall=6000A,Imàx=15kA,p/munt.perf</t>
  </si>
  <si>
    <t xml:space="preserve">Caixa mecanismes,p/1elem.,preu alt</t>
  </si>
  <si>
    <t xml:space="preserve">Caixa mecanismes,p/1elem.,preu mitjà</t>
  </si>
  <si>
    <t xml:space="preserve">Caixa mecanismes,p/3elem.,preu alt</t>
  </si>
  <si>
    <t xml:space="preserve">Interruptor,tipus univ.,(1P),10AX/250V,a/tecla,preu alt,p/encastar</t>
  </si>
  <si>
    <t xml:space="preserve">Comm.,tipus univ.,(1P),10AX/250V,a/tecla,preu alt,p/encastar</t>
  </si>
  <si>
    <t xml:space="preserve">Comm.creuam.,tipus univ.,(1P),10AX/250V,a/tecla,preu alt,p/encastar</t>
  </si>
  <si>
    <t xml:space="preserve">Presa corrent,tipus univ.,espigues planes,(2P+T),25A/250V,a/tapa,preu alt,p/encastar</t>
  </si>
  <si>
    <t xml:space="preserve">Presa corrent,p/munt.superf.,(2P+T),16A/250V,a/tapa,preu mitjà,</t>
  </si>
  <si>
    <t xml:space="preserve">Pols. tipus univ.,10A/250V,1NA,a/tecla+pilot,preu altp/encastar</t>
  </si>
  <si>
    <t xml:space="preserve">Sortida fils,tipus univ.,2,5mm2,a/tapa,preu mitjà,p/encastar</t>
  </si>
  <si>
    <t xml:space="preserve">Marc p/mec.universal,1elem.,preu mitjà</t>
  </si>
  <si>
    <t xml:space="preserve">Marc p/mec.universal,1elem.,preu alt</t>
  </si>
  <si>
    <t xml:space="preserve">Marc p/mec.universal,3elem.,preu alt</t>
  </si>
  <si>
    <t xml:space="preserve">Avisador adossable 230V,musical,preu alt</t>
  </si>
  <si>
    <t xml:space="preserve">Piqueta connex.terra acer,long.=1500mm,D=14,6mm,300µm</t>
  </si>
  <si>
    <t xml:space="preserve">Piqueta connex.terra acer,long.=2000mm,D=14,6mm,300µm</t>
  </si>
  <si>
    <t xml:space="preserve">Punt connex.terra,pont secc.platina coure,munt.caix.p/munt.superf.</t>
  </si>
  <si>
    <t xml:space="preserve">P.p.accessoris p/tubs rígids PVC</t>
  </si>
  <si>
    <t xml:space="preserve">P.p.accessoris p/tubs flexibles acer</t>
  </si>
  <si>
    <t xml:space="preserve">P.p.accessoris p/conduc.Cu.nus</t>
  </si>
  <si>
    <t xml:space="preserve">P.p.accessoris p/interr.magnetot.</t>
  </si>
  <si>
    <t xml:space="preserve">P.p.accessoris p/interr.difer.</t>
  </si>
  <si>
    <t xml:space="preserve">P.p.accessoris p/protect.sobretens.</t>
  </si>
  <si>
    <t xml:space="preserve">P.p.accessoris p/end.</t>
  </si>
  <si>
    <t xml:space="preserve">P.p.accessoris p/avis.acúst.munt.superf.</t>
  </si>
  <si>
    <t xml:space="preserve">P.p.elem.especials p/conduc.Cu.nus</t>
  </si>
  <si>
    <t xml:space="preserve">P.p.elem.especials p/piqu.connex.terr.</t>
  </si>
  <si>
    <t xml:space="preserve">Llum.estanca+leds &lt;=50000h,rect.,l=700mm,17W,1800lm,no regulable,classe I,policarbon.,IP65</t>
  </si>
  <si>
    <t xml:space="preserve">Llum LED exteriors distrib.simètrica,difusor vidre,cos alumini fos,mòdul 63 LED,equip elèctr.no regu</t>
  </si>
  <si>
    <t xml:space="preserve">Farola Arne 3 focus</t>
  </si>
  <si>
    <t xml:space="preserve">P.p.accessoris p/columnes</t>
  </si>
  <si>
    <t xml:space="preserve">Aixeta pas mural,p/encastar,cromat,preu alt,sortida 1/2´´ i entrada 1/2´´</t>
  </si>
  <si>
    <t xml:space="preserve">Vàlvula bola manual+rosca,2peces,pas tot.,bronze,DN=1/2´´,PN=16bar</t>
  </si>
  <si>
    <t xml:space="preserve">Presa senyal TV-FM,deriv.única,tipus univ.,a/tapa,preu mitjà,p/encastar</t>
  </si>
  <si>
    <t xml:space="preserve">Presa senyal R/TV-SAT,deriv.única,tipus univ.,a/tapa,preu mitjà,p/encastar</t>
  </si>
  <si>
    <t xml:space="preserve">Cable coaxial RG59 B/U Cu rígid,aïllam.PE,pant.trena Cu (&gt;= 95%),cob.PVC,n/propag.flama,75Ohm</t>
  </si>
  <si>
    <t xml:space="preserve">Cable trans.dades,Cu,4par.,cat.6 U/UTP,poliolefina/poliolefina,n/propag.flama UNE-EN 60332</t>
  </si>
  <si>
    <t xml:space="preserve">Mascle ´´F´´ p/coaxial</t>
  </si>
  <si>
    <t xml:space="preserve">Mascle RJ-45 cat.6,p/cable par</t>
  </si>
  <si>
    <t xml:space="preserve">Presa senyal,tipus univ.,RJ45 simple,cat.6 U/UTP,despl.aïlla.,a/tapa,preu mitjà,p/encastar</t>
  </si>
  <si>
    <t xml:space="preserve">Caixa p/reg.term.xarx.ICT,p/encastar,base plàstic+doble porta plàstica,700x500x80 mm</t>
  </si>
  <si>
    <t xml:space="preserve">Derivador p/cable coaxial 8 deriv.12-25 dB,</t>
  </si>
  <si>
    <t xml:space="preserve">Multiplexor ICT 9xRJ45</t>
  </si>
  <si>
    <t xml:space="preserve">Banc Harpo de 175cm</t>
  </si>
  <si>
    <t xml:space="preserve">Cadira Harpo 60cm</t>
  </si>
  <si>
    <t xml:space="preserve">Paperera trabucable D=45cm planxa pint.g=1mm,suport tub</t>
  </si>
  <si>
    <t xml:space="preserve">Pilona fosa,cilíndrica,h=900mm,D=100mm,base 200x200mm,superf.</t>
  </si>
  <si>
    <t xml:space="preserve">Porteria handbol-futbol sala traslladable tub acer 80x80mm+xarxa+ancortges desm.</t>
  </si>
  <si>
    <t xml:space="preserve">Cistella bàsquet fixa paviment, taulell metacrilat,anella molles,xarxa</t>
  </si>
  <si>
    <t xml:space="preserve">Ancoratge metàl-lic p/porteria,c/tapa</t>
  </si>
  <si>
    <t xml:space="preserve">Compost classe I,origen vegetal,granel</t>
  </si>
  <si>
    <t xml:space="preserve">Terra vegetal adobada,sacs 30l</t>
  </si>
  <si>
    <t xml:space="preserve">Acacia dealbata perím=6-8cm,contenidor 15l</t>
  </si>
  <si>
    <t xml:space="preserve">Platanus hispanica (meridion.) perím=16-18cm,arrel nua</t>
  </si>
  <si>
    <t xml:space="preserve">Barreja p/gespa tipus St.C4</t>
  </si>
  <si>
    <t xml:space="preserve">Protecció arbre</t>
  </si>
  <si>
    <t xml:space="preserve">Producte herbicida contacte</t>
  </si>
  <si>
    <t xml:space="preserve">E9G202</t>
  </si>
  <si>
    <t xml:space="preserve">*</t>
  </si>
  <si>
    <t xml:space="preserve">Elemento no encontrado</t>
  </si>
  <si>
    <t xml:space="preserve">E9G2H732</t>
  </si>
  <si>
    <t xml:space="preserve">E9G2H842</t>
  </si>
  <si>
    <t xml:space="preserve">F9G101</t>
  </si>
  <si>
    <t xml:space="preserve">F9GZ01</t>
  </si>
  <si>
    <t xml:space="preserve">F9G17445</t>
  </si>
  <si>
    <t xml:space="preserve">F9GZ2524</t>
  </si>
  <si>
    <t xml:space="preserve">AMIDAMENTS</t>
  </si>
  <si>
    <t xml:space="preserve">N</t>
  </si>
  <si>
    <t xml:space="preserve">01.P2.23.001</t>
  </si>
  <si>
    <t xml:space="preserve">L</t>
  </si>
  <si>
    <t xml:space="preserve">F01</t>
  </si>
  <si>
    <t xml:space="preserve">F02</t>
  </si>
  <si>
    <t xml:space="preserve">F03</t>
  </si>
  <si>
    <t xml:space="preserve">F04</t>
  </si>
  <si>
    <t xml:space="preserve">V01</t>
  </si>
  <si>
    <t xml:space="preserve">01.P2.23.002</t>
  </si>
  <si>
    <t xml:space="preserve">F05</t>
  </si>
  <si>
    <t xml:space="preserve">F06</t>
  </si>
  <si>
    <t xml:space="preserve">F07</t>
  </si>
  <si>
    <t xml:space="preserve">B01</t>
  </si>
  <si>
    <t xml:space="preserve">V02</t>
  </si>
  <si>
    <t xml:space="preserve">01.P2.23.003</t>
  </si>
  <si>
    <t xml:space="preserve">01.P2.23.004</t>
  </si>
  <si>
    <t xml:space="preserve">Previsio per aules/espais</t>
  </si>
  <si>
    <t xml:space="preserve">Aules/espais infantil</t>
  </si>
  <si>
    <t xml:space="preserve">Aules/espais primaria</t>
  </si>
  <si>
    <t xml:space="preserve">P1</t>
  </si>
  <si>
    <t xml:space="preserve">01.P2.23.005</t>
  </si>
  <si>
    <t xml:space="preserve">01.P2.2R.001</t>
  </si>
  <si>
    <t xml:space="preserve">Tapes registres persianes</t>
  </si>
  <si>
    <t xml:space="preserve">Finestres/Balconeres</t>
  </si>
  <si>
    <t xml:space="preserve">Persianes</t>
  </si>
  <si>
    <t xml:space="preserve">Esponjament</t>
  </si>
  <si>
    <t xml:space="preserve">01.P2.2R.002</t>
  </si>
  <si>
    <t xml:space="preserve">01.P7.001</t>
  </si>
  <si>
    <t xml:space="preserve">01.P7.002</t>
  </si>
  <si>
    <t xml:space="preserve">01.P8.001</t>
  </si>
  <si>
    <t xml:space="preserve">Parets zona finestres</t>
  </si>
  <si>
    <t xml:space="preserve">Primaria</t>
  </si>
  <si>
    <t xml:space="preserve">Planta baixa</t>
  </si>
  <si>
    <t xml:space="preserve">Nord-Sud</t>
  </si>
  <si>
    <t xml:space="preserve">Est-Oest</t>
  </si>
  <si>
    <t xml:space="preserve">Planta Primera</t>
  </si>
  <si>
    <t xml:space="preserve">Planta Segona</t>
  </si>
  <si>
    <t xml:space="preserve">Infantil</t>
  </si>
  <si>
    <t xml:space="preserve">Sud</t>
  </si>
  <si>
    <t xml:space="preserve">Oest</t>
  </si>
  <si>
    <t xml:space="preserve">Est</t>
  </si>
  <si>
    <t xml:space="preserve">01.P8.002</t>
  </si>
  <si>
    <t xml:space="preserve">Tapes registres. 2 cares</t>
  </si>
  <si>
    <t xml:space="preserve">01.P8.003</t>
  </si>
  <si>
    <t xml:space="preserve">Tapa inferior. 2 cares</t>
  </si>
  <si>
    <t xml:space="preserve">01.P8.004</t>
  </si>
  <si>
    <t xml:space="preserve">Tipus F01</t>
  </si>
  <si>
    <t xml:space="preserve">Baixa</t>
  </si>
  <si>
    <t xml:space="preserve">Primera</t>
  </si>
  <si>
    <t xml:space="preserve">Segona</t>
  </si>
  <si>
    <t xml:space="preserve">Tipus F02</t>
  </si>
  <si>
    <t xml:space="preserve">Tipus F03</t>
  </si>
  <si>
    <t xml:space="preserve">Tipus F04</t>
  </si>
  <si>
    <t xml:space="preserve">Tipus V01</t>
  </si>
  <si>
    <t xml:space="preserve">01.P8.005</t>
  </si>
  <si>
    <t xml:space="preserve">Previsio llindes finestres</t>
  </si>
  <si>
    <t xml:space="preserve">01.PA.001</t>
  </si>
  <si>
    <t xml:space="preserve">01.PA.002</t>
  </si>
  <si>
    <t xml:space="preserve">01.PA.003</t>
  </si>
  <si>
    <t xml:space="preserve">01.PA.004</t>
  </si>
  <si>
    <t xml:space="preserve">01.PA.005</t>
  </si>
  <si>
    <t xml:space="preserve">Tipus F05</t>
  </si>
  <si>
    <t xml:space="preserve">01.PA.006</t>
  </si>
  <si>
    <t xml:space="preserve">Tipus F06</t>
  </si>
  <si>
    <t xml:space="preserve">01.PA.007</t>
  </si>
  <si>
    <t xml:space="preserve">01.PA.008</t>
  </si>
  <si>
    <t xml:space="preserve">Tipus B01</t>
  </si>
  <si>
    <t xml:space="preserve">01.PA.009</t>
  </si>
  <si>
    <t xml:space="preserve">01.PA.010</t>
  </si>
  <si>
    <t xml:space="preserve">Tipus V02</t>
  </si>
  <si>
    <t xml:space="preserve">01.PA.011</t>
  </si>
  <si>
    <t xml:space="preserve">01.PB.001</t>
  </si>
  <si>
    <t xml:space="preserve">Previsió Edific. Primària</t>
  </si>
  <si>
    <t xml:space="preserve">Planta Baixa</t>
  </si>
  <si>
    <t xml:space="preserve">Planta primera</t>
  </si>
  <si>
    <t xml:space="preserve">01.PX.001</t>
  </si>
  <si>
    <t xml:space="preserve">Imprevistos a justificar</t>
  </si>
  <si>
    <t xml:space="preserve">01.PY.001</t>
  </si>
  <si>
    <t xml:space="preserve">SiS</t>
  </si>
  <si>
    <t xml:space="preserve">01.PZ.001</t>
  </si>
  <si>
    <t xml:space="preserve">CQ</t>
  </si>
</sst>
</file>

<file path=xl/styles.xml><?xml version="1.0" encoding="utf-8"?>
<styleSheet xmlns="http://schemas.openxmlformats.org/spreadsheetml/2006/main">
  <numFmts count="5">
    <numFmt numFmtId="164" formatCode="General"/>
    <numFmt numFmtId="165" formatCode="@"/>
    <numFmt numFmtId="166" formatCode="###,###,##0.00"/>
    <numFmt numFmtId="167" formatCode="###,###,##0.000"/>
    <numFmt numFmtId="168" formatCode="###,###,##0.00000"/>
  </numFmts>
  <fonts count="10">
    <font>
      <sz val="11"/>
      <color rgb="FF000000"/>
      <name val="Calibri"/>
      <family val="2"/>
      <charset val="1"/>
    </font>
    <font>
      <sz val="10"/>
      <name val="Arial"/>
      <family val="0"/>
    </font>
    <font>
      <sz val="10"/>
      <name val="Arial"/>
      <family val="0"/>
    </font>
    <font>
      <sz val="10"/>
      <name val="Arial"/>
      <family val="0"/>
    </font>
    <font>
      <sz val="8"/>
      <color rgb="FF000000"/>
      <name val="Calibri"/>
      <family val="2"/>
      <charset val="1"/>
    </font>
    <font>
      <b val="true"/>
      <sz val="14"/>
      <color rgb="FF000000"/>
      <name val="Calibri"/>
      <family val="2"/>
      <charset val="1"/>
    </font>
    <font>
      <b val="true"/>
      <sz val="8"/>
      <color rgb="FF000000"/>
      <name val="Calibri"/>
      <family val="2"/>
      <charset val="1"/>
    </font>
    <font>
      <b val="true"/>
      <sz val="11"/>
      <color rgb="FF000000"/>
      <name val="Calibri"/>
      <family val="2"/>
      <charset val="1"/>
    </font>
    <font>
      <sz val="10"/>
      <color rgb="FF000000"/>
      <name val="Calibri"/>
      <family val="2"/>
      <charset val="1"/>
    </font>
    <font>
      <b val="true"/>
      <sz val="10"/>
      <color rgb="FF000000"/>
      <name val="Calibri"/>
      <family val="2"/>
      <charset val="1"/>
    </font>
  </fonts>
  <fills count="5">
    <fill>
      <patternFill patternType="none"/>
    </fill>
    <fill>
      <patternFill patternType="gray125"/>
    </fill>
    <fill>
      <patternFill patternType="solid">
        <fgColor rgb="FF99CCFF"/>
        <bgColor rgb="FFCCCCFF"/>
      </patternFill>
    </fill>
    <fill>
      <patternFill patternType="solid">
        <fgColor rgb="FFC0C0C0"/>
        <bgColor rgb="FFCCCCFF"/>
      </patternFill>
    </fill>
    <fill>
      <patternFill patternType="solid">
        <fgColor rgb="FFFFFFCC"/>
        <bgColor rgb="FFFFFFFF"/>
      </patternFill>
    </fill>
  </fills>
  <borders count="3">
    <border diagonalUp="false" diagonalDown="false">
      <left/>
      <right/>
      <top/>
      <bottom/>
      <diagonal/>
    </border>
    <border diagonalUp="false" diagonalDown="false">
      <left/>
      <right/>
      <top style="thin"/>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5" fillId="2" borderId="0" xfId="0" applyFont="true" applyBorder="true" applyAlignment="true" applyProtection="true">
      <alignment horizontal="center" vertical="bottom" textRotation="0" wrapText="false" indent="0" shrinkToFit="false"/>
      <protection locked="true" hidden="false"/>
    </xf>
    <xf numFmtId="164" fontId="6" fillId="3" borderId="0" xfId="0" applyFont="true" applyBorder="true" applyAlignment="true" applyProtection="true">
      <alignment horizontal="right" vertical="bottom" textRotation="0" wrapText="false" indent="0" shrinkToFit="false"/>
      <protection locked="true" hidden="false"/>
    </xf>
    <xf numFmtId="164" fontId="6" fillId="0" borderId="0" xfId="0" applyFont="true" applyBorder="true" applyAlignment="true" applyProtection="true">
      <alignment horizontal="general" vertical="bottom" textRotation="0" wrapText="false" indent="0" shrinkToFit="false"/>
      <protection locked="true" hidden="false"/>
    </xf>
    <xf numFmtId="165" fontId="6" fillId="0" borderId="0" xfId="0" applyFont="true" applyBorder="true" applyAlignment="true" applyProtection="true">
      <alignment horizontal="general" vertical="bottom" textRotation="0" wrapText="false" indent="0" shrinkToFit="false"/>
      <protection locked="true" hidden="false"/>
    </xf>
    <xf numFmtId="165" fontId="4" fillId="0" borderId="0" xfId="0" applyFont="true" applyBorder="true" applyAlignment="true" applyProtection="true">
      <alignment horizontal="general" vertical="bottom" textRotation="0" wrapText="false" indent="0" shrinkToFit="false"/>
      <protection locked="true" hidden="false"/>
    </xf>
    <xf numFmtId="166" fontId="4" fillId="4" borderId="0" xfId="0" applyFont="true" applyBorder="true" applyAlignment="true" applyProtection="true">
      <alignment horizontal="general" vertical="bottom" textRotation="0" wrapText="false" indent="0" shrinkToFit="false"/>
      <protection locked="false" hidden="false"/>
    </xf>
    <xf numFmtId="167" fontId="4" fillId="4" borderId="0" xfId="0" applyFont="true" applyBorder="true" applyAlignment="true" applyProtection="true">
      <alignment horizontal="general" vertical="bottom" textRotation="0" wrapText="false" indent="0" shrinkToFit="false"/>
      <protection locked="false" hidden="false"/>
    </xf>
    <xf numFmtId="166" fontId="4" fillId="0" borderId="0" xfId="0" applyFont="true" applyBorder="true" applyAlignment="true" applyProtection="true">
      <alignment horizontal="general" vertical="bottom" textRotation="0" wrapText="false" indent="0" shrinkToFit="false"/>
      <protection locked="true" hidden="false"/>
    </xf>
    <xf numFmtId="166" fontId="6" fillId="0" borderId="0" xfId="0"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tru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6" fontId="7" fillId="0" borderId="0" xfId="0" applyFont="tru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general" vertical="bottom" textRotation="0" wrapText="false" indent="0" shrinkToFit="false"/>
      <protection locked="true" hidden="false"/>
    </xf>
    <xf numFmtId="164" fontId="6" fillId="3" borderId="0" xfId="0" applyFont="true" applyBorder="true" applyAlignment="true" applyProtection="true">
      <alignment horizontal="center"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7" fillId="0" borderId="0" xfId="0" applyFont="true" applyBorder="true" applyAlignment="true" applyProtection="true">
      <alignment horizontal="general" vertical="top" textRotation="0" wrapText="false" indent="0" shrinkToFit="false"/>
      <protection locked="true" hidden="false"/>
    </xf>
    <xf numFmtId="164" fontId="0" fillId="0" borderId="0" xfId="0" applyFont="true" applyBorder="true" applyAlignment="true" applyProtection="true">
      <alignment horizontal="general" vertical="top" textRotation="0" wrapText="false" indent="0" shrinkToFit="false"/>
      <protection locked="true" hidden="false"/>
    </xf>
    <xf numFmtId="164" fontId="0" fillId="0" borderId="0" xfId="0" applyFont="true" applyBorder="true" applyAlignment="true" applyProtection="true">
      <alignment horizontal="justify" vertical="top" textRotation="0" wrapText="true" indent="0" shrinkToFit="false"/>
      <protection locked="true" hidden="false"/>
    </xf>
    <xf numFmtId="167" fontId="7" fillId="0" borderId="0" xfId="0" applyFont="true" applyBorder="true" applyAlignment="true" applyProtection="true">
      <alignment horizontal="center" vertical="top" textRotation="0" wrapText="false" indent="0" shrinkToFit="false"/>
      <protection locked="true" hidden="false"/>
    </xf>
    <xf numFmtId="167" fontId="7" fillId="4" borderId="0" xfId="0" applyFont="true" applyBorder="true" applyAlignment="true" applyProtection="true">
      <alignment horizontal="left" vertical="top" textRotation="0" wrapText="false" indent="0" shrinkToFit="false"/>
      <protection locked="false" hidden="false"/>
    </xf>
    <xf numFmtId="166" fontId="7" fillId="4" borderId="0" xfId="0" applyFont="true" applyBorder="true" applyAlignment="true" applyProtection="true">
      <alignment horizontal="general" vertical="top" textRotation="0" wrapText="false" indent="0" shrinkToFit="false"/>
      <protection locked="false" hidden="false"/>
    </xf>
    <xf numFmtId="167" fontId="0" fillId="4" borderId="0" xfId="0" applyFont="false" applyBorder="true" applyAlignment="true" applyProtection="true">
      <alignment horizontal="general" vertical="bottom" textRotation="0" wrapText="false" indent="0" shrinkToFit="false"/>
      <protection locked="false" hidden="false"/>
    </xf>
    <xf numFmtId="168" fontId="0" fillId="4" borderId="0" xfId="0" applyFont="false" applyBorder="true" applyAlignment="true" applyProtection="true">
      <alignment horizontal="general" vertical="bottom" textRotation="0" wrapText="false" indent="0" shrinkToFit="false"/>
      <protection locked="false" hidden="false"/>
    </xf>
    <xf numFmtId="168" fontId="0" fillId="0" borderId="0" xfId="0" applyFont="false" applyBorder="true" applyAlignment="true" applyProtection="true">
      <alignment horizontal="general" vertical="bottom" textRotation="0" wrapText="false" indent="0" shrinkToFit="false"/>
      <protection locked="true" hidden="false"/>
    </xf>
    <xf numFmtId="164" fontId="0" fillId="4" borderId="0" xfId="0" applyFont="false" applyBorder="true" applyAlignment="true" applyProtection="true">
      <alignment horizontal="general" vertical="bottom" textRotation="0" wrapText="false" indent="0" shrinkToFit="false"/>
      <protection locked="false" hidden="false"/>
    </xf>
    <xf numFmtId="164" fontId="0" fillId="0" borderId="0" xfId="0" applyFont="true" applyBorder="true" applyAlignment="true" applyProtection="true">
      <alignment horizontal="right" vertical="bottom" textRotation="0" wrapText="false" indent="0" shrinkToFit="false"/>
      <protection locked="true" hidden="false"/>
    </xf>
    <xf numFmtId="168" fontId="0" fillId="4" borderId="1" xfId="0" applyFont="false" applyBorder="true" applyAlignment="true" applyProtection="true">
      <alignment horizontal="general" vertical="bottom" textRotation="0" wrapText="false" indent="0" shrinkToFit="false"/>
      <protection locked="false" hidden="false"/>
    </xf>
    <xf numFmtId="164" fontId="0" fillId="0" borderId="0" xfId="0" applyFont="true" applyBorder="true" applyAlignment="true" applyProtection="true">
      <alignment horizontal="general" vertical="bottom" textRotation="0" wrapText="true" indent="0" shrinkToFit="false"/>
      <protection locked="true" hidden="false"/>
    </xf>
    <xf numFmtId="167" fontId="0" fillId="0" borderId="0" xfId="0" applyFont="false" applyBorder="true" applyAlignment="true" applyProtection="true">
      <alignment horizontal="general" vertical="bottom" textRotation="0" wrapText="false" indent="0" shrinkToFit="false"/>
      <protection locked="true" hidden="false"/>
    </xf>
    <xf numFmtId="165" fontId="7" fillId="0" borderId="0" xfId="0" applyFont="true" applyBorder="true" applyAlignment="true" applyProtection="true">
      <alignment horizontal="general" vertical="top" textRotation="0" wrapText="false" indent="0" shrinkToFit="false"/>
      <protection locked="true" hidden="false"/>
    </xf>
    <xf numFmtId="164" fontId="7" fillId="0" borderId="0" xfId="0" applyFont="true" applyBorder="true" applyAlignment="true" applyProtection="true">
      <alignment horizontal="justify" vertical="top" textRotation="0" wrapText="true" indent="0" shrinkToFit="false"/>
      <protection locked="true" hidden="false"/>
    </xf>
    <xf numFmtId="167" fontId="7" fillId="4" borderId="0" xfId="0" applyFont="true" applyBorder="true" applyAlignment="true" applyProtection="true">
      <alignment horizontal="general" vertical="top" textRotation="0" wrapText="false" indent="0" shrinkToFit="false"/>
      <protection locked="false" hidden="false"/>
    </xf>
    <xf numFmtId="167" fontId="0" fillId="4" borderId="0" xfId="0" applyFont="true" applyBorder="true" applyAlignment="true" applyProtection="true">
      <alignment horizontal="general" vertical="bottom" textRotation="0" wrapText="false" indent="0" shrinkToFit="false"/>
      <protection locked="false" hidden="false"/>
    </xf>
    <xf numFmtId="167" fontId="0" fillId="4" borderId="2" xfId="0" applyFont="true" applyBorder="true" applyAlignment="true" applyProtection="true">
      <alignment horizontal="general"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8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8" topLeftCell="A9" activePane="bottomLeft" state="frozen"/>
      <selection pane="topLeft" activeCell="A1" activeCellId="0" sqref="A1"/>
      <selection pane="bottomLeft" activeCell="A1" activeCellId="0" sqref="A1"/>
    </sheetView>
  </sheetViews>
  <sheetFormatPr defaultColWidth="8.453125" defaultRowHeight="15" zeroHeight="false" outlineLevelRow="0" outlineLevelCol="0"/>
  <cols>
    <col collapsed="false" customWidth="true" hidden="false" outlineLevel="0" max="1" min="1" style="1" width="18.71"/>
    <col collapsed="false" customWidth="true" hidden="false" outlineLevel="0" max="2" min="2" style="1" width="3.42"/>
    <col collapsed="false" customWidth="true" hidden="false" outlineLevel="0" max="3" min="3" style="1" width="13.71"/>
    <col collapsed="false" customWidth="true" hidden="false" outlineLevel="0" max="4" min="4" style="1" width="4.41"/>
    <col collapsed="false" customWidth="true" hidden="false" outlineLevel="0" max="5" min="5" style="1" width="48.71"/>
    <col collapsed="false" customWidth="true" hidden="false" outlineLevel="0" max="7" min="6" style="1" width="12.71"/>
    <col collapsed="false" customWidth="true" hidden="false" outlineLevel="0" max="8" min="8" style="1" width="13.71"/>
  </cols>
  <sheetData>
    <row r="1" customFormat="false" ht="15" hidden="false" customHeight="false" outlineLevel="0" collapsed="false">
      <c r="E1" s="2" t="s">
        <v>0</v>
      </c>
      <c r="F1" s="2" t="s">
        <v>0</v>
      </c>
      <c r="G1" s="2" t="s">
        <v>0</v>
      </c>
      <c r="H1" s="2" t="s">
        <v>0</v>
      </c>
    </row>
    <row r="2" customFormat="false" ht="15" hidden="false" customHeight="false" outlineLevel="0" collapsed="false">
      <c r="E2" s="2" t="s">
        <v>1</v>
      </c>
      <c r="F2" s="2" t="s">
        <v>1</v>
      </c>
      <c r="G2" s="2" t="s">
        <v>1</v>
      </c>
      <c r="H2" s="2" t="s">
        <v>1</v>
      </c>
    </row>
    <row r="3" customFormat="false" ht="15" hidden="false" customHeight="false" outlineLevel="0" collapsed="false">
      <c r="E3" s="2" t="s">
        <v>2</v>
      </c>
      <c r="F3" s="2" t="s">
        <v>2</v>
      </c>
      <c r="G3" s="2" t="s">
        <v>2</v>
      </c>
      <c r="H3" s="2" t="s">
        <v>2</v>
      </c>
    </row>
    <row r="4" customFormat="false" ht="15" hidden="false" customHeight="false" outlineLevel="0" collapsed="false">
      <c r="E4" s="2"/>
      <c r="F4" s="2"/>
      <c r="G4" s="2"/>
      <c r="H4" s="2"/>
    </row>
    <row r="6" customFormat="false" ht="15" hidden="false" customHeight="false" outlineLevel="0" collapsed="false">
      <c r="C6" s="3"/>
      <c r="D6" s="3"/>
      <c r="E6" s="4" t="s">
        <v>3</v>
      </c>
      <c r="F6" s="3"/>
      <c r="G6" s="3"/>
      <c r="H6" s="3"/>
    </row>
    <row r="8" customFormat="false" ht="15" hidden="false" customHeight="false" outlineLevel="0" collapsed="false">
      <c r="F8" s="5" t="s">
        <v>4</v>
      </c>
      <c r="G8" s="5" t="s">
        <v>5</v>
      </c>
      <c r="H8" s="5" t="s">
        <v>6</v>
      </c>
    </row>
    <row r="10" customFormat="false" ht="15" hidden="false" customHeight="false" outlineLevel="0" collapsed="false">
      <c r="C10" s="6" t="s">
        <v>7</v>
      </c>
      <c r="D10" s="7" t="s">
        <v>8</v>
      </c>
      <c r="E10" s="6" t="s">
        <v>9</v>
      </c>
    </row>
    <row r="11" customFormat="false" ht="15" hidden="false" customHeight="false" outlineLevel="0" collapsed="false">
      <c r="C11" s="6" t="s">
        <v>10</v>
      </c>
      <c r="D11" s="7" t="s">
        <v>11</v>
      </c>
      <c r="E11" s="6" t="s">
        <v>12</v>
      </c>
    </row>
    <row r="12" customFormat="false" ht="15" hidden="false" customHeight="false" outlineLevel="0" collapsed="false">
      <c r="C12" s="6" t="s">
        <v>13</v>
      </c>
      <c r="D12" s="7" t="s">
        <v>14</v>
      </c>
      <c r="E12" s="6" t="s">
        <v>15</v>
      </c>
    </row>
    <row r="14" customFormat="false" ht="15" hidden="false" customHeight="false" outlineLevel="0" collapsed="false">
      <c r="A14" s="2" t="s">
        <v>16</v>
      </c>
      <c r="B14" s="2" t="n">
        <v>1</v>
      </c>
      <c r="C14" s="2" t="s">
        <v>17</v>
      </c>
      <c r="D14" s="8" t="s">
        <v>18</v>
      </c>
      <c r="E14" s="2" t="s">
        <v>19</v>
      </c>
      <c r="F14" s="9" t="n">
        <v>22.65</v>
      </c>
      <c r="G14" s="10" t="n">
        <v>127</v>
      </c>
      <c r="H14" s="11" t="n">
        <f aca="false">ROUND(ROUND(F14,2)*ROUND(G14,3),2)</f>
        <v>2876.55</v>
      </c>
    </row>
    <row r="15" customFormat="false" ht="15" hidden="false" customHeight="false" outlineLevel="0" collapsed="false">
      <c r="A15" s="2" t="s">
        <v>16</v>
      </c>
      <c r="B15" s="2" t="n">
        <v>2</v>
      </c>
      <c r="C15" s="2" t="s">
        <v>20</v>
      </c>
      <c r="D15" s="8" t="s">
        <v>18</v>
      </c>
      <c r="E15" s="2" t="s">
        <v>21</v>
      </c>
      <c r="F15" s="9" t="n">
        <v>24.08</v>
      </c>
      <c r="G15" s="10" t="n">
        <v>138</v>
      </c>
      <c r="H15" s="11" t="n">
        <f aca="false">ROUND(ROUND(F15,2)*ROUND(G15,3),2)</f>
        <v>3323.04</v>
      </c>
    </row>
    <row r="16" customFormat="false" ht="15" hidden="false" customHeight="false" outlineLevel="0" collapsed="false">
      <c r="A16" s="2" t="s">
        <v>16</v>
      </c>
      <c r="B16" s="2" t="n">
        <v>3</v>
      </c>
      <c r="C16" s="2" t="s">
        <v>22</v>
      </c>
      <c r="D16" s="8" t="s">
        <v>18</v>
      </c>
      <c r="E16" s="2" t="s">
        <v>23</v>
      </c>
      <c r="F16" s="9" t="n">
        <v>16.06</v>
      </c>
      <c r="G16" s="10" t="n">
        <v>127</v>
      </c>
      <c r="H16" s="11" t="n">
        <f aca="false">ROUND(ROUND(F16,2)*ROUND(G16,3),2)</f>
        <v>2039.62</v>
      </c>
    </row>
    <row r="17" customFormat="false" ht="15" hidden="false" customHeight="false" outlineLevel="0" collapsed="false">
      <c r="A17" s="2" t="s">
        <v>16</v>
      </c>
      <c r="B17" s="2" t="n">
        <v>4</v>
      </c>
      <c r="C17" s="2" t="s">
        <v>24</v>
      </c>
      <c r="D17" s="8" t="s">
        <v>18</v>
      </c>
      <c r="E17" s="2" t="s">
        <v>25</v>
      </c>
      <c r="F17" s="9" t="n">
        <v>28.31</v>
      </c>
      <c r="G17" s="10" t="n">
        <v>34</v>
      </c>
      <c r="H17" s="11" t="n">
        <f aca="false">ROUND(ROUND(F17,2)*ROUND(G17,3),2)</f>
        <v>962.54</v>
      </c>
    </row>
    <row r="18" customFormat="false" ht="15" hidden="false" customHeight="false" outlineLevel="0" collapsed="false">
      <c r="A18" s="2" t="s">
        <v>16</v>
      </c>
      <c r="B18" s="2" t="n">
        <v>5</v>
      </c>
      <c r="C18" s="2" t="s">
        <v>26</v>
      </c>
      <c r="D18" s="8" t="s">
        <v>27</v>
      </c>
      <c r="E18" s="2" t="s">
        <v>28</v>
      </c>
      <c r="F18" s="9" t="n">
        <v>17.02</v>
      </c>
      <c r="G18" s="10" t="n">
        <v>10.995</v>
      </c>
      <c r="H18" s="11" t="n">
        <f aca="false">ROUND(ROUND(F18,2)*ROUND(G18,3),2)</f>
        <v>187.13</v>
      </c>
    </row>
    <row r="19" customFormat="false" ht="15" hidden="false" customHeight="false" outlineLevel="0" collapsed="false">
      <c r="E19" s="6" t="s">
        <v>29</v>
      </c>
      <c r="F19" s="6"/>
      <c r="G19" s="6"/>
      <c r="H19" s="12" t="n">
        <f aca="false">SUM(H14:H18)</f>
        <v>9388.88</v>
      </c>
    </row>
    <row r="21" customFormat="false" ht="15" hidden="false" customHeight="false" outlineLevel="0" collapsed="false">
      <c r="C21" s="6" t="s">
        <v>7</v>
      </c>
      <c r="D21" s="7" t="s">
        <v>8</v>
      </c>
      <c r="E21" s="6" t="s">
        <v>9</v>
      </c>
    </row>
    <row r="22" customFormat="false" ht="15" hidden="false" customHeight="false" outlineLevel="0" collapsed="false">
      <c r="C22" s="6" t="s">
        <v>10</v>
      </c>
      <c r="D22" s="7" t="s">
        <v>11</v>
      </c>
      <c r="E22" s="6" t="s">
        <v>12</v>
      </c>
    </row>
    <row r="23" customFormat="false" ht="15" hidden="false" customHeight="false" outlineLevel="0" collapsed="false">
      <c r="C23" s="6" t="s">
        <v>13</v>
      </c>
      <c r="D23" s="7" t="s">
        <v>30</v>
      </c>
      <c r="E23" s="6" t="s">
        <v>31</v>
      </c>
    </row>
    <row r="25" customFormat="false" ht="15" hidden="false" customHeight="false" outlineLevel="0" collapsed="false">
      <c r="A25" s="2" t="s">
        <v>32</v>
      </c>
      <c r="B25" s="2" t="n">
        <v>1</v>
      </c>
      <c r="C25" s="2" t="s">
        <v>33</v>
      </c>
      <c r="D25" s="8" t="s">
        <v>34</v>
      </c>
      <c r="E25" s="2" t="s">
        <v>35</v>
      </c>
      <c r="F25" s="9" t="n">
        <v>5.66</v>
      </c>
      <c r="G25" s="10" t="n">
        <v>111.151</v>
      </c>
      <c r="H25" s="11" t="n">
        <f aca="false">ROUND(ROUND(F25,2)*ROUND(G25,3),2)</f>
        <v>629.11</v>
      </c>
    </row>
    <row r="26" customFormat="false" ht="15" hidden="false" customHeight="false" outlineLevel="0" collapsed="false">
      <c r="A26" s="2" t="s">
        <v>32</v>
      </c>
      <c r="B26" s="2" t="n">
        <v>2</v>
      </c>
      <c r="C26" s="2" t="s">
        <v>36</v>
      </c>
      <c r="D26" s="8" t="s">
        <v>34</v>
      </c>
      <c r="E26" s="2" t="s">
        <v>37</v>
      </c>
      <c r="F26" s="9" t="n">
        <v>12.96</v>
      </c>
      <c r="G26" s="10" t="n">
        <v>111.151</v>
      </c>
      <c r="H26" s="11" t="n">
        <f aca="false">ROUND(ROUND(F26,2)*ROUND(G26,3),2)</f>
        <v>1440.52</v>
      </c>
    </row>
    <row r="27" customFormat="false" ht="15" hidden="false" customHeight="false" outlineLevel="0" collapsed="false">
      <c r="E27" s="6" t="s">
        <v>29</v>
      </c>
      <c r="F27" s="6"/>
      <c r="G27" s="6"/>
      <c r="H27" s="12" t="n">
        <f aca="false">SUM(H25:H26)</f>
        <v>2069.63</v>
      </c>
    </row>
    <row r="29" customFormat="false" ht="15" hidden="false" customHeight="false" outlineLevel="0" collapsed="false">
      <c r="C29" s="6" t="s">
        <v>7</v>
      </c>
      <c r="D29" s="7" t="s">
        <v>8</v>
      </c>
      <c r="E29" s="6" t="s">
        <v>9</v>
      </c>
    </row>
    <row r="30" customFormat="false" ht="15" hidden="false" customHeight="false" outlineLevel="0" collapsed="false">
      <c r="C30" s="6" t="s">
        <v>10</v>
      </c>
      <c r="D30" s="7" t="s">
        <v>38</v>
      </c>
      <c r="E30" s="6" t="s">
        <v>39</v>
      </c>
    </row>
    <row r="32" customFormat="false" ht="15" hidden="false" customHeight="false" outlineLevel="0" collapsed="false">
      <c r="A32" s="2" t="s">
        <v>40</v>
      </c>
      <c r="B32" s="2" t="n">
        <v>1</v>
      </c>
      <c r="C32" s="2" t="s">
        <v>41</v>
      </c>
      <c r="D32" s="8" t="s">
        <v>27</v>
      </c>
      <c r="E32" s="2" t="s">
        <v>42</v>
      </c>
      <c r="F32" s="9" t="n">
        <v>16.18</v>
      </c>
      <c r="G32" s="10" t="n">
        <v>32.3</v>
      </c>
      <c r="H32" s="11" t="n">
        <f aca="false">ROUND(ROUND(F32,2)*ROUND(G32,3),2)</f>
        <v>522.61</v>
      </c>
    </row>
    <row r="33" customFormat="false" ht="15" hidden="false" customHeight="false" outlineLevel="0" collapsed="false">
      <c r="A33" s="2" t="s">
        <v>40</v>
      </c>
      <c r="B33" s="2" t="n">
        <v>2</v>
      </c>
      <c r="C33" s="2" t="s">
        <v>43</v>
      </c>
      <c r="D33" s="8" t="s">
        <v>27</v>
      </c>
      <c r="E33" s="2" t="s">
        <v>44</v>
      </c>
      <c r="F33" s="9" t="n">
        <v>10.84</v>
      </c>
      <c r="G33" s="10" t="n">
        <v>235.92</v>
      </c>
      <c r="H33" s="11" t="n">
        <f aca="false">ROUND(ROUND(F33,2)*ROUND(G33,3),2)</f>
        <v>2557.37</v>
      </c>
    </row>
    <row r="34" customFormat="false" ht="15" hidden="false" customHeight="false" outlineLevel="0" collapsed="false">
      <c r="E34" s="6" t="s">
        <v>29</v>
      </c>
      <c r="F34" s="6"/>
      <c r="G34" s="6"/>
      <c r="H34" s="12" t="n">
        <f aca="false">SUM(H32:H33)</f>
        <v>3079.98</v>
      </c>
    </row>
    <row r="36" customFormat="false" ht="15" hidden="false" customHeight="false" outlineLevel="0" collapsed="false">
      <c r="C36" s="6" t="s">
        <v>7</v>
      </c>
      <c r="D36" s="7" t="s">
        <v>8</v>
      </c>
      <c r="E36" s="6" t="s">
        <v>9</v>
      </c>
    </row>
    <row r="37" customFormat="false" ht="15" hidden="false" customHeight="false" outlineLevel="0" collapsed="false">
      <c r="C37" s="6" t="s">
        <v>10</v>
      </c>
      <c r="D37" s="7" t="s">
        <v>45</v>
      </c>
      <c r="E37" s="6" t="s">
        <v>46</v>
      </c>
    </row>
    <row r="39" customFormat="false" ht="15" hidden="false" customHeight="false" outlineLevel="0" collapsed="false">
      <c r="A39" s="2" t="s">
        <v>47</v>
      </c>
      <c r="B39" s="2" t="n">
        <v>1</v>
      </c>
      <c r="C39" s="2" t="s">
        <v>48</v>
      </c>
      <c r="D39" s="8" t="s">
        <v>27</v>
      </c>
      <c r="E39" s="2" t="s">
        <v>49</v>
      </c>
      <c r="F39" s="9" t="n">
        <v>7.77</v>
      </c>
      <c r="G39" s="10" t="n">
        <v>636</v>
      </c>
      <c r="H39" s="11" t="n">
        <f aca="false">ROUND(ROUND(F39,2)*ROUND(G39,3),2)</f>
        <v>4941.72</v>
      </c>
    </row>
    <row r="40" customFormat="false" ht="15" hidden="false" customHeight="false" outlineLevel="0" collapsed="false">
      <c r="A40" s="2" t="s">
        <v>47</v>
      </c>
      <c r="B40" s="2" t="n">
        <v>2</v>
      </c>
      <c r="C40" s="2" t="s">
        <v>50</v>
      </c>
      <c r="D40" s="8" t="s">
        <v>27</v>
      </c>
      <c r="E40" s="2" t="s">
        <v>51</v>
      </c>
      <c r="F40" s="9" t="n">
        <v>11.34</v>
      </c>
      <c r="G40" s="10" t="n">
        <v>407.1</v>
      </c>
      <c r="H40" s="11" t="n">
        <f aca="false">ROUND(ROUND(F40,2)*ROUND(G40,3),2)</f>
        <v>4616.51</v>
      </c>
    </row>
    <row r="41" customFormat="false" ht="15" hidden="false" customHeight="false" outlineLevel="0" collapsed="false">
      <c r="A41" s="2" t="s">
        <v>47</v>
      </c>
      <c r="B41" s="2" t="n">
        <v>3</v>
      </c>
      <c r="C41" s="2" t="s">
        <v>52</v>
      </c>
      <c r="D41" s="8" t="s">
        <v>27</v>
      </c>
      <c r="E41" s="2" t="s">
        <v>53</v>
      </c>
      <c r="F41" s="9" t="n">
        <v>12.95</v>
      </c>
      <c r="G41" s="10" t="n">
        <v>117.72</v>
      </c>
      <c r="H41" s="11" t="n">
        <f aca="false">ROUND(ROUND(F41,2)*ROUND(G41,3),2)</f>
        <v>1524.47</v>
      </c>
    </row>
    <row r="42" customFormat="false" ht="15" hidden="false" customHeight="false" outlineLevel="0" collapsed="false">
      <c r="A42" s="2" t="s">
        <v>47</v>
      </c>
      <c r="B42" s="2" t="n">
        <v>4</v>
      </c>
      <c r="C42" s="2" t="s">
        <v>54</v>
      </c>
      <c r="D42" s="8" t="s">
        <v>27</v>
      </c>
      <c r="E42" s="2" t="s">
        <v>55</v>
      </c>
      <c r="F42" s="9" t="n">
        <v>32.38</v>
      </c>
      <c r="G42" s="10" t="n">
        <v>117.15</v>
      </c>
      <c r="H42" s="11" t="n">
        <f aca="false">ROUND(ROUND(F42,2)*ROUND(G42,3),2)</f>
        <v>3793.32</v>
      </c>
    </row>
    <row r="43" customFormat="false" ht="15" hidden="false" customHeight="false" outlineLevel="0" collapsed="false">
      <c r="A43" s="2" t="s">
        <v>47</v>
      </c>
      <c r="B43" s="2" t="n">
        <v>5</v>
      </c>
      <c r="C43" s="2" t="s">
        <v>56</v>
      </c>
      <c r="D43" s="8" t="s">
        <v>27</v>
      </c>
      <c r="E43" s="13" t="s">
        <v>57</v>
      </c>
      <c r="F43" s="9" t="n">
        <v>39.01</v>
      </c>
      <c r="G43" s="10" t="n">
        <v>58.44</v>
      </c>
      <c r="H43" s="11" t="n">
        <f aca="false">ROUND(ROUND(F43,2)*ROUND(G43,3),2)</f>
        <v>2279.74</v>
      </c>
    </row>
    <row r="44" customFormat="false" ht="15" hidden="false" customHeight="false" outlineLevel="0" collapsed="false">
      <c r="E44" s="6" t="s">
        <v>29</v>
      </c>
      <c r="F44" s="6"/>
      <c r="G44" s="6"/>
      <c r="H44" s="12" t="n">
        <f aca="false">SUM(H39:H43)</f>
        <v>17155.76</v>
      </c>
    </row>
    <row r="46" customFormat="false" ht="15" hidden="false" customHeight="false" outlineLevel="0" collapsed="false">
      <c r="C46" s="6" t="s">
        <v>7</v>
      </c>
      <c r="D46" s="7" t="s">
        <v>8</v>
      </c>
      <c r="E46" s="6" t="s">
        <v>9</v>
      </c>
    </row>
    <row r="47" customFormat="false" ht="15" hidden="false" customHeight="false" outlineLevel="0" collapsed="false">
      <c r="C47" s="6" t="s">
        <v>10</v>
      </c>
      <c r="D47" s="7" t="s">
        <v>58</v>
      </c>
      <c r="E47" s="6" t="s">
        <v>59</v>
      </c>
    </row>
    <row r="49" customFormat="false" ht="15" hidden="false" customHeight="false" outlineLevel="0" collapsed="false">
      <c r="A49" s="2" t="s">
        <v>60</v>
      </c>
      <c r="B49" s="2" t="n">
        <v>1</v>
      </c>
      <c r="C49" s="2" t="s">
        <v>61</v>
      </c>
      <c r="D49" s="8" t="s">
        <v>18</v>
      </c>
      <c r="E49" s="13" t="s">
        <v>62</v>
      </c>
      <c r="F49" s="9" t="n">
        <v>3180.82</v>
      </c>
      <c r="G49" s="10" t="n">
        <v>47</v>
      </c>
      <c r="H49" s="11" t="n">
        <f aca="false">ROUND(ROUND(F49,2)*ROUND(G49,3),2)</f>
        <v>149498.54</v>
      </c>
    </row>
    <row r="50" customFormat="false" ht="15" hidden="false" customHeight="false" outlineLevel="0" collapsed="false">
      <c r="A50" s="2" t="s">
        <v>60</v>
      </c>
      <c r="B50" s="2" t="n">
        <v>2</v>
      </c>
      <c r="C50" s="2" t="s">
        <v>63</v>
      </c>
      <c r="D50" s="8" t="s">
        <v>18</v>
      </c>
      <c r="E50" s="13" t="s">
        <v>64</v>
      </c>
      <c r="F50" s="9" t="n">
        <v>1511.16</v>
      </c>
      <c r="G50" s="10" t="n">
        <v>2</v>
      </c>
      <c r="H50" s="11" t="n">
        <f aca="false">ROUND(ROUND(F50,2)*ROUND(G50,3),2)</f>
        <v>3022.32</v>
      </c>
    </row>
    <row r="51" customFormat="false" ht="15" hidden="false" customHeight="false" outlineLevel="0" collapsed="false">
      <c r="A51" s="2" t="s">
        <v>60</v>
      </c>
      <c r="B51" s="2" t="n">
        <v>3</v>
      </c>
      <c r="C51" s="2" t="s">
        <v>65</v>
      </c>
      <c r="D51" s="8" t="s">
        <v>18</v>
      </c>
      <c r="E51" s="13" t="s">
        <v>66</v>
      </c>
      <c r="F51" s="9" t="n">
        <v>843.99</v>
      </c>
      <c r="G51" s="10" t="n">
        <v>2</v>
      </c>
      <c r="H51" s="11" t="n">
        <f aca="false">ROUND(ROUND(F51,2)*ROUND(G51,3),2)</f>
        <v>1687.98</v>
      </c>
    </row>
    <row r="52" customFormat="false" ht="15" hidden="false" customHeight="false" outlineLevel="0" collapsed="false">
      <c r="A52" s="2" t="s">
        <v>60</v>
      </c>
      <c r="B52" s="2" t="n">
        <v>4</v>
      </c>
      <c r="C52" s="2" t="s">
        <v>67</v>
      </c>
      <c r="D52" s="8" t="s">
        <v>18</v>
      </c>
      <c r="E52" s="13" t="s">
        <v>68</v>
      </c>
      <c r="F52" s="9" t="n">
        <v>843.99</v>
      </c>
      <c r="G52" s="10" t="n">
        <v>12</v>
      </c>
      <c r="H52" s="11" t="n">
        <f aca="false">ROUND(ROUND(F52,2)*ROUND(G52,3),2)</f>
        <v>10127.88</v>
      </c>
    </row>
    <row r="53" customFormat="false" ht="15" hidden="false" customHeight="false" outlineLevel="0" collapsed="false">
      <c r="A53" s="2" t="s">
        <v>60</v>
      </c>
      <c r="B53" s="2" t="n">
        <v>5</v>
      </c>
      <c r="C53" s="2" t="s">
        <v>69</v>
      </c>
      <c r="D53" s="8" t="s">
        <v>18</v>
      </c>
      <c r="E53" s="13" t="s">
        <v>70</v>
      </c>
      <c r="F53" s="9" t="n">
        <v>699.29</v>
      </c>
      <c r="G53" s="10" t="n">
        <v>1</v>
      </c>
      <c r="H53" s="11" t="n">
        <f aca="false">ROUND(ROUND(F53,2)*ROUND(G53,3),2)</f>
        <v>699.29</v>
      </c>
    </row>
    <row r="54" customFormat="false" ht="15" hidden="false" customHeight="false" outlineLevel="0" collapsed="false">
      <c r="A54" s="2" t="s">
        <v>60</v>
      </c>
      <c r="B54" s="2" t="n">
        <v>6</v>
      </c>
      <c r="C54" s="2" t="s">
        <v>71</v>
      </c>
      <c r="D54" s="8" t="s">
        <v>18</v>
      </c>
      <c r="E54" s="13" t="s">
        <v>72</v>
      </c>
      <c r="F54" s="9" t="n">
        <v>3641.04</v>
      </c>
      <c r="G54" s="10" t="n">
        <v>1</v>
      </c>
      <c r="H54" s="11" t="n">
        <f aca="false">ROUND(ROUND(F54,2)*ROUND(G54,3),2)</f>
        <v>3641.04</v>
      </c>
    </row>
    <row r="55" customFormat="false" ht="15" hidden="false" customHeight="false" outlineLevel="0" collapsed="false">
      <c r="A55" s="2" t="s">
        <v>60</v>
      </c>
      <c r="B55" s="2" t="n">
        <v>7</v>
      </c>
      <c r="C55" s="2" t="s">
        <v>73</v>
      </c>
      <c r="D55" s="8" t="s">
        <v>18</v>
      </c>
      <c r="E55" s="13" t="s">
        <v>74</v>
      </c>
      <c r="F55" s="9" t="n">
        <v>4311.19</v>
      </c>
      <c r="G55" s="10" t="n">
        <v>3</v>
      </c>
      <c r="H55" s="11" t="n">
        <f aca="false">ROUND(ROUND(F55,2)*ROUND(G55,3),2)</f>
        <v>12933.57</v>
      </c>
    </row>
    <row r="56" customFormat="false" ht="15" hidden="false" customHeight="false" outlineLevel="0" collapsed="false">
      <c r="A56" s="2" t="s">
        <v>60</v>
      </c>
      <c r="B56" s="2" t="n">
        <v>8</v>
      </c>
      <c r="C56" s="2" t="s">
        <v>75</v>
      </c>
      <c r="D56" s="8" t="s">
        <v>18</v>
      </c>
      <c r="E56" s="13" t="s">
        <v>76</v>
      </c>
      <c r="F56" s="9" t="n">
        <v>1332.87</v>
      </c>
      <c r="G56" s="10" t="n">
        <v>2</v>
      </c>
      <c r="H56" s="11" t="n">
        <f aca="false">ROUND(ROUND(F56,2)*ROUND(G56,3),2)</f>
        <v>2665.74</v>
      </c>
    </row>
    <row r="57" customFormat="false" ht="15" hidden="false" customHeight="false" outlineLevel="0" collapsed="false">
      <c r="A57" s="2" t="s">
        <v>60</v>
      </c>
      <c r="B57" s="2" t="n">
        <v>9</v>
      </c>
      <c r="C57" s="2" t="s">
        <v>77</v>
      </c>
      <c r="D57" s="8" t="s">
        <v>18</v>
      </c>
      <c r="E57" s="13" t="s">
        <v>78</v>
      </c>
      <c r="F57" s="9" t="n">
        <v>1498.38</v>
      </c>
      <c r="G57" s="10" t="n">
        <v>17</v>
      </c>
      <c r="H57" s="11" t="n">
        <f aca="false">ROUND(ROUND(F57,2)*ROUND(G57,3),2)</f>
        <v>25472.46</v>
      </c>
    </row>
    <row r="58" customFormat="false" ht="15" hidden="false" customHeight="false" outlineLevel="0" collapsed="false">
      <c r="A58" s="2" t="s">
        <v>60</v>
      </c>
      <c r="B58" s="2" t="n">
        <v>10</v>
      </c>
      <c r="C58" s="2" t="s">
        <v>79</v>
      </c>
      <c r="D58" s="8" t="s">
        <v>18</v>
      </c>
      <c r="E58" s="13" t="s">
        <v>80</v>
      </c>
      <c r="F58" s="9" t="n">
        <v>1360.12</v>
      </c>
      <c r="G58" s="10" t="n">
        <v>4</v>
      </c>
      <c r="H58" s="11" t="n">
        <f aca="false">ROUND(ROUND(F58,2)*ROUND(G58,3),2)</f>
        <v>5440.48</v>
      </c>
    </row>
    <row r="59" customFormat="false" ht="15" hidden="false" customHeight="false" outlineLevel="0" collapsed="false">
      <c r="A59" s="2" t="s">
        <v>60</v>
      </c>
      <c r="B59" s="2" t="n">
        <v>11</v>
      </c>
      <c r="C59" s="2" t="s">
        <v>81</v>
      </c>
      <c r="D59" s="8" t="s">
        <v>27</v>
      </c>
      <c r="E59" s="2" t="s">
        <v>82</v>
      </c>
      <c r="F59" s="9" t="n">
        <v>89.47</v>
      </c>
      <c r="G59" s="10" t="n">
        <v>418.2</v>
      </c>
      <c r="H59" s="11" t="n">
        <f aca="false">ROUND(ROUND(F59,2)*ROUND(G59,3),2)</f>
        <v>37416.35</v>
      </c>
    </row>
    <row r="60" customFormat="false" ht="15" hidden="false" customHeight="false" outlineLevel="0" collapsed="false">
      <c r="E60" s="6" t="s">
        <v>29</v>
      </c>
      <c r="F60" s="6"/>
      <c r="G60" s="6"/>
      <c r="H60" s="12" t="n">
        <f aca="false">SUM(H49:H59)</f>
        <v>252605.65</v>
      </c>
    </row>
    <row r="62" customFormat="false" ht="15" hidden="false" customHeight="false" outlineLevel="0" collapsed="false">
      <c r="C62" s="6" t="s">
        <v>7</v>
      </c>
      <c r="D62" s="7" t="s">
        <v>8</v>
      </c>
      <c r="E62" s="6" t="s">
        <v>9</v>
      </c>
    </row>
    <row r="63" customFormat="false" ht="15" hidden="false" customHeight="false" outlineLevel="0" collapsed="false">
      <c r="C63" s="6" t="s">
        <v>10</v>
      </c>
      <c r="D63" s="7" t="s">
        <v>83</v>
      </c>
      <c r="E63" s="6" t="s">
        <v>84</v>
      </c>
    </row>
    <row r="65" customFormat="false" ht="15" hidden="false" customHeight="false" outlineLevel="0" collapsed="false">
      <c r="A65" s="2" t="s">
        <v>85</v>
      </c>
      <c r="B65" s="2" t="n">
        <v>1</v>
      </c>
      <c r="C65" s="2" t="s">
        <v>86</v>
      </c>
      <c r="D65" s="8" t="s">
        <v>18</v>
      </c>
      <c r="E65" s="2" t="s">
        <v>87</v>
      </c>
      <c r="F65" s="9" t="n">
        <v>102.72</v>
      </c>
      <c r="G65" s="10" t="n">
        <v>8</v>
      </c>
      <c r="H65" s="11" t="n">
        <f aca="false">ROUND(ROUND(F65,2)*ROUND(G65,3),2)</f>
        <v>821.76</v>
      </c>
    </row>
    <row r="66" customFormat="false" ht="15" hidden="false" customHeight="false" outlineLevel="0" collapsed="false">
      <c r="E66" s="6" t="s">
        <v>29</v>
      </c>
      <c r="F66" s="6"/>
      <c r="G66" s="6"/>
      <c r="H66" s="12" t="n">
        <f aca="false">SUM(H65:H65)</f>
        <v>821.76</v>
      </c>
    </row>
    <row r="68" customFormat="false" ht="15" hidden="false" customHeight="false" outlineLevel="0" collapsed="false">
      <c r="C68" s="6" t="s">
        <v>7</v>
      </c>
      <c r="D68" s="7" t="s">
        <v>8</v>
      </c>
      <c r="E68" s="6" t="s">
        <v>9</v>
      </c>
    </row>
    <row r="69" customFormat="false" ht="15" hidden="false" customHeight="false" outlineLevel="0" collapsed="false">
      <c r="C69" s="6" t="s">
        <v>10</v>
      </c>
      <c r="D69" s="7" t="s">
        <v>88</v>
      </c>
      <c r="E69" s="6" t="s">
        <v>89</v>
      </c>
    </row>
    <row r="71" customFormat="false" ht="15" hidden="false" customHeight="false" outlineLevel="0" collapsed="false">
      <c r="A71" s="2" t="s">
        <v>90</v>
      </c>
      <c r="B71" s="2" t="n">
        <v>1</v>
      </c>
      <c r="C71" s="2" t="s">
        <v>91</v>
      </c>
      <c r="D71" s="8" t="s">
        <v>58</v>
      </c>
      <c r="E71" s="2" t="s">
        <v>92</v>
      </c>
      <c r="F71" s="9" t="n">
        <v>6180</v>
      </c>
      <c r="G71" s="10" t="n">
        <v>1</v>
      </c>
      <c r="H71" s="11" t="n">
        <f aca="false">ROUND(ROUND(F71,2)*ROUND(G71,3),2)</f>
        <v>6180</v>
      </c>
    </row>
    <row r="72" customFormat="false" ht="15" hidden="false" customHeight="false" outlineLevel="0" collapsed="false">
      <c r="E72" s="6" t="s">
        <v>29</v>
      </c>
      <c r="F72" s="6"/>
      <c r="G72" s="6"/>
      <c r="H72" s="12" t="n">
        <f aca="false">SUM(H71:H71)</f>
        <v>6180</v>
      </c>
    </row>
    <row r="74" customFormat="false" ht="15" hidden="false" customHeight="false" outlineLevel="0" collapsed="false">
      <c r="C74" s="6" t="s">
        <v>7</v>
      </c>
      <c r="D74" s="7" t="s">
        <v>8</v>
      </c>
      <c r="E74" s="6" t="s">
        <v>9</v>
      </c>
    </row>
    <row r="75" customFormat="false" ht="15" hidden="false" customHeight="false" outlineLevel="0" collapsed="false">
      <c r="C75" s="6" t="s">
        <v>10</v>
      </c>
      <c r="D75" s="7" t="s">
        <v>93</v>
      </c>
      <c r="E75" s="6" t="s">
        <v>94</v>
      </c>
    </row>
    <row r="77" customFormat="false" ht="15" hidden="false" customHeight="false" outlineLevel="0" collapsed="false">
      <c r="A77" s="2" t="s">
        <v>95</v>
      </c>
      <c r="B77" s="2" t="n">
        <v>1</v>
      </c>
      <c r="C77" s="2" t="s">
        <v>96</v>
      </c>
      <c r="D77" s="8" t="s">
        <v>18</v>
      </c>
      <c r="E77" s="2" t="s">
        <v>97</v>
      </c>
      <c r="F77" s="9" t="n">
        <v>2951.57</v>
      </c>
      <c r="G77" s="10" t="n">
        <v>1</v>
      </c>
      <c r="H77" s="11" t="n">
        <f aca="false">ROUND(ROUND(F77,2)*ROUND(G77,3),2)</f>
        <v>2951.57</v>
      </c>
    </row>
    <row r="78" customFormat="false" ht="15" hidden="false" customHeight="false" outlineLevel="0" collapsed="false">
      <c r="E78" s="6" t="s">
        <v>29</v>
      </c>
      <c r="F78" s="6"/>
      <c r="G78" s="6"/>
      <c r="H78" s="12" t="n">
        <f aca="false">SUM(H77:H77)</f>
        <v>2951.57</v>
      </c>
    </row>
    <row r="80" customFormat="false" ht="15" hidden="false" customHeight="false" outlineLevel="0" collapsed="false">
      <c r="C80" s="6" t="s">
        <v>7</v>
      </c>
      <c r="D80" s="7" t="s">
        <v>8</v>
      </c>
      <c r="E80" s="6" t="s">
        <v>9</v>
      </c>
    </row>
    <row r="81" customFormat="false" ht="15" hidden="false" customHeight="false" outlineLevel="0" collapsed="false">
      <c r="C81" s="6" t="s">
        <v>10</v>
      </c>
      <c r="D81" s="7" t="s">
        <v>98</v>
      </c>
      <c r="E81" s="6" t="s">
        <v>99</v>
      </c>
    </row>
    <row r="83" customFormat="false" ht="15" hidden="false" customHeight="false" outlineLevel="0" collapsed="false">
      <c r="A83" s="2" t="s">
        <v>100</v>
      </c>
      <c r="B83" s="2" t="n">
        <v>1</v>
      </c>
      <c r="C83" s="2" t="s">
        <v>101</v>
      </c>
      <c r="D83" s="8" t="s">
        <v>58</v>
      </c>
      <c r="E83" s="13" t="s">
        <v>102</v>
      </c>
      <c r="F83" s="9" t="n">
        <v>1676.33</v>
      </c>
      <c r="G83" s="10" t="n">
        <v>1</v>
      </c>
      <c r="H83" s="11" t="n">
        <f aca="false">ROUND(ROUND(F83,2)*ROUND(G83,3),2)</f>
        <v>1676.33</v>
      </c>
    </row>
    <row r="84" customFormat="false" ht="15" hidden="false" customHeight="false" outlineLevel="0" collapsed="false">
      <c r="E84" s="6" t="s">
        <v>29</v>
      </c>
      <c r="F84" s="6"/>
      <c r="G84" s="6"/>
      <c r="H84" s="12" t="n">
        <f aca="false">SUM(H83:H83)</f>
        <v>1676.33</v>
      </c>
    </row>
    <row r="86" customFormat="false" ht="15" hidden="false" customHeight="false" outlineLevel="0" collapsed="false">
      <c r="E86" s="14" t="s">
        <v>103</v>
      </c>
      <c r="H86" s="15" t="n">
        <f aca="false">SUM(H9:H85)/2</f>
        <v>295929.56</v>
      </c>
    </row>
  </sheetData>
  <sheetProtection sheet="true"/>
  <mergeCells count="4">
    <mergeCell ref="E1:H1"/>
    <mergeCell ref="E2:H2"/>
    <mergeCell ref="E3:H3"/>
    <mergeCell ref="E4:H4"/>
  </mergeCells>
  <printOptions headings="false" gridLines="false" gridLinesSet="true" horizontalCentered="false" verticalCentered="false"/>
  <pageMargins left="0.75" right="0.75" top="0.75"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A364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8" topLeftCell="A9" activePane="bottomLeft" state="frozen"/>
      <selection pane="topLeft" activeCell="A1" activeCellId="0" sqref="A1"/>
      <selection pane="bottomLeft" activeCell="A1" activeCellId="0" sqref="A1"/>
    </sheetView>
  </sheetViews>
  <sheetFormatPr defaultColWidth="8.453125" defaultRowHeight="15" zeroHeight="false" outlineLevelRow="0" outlineLevelCol="0"/>
  <cols>
    <col collapsed="false" customWidth="true" hidden="false" outlineLevel="0" max="1" min="1" style="1" width="6.71"/>
    <col collapsed="false" customWidth="true" hidden="false" outlineLevel="0" max="2" min="2" style="1" width="14.71"/>
    <col collapsed="false" customWidth="true" hidden="false" outlineLevel="0" max="3" min="3" style="1" width="6.21"/>
    <col collapsed="false" customWidth="true" hidden="false" outlineLevel="0" max="4" min="4" style="1" width="30.71"/>
    <col collapsed="false" customWidth="true" hidden="false" outlineLevel="0" max="5" min="5" style="1" width="10.71"/>
    <col collapsed="false" customWidth="true" hidden="false" outlineLevel="0" max="6" min="6" style="1" width="3.01"/>
    <col collapsed="false" customWidth="true" hidden="false" outlineLevel="0" max="7" min="7" style="1" width="2.21"/>
    <col collapsed="false" customWidth="true" hidden="false" outlineLevel="0" max="8" min="8" style="1" width="10.71"/>
    <col collapsed="false" customWidth="true" hidden="false" outlineLevel="0" max="9" min="9" style="1" width="2.21"/>
    <col collapsed="false" customWidth="true" hidden="false" outlineLevel="0" max="11" min="10" style="1" width="10.71"/>
    <col collapsed="false" customWidth="true" hidden="false" outlineLevel="0" max="12" min="12" style="1" width="90.71"/>
  </cols>
  <sheetData>
    <row r="1" customFormat="false" ht="15" hidden="false" customHeight="false" outlineLevel="0" collapsed="false">
      <c r="A1" s="16" t="s">
        <v>0</v>
      </c>
      <c r="B1" s="16" t="s">
        <v>0</v>
      </c>
      <c r="C1" s="16" t="s">
        <v>0</v>
      </c>
      <c r="D1" s="16" t="s">
        <v>0</v>
      </c>
      <c r="E1" s="16" t="s">
        <v>0</v>
      </c>
      <c r="F1" s="16" t="s">
        <v>0</v>
      </c>
      <c r="G1" s="16" t="s">
        <v>0</v>
      </c>
      <c r="H1" s="16" t="s">
        <v>0</v>
      </c>
      <c r="I1" s="16" t="s">
        <v>0</v>
      </c>
      <c r="J1" s="16" t="s">
        <v>0</v>
      </c>
      <c r="K1" s="16" t="s">
        <v>0</v>
      </c>
    </row>
    <row r="2" customFormat="false" ht="15" hidden="false" customHeight="false" outlineLevel="0" collapsed="false">
      <c r="A2" s="16" t="s">
        <v>1</v>
      </c>
      <c r="B2" s="16" t="s">
        <v>1</v>
      </c>
      <c r="C2" s="16" t="s">
        <v>1</v>
      </c>
      <c r="D2" s="16" t="s">
        <v>1</v>
      </c>
      <c r="E2" s="16" t="s">
        <v>1</v>
      </c>
      <c r="F2" s="16" t="s">
        <v>1</v>
      </c>
      <c r="G2" s="16" t="s">
        <v>1</v>
      </c>
      <c r="H2" s="16" t="s">
        <v>1</v>
      </c>
      <c r="I2" s="16" t="s">
        <v>1</v>
      </c>
      <c r="J2" s="16" t="s">
        <v>1</v>
      </c>
      <c r="K2" s="16" t="s">
        <v>1</v>
      </c>
    </row>
    <row r="3" customFormat="false" ht="15" hidden="false" customHeight="false" outlineLevel="0" collapsed="false">
      <c r="A3" s="16" t="s">
        <v>2</v>
      </c>
      <c r="B3" s="16" t="s">
        <v>2</v>
      </c>
      <c r="C3" s="16" t="s">
        <v>2</v>
      </c>
      <c r="D3" s="16" t="s">
        <v>2</v>
      </c>
      <c r="E3" s="16" t="s">
        <v>2</v>
      </c>
      <c r="F3" s="16" t="s">
        <v>2</v>
      </c>
      <c r="G3" s="16" t="s">
        <v>2</v>
      </c>
      <c r="H3" s="16" t="s">
        <v>2</v>
      </c>
      <c r="I3" s="16" t="s">
        <v>2</v>
      </c>
      <c r="J3" s="16" t="s">
        <v>2</v>
      </c>
      <c r="K3" s="16" t="s">
        <v>2</v>
      </c>
    </row>
    <row r="4" customFormat="false" ht="15" hidden="false" customHeight="false" outlineLevel="0" collapsed="false">
      <c r="A4" s="16"/>
      <c r="B4" s="16"/>
      <c r="C4" s="16"/>
      <c r="D4" s="16"/>
      <c r="E4" s="16"/>
      <c r="F4" s="16"/>
      <c r="G4" s="16"/>
      <c r="H4" s="16"/>
      <c r="I4" s="16"/>
      <c r="J4" s="16"/>
      <c r="K4" s="16"/>
    </row>
    <row r="6" customFormat="false" ht="15" hidden="false" customHeight="false" outlineLevel="0" collapsed="false">
      <c r="A6" s="4" t="s">
        <v>104</v>
      </c>
      <c r="B6" s="4" t="s">
        <v>104</v>
      </c>
      <c r="C6" s="4" t="s">
        <v>104</v>
      </c>
      <c r="D6" s="4" t="s">
        <v>104</v>
      </c>
      <c r="E6" s="4" t="s">
        <v>104</v>
      </c>
      <c r="F6" s="4" t="s">
        <v>104</v>
      </c>
      <c r="G6" s="4" t="s">
        <v>104</v>
      </c>
      <c r="H6" s="4" t="s">
        <v>104</v>
      </c>
      <c r="I6" s="4" t="s">
        <v>104</v>
      </c>
      <c r="J6" s="4" t="s">
        <v>104</v>
      </c>
      <c r="K6" s="4" t="s">
        <v>104</v>
      </c>
    </row>
    <row r="8" customFormat="false" ht="15" hidden="false" customHeight="false" outlineLevel="0" collapsed="false">
      <c r="A8" s="17" t="s">
        <v>105</v>
      </c>
      <c r="B8" s="17" t="s">
        <v>106</v>
      </c>
      <c r="C8" s="17" t="s">
        <v>107</v>
      </c>
      <c r="D8" s="17" t="s">
        <v>108</v>
      </c>
      <c r="E8" s="17"/>
      <c r="F8" s="17"/>
      <c r="G8" s="17"/>
      <c r="H8" s="17"/>
      <c r="I8" s="17"/>
      <c r="J8" s="17"/>
      <c r="K8" s="17" t="s">
        <v>4</v>
      </c>
      <c r="L8" s="17" t="s">
        <v>109</v>
      </c>
    </row>
    <row r="10" customFormat="false" ht="15" hidden="false" customHeight="false" outlineLevel="0" collapsed="false">
      <c r="A10" s="18" t="s">
        <v>110</v>
      </c>
      <c r="B10" s="18"/>
    </row>
    <row r="11" customFormat="false" ht="45" hidden="false" customHeight="true" outlineLevel="0" collapsed="false">
      <c r="A11" s="19"/>
      <c r="B11" s="19" t="s">
        <v>111</v>
      </c>
      <c r="C11" s="20" t="s">
        <v>34</v>
      </c>
      <c r="D11" s="21" t="s">
        <v>112</v>
      </c>
      <c r="E11" s="21"/>
      <c r="F11" s="21"/>
      <c r="G11" s="20"/>
      <c r="H11" s="22" t="s">
        <v>113</v>
      </c>
      <c r="I11" s="23" t="n">
        <v>1</v>
      </c>
      <c r="J11" s="23"/>
      <c r="K11" s="24" t="n">
        <f aca="false">ROUND(K25,2)</f>
        <v>101.05</v>
      </c>
      <c r="L11" s="21" t="s">
        <v>114</v>
      </c>
      <c r="M11" s="20"/>
      <c r="N11" s="20"/>
      <c r="O11" s="20"/>
      <c r="P11" s="20"/>
      <c r="Q11" s="20"/>
      <c r="R11" s="20"/>
      <c r="S11" s="20"/>
      <c r="T11" s="20"/>
      <c r="U11" s="20"/>
      <c r="V11" s="20"/>
      <c r="W11" s="20"/>
      <c r="X11" s="20"/>
      <c r="Y11" s="20"/>
      <c r="Z11" s="20"/>
      <c r="AA11" s="20"/>
    </row>
    <row r="12" customFormat="false" ht="15" hidden="false" customHeight="false" outlineLevel="0" collapsed="false">
      <c r="B12" s="14" t="s">
        <v>115</v>
      </c>
    </row>
    <row r="13" customFormat="false" ht="15" hidden="false" customHeight="false" outlineLevel="0" collapsed="false">
      <c r="B13" s="1" t="s">
        <v>116</v>
      </c>
      <c r="C13" s="1" t="s">
        <v>117</v>
      </c>
      <c r="D13" s="1" t="s">
        <v>118</v>
      </c>
      <c r="E13" s="25" t="n">
        <v>1.1</v>
      </c>
      <c r="F13" s="1" t="s">
        <v>119</v>
      </c>
      <c r="G13" s="1" t="s">
        <v>120</v>
      </c>
      <c r="H13" s="26" t="n">
        <v>24.69</v>
      </c>
      <c r="I13" s="1" t="s">
        <v>121</v>
      </c>
      <c r="J13" s="27" t="n">
        <f aca="false">ROUND(E13/I11* H13,5)</f>
        <v>27.159</v>
      </c>
      <c r="K13" s="28"/>
    </row>
    <row r="14" customFormat="false" ht="15" hidden="false" customHeight="false" outlineLevel="0" collapsed="false">
      <c r="D14" s="29" t="s">
        <v>122</v>
      </c>
      <c r="E14" s="28"/>
      <c r="H14" s="28"/>
      <c r="K14" s="26" t="n">
        <f aca="false">SUM(J13:J13)</f>
        <v>27.159</v>
      </c>
    </row>
    <row r="15" customFormat="false" ht="15" hidden="false" customHeight="false" outlineLevel="0" collapsed="false">
      <c r="B15" s="14" t="s">
        <v>123</v>
      </c>
      <c r="E15" s="28"/>
      <c r="H15" s="28"/>
      <c r="K15" s="28"/>
    </row>
    <row r="16" customFormat="false" ht="15" hidden="false" customHeight="false" outlineLevel="0" collapsed="false">
      <c r="B16" s="1" t="s">
        <v>124</v>
      </c>
      <c r="C16" s="1" t="s">
        <v>117</v>
      </c>
      <c r="D16" s="1" t="s">
        <v>125</v>
      </c>
      <c r="E16" s="25" t="n">
        <v>0.6</v>
      </c>
      <c r="F16" s="1" t="s">
        <v>119</v>
      </c>
      <c r="G16" s="1" t="s">
        <v>120</v>
      </c>
      <c r="H16" s="26" t="n">
        <v>2.36</v>
      </c>
      <c r="I16" s="1" t="s">
        <v>121</v>
      </c>
      <c r="J16" s="27" t="n">
        <f aca="false">ROUND(E16/I11* H16,5)</f>
        <v>1.416</v>
      </c>
      <c r="K16" s="28"/>
    </row>
    <row r="17" customFormat="false" ht="15" hidden="false" customHeight="false" outlineLevel="0" collapsed="false">
      <c r="D17" s="29" t="s">
        <v>126</v>
      </c>
      <c r="E17" s="28"/>
      <c r="H17" s="28"/>
      <c r="K17" s="26" t="n">
        <f aca="false">SUM(J16:J16)</f>
        <v>1.416</v>
      </c>
    </row>
    <row r="18" customFormat="false" ht="15" hidden="false" customHeight="false" outlineLevel="0" collapsed="false">
      <c r="B18" s="14" t="s">
        <v>127</v>
      </c>
      <c r="E18" s="28"/>
      <c r="H18" s="28"/>
      <c r="K18" s="28"/>
    </row>
    <row r="19" customFormat="false" ht="15" hidden="false" customHeight="false" outlineLevel="0" collapsed="false">
      <c r="B19" s="1" t="s">
        <v>128</v>
      </c>
      <c r="C19" s="1" t="s">
        <v>34</v>
      </c>
      <c r="D19" s="1" t="s">
        <v>129</v>
      </c>
      <c r="E19" s="25" t="n">
        <v>0.18</v>
      </c>
      <c r="G19" s="1" t="s">
        <v>120</v>
      </c>
      <c r="H19" s="26" t="n">
        <v>1.82</v>
      </c>
      <c r="I19" s="1" t="s">
        <v>121</v>
      </c>
      <c r="J19" s="27" t="n">
        <f aca="false">ROUND(E19* H19,5)</f>
        <v>0.3276</v>
      </c>
      <c r="K19" s="28"/>
    </row>
    <row r="20" customFormat="false" ht="15" hidden="false" customHeight="false" outlineLevel="0" collapsed="false">
      <c r="B20" s="1" t="s">
        <v>130</v>
      </c>
      <c r="C20" s="1" t="s">
        <v>131</v>
      </c>
      <c r="D20" s="1" t="s">
        <v>132</v>
      </c>
      <c r="E20" s="25" t="n">
        <v>0.65</v>
      </c>
      <c r="G20" s="1" t="s">
        <v>120</v>
      </c>
      <c r="H20" s="26" t="n">
        <v>16.19</v>
      </c>
      <c r="I20" s="1" t="s">
        <v>121</v>
      </c>
      <c r="J20" s="27" t="n">
        <f aca="false">ROUND(E20* H20,5)</f>
        <v>10.5235</v>
      </c>
      <c r="K20" s="28"/>
    </row>
    <row r="21" customFormat="false" ht="15" hidden="false" customHeight="false" outlineLevel="0" collapsed="false">
      <c r="B21" s="1" t="s">
        <v>133</v>
      </c>
      <c r="C21" s="1" t="s">
        <v>131</v>
      </c>
      <c r="D21" s="1" t="s">
        <v>134</v>
      </c>
      <c r="E21" s="25" t="n">
        <v>1.55</v>
      </c>
      <c r="G21" s="1" t="s">
        <v>120</v>
      </c>
      <c r="H21" s="26" t="n">
        <v>16.03</v>
      </c>
      <c r="I21" s="1" t="s">
        <v>121</v>
      </c>
      <c r="J21" s="27" t="n">
        <f aca="false">ROUND(E21* H21,5)</f>
        <v>24.8465</v>
      </c>
      <c r="K21" s="28"/>
    </row>
    <row r="22" customFormat="false" ht="15" hidden="false" customHeight="false" outlineLevel="0" collapsed="false">
      <c r="B22" s="1" t="s">
        <v>135</v>
      </c>
      <c r="C22" s="1" t="s">
        <v>131</v>
      </c>
      <c r="D22" s="1" t="s">
        <v>136</v>
      </c>
      <c r="E22" s="25" t="n">
        <v>0.225</v>
      </c>
      <c r="G22" s="1" t="s">
        <v>120</v>
      </c>
      <c r="H22" s="26" t="n">
        <v>163.45</v>
      </c>
      <c r="I22" s="1" t="s">
        <v>121</v>
      </c>
      <c r="J22" s="27" t="n">
        <f aca="false">ROUND(E22* H22,5)</f>
        <v>36.77625</v>
      </c>
      <c r="K22" s="28"/>
    </row>
    <row r="23" customFormat="false" ht="15" hidden="false" customHeight="false" outlineLevel="0" collapsed="false">
      <c r="D23" s="29" t="s">
        <v>137</v>
      </c>
      <c r="E23" s="28"/>
      <c r="H23" s="28"/>
      <c r="K23" s="26" t="n">
        <f aca="false">SUM(J19:J22)</f>
        <v>72.47385</v>
      </c>
    </row>
    <row r="24" customFormat="false" ht="15" hidden="false" customHeight="false" outlineLevel="0" collapsed="false">
      <c r="D24" s="29" t="s">
        <v>138</v>
      </c>
      <c r="E24" s="28"/>
      <c r="H24" s="28"/>
      <c r="K24" s="30" t="n">
        <f aca="false">SUM(J12:J23)</f>
        <v>101.04885</v>
      </c>
    </row>
    <row r="25" customFormat="false" ht="15" hidden="false" customHeight="false" outlineLevel="0" collapsed="false">
      <c r="D25" s="29" t="s">
        <v>139</v>
      </c>
      <c r="E25" s="28"/>
      <c r="H25" s="28"/>
      <c r="K25" s="30" t="n">
        <f aca="false">SUM(K24:K24)</f>
        <v>101.04885</v>
      </c>
    </row>
    <row r="27" customFormat="false" ht="45" hidden="false" customHeight="true" outlineLevel="0" collapsed="false">
      <c r="A27" s="19"/>
      <c r="B27" s="19" t="s">
        <v>140</v>
      </c>
      <c r="C27" s="20" t="s">
        <v>34</v>
      </c>
      <c r="D27" s="21" t="s">
        <v>141</v>
      </c>
      <c r="E27" s="21"/>
      <c r="F27" s="21"/>
      <c r="G27" s="20"/>
      <c r="H27" s="22" t="s">
        <v>113</v>
      </c>
      <c r="I27" s="23" t="n">
        <v>1</v>
      </c>
      <c r="J27" s="23"/>
      <c r="K27" s="24" t="n">
        <f aca="false">ROUND(K41,2)</f>
        <v>124.57</v>
      </c>
      <c r="L27" s="21" t="s">
        <v>142</v>
      </c>
      <c r="M27" s="20"/>
      <c r="N27" s="20"/>
      <c r="O27" s="20"/>
      <c r="P27" s="20"/>
      <c r="Q27" s="20"/>
      <c r="R27" s="20"/>
      <c r="S27" s="20"/>
      <c r="T27" s="20"/>
      <c r="U27" s="20"/>
      <c r="V27" s="20"/>
      <c r="W27" s="20"/>
      <c r="X27" s="20"/>
      <c r="Y27" s="20"/>
      <c r="Z27" s="20"/>
      <c r="AA27" s="20"/>
    </row>
    <row r="28" customFormat="false" ht="15" hidden="false" customHeight="false" outlineLevel="0" collapsed="false">
      <c r="B28" s="14" t="s">
        <v>115</v>
      </c>
    </row>
    <row r="29" customFormat="false" ht="15" hidden="false" customHeight="false" outlineLevel="0" collapsed="false">
      <c r="B29" s="1" t="s">
        <v>116</v>
      </c>
      <c r="C29" s="1" t="s">
        <v>117</v>
      </c>
      <c r="D29" s="1" t="s">
        <v>118</v>
      </c>
      <c r="E29" s="25" t="n">
        <v>1</v>
      </c>
      <c r="F29" s="1" t="s">
        <v>119</v>
      </c>
      <c r="G29" s="1" t="s">
        <v>120</v>
      </c>
      <c r="H29" s="26" t="n">
        <v>24.69</v>
      </c>
      <c r="I29" s="1" t="s">
        <v>121</v>
      </c>
      <c r="J29" s="27" t="n">
        <f aca="false">ROUND(E29/I27* H29,5)</f>
        <v>24.69</v>
      </c>
      <c r="K29" s="28"/>
    </row>
    <row r="30" customFormat="false" ht="15" hidden="false" customHeight="false" outlineLevel="0" collapsed="false">
      <c r="D30" s="29" t="s">
        <v>122</v>
      </c>
      <c r="E30" s="28"/>
      <c r="H30" s="28"/>
      <c r="K30" s="26" t="n">
        <f aca="false">SUM(J29:J29)</f>
        <v>24.69</v>
      </c>
    </row>
    <row r="31" customFormat="false" ht="15" hidden="false" customHeight="false" outlineLevel="0" collapsed="false">
      <c r="B31" s="14" t="s">
        <v>123</v>
      </c>
      <c r="E31" s="28"/>
      <c r="H31" s="28"/>
      <c r="K31" s="28"/>
    </row>
    <row r="32" customFormat="false" ht="15" hidden="false" customHeight="false" outlineLevel="0" collapsed="false">
      <c r="B32" s="1" t="s">
        <v>124</v>
      </c>
      <c r="C32" s="1" t="s">
        <v>117</v>
      </c>
      <c r="D32" s="1" t="s">
        <v>125</v>
      </c>
      <c r="E32" s="25" t="n">
        <v>0.7</v>
      </c>
      <c r="F32" s="1" t="s">
        <v>119</v>
      </c>
      <c r="G32" s="1" t="s">
        <v>120</v>
      </c>
      <c r="H32" s="26" t="n">
        <v>2.36</v>
      </c>
      <c r="I32" s="1" t="s">
        <v>121</v>
      </c>
      <c r="J32" s="27" t="n">
        <f aca="false">ROUND(E32/I27* H32,5)</f>
        <v>1.652</v>
      </c>
      <c r="K32" s="28"/>
    </row>
    <row r="33" customFormat="false" ht="15" hidden="false" customHeight="false" outlineLevel="0" collapsed="false">
      <c r="D33" s="29" t="s">
        <v>126</v>
      </c>
      <c r="E33" s="28"/>
      <c r="H33" s="28"/>
      <c r="K33" s="26" t="n">
        <f aca="false">SUM(J32:J32)</f>
        <v>1.652</v>
      </c>
    </row>
    <row r="34" customFormat="false" ht="15" hidden="false" customHeight="false" outlineLevel="0" collapsed="false">
      <c r="B34" s="14" t="s">
        <v>127</v>
      </c>
      <c r="E34" s="28"/>
      <c r="H34" s="28"/>
      <c r="K34" s="28"/>
    </row>
    <row r="35" customFormat="false" ht="15" hidden="false" customHeight="false" outlineLevel="0" collapsed="false">
      <c r="B35" s="1" t="s">
        <v>135</v>
      </c>
      <c r="C35" s="1" t="s">
        <v>131</v>
      </c>
      <c r="D35" s="1" t="s">
        <v>136</v>
      </c>
      <c r="E35" s="25" t="n">
        <v>0.38</v>
      </c>
      <c r="G35" s="1" t="s">
        <v>120</v>
      </c>
      <c r="H35" s="26" t="n">
        <v>163.45</v>
      </c>
      <c r="I35" s="1" t="s">
        <v>121</v>
      </c>
      <c r="J35" s="27" t="n">
        <f aca="false">ROUND(E35* H35,5)</f>
        <v>62.111</v>
      </c>
      <c r="K35" s="28"/>
    </row>
    <row r="36" customFormat="false" ht="15" hidden="false" customHeight="false" outlineLevel="0" collapsed="false">
      <c r="B36" s="1" t="s">
        <v>128</v>
      </c>
      <c r="C36" s="1" t="s">
        <v>34</v>
      </c>
      <c r="D36" s="1" t="s">
        <v>129</v>
      </c>
      <c r="E36" s="25" t="n">
        <v>0.2</v>
      </c>
      <c r="G36" s="1" t="s">
        <v>120</v>
      </c>
      <c r="H36" s="26" t="n">
        <v>1.82</v>
      </c>
      <c r="I36" s="1" t="s">
        <v>121</v>
      </c>
      <c r="J36" s="27" t="n">
        <f aca="false">ROUND(E36* H36,5)</f>
        <v>0.364</v>
      </c>
      <c r="K36" s="28"/>
    </row>
    <row r="37" customFormat="false" ht="15" hidden="false" customHeight="false" outlineLevel="0" collapsed="false">
      <c r="B37" s="1" t="s">
        <v>143</v>
      </c>
      <c r="C37" s="1" t="s">
        <v>131</v>
      </c>
      <c r="D37" s="1" t="s">
        <v>144</v>
      </c>
      <c r="E37" s="25" t="n">
        <v>1.52</v>
      </c>
      <c r="G37" s="1" t="s">
        <v>120</v>
      </c>
      <c r="H37" s="26" t="n">
        <v>23.36</v>
      </c>
      <c r="I37" s="1" t="s">
        <v>121</v>
      </c>
      <c r="J37" s="27" t="n">
        <f aca="false">ROUND(E37* H37,5)</f>
        <v>35.5072</v>
      </c>
      <c r="K37" s="28"/>
    </row>
    <row r="38" customFormat="false" ht="15" hidden="false" customHeight="false" outlineLevel="0" collapsed="false">
      <c r="D38" s="29" t="s">
        <v>137</v>
      </c>
      <c r="E38" s="28"/>
      <c r="H38" s="28"/>
      <c r="K38" s="26" t="n">
        <f aca="false">SUM(J35:J37)</f>
        <v>97.9822</v>
      </c>
    </row>
    <row r="39" customFormat="false" ht="15" hidden="false" customHeight="false" outlineLevel="0" collapsed="false">
      <c r="D39" s="29" t="s">
        <v>138</v>
      </c>
      <c r="E39" s="28"/>
      <c r="H39" s="28"/>
      <c r="K39" s="30" t="n">
        <f aca="false">SUM(J28:J38)</f>
        <v>124.3242</v>
      </c>
    </row>
    <row r="40" customFormat="false" ht="15" hidden="false" customHeight="false" outlineLevel="0" collapsed="false">
      <c r="D40" s="29" t="s">
        <v>145</v>
      </c>
      <c r="E40" s="28"/>
      <c r="H40" s="28" t="n">
        <v>1</v>
      </c>
      <c r="I40" s="1" t="s">
        <v>146</v>
      </c>
      <c r="K40" s="28" t="n">
        <f aca="false">ROUND(H40/100*K30,5)</f>
        <v>0.2469</v>
      </c>
    </row>
    <row r="41" customFormat="false" ht="15" hidden="false" customHeight="false" outlineLevel="0" collapsed="false">
      <c r="D41" s="29" t="s">
        <v>139</v>
      </c>
      <c r="E41" s="28"/>
      <c r="H41" s="28"/>
      <c r="K41" s="30" t="n">
        <f aca="false">SUM(K39:K40)</f>
        <v>124.5711</v>
      </c>
    </row>
    <row r="43" customFormat="false" ht="45" hidden="false" customHeight="true" outlineLevel="0" collapsed="false">
      <c r="A43" s="19"/>
      <c r="B43" s="19" t="s">
        <v>147</v>
      </c>
      <c r="C43" s="20" t="s">
        <v>34</v>
      </c>
      <c r="D43" s="21" t="s">
        <v>148</v>
      </c>
      <c r="E43" s="21"/>
      <c r="F43" s="21"/>
      <c r="G43" s="20"/>
      <c r="H43" s="22" t="s">
        <v>113</v>
      </c>
      <c r="I43" s="23" t="n">
        <v>1</v>
      </c>
      <c r="J43" s="23"/>
      <c r="K43" s="24" t="n">
        <f aca="false">ROUND(K58,2)</f>
        <v>232.69</v>
      </c>
      <c r="L43" s="21" t="s">
        <v>149</v>
      </c>
      <c r="M43" s="20"/>
      <c r="N43" s="20"/>
      <c r="O43" s="20"/>
      <c r="P43" s="20"/>
      <c r="Q43" s="20"/>
      <c r="R43" s="20"/>
      <c r="S43" s="20"/>
      <c r="T43" s="20"/>
      <c r="U43" s="20"/>
      <c r="V43" s="20"/>
      <c r="W43" s="20"/>
      <c r="X43" s="20"/>
      <c r="Y43" s="20"/>
      <c r="Z43" s="20"/>
      <c r="AA43" s="20"/>
    </row>
    <row r="44" customFormat="false" ht="15" hidden="false" customHeight="false" outlineLevel="0" collapsed="false">
      <c r="B44" s="14" t="s">
        <v>115</v>
      </c>
    </row>
    <row r="45" customFormat="false" ht="15" hidden="false" customHeight="false" outlineLevel="0" collapsed="false">
      <c r="B45" s="1" t="s">
        <v>116</v>
      </c>
      <c r="C45" s="1" t="s">
        <v>117</v>
      </c>
      <c r="D45" s="1" t="s">
        <v>118</v>
      </c>
      <c r="E45" s="25" t="n">
        <v>1.05</v>
      </c>
      <c r="F45" s="1" t="s">
        <v>119</v>
      </c>
      <c r="G45" s="1" t="s">
        <v>120</v>
      </c>
      <c r="H45" s="26" t="n">
        <v>24.69</v>
      </c>
      <c r="I45" s="1" t="s">
        <v>121</v>
      </c>
      <c r="J45" s="27" t="n">
        <f aca="false">ROUND(E45/I43* H45,5)</f>
        <v>25.9245</v>
      </c>
      <c r="K45" s="28"/>
    </row>
    <row r="46" customFormat="false" ht="15" hidden="false" customHeight="false" outlineLevel="0" collapsed="false">
      <c r="D46" s="29" t="s">
        <v>122</v>
      </c>
      <c r="E46" s="28"/>
      <c r="H46" s="28"/>
      <c r="K46" s="26" t="n">
        <f aca="false">SUM(J45:J45)</f>
        <v>25.9245</v>
      </c>
    </row>
    <row r="47" customFormat="false" ht="15" hidden="false" customHeight="false" outlineLevel="0" collapsed="false">
      <c r="B47" s="14" t="s">
        <v>123</v>
      </c>
      <c r="E47" s="28"/>
      <c r="H47" s="28"/>
      <c r="K47" s="28"/>
    </row>
    <row r="48" customFormat="false" ht="15" hidden="false" customHeight="false" outlineLevel="0" collapsed="false">
      <c r="B48" s="1" t="s">
        <v>124</v>
      </c>
      <c r="C48" s="1" t="s">
        <v>117</v>
      </c>
      <c r="D48" s="1" t="s">
        <v>125</v>
      </c>
      <c r="E48" s="25" t="n">
        <v>0.725</v>
      </c>
      <c r="F48" s="1" t="s">
        <v>119</v>
      </c>
      <c r="G48" s="1" t="s">
        <v>120</v>
      </c>
      <c r="H48" s="26" t="n">
        <v>2.36</v>
      </c>
      <c r="I48" s="1" t="s">
        <v>121</v>
      </c>
      <c r="J48" s="27" t="n">
        <f aca="false">ROUND(E48/I43* H48,5)</f>
        <v>1.711</v>
      </c>
      <c r="K48" s="28"/>
    </row>
    <row r="49" customFormat="false" ht="15" hidden="false" customHeight="false" outlineLevel="0" collapsed="false">
      <c r="D49" s="29" t="s">
        <v>126</v>
      </c>
      <c r="E49" s="28"/>
      <c r="H49" s="28"/>
      <c r="K49" s="26" t="n">
        <f aca="false">SUM(J48:J48)</f>
        <v>1.711</v>
      </c>
    </row>
    <row r="50" customFormat="false" ht="15" hidden="false" customHeight="false" outlineLevel="0" collapsed="false">
      <c r="B50" s="14" t="s">
        <v>127</v>
      </c>
      <c r="E50" s="28"/>
      <c r="H50" s="28"/>
      <c r="K50" s="28"/>
    </row>
    <row r="51" customFormat="false" ht="15" hidden="false" customHeight="false" outlineLevel="0" collapsed="false">
      <c r="B51" s="1" t="s">
        <v>143</v>
      </c>
      <c r="C51" s="1" t="s">
        <v>131</v>
      </c>
      <c r="D51" s="1" t="s">
        <v>144</v>
      </c>
      <c r="E51" s="25" t="n">
        <v>1.53</v>
      </c>
      <c r="G51" s="1" t="s">
        <v>120</v>
      </c>
      <c r="H51" s="26" t="n">
        <v>23.36</v>
      </c>
      <c r="I51" s="1" t="s">
        <v>121</v>
      </c>
      <c r="J51" s="27" t="n">
        <f aca="false">ROUND(E51* H51,5)</f>
        <v>35.7408</v>
      </c>
      <c r="K51" s="28"/>
    </row>
    <row r="52" customFormat="false" ht="15" hidden="false" customHeight="false" outlineLevel="0" collapsed="false">
      <c r="B52" s="1" t="s">
        <v>135</v>
      </c>
      <c r="C52" s="1" t="s">
        <v>131</v>
      </c>
      <c r="D52" s="1" t="s">
        <v>136</v>
      </c>
      <c r="E52" s="25" t="n">
        <v>0.2</v>
      </c>
      <c r="G52" s="1" t="s">
        <v>120</v>
      </c>
      <c r="H52" s="26" t="n">
        <v>163.45</v>
      </c>
      <c r="I52" s="1" t="s">
        <v>121</v>
      </c>
      <c r="J52" s="27" t="n">
        <f aca="false">ROUND(E52* H52,5)</f>
        <v>32.69</v>
      </c>
      <c r="K52" s="28"/>
    </row>
    <row r="53" customFormat="false" ht="15" hidden="false" customHeight="false" outlineLevel="0" collapsed="false">
      <c r="B53" s="1" t="s">
        <v>128</v>
      </c>
      <c r="C53" s="1" t="s">
        <v>34</v>
      </c>
      <c r="D53" s="1" t="s">
        <v>129</v>
      </c>
      <c r="E53" s="25" t="n">
        <v>0.2</v>
      </c>
      <c r="G53" s="1" t="s">
        <v>120</v>
      </c>
      <c r="H53" s="26" t="n">
        <v>1.82</v>
      </c>
      <c r="I53" s="1" t="s">
        <v>121</v>
      </c>
      <c r="J53" s="27" t="n">
        <f aca="false">ROUND(E53* H53,5)</f>
        <v>0.364</v>
      </c>
      <c r="K53" s="28"/>
    </row>
    <row r="54" customFormat="false" ht="15" hidden="false" customHeight="false" outlineLevel="0" collapsed="false">
      <c r="B54" s="1" t="s">
        <v>150</v>
      </c>
      <c r="C54" s="1" t="s">
        <v>151</v>
      </c>
      <c r="D54" s="1" t="s">
        <v>152</v>
      </c>
      <c r="E54" s="25" t="n">
        <v>400</v>
      </c>
      <c r="G54" s="1" t="s">
        <v>120</v>
      </c>
      <c r="H54" s="26" t="n">
        <v>0.34</v>
      </c>
      <c r="I54" s="1" t="s">
        <v>121</v>
      </c>
      <c r="J54" s="27" t="n">
        <f aca="false">ROUND(E54* H54,5)</f>
        <v>136</v>
      </c>
      <c r="K54" s="28"/>
    </row>
    <row r="55" customFormat="false" ht="15" hidden="false" customHeight="false" outlineLevel="0" collapsed="false">
      <c r="D55" s="29" t="s">
        <v>137</v>
      </c>
      <c r="E55" s="28"/>
      <c r="H55" s="28"/>
      <c r="K55" s="26" t="n">
        <f aca="false">SUM(J51:J54)</f>
        <v>204.7948</v>
      </c>
    </row>
    <row r="56" customFormat="false" ht="15" hidden="false" customHeight="false" outlineLevel="0" collapsed="false">
      <c r="D56" s="29" t="s">
        <v>138</v>
      </c>
      <c r="E56" s="28"/>
      <c r="H56" s="28"/>
      <c r="K56" s="30" t="n">
        <f aca="false">SUM(J44:J55)</f>
        <v>232.4303</v>
      </c>
    </row>
    <row r="57" customFormat="false" ht="15" hidden="false" customHeight="false" outlineLevel="0" collapsed="false">
      <c r="D57" s="29" t="s">
        <v>145</v>
      </c>
      <c r="E57" s="28"/>
      <c r="H57" s="28" t="n">
        <v>1</v>
      </c>
      <c r="I57" s="1" t="s">
        <v>146</v>
      </c>
      <c r="K57" s="28" t="n">
        <f aca="false">ROUND(H57/100*K46,5)</f>
        <v>0.25925</v>
      </c>
    </row>
    <row r="58" customFormat="false" ht="15" hidden="false" customHeight="false" outlineLevel="0" collapsed="false">
      <c r="D58" s="29" t="s">
        <v>139</v>
      </c>
      <c r="E58" s="28"/>
      <c r="H58" s="28"/>
      <c r="K58" s="30" t="n">
        <f aca="false">SUM(K56:K57)</f>
        <v>232.68955</v>
      </c>
    </row>
    <row r="60" customFormat="false" ht="45" hidden="false" customHeight="true" outlineLevel="0" collapsed="false">
      <c r="A60" s="19"/>
      <c r="B60" s="19" t="s">
        <v>153</v>
      </c>
      <c r="C60" s="20" t="s">
        <v>34</v>
      </c>
      <c r="D60" s="21" t="s">
        <v>154</v>
      </c>
      <c r="E60" s="21"/>
      <c r="F60" s="21"/>
      <c r="G60" s="20"/>
      <c r="H60" s="22" t="s">
        <v>113</v>
      </c>
      <c r="I60" s="23" t="n">
        <v>1</v>
      </c>
      <c r="J60" s="23"/>
      <c r="K60" s="24" t="n">
        <f aca="false">ROUND(K75,2)</f>
        <v>218.35</v>
      </c>
      <c r="L60" s="21" t="s">
        <v>155</v>
      </c>
      <c r="M60" s="20"/>
      <c r="N60" s="20"/>
      <c r="O60" s="20"/>
      <c r="P60" s="20"/>
      <c r="Q60" s="20"/>
      <c r="R60" s="20"/>
      <c r="S60" s="20"/>
      <c r="T60" s="20"/>
      <c r="U60" s="20"/>
      <c r="V60" s="20"/>
      <c r="W60" s="20"/>
      <c r="X60" s="20"/>
      <c r="Y60" s="20"/>
      <c r="Z60" s="20"/>
      <c r="AA60" s="20"/>
    </row>
    <row r="61" customFormat="false" ht="15" hidden="false" customHeight="false" outlineLevel="0" collapsed="false">
      <c r="B61" s="14" t="s">
        <v>115</v>
      </c>
    </row>
    <row r="62" customFormat="false" ht="15" hidden="false" customHeight="false" outlineLevel="0" collapsed="false">
      <c r="B62" s="1" t="s">
        <v>116</v>
      </c>
      <c r="C62" s="1" t="s">
        <v>117</v>
      </c>
      <c r="D62" s="1" t="s">
        <v>118</v>
      </c>
      <c r="E62" s="25" t="n">
        <v>1.3</v>
      </c>
      <c r="F62" s="1" t="s">
        <v>119</v>
      </c>
      <c r="G62" s="1" t="s">
        <v>120</v>
      </c>
      <c r="H62" s="26" t="n">
        <v>24.69</v>
      </c>
      <c r="I62" s="1" t="s">
        <v>121</v>
      </c>
      <c r="J62" s="27" t="n">
        <f aca="false">ROUND(E62/I60* H62,5)</f>
        <v>32.097</v>
      </c>
      <c r="K62" s="28"/>
    </row>
    <row r="63" customFormat="false" ht="15" hidden="false" customHeight="false" outlineLevel="0" collapsed="false">
      <c r="D63" s="29" t="s">
        <v>122</v>
      </c>
      <c r="E63" s="28"/>
      <c r="H63" s="28"/>
      <c r="K63" s="26" t="n">
        <f aca="false">SUM(J62:J62)</f>
        <v>32.097</v>
      </c>
    </row>
    <row r="64" customFormat="false" ht="15" hidden="false" customHeight="false" outlineLevel="0" collapsed="false">
      <c r="B64" s="14" t="s">
        <v>123</v>
      </c>
      <c r="E64" s="28"/>
      <c r="H64" s="28"/>
      <c r="K64" s="28"/>
    </row>
    <row r="65" customFormat="false" ht="15" hidden="false" customHeight="false" outlineLevel="0" collapsed="false">
      <c r="B65" s="1" t="s">
        <v>124</v>
      </c>
      <c r="C65" s="1" t="s">
        <v>117</v>
      </c>
      <c r="D65" s="1" t="s">
        <v>125</v>
      </c>
      <c r="E65" s="25" t="n">
        <v>0.9</v>
      </c>
      <c r="F65" s="1" t="s">
        <v>119</v>
      </c>
      <c r="G65" s="1" t="s">
        <v>120</v>
      </c>
      <c r="H65" s="26" t="n">
        <v>2.36</v>
      </c>
      <c r="I65" s="1" t="s">
        <v>121</v>
      </c>
      <c r="J65" s="27" t="n">
        <f aca="false">ROUND(E65/I60* H65,5)</f>
        <v>2.124</v>
      </c>
      <c r="K65" s="28"/>
    </row>
    <row r="66" customFormat="false" ht="15" hidden="false" customHeight="false" outlineLevel="0" collapsed="false">
      <c r="D66" s="29" t="s">
        <v>126</v>
      </c>
      <c r="E66" s="28"/>
      <c r="H66" s="28"/>
      <c r="K66" s="26" t="n">
        <f aca="false">SUM(J65:J65)</f>
        <v>2.124</v>
      </c>
    </row>
    <row r="67" customFormat="false" ht="15" hidden="false" customHeight="false" outlineLevel="0" collapsed="false">
      <c r="B67" s="14" t="s">
        <v>127</v>
      </c>
      <c r="E67" s="28"/>
      <c r="H67" s="28"/>
      <c r="K67" s="28"/>
    </row>
    <row r="68" customFormat="false" ht="15" hidden="false" customHeight="false" outlineLevel="0" collapsed="false">
      <c r="B68" s="1" t="s">
        <v>156</v>
      </c>
      <c r="C68" s="1" t="s">
        <v>131</v>
      </c>
      <c r="D68" s="1" t="s">
        <v>157</v>
      </c>
      <c r="E68" s="25" t="n">
        <v>0.25</v>
      </c>
      <c r="G68" s="1" t="s">
        <v>120</v>
      </c>
      <c r="H68" s="26" t="n">
        <v>253.6</v>
      </c>
      <c r="I68" s="1" t="s">
        <v>121</v>
      </c>
      <c r="J68" s="27" t="n">
        <f aca="false">ROUND(E68* H68,5)</f>
        <v>63.4</v>
      </c>
      <c r="K68" s="28"/>
    </row>
    <row r="69" customFormat="false" ht="15" hidden="false" customHeight="false" outlineLevel="0" collapsed="false">
      <c r="B69" s="1" t="s">
        <v>150</v>
      </c>
      <c r="C69" s="1" t="s">
        <v>151</v>
      </c>
      <c r="D69" s="1" t="s">
        <v>152</v>
      </c>
      <c r="E69" s="25" t="n">
        <v>250</v>
      </c>
      <c r="G69" s="1" t="s">
        <v>120</v>
      </c>
      <c r="H69" s="26" t="n">
        <v>0.34</v>
      </c>
      <c r="I69" s="1" t="s">
        <v>121</v>
      </c>
      <c r="J69" s="27" t="n">
        <f aca="false">ROUND(E69* H69,5)</f>
        <v>85</v>
      </c>
      <c r="K69" s="28"/>
    </row>
    <row r="70" customFormat="false" ht="15" hidden="false" customHeight="false" outlineLevel="0" collapsed="false">
      <c r="B70" s="1" t="s">
        <v>128</v>
      </c>
      <c r="C70" s="1" t="s">
        <v>34</v>
      </c>
      <c r="D70" s="1" t="s">
        <v>129</v>
      </c>
      <c r="E70" s="25" t="n">
        <v>0.2</v>
      </c>
      <c r="G70" s="1" t="s">
        <v>120</v>
      </c>
      <c r="H70" s="26" t="n">
        <v>1.82</v>
      </c>
      <c r="I70" s="1" t="s">
        <v>121</v>
      </c>
      <c r="J70" s="27" t="n">
        <f aca="false">ROUND(E70* H70,5)</f>
        <v>0.364</v>
      </c>
      <c r="K70" s="28"/>
    </row>
    <row r="71" customFormat="false" ht="15" hidden="false" customHeight="false" outlineLevel="0" collapsed="false">
      <c r="B71" s="1" t="s">
        <v>143</v>
      </c>
      <c r="C71" s="1" t="s">
        <v>131</v>
      </c>
      <c r="D71" s="1" t="s">
        <v>144</v>
      </c>
      <c r="E71" s="25" t="n">
        <v>1.5</v>
      </c>
      <c r="G71" s="1" t="s">
        <v>120</v>
      </c>
      <c r="H71" s="26" t="n">
        <v>23.36</v>
      </c>
      <c r="I71" s="1" t="s">
        <v>121</v>
      </c>
      <c r="J71" s="27" t="n">
        <f aca="false">ROUND(E71* H71,5)</f>
        <v>35.04</v>
      </c>
      <c r="K71" s="28"/>
    </row>
    <row r="72" customFormat="false" ht="15" hidden="false" customHeight="false" outlineLevel="0" collapsed="false">
      <c r="D72" s="29" t="s">
        <v>137</v>
      </c>
      <c r="E72" s="28"/>
      <c r="H72" s="28"/>
      <c r="K72" s="26" t="n">
        <f aca="false">SUM(J68:J71)</f>
        <v>183.804</v>
      </c>
    </row>
    <row r="73" customFormat="false" ht="15" hidden="false" customHeight="false" outlineLevel="0" collapsed="false">
      <c r="D73" s="29" t="s">
        <v>138</v>
      </c>
      <c r="E73" s="28"/>
      <c r="H73" s="28"/>
      <c r="K73" s="30" t="n">
        <f aca="false">SUM(J61:J72)</f>
        <v>218.025</v>
      </c>
    </row>
    <row r="74" customFormat="false" ht="15" hidden="false" customHeight="false" outlineLevel="0" collapsed="false">
      <c r="D74" s="29" t="s">
        <v>145</v>
      </c>
      <c r="E74" s="28"/>
      <c r="H74" s="28" t="n">
        <v>1</v>
      </c>
      <c r="I74" s="1" t="s">
        <v>146</v>
      </c>
      <c r="K74" s="28" t="n">
        <f aca="false">ROUND(H74/100*K63,5)</f>
        <v>0.32097</v>
      </c>
    </row>
    <row r="75" customFormat="false" ht="15" hidden="false" customHeight="false" outlineLevel="0" collapsed="false">
      <c r="D75" s="29" t="s">
        <v>139</v>
      </c>
      <c r="E75" s="28"/>
      <c r="H75" s="28"/>
      <c r="K75" s="30" t="n">
        <f aca="false">SUM(K73:K74)</f>
        <v>218.34597</v>
      </c>
    </row>
    <row r="77" customFormat="false" ht="45" hidden="false" customHeight="true" outlineLevel="0" collapsed="false">
      <c r="A77" s="19"/>
      <c r="B77" s="19" t="s">
        <v>158</v>
      </c>
      <c r="C77" s="20" t="s">
        <v>34</v>
      </c>
      <c r="D77" s="21" t="s">
        <v>159</v>
      </c>
      <c r="E77" s="21"/>
      <c r="F77" s="21"/>
      <c r="G77" s="20"/>
      <c r="H77" s="22" t="s">
        <v>113</v>
      </c>
      <c r="I77" s="23" t="n">
        <v>1</v>
      </c>
      <c r="J77" s="23"/>
      <c r="K77" s="24" t="n">
        <f aca="false">ROUND(K91,2)</f>
        <v>118.7</v>
      </c>
      <c r="L77" s="21" t="s">
        <v>160</v>
      </c>
      <c r="M77" s="20"/>
      <c r="N77" s="20"/>
      <c r="O77" s="20"/>
      <c r="P77" s="20"/>
      <c r="Q77" s="20"/>
      <c r="R77" s="20"/>
      <c r="S77" s="20"/>
      <c r="T77" s="20"/>
      <c r="U77" s="20"/>
      <c r="V77" s="20"/>
      <c r="W77" s="20"/>
      <c r="X77" s="20"/>
      <c r="Y77" s="20"/>
      <c r="Z77" s="20"/>
      <c r="AA77" s="20"/>
    </row>
    <row r="78" customFormat="false" ht="15" hidden="false" customHeight="false" outlineLevel="0" collapsed="false">
      <c r="B78" s="14" t="s">
        <v>115</v>
      </c>
    </row>
    <row r="79" customFormat="false" ht="15" hidden="false" customHeight="false" outlineLevel="0" collapsed="false">
      <c r="B79" s="1" t="s">
        <v>116</v>
      </c>
      <c r="C79" s="1" t="s">
        <v>117</v>
      </c>
      <c r="D79" s="1" t="s">
        <v>118</v>
      </c>
      <c r="E79" s="25" t="n">
        <v>1</v>
      </c>
      <c r="F79" s="1" t="s">
        <v>119</v>
      </c>
      <c r="G79" s="1" t="s">
        <v>120</v>
      </c>
      <c r="H79" s="26" t="n">
        <v>24.69</v>
      </c>
      <c r="I79" s="1" t="s">
        <v>121</v>
      </c>
      <c r="J79" s="27" t="n">
        <f aca="false">ROUND(E79/I77* H79,5)</f>
        <v>24.69</v>
      </c>
      <c r="K79" s="28"/>
    </row>
    <row r="80" customFormat="false" ht="15" hidden="false" customHeight="false" outlineLevel="0" collapsed="false">
      <c r="D80" s="29" t="s">
        <v>122</v>
      </c>
      <c r="E80" s="28"/>
      <c r="H80" s="28"/>
      <c r="K80" s="26" t="n">
        <f aca="false">SUM(J79:J79)</f>
        <v>24.69</v>
      </c>
    </row>
    <row r="81" customFormat="false" ht="15" hidden="false" customHeight="false" outlineLevel="0" collapsed="false">
      <c r="B81" s="14" t="s">
        <v>123</v>
      </c>
      <c r="E81" s="28"/>
      <c r="H81" s="28"/>
      <c r="K81" s="28"/>
    </row>
    <row r="82" customFormat="false" ht="15" hidden="false" customHeight="false" outlineLevel="0" collapsed="false">
      <c r="B82" s="1" t="s">
        <v>124</v>
      </c>
      <c r="C82" s="1" t="s">
        <v>117</v>
      </c>
      <c r="D82" s="1" t="s">
        <v>125</v>
      </c>
      <c r="E82" s="25" t="n">
        <v>0.7</v>
      </c>
      <c r="F82" s="1" t="s">
        <v>119</v>
      </c>
      <c r="G82" s="1" t="s">
        <v>120</v>
      </c>
      <c r="H82" s="26" t="n">
        <v>2.36</v>
      </c>
      <c r="I82" s="1" t="s">
        <v>121</v>
      </c>
      <c r="J82" s="27" t="n">
        <f aca="false">ROUND(E82/I77* H82,5)</f>
        <v>1.652</v>
      </c>
      <c r="K82" s="28"/>
    </row>
    <row r="83" customFormat="false" ht="15" hidden="false" customHeight="false" outlineLevel="0" collapsed="false">
      <c r="D83" s="29" t="s">
        <v>126</v>
      </c>
      <c r="E83" s="28"/>
      <c r="H83" s="28"/>
      <c r="K83" s="26" t="n">
        <f aca="false">SUM(J82:J82)</f>
        <v>1.652</v>
      </c>
    </row>
    <row r="84" customFormat="false" ht="15" hidden="false" customHeight="false" outlineLevel="0" collapsed="false">
      <c r="B84" s="14" t="s">
        <v>127</v>
      </c>
      <c r="E84" s="28"/>
      <c r="H84" s="28"/>
      <c r="K84" s="28"/>
    </row>
    <row r="85" customFormat="false" ht="15" hidden="false" customHeight="false" outlineLevel="0" collapsed="false">
      <c r="B85" s="1" t="s">
        <v>135</v>
      </c>
      <c r="C85" s="1" t="s">
        <v>131</v>
      </c>
      <c r="D85" s="1" t="s">
        <v>136</v>
      </c>
      <c r="E85" s="25" t="n">
        <v>0.25</v>
      </c>
      <c r="G85" s="1" t="s">
        <v>120</v>
      </c>
      <c r="H85" s="26" t="n">
        <v>163.45</v>
      </c>
      <c r="I85" s="1" t="s">
        <v>121</v>
      </c>
      <c r="J85" s="27" t="n">
        <f aca="false">ROUND(E85* H85,5)</f>
        <v>40.8625</v>
      </c>
      <c r="K85" s="28"/>
    </row>
    <row r="86" customFormat="false" ht="15" hidden="false" customHeight="false" outlineLevel="0" collapsed="false">
      <c r="B86" s="1" t="s">
        <v>143</v>
      </c>
      <c r="C86" s="1" t="s">
        <v>131</v>
      </c>
      <c r="D86" s="1" t="s">
        <v>144</v>
      </c>
      <c r="E86" s="25" t="n">
        <v>1.63</v>
      </c>
      <c r="G86" s="1" t="s">
        <v>120</v>
      </c>
      <c r="H86" s="26" t="n">
        <v>23.36</v>
      </c>
      <c r="I86" s="1" t="s">
        <v>121</v>
      </c>
      <c r="J86" s="27" t="n">
        <f aca="false">ROUND(E86* H86,5)</f>
        <v>38.0768</v>
      </c>
      <c r="K86" s="28"/>
    </row>
    <row r="87" customFormat="false" ht="15" hidden="false" customHeight="false" outlineLevel="0" collapsed="false">
      <c r="B87" s="1" t="s">
        <v>128</v>
      </c>
      <c r="C87" s="1" t="s">
        <v>34</v>
      </c>
      <c r="D87" s="1" t="s">
        <v>129</v>
      </c>
      <c r="E87" s="25" t="n">
        <v>0.2</v>
      </c>
      <c r="G87" s="1" t="s">
        <v>120</v>
      </c>
      <c r="H87" s="26" t="n">
        <v>1.82</v>
      </c>
      <c r="I87" s="1" t="s">
        <v>121</v>
      </c>
      <c r="J87" s="27" t="n">
        <f aca="false">ROUND(E87* H87,5)</f>
        <v>0.364</v>
      </c>
      <c r="K87" s="28"/>
    </row>
    <row r="88" customFormat="false" ht="15" hidden="false" customHeight="false" outlineLevel="0" collapsed="false">
      <c r="B88" s="1" t="s">
        <v>161</v>
      </c>
      <c r="C88" s="1" t="s">
        <v>151</v>
      </c>
      <c r="D88" s="1" t="s">
        <v>162</v>
      </c>
      <c r="E88" s="25" t="n">
        <v>9</v>
      </c>
      <c r="G88" s="1" t="s">
        <v>120</v>
      </c>
      <c r="H88" s="26" t="n">
        <v>1.45</v>
      </c>
      <c r="I88" s="1" t="s">
        <v>121</v>
      </c>
      <c r="J88" s="27" t="n">
        <f aca="false">ROUND(E88* H88,5)</f>
        <v>13.05</v>
      </c>
      <c r="K88" s="28"/>
    </row>
    <row r="89" customFormat="false" ht="15" hidden="false" customHeight="false" outlineLevel="0" collapsed="false">
      <c r="D89" s="29" t="s">
        <v>137</v>
      </c>
      <c r="E89" s="28"/>
      <c r="H89" s="28"/>
      <c r="K89" s="26" t="n">
        <f aca="false">SUM(J85:J88)</f>
        <v>92.3533</v>
      </c>
    </row>
    <row r="90" customFormat="false" ht="15" hidden="false" customHeight="false" outlineLevel="0" collapsed="false">
      <c r="D90" s="29" t="s">
        <v>138</v>
      </c>
      <c r="E90" s="28"/>
      <c r="H90" s="28"/>
      <c r="K90" s="30" t="n">
        <f aca="false">SUM(J78:J89)</f>
        <v>118.6953</v>
      </c>
    </row>
    <row r="91" customFormat="false" ht="15" hidden="false" customHeight="false" outlineLevel="0" collapsed="false">
      <c r="D91" s="29" t="s">
        <v>139</v>
      </c>
      <c r="E91" s="28"/>
      <c r="H91" s="28"/>
      <c r="K91" s="30" t="n">
        <f aca="false">SUM(K90:K90)</f>
        <v>118.6953</v>
      </c>
    </row>
    <row r="93" customFormat="false" ht="45" hidden="false" customHeight="true" outlineLevel="0" collapsed="false">
      <c r="A93" s="19"/>
      <c r="B93" s="19" t="s">
        <v>163</v>
      </c>
      <c r="C93" s="20" t="s">
        <v>151</v>
      </c>
      <c r="D93" s="21" t="s">
        <v>164</v>
      </c>
      <c r="E93" s="21"/>
      <c r="F93" s="21"/>
      <c r="G93" s="20"/>
      <c r="H93" s="22" t="s">
        <v>113</v>
      </c>
      <c r="I93" s="23" t="n">
        <v>1</v>
      </c>
      <c r="J93" s="23"/>
      <c r="K93" s="24" t="n">
        <f aca="false">ROUND(K104,2)</f>
        <v>1.55</v>
      </c>
      <c r="L93" s="21" t="s">
        <v>165</v>
      </c>
      <c r="M93" s="20"/>
      <c r="N93" s="20"/>
      <c r="O93" s="20"/>
      <c r="P93" s="20"/>
      <c r="Q93" s="20"/>
      <c r="R93" s="20"/>
      <c r="S93" s="20"/>
      <c r="T93" s="20"/>
      <c r="U93" s="20"/>
      <c r="V93" s="20"/>
      <c r="W93" s="20"/>
      <c r="X93" s="20"/>
      <c r="Y93" s="20"/>
      <c r="Z93" s="20"/>
      <c r="AA93" s="20"/>
    </row>
    <row r="94" customFormat="false" ht="15" hidden="false" customHeight="false" outlineLevel="0" collapsed="false">
      <c r="B94" s="14" t="s">
        <v>115</v>
      </c>
    </row>
    <row r="95" customFormat="false" ht="15" hidden="false" customHeight="false" outlineLevel="0" collapsed="false">
      <c r="B95" s="1" t="s">
        <v>166</v>
      </c>
      <c r="C95" s="1" t="s">
        <v>117</v>
      </c>
      <c r="D95" s="1" t="s">
        <v>167</v>
      </c>
      <c r="E95" s="25" t="n">
        <v>0.005</v>
      </c>
      <c r="F95" s="1" t="s">
        <v>119</v>
      </c>
      <c r="G95" s="1" t="s">
        <v>120</v>
      </c>
      <c r="H95" s="26" t="n">
        <v>28.55</v>
      </c>
      <c r="I95" s="1" t="s">
        <v>121</v>
      </c>
      <c r="J95" s="27" t="n">
        <f aca="false">ROUND(E95/I93* H95,5)</f>
        <v>0.14275</v>
      </c>
      <c r="K95" s="28"/>
    </row>
    <row r="96" customFormat="false" ht="15" hidden="false" customHeight="false" outlineLevel="0" collapsed="false">
      <c r="B96" s="1" t="s">
        <v>168</v>
      </c>
      <c r="C96" s="1" t="s">
        <v>117</v>
      </c>
      <c r="D96" s="1" t="s">
        <v>169</v>
      </c>
      <c r="E96" s="25" t="n">
        <v>0.005</v>
      </c>
      <c r="F96" s="1" t="s">
        <v>119</v>
      </c>
      <c r="G96" s="1" t="s">
        <v>120</v>
      </c>
      <c r="H96" s="26" t="n">
        <v>32.16</v>
      </c>
      <c r="I96" s="1" t="s">
        <v>121</v>
      </c>
      <c r="J96" s="27" t="n">
        <f aca="false">ROUND(E96/I93* H96,5)</f>
        <v>0.1608</v>
      </c>
      <c r="K96" s="28"/>
    </row>
    <row r="97" customFormat="false" ht="15" hidden="false" customHeight="false" outlineLevel="0" collapsed="false">
      <c r="D97" s="29" t="s">
        <v>122</v>
      </c>
      <c r="E97" s="28"/>
      <c r="H97" s="28"/>
      <c r="K97" s="26" t="n">
        <f aca="false">SUM(J95:J96)</f>
        <v>0.30355</v>
      </c>
    </row>
    <row r="98" customFormat="false" ht="15" hidden="false" customHeight="false" outlineLevel="0" collapsed="false">
      <c r="B98" s="14" t="s">
        <v>127</v>
      </c>
      <c r="E98" s="28"/>
      <c r="H98" s="28"/>
      <c r="K98" s="28"/>
    </row>
    <row r="99" customFormat="false" ht="15" hidden="false" customHeight="false" outlineLevel="0" collapsed="false">
      <c r="B99" s="1" t="s">
        <v>170</v>
      </c>
      <c r="C99" s="1" t="s">
        <v>151</v>
      </c>
      <c r="D99" s="1" t="s">
        <v>171</v>
      </c>
      <c r="E99" s="25" t="n">
        <v>0.0102</v>
      </c>
      <c r="G99" s="1" t="s">
        <v>120</v>
      </c>
      <c r="H99" s="26" t="n">
        <v>2.19</v>
      </c>
      <c r="I99" s="1" t="s">
        <v>121</v>
      </c>
      <c r="J99" s="27" t="n">
        <f aca="false">ROUND(E99* H99,5)</f>
        <v>0.02234</v>
      </c>
      <c r="K99" s="28"/>
    </row>
    <row r="100" customFormat="false" ht="15" hidden="false" customHeight="false" outlineLevel="0" collapsed="false">
      <c r="B100" s="1" t="s">
        <v>172</v>
      </c>
      <c r="C100" s="1" t="s">
        <v>151</v>
      </c>
      <c r="D100" s="1" t="s">
        <v>173</v>
      </c>
      <c r="E100" s="25" t="n">
        <v>1.05</v>
      </c>
      <c r="G100" s="1" t="s">
        <v>120</v>
      </c>
      <c r="H100" s="26" t="n">
        <v>1.16</v>
      </c>
      <c r="I100" s="1" t="s">
        <v>121</v>
      </c>
      <c r="J100" s="27" t="n">
        <f aca="false">ROUND(E100* H100,5)</f>
        <v>1.218</v>
      </c>
      <c r="K100" s="28"/>
    </row>
    <row r="101" customFormat="false" ht="15" hidden="false" customHeight="false" outlineLevel="0" collapsed="false">
      <c r="D101" s="29" t="s">
        <v>137</v>
      </c>
      <c r="E101" s="28"/>
      <c r="H101" s="28"/>
      <c r="K101" s="26" t="n">
        <f aca="false">SUM(J99:J100)</f>
        <v>1.24034</v>
      </c>
    </row>
    <row r="102" customFormat="false" ht="15" hidden="false" customHeight="false" outlineLevel="0" collapsed="false">
      <c r="D102" s="29" t="s">
        <v>138</v>
      </c>
      <c r="E102" s="28"/>
      <c r="H102" s="28"/>
      <c r="K102" s="30" t="n">
        <f aca="false">SUM(J94:J101)</f>
        <v>1.54389</v>
      </c>
    </row>
    <row r="103" customFormat="false" ht="15" hidden="false" customHeight="false" outlineLevel="0" collapsed="false">
      <c r="D103" s="29" t="s">
        <v>145</v>
      </c>
      <c r="E103" s="28"/>
      <c r="H103" s="28" t="n">
        <v>1</v>
      </c>
      <c r="I103" s="1" t="s">
        <v>146</v>
      </c>
      <c r="K103" s="28" t="n">
        <f aca="false">ROUND(H103/100*K97,5)</f>
        <v>0.00304</v>
      </c>
    </row>
    <row r="104" customFormat="false" ht="15" hidden="false" customHeight="false" outlineLevel="0" collapsed="false">
      <c r="D104" s="29" t="s">
        <v>139</v>
      </c>
      <c r="E104" s="28"/>
      <c r="H104" s="28"/>
      <c r="K104" s="30" t="n">
        <f aca="false">SUM(K102:K103)</f>
        <v>1.54693</v>
      </c>
    </row>
    <row r="106" customFormat="false" ht="15" hidden="false" customHeight="false" outlineLevel="0" collapsed="false">
      <c r="A106" s="18" t="s">
        <v>174</v>
      </c>
      <c r="B106" s="18"/>
    </row>
    <row r="107" customFormat="false" ht="45" hidden="false" customHeight="true" outlineLevel="0" collapsed="false">
      <c r="A107" s="19"/>
      <c r="B107" s="19" t="s">
        <v>175</v>
      </c>
      <c r="C107" s="20" t="s">
        <v>18</v>
      </c>
      <c r="D107" s="21" t="s">
        <v>176</v>
      </c>
      <c r="E107" s="21"/>
      <c r="F107" s="21"/>
      <c r="G107" s="20"/>
      <c r="H107" s="22" t="s">
        <v>113</v>
      </c>
      <c r="I107" s="23" t="n">
        <v>1</v>
      </c>
      <c r="J107" s="23"/>
      <c r="K107" s="24" t="n">
        <f aca="false">ROUND(K117,2)</f>
        <v>498.11</v>
      </c>
      <c r="L107" s="21" t="s">
        <v>177</v>
      </c>
      <c r="M107" s="20"/>
      <c r="N107" s="20"/>
      <c r="O107" s="20"/>
      <c r="P107" s="20"/>
      <c r="Q107" s="20"/>
      <c r="R107" s="20"/>
      <c r="S107" s="20"/>
      <c r="T107" s="20"/>
      <c r="U107" s="20"/>
      <c r="V107" s="20"/>
      <c r="W107" s="20"/>
      <c r="X107" s="20"/>
      <c r="Y107" s="20"/>
      <c r="Z107" s="20"/>
      <c r="AA107" s="20"/>
    </row>
    <row r="108" customFormat="false" ht="15" hidden="false" customHeight="false" outlineLevel="0" collapsed="false">
      <c r="B108" s="14" t="s">
        <v>115</v>
      </c>
    </row>
    <row r="109" customFormat="false" ht="15" hidden="false" customHeight="false" outlineLevel="0" collapsed="false">
      <c r="B109" s="1" t="s">
        <v>178</v>
      </c>
      <c r="C109" s="1" t="s">
        <v>117</v>
      </c>
      <c r="D109" s="1" t="s">
        <v>179</v>
      </c>
      <c r="E109" s="25" t="n">
        <v>4</v>
      </c>
      <c r="F109" s="1" t="s">
        <v>119</v>
      </c>
      <c r="G109" s="1" t="s">
        <v>120</v>
      </c>
      <c r="H109" s="26" t="n">
        <v>28.5</v>
      </c>
      <c r="I109" s="1" t="s">
        <v>121</v>
      </c>
      <c r="J109" s="27" t="n">
        <f aca="false">ROUND(E109/I107* H109,5)</f>
        <v>114</v>
      </c>
      <c r="K109" s="28"/>
    </row>
    <row r="110" customFormat="false" ht="15" hidden="false" customHeight="false" outlineLevel="0" collapsed="false">
      <c r="B110" s="1" t="s">
        <v>180</v>
      </c>
      <c r="C110" s="1" t="s">
        <v>117</v>
      </c>
      <c r="D110" s="1" t="s">
        <v>181</v>
      </c>
      <c r="E110" s="25" t="n">
        <v>4</v>
      </c>
      <c r="F110" s="1" t="s">
        <v>119</v>
      </c>
      <c r="G110" s="1" t="s">
        <v>120</v>
      </c>
      <c r="H110" s="26" t="n">
        <v>33.24</v>
      </c>
      <c r="I110" s="1" t="s">
        <v>121</v>
      </c>
      <c r="J110" s="27" t="n">
        <f aca="false">ROUND(E110/I107* H110,5)</f>
        <v>132.96</v>
      </c>
      <c r="K110" s="28"/>
    </row>
    <row r="111" customFormat="false" ht="15" hidden="false" customHeight="false" outlineLevel="0" collapsed="false">
      <c r="D111" s="29" t="s">
        <v>122</v>
      </c>
      <c r="E111" s="28"/>
      <c r="H111" s="28"/>
      <c r="K111" s="26" t="n">
        <f aca="false">SUM(J109:J110)</f>
        <v>246.96</v>
      </c>
    </row>
    <row r="112" customFormat="false" ht="15" hidden="false" customHeight="false" outlineLevel="0" collapsed="false">
      <c r="B112" s="14" t="s">
        <v>123</v>
      </c>
      <c r="E112" s="28"/>
      <c r="H112" s="28"/>
      <c r="K112" s="28"/>
    </row>
    <row r="113" customFormat="false" ht="15" hidden="false" customHeight="false" outlineLevel="0" collapsed="false">
      <c r="B113" s="1" t="s">
        <v>182</v>
      </c>
      <c r="C113" s="1" t="s">
        <v>117</v>
      </c>
      <c r="D113" s="1" t="s">
        <v>183</v>
      </c>
      <c r="E113" s="25" t="n">
        <v>6</v>
      </c>
      <c r="F113" s="1" t="s">
        <v>119</v>
      </c>
      <c r="G113" s="1" t="s">
        <v>120</v>
      </c>
      <c r="H113" s="26" t="n">
        <v>39.44</v>
      </c>
      <c r="I113" s="1" t="s">
        <v>121</v>
      </c>
      <c r="J113" s="27" t="n">
        <f aca="false">ROUND(E113/I107* H113,5)</f>
        <v>236.64</v>
      </c>
      <c r="K113" s="28"/>
    </row>
    <row r="114" customFormat="false" ht="15" hidden="false" customHeight="false" outlineLevel="0" collapsed="false">
      <c r="D114" s="29" t="s">
        <v>126</v>
      </c>
      <c r="E114" s="28"/>
      <c r="H114" s="28"/>
      <c r="K114" s="26" t="n">
        <f aca="false">SUM(J113:J113)</f>
        <v>236.64</v>
      </c>
    </row>
    <row r="115" customFormat="false" ht="15" hidden="false" customHeight="false" outlineLevel="0" collapsed="false">
      <c r="D115" s="29" t="s">
        <v>138</v>
      </c>
      <c r="E115" s="28"/>
      <c r="H115" s="28"/>
      <c r="K115" s="30" t="n">
        <f aca="false">SUM(J108:J114)</f>
        <v>483.6</v>
      </c>
    </row>
    <row r="116" customFormat="false" ht="15" hidden="false" customHeight="false" outlineLevel="0" collapsed="false">
      <c r="D116" s="29" t="s">
        <v>184</v>
      </c>
      <c r="E116" s="28"/>
      <c r="H116" s="28" t="n">
        <v>3</v>
      </c>
      <c r="I116" s="1" t="s">
        <v>146</v>
      </c>
      <c r="K116" s="26" t="n">
        <f aca="false">ROUND(H116/100*K115,5)</f>
        <v>14.508</v>
      </c>
    </row>
    <row r="117" customFormat="false" ht="15" hidden="false" customHeight="false" outlineLevel="0" collapsed="false">
      <c r="D117" s="29" t="s">
        <v>139</v>
      </c>
      <c r="E117" s="28"/>
      <c r="H117" s="28"/>
      <c r="K117" s="30" t="n">
        <f aca="false">SUM(K115:K116)</f>
        <v>498.108</v>
      </c>
    </row>
    <row r="119" customFormat="false" ht="45" hidden="false" customHeight="true" outlineLevel="0" collapsed="false">
      <c r="A119" s="19"/>
      <c r="B119" s="19" t="s">
        <v>185</v>
      </c>
      <c r="C119" s="20" t="s">
        <v>18</v>
      </c>
      <c r="D119" s="21" t="s">
        <v>186</v>
      </c>
      <c r="E119" s="21"/>
      <c r="F119" s="21"/>
      <c r="G119" s="20"/>
      <c r="H119" s="22" t="s">
        <v>113</v>
      </c>
      <c r="I119" s="23" t="n">
        <v>1</v>
      </c>
      <c r="J119" s="23"/>
      <c r="K119" s="24" t="n">
        <f aca="false">ROUND(K129,2)</f>
        <v>306.16</v>
      </c>
      <c r="L119" s="21" t="s">
        <v>187</v>
      </c>
      <c r="M119" s="20"/>
      <c r="N119" s="20"/>
      <c r="O119" s="20"/>
      <c r="P119" s="20"/>
      <c r="Q119" s="20"/>
      <c r="R119" s="20"/>
      <c r="S119" s="20"/>
      <c r="T119" s="20"/>
      <c r="U119" s="20"/>
      <c r="V119" s="20"/>
      <c r="W119" s="20"/>
      <c r="X119" s="20"/>
      <c r="Y119" s="20"/>
      <c r="Z119" s="20"/>
      <c r="AA119" s="20"/>
    </row>
    <row r="120" customFormat="false" ht="15" hidden="false" customHeight="false" outlineLevel="0" collapsed="false">
      <c r="B120" s="14" t="s">
        <v>115</v>
      </c>
    </row>
    <row r="121" customFormat="false" ht="15" hidden="false" customHeight="false" outlineLevel="0" collapsed="false">
      <c r="B121" s="1" t="s">
        <v>188</v>
      </c>
      <c r="C121" s="1" t="s">
        <v>117</v>
      </c>
      <c r="D121" s="1" t="s">
        <v>189</v>
      </c>
      <c r="E121" s="25" t="n">
        <v>4</v>
      </c>
      <c r="F121" s="1" t="s">
        <v>119</v>
      </c>
      <c r="G121" s="1" t="s">
        <v>120</v>
      </c>
      <c r="H121" s="26" t="n">
        <v>23.38</v>
      </c>
      <c r="I121" s="1" t="s">
        <v>121</v>
      </c>
      <c r="J121" s="27" t="n">
        <f aca="false">ROUND(E121/I119* H121,5)</f>
        <v>93.52</v>
      </c>
      <c r="K121" s="28"/>
    </row>
    <row r="122" customFormat="false" ht="15" hidden="false" customHeight="false" outlineLevel="0" collapsed="false">
      <c r="B122" s="1" t="s">
        <v>190</v>
      </c>
      <c r="C122" s="1" t="s">
        <v>117</v>
      </c>
      <c r="D122" s="1" t="s">
        <v>191</v>
      </c>
      <c r="E122" s="25" t="n">
        <v>4</v>
      </c>
      <c r="F122" s="1" t="s">
        <v>119</v>
      </c>
      <c r="G122" s="1" t="s">
        <v>120</v>
      </c>
      <c r="H122" s="26" t="n">
        <v>32.16</v>
      </c>
      <c r="I122" s="1" t="s">
        <v>121</v>
      </c>
      <c r="J122" s="27" t="n">
        <f aca="false">ROUND(E122/I119* H122,5)</f>
        <v>128.64</v>
      </c>
      <c r="K122" s="28"/>
    </row>
    <row r="123" customFormat="false" ht="15" hidden="false" customHeight="false" outlineLevel="0" collapsed="false">
      <c r="D123" s="29" t="s">
        <v>122</v>
      </c>
      <c r="E123" s="28"/>
      <c r="H123" s="28"/>
      <c r="K123" s="26" t="n">
        <f aca="false">SUM(J121:J122)</f>
        <v>222.16</v>
      </c>
    </row>
    <row r="124" customFormat="false" ht="15" hidden="false" customHeight="false" outlineLevel="0" collapsed="false">
      <c r="B124" s="14" t="s">
        <v>127</v>
      </c>
      <c r="E124" s="28"/>
      <c r="H124" s="28"/>
      <c r="K124" s="28"/>
    </row>
    <row r="125" customFormat="false" ht="15" hidden="false" customHeight="false" outlineLevel="0" collapsed="false">
      <c r="B125" s="1" t="s">
        <v>192</v>
      </c>
      <c r="C125" s="1" t="s">
        <v>193</v>
      </c>
      <c r="D125" s="1" t="s">
        <v>194</v>
      </c>
      <c r="E125" s="25" t="n">
        <v>4</v>
      </c>
      <c r="G125" s="1" t="s">
        <v>120</v>
      </c>
      <c r="H125" s="26" t="n">
        <v>18.77</v>
      </c>
      <c r="I125" s="1" t="s">
        <v>121</v>
      </c>
      <c r="J125" s="27" t="n">
        <f aca="false">ROUND(E125* H125,5)</f>
        <v>75.08</v>
      </c>
      <c r="K125" s="28"/>
    </row>
    <row r="126" customFormat="false" ht="15" hidden="false" customHeight="false" outlineLevel="0" collapsed="false">
      <c r="D126" s="29" t="s">
        <v>137</v>
      </c>
      <c r="E126" s="28"/>
      <c r="H126" s="28"/>
      <c r="K126" s="26" t="n">
        <f aca="false">SUM(J125:J125)</f>
        <v>75.08</v>
      </c>
    </row>
    <row r="127" customFormat="false" ht="15" hidden="false" customHeight="false" outlineLevel="0" collapsed="false">
      <c r="D127" s="29" t="s">
        <v>138</v>
      </c>
      <c r="E127" s="28"/>
      <c r="H127" s="28"/>
      <c r="K127" s="30" t="n">
        <f aca="false">SUM(J120:J126)</f>
        <v>297.24</v>
      </c>
    </row>
    <row r="128" customFormat="false" ht="15" hidden="false" customHeight="false" outlineLevel="0" collapsed="false">
      <c r="D128" s="29" t="s">
        <v>184</v>
      </c>
      <c r="E128" s="28"/>
      <c r="H128" s="28" t="n">
        <v>3</v>
      </c>
      <c r="I128" s="1" t="s">
        <v>146</v>
      </c>
      <c r="K128" s="26" t="n">
        <f aca="false">ROUND(H128/100*K127,5)</f>
        <v>8.9172</v>
      </c>
    </row>
    <row r="129" customFormat="false" ht="15" hidden="false" customHeight="false" outlineLevel="0" collapsed="false">
      <c r="D129" s="29" t="s">
        <v>139</v>
      </c>
      <c r="E129" s="28"/>
      <c r="H129" s="28"/>
      <c r="K129" s="30" t="n">
        <f aca="false">SUM(K127:K128)</f>
        <v>306.1572</v>
      </c>
    </row>
    <row r="131" customFormat="false" ht="45" hidden="false" customHeight="true" outlineLevel="0" collapsed="false">
      <c r="A131" s="19"/>
      <c r="B131" s="19" t="s">
        <v>195</v>
      </c>
      <c r="C131" s="20" t="s">
        <v>34</v>
      </c>
      <c r="D131" s="21" t="s">
        <v>196</v>
      </c>
      <c r="E131" s="21"/>
      <c r="F131" s="21"/>
      <c r="G131" s="20"/>
      <c r="H131" s="22" t="s">
        <v>113</v>
      </c>
      <c r="I131" s="23" t="n">
        <v>1</v>
      </c>
      <c r="J131" s="23"/>
      <c r="K131" s="24" t="n">
        <f aca="false">ROUND(K148,2)</f>
        <v>106.69</v>
      </c>
      <c r="L131" s="21" t="s">
        <v>197</v>
      </c>
      <c r="M131" s="20"/>
      <c r="N131" s="20"/>
      <c r="O131" s="20"/>
      <c r="P131" s="20"/>
      <c r="Q131" s="20"/>
      <c r="R131" s="20"/>
      <c r="S131" s="20"/>
      <c r="T131" s="20"/>
      <c r="U131" s="20"/>
      <c r="V131" s="20"/>
      <c r="W131" s="20"/>
      <c r="X131" s="20"/>
      <c r="Y131" s="20"/>
      <c r="Z131" s="20"/>
      <c r="AA131" s="20"/>
    </row>
    <row r="132" customFormat="false" ht="15" hidden="false" customHeight="false" outlineLevel="0" collapsed="false">
      <c r="B132" s="14" t="s">
        <v>115</v>
      </c>
    </row>
    <row r="133" customFormat="false" ht="15" hidden="false" customHeight="false" outlineLevel="0" collapsed="false">
      <c r="B133" s="1" t="s">
        <v>116</v>
      </c>
      <c r="C133" s="1" t="s">
        <v>117</v>
      </c>
      <c r="D133" s="1" t="s">
        <v>118</v>
      </c>
      <c r="E133" s="25" t="n">
        <v>0.9</v>
      </c>
      <c r="F133" s="1" t="s">
        <v>119</v>
      </c>
      <c r="G133" s="1" t="s">
        <v>120</v>
      </c>
      <c r="H133" s="26" t="n">
        <v>24.69</v>
      </c>
      <c r="I133" s="1" t="s">
        <v>121</v>
      </c>
      <c r="J133" s="27" t="n">
        <f aca="false">ROUND(E133/I131* H133,5)</f>
        <v>22.221</v>
      </c>
      <c r="K133" s="28"/>
    </row>
    <row r="134" customFormat="false" ht="15" hidden="false" customHeight="false" outlineLevel="0" collapsed="false">
      <c r="D134" s="29" t="s">
        <v>122</v>
      </c>
      <c r="E134" s="28"/>
      <c r="H134" s="28"/>
      <c r="K134" s="26" t="n">
        <f aca="false">SUM(J133:J133)</f>
        <v>22.221</v>
      </c>
    </row>
    <row r="135" customFormat="false" ht="15" hidden="false" customHeight="false" outlineLevel="0" collapsed="false">
      <c r="B135" s="14" t="s">
        <v>123</v>
      </c>
      <c r="E135" s="28"/>
      <c r="H135" s="28"/>
      <c r="K135" s="28"/>
    </row>
    <row r="136" customFormat="false" ht="15" hidden="false" customHeight="false" outlineLevel="0" collapsed="false">
      <c r="B136" s="1" t="s">
        <v>198</v>
      </c>
      <c r="C136" s="1" t="s">
        <v>117</v>
      </c>
      <c r="D136" s="1" t="s">
        <v>199</v>
      </c>
      <c r="E136" s="25" t="n">
        <v>0.45</v>
      </c>
      <c r="F136" s="1" t="s">
        <v>119</v>
      </c>
      <c r="G136" s="1" t="s">
        <v>120</v>
      </c>
      <c r="H136" s="26" t="n">
        <v>3.82</v>
      </c>
      <c r="I136" s="1" t="s">
        <v>121</v>
      </c>
      <c r="J136" s="27" t="n">
        <f aca="false">ROUND(E136/I131* H136,5)</f>
        <v>1.719</v>
      </c>
      <c r="K136" s="28"/>
    </row>
    <row r="137" customFormat="false" ht="15" hidden="false" customHeight="false" outlineLevel="0" collapsed="false">
      <c r="D137" s="29" t="s">
        <v>126</v>
      </c>
      <c r="E137" s="28"/>
      <c r="H137" s="28"/>
      <c r="K137" s="26" t="n">
        <f aca="false">SUM(J136:J136)</f>
        <v>1.719</v>
      </c>
    </row>
    <row r="138" customFormat="false" ht="15" hidden="false" customHeight="false" outlineLevel="0" collapsed="false">
      <c r="B138" s="14" t="s">
        <v>127</v>
      </c>
      <c r="E138" s="28"/>
      <c r="H138" s="28"/>
      <c r="K138" s="28"/>
    </row>
    <row r="139" customFormat="false" ht="15" hidden="false" customHeight="false" outlineLevel="0" collapsed="false">
      <c r="B139" s="1" t="s">
        <v>135</v>
      </c>
      <c r="C139" s="1" t="s">
        <v>131</v>
      </c>
      <c r="D139" s="1" t="s">
        <v>136</v>
      </c>
      <c r="E139" s="25" t="n">
        <v>0.15</v>
      </c>
      <c r="G139" s="1" t="s">
        <v>120</v>
      </c>
      <c r="H139" s="26" t="n">
        <v>163.45</v>
      </c>
      <c r="I139" s="1" t="s">
        <v>121</v>
      </c>
      <c r="J139" s="27" t="n">
        <f aca="false">ROUND(E139* H139,5)</f>
        <v>24.5175</v>
      </c>
      <c r="K139" s="28"/>
    </row>
    <row r="140" customFormat="false" ht="15" hidden="false" customHeight="false" outlineLevel="0" collapsed="false">
      <c r="B140" s="1" t="s">
        <v>200</v>
      </c>
      <c r="C140" s="1" t="s">
        <v>131</v>
      </c>
      <c r="D140" s="1" t="s">
        <v>201</v>
      </c>
      <c r="E140" s="25" t="n">
        <v>0.65</v>
      </c>
      <c r="G140" s="1" t="s">
        <v>120</v>
      </c>
      <c r="H140" s="26" t="n">
        <v>23.94</v>
      </c>
      <c r="I140" s="1" t="s">
        <v>121</v>
      </c>
      <c r="J140" s="27" t="n">
        <f aca="false">ROUND(E140* H140,5)</f>
        <v>15.561</v>
      </c>
      <c r="K140" s="28"/>
    </row>
    <row r="141" customFormat="false" ht="15" hidden="false" customHeight="false" outlineLevel="0" collapsed="false">
      <c r="B141" s="1" t="s">
        <v>202</v>
      </c>
      <c r="C141" s="1" t="s">
        <v>131</v>
      </c>
      <c r="D141" s="1" t="s">
        <v>203</v>
      </c>
      <c r="E141" s="25" t="n">
        <v>1.55</v>
      </c>
      <c r="G141" s="1" t="s">
        <v>120</v>
      </c>
      <c r="H141" s="26" t="n">
        <v>25.17</v>
      </c>
      <c r="I141" s="1" t="s">
        <v>121</v>
      </c>
      <c r="J141" s="27" t="n">
        <f aca="false">ROUND(E141* H141,5)</f>
        <v>39.0135</v>
      </c>
      <c r="K141" s="28"/>
    </row>
    <row r="142" customFormat="false" ht="15" hidden="false" customHeight="false" outlineLevel="0" collapsed="false">
      <c r="B142" s="1" t="s">
        <v>128</v>
      </c>
      <c r="C142" s="1" t="s">
        <v>34</v>
      </c>
      <c r="D142" s="1" t="s">
        <v>129</v>
      </c>
      <c r="E142" s="25" t="n">
        <v>0.18</v>
      </c>
      <c r="G142" s="1" t="s">
        <v>120</v>
      </c>
      <c r="H142" s="26" t="n">
        <v>1.82</v>
      </c>
      <c r="I142" s="1" t="s">
        <v>121</v>
      </c>
      <c r="J142" s="27" t="n">
        <f aca="false">ROUND(E142* H142,5)</f>
        <v>0.3276</v>
      </c>
      <c r="K142" s="28"/>
    </row>
    <row r="143" customFormat="false" ht="15" hidden="false" customHeight="false" outlineLevel="0" collapsed="false">
      <c r="D143" s="29" t="s">
        <v>137</v>
      </c>
      <c r="E143" s="28"/>
      <c r="H143" s="28"/>
      <c r="K143" s="26" t="n">
        <f aca="false">SUM(J139:J142)</f>
        <v>79.4196</v>
      </c>
    </row>
    <row r="144" customFormat="false" ht="15" hidden="false" customHeight="false" outlineLevel="0" collapsed="false">
      <c r="E144" s="28"/>
      <c r="H144" s="28"/>
      <c r="K144" s="28"/>
    </row>
    <row r="145" customFormat="false" ht="15" hidden="false" customHeight="false" outlineLevel="0" collapsed="false">
      <c r="D145" s="29" t="s">
        <v>145</v>
      </c>
      <c r="E145" s="28"/>
      <c r="H145" s="28" t="n">
        <v>1</v>
      </c>
      <c r="I145" s="1" t="s">
        <v>146</v>
      </c>
      <c r="J145" s="1" t="n">
        <f aca="false">ROUND(H145/100*K134,5)</f>
        <v>0.22221</v>
      </c>
      <c r="K145" s="28"/>
    </row>
    <row r="146" customFormat="false" ht="15" hidden="false" customHeight="false" outlineLevel="0" collapsed="false">
      <c r="D146" s="29" t="s">
        <v>138</v>
      </c>
      <c r="E146" s="28"/>
      <c r="H146" s="28"/>
      <c r="K146" s="30" t="n">
        <f aca="false">SUM(J132:J145)</f>
        <v>103.58181</v>
      </c>
    </row>
    <row r="147" customFormat="false" ht="15" hidden="false" customHeight="false" outlineLevel="0" collapsed="false">
      <c r="D147" s="29" t="s">
        <v>184</v>
      </c>
      <c r="E147" s="28"/>
      <c r="H147" s="28" t="n">
        <v>3</v>
      </c>
      <c r="I147" s="1" t="s">
        <v>146</v>
      </c>
      <c r="K147" s="26" t="n">
        <f aca="false">ROUND(H147/100*K146,5)</f>
        <v>3.10745</v>
      </c>
    </row>
    <row r="148" customFormat="false" ht="15" hidden="false" customHeight="false" outlineLevel="0" collapsed="false">
      <c r="D148" s="29" t="s">
        <v>139</v>
      </c>
      <c r="E148" s="28"/>
      <c r="H148" s="28"/>
      <c r="K148" s="30" t="n">
        <f aca="false">SUM(K146:K147)</f>
        <v>106.68926</v>
      </c>
    </row>
    <row r="150" customFormat="false" ht="45" hidden="false" customHeight="true" outlineLevel="0" collapsed="false">
      <c r="A150" s="19"/>
      <c r="B150" s="19" t="s">
        <v>204</v>
      </c>
      <c r="C150" s="20" t="s">
        <v>34</v>
      </c>
      <c r="D150" s="21" t="s">
        <v>205</v>
      </c>
      <c r="E150" s="21"/>
      <c r="F150" s="21"/>
      <c r="G150" s="20"/>
      <c r="H150" s="22" t="s">
        <v>113</v>
      </c>
      <c r="I150" s="23" t="n">
        <v>1</v>
      </c>
      <c r="J150" s="23"/>
      <c r="K150" s="24" t="n">
        <f aca="false">ROUND(K163,2)</f>
        <v>13.11</v>
      </c>
      <c r="L150" s="21" t="s">
        <v>206</v>
      </c>
      <c r="M150" s="20"/>
      <c r="N150" s="20"/>
      <c r="O150" s="20"/>
      <c r="P150" s="20"/>
      <c r="Q150" s="20"/>
      <c r="R150" s="20"/>
      <c r="S150" s="20"/>
      <c r="T150" s="20"/>
      <c r="U150" s="20"/>
      <c r="V150" s="20"/>
      <c r="W150" s="20"/>
      <c r="X150" s="20"/>
      <c r="Y150" s="20"/>
      <c r="Z150" s="20"/>
      <c r="AA150" s="20"/>
    </row>
    <row r="151" customFormat="false" ht="15" hidden="false" customHeight="false" outlineLevel="0" collapsed="false">
      <c r="B151" s="14" t="s">
        <v>115</v>
      </c>
    </row>
    <row r="152" customFormat="false" ht="15" hidden="false" customHeight="false" outlineLevel="0" collapsed="false">
      <c r="B152" s="1" t="s">
        <v>207</v>
      </c>
      <c r="C152" s="1" t="s">
        <v>117</v>
      </c>
      <c r="D152" s="1" t="s">
        <v>208</v>
      </c>
      <c r="E152" s="25" t="n">
        <v>0.03</v>
      </c>
      <c r="F152" s="1" t="s">
        <v>119</v>
      </c>
      <c r="G152" s="1" t="s">
        <v>120</v>
      </c>
      <c r="H152" s="26" t="n">
        <v>28.61</v>
      </c>
      <c r="I152" s="1" t="s">
        <v>121</v>
      </c>
      <c r="J152" s="27" t="n">
        <f aca="false">ROUND(E152/I150* H152,5)</f>
        <v>0.8583</v>
      </c>
      <c r="K152" s="28"/>
    </row>
    <row r="153" customFormat="false" ht="15" hidden="false" customHeight="false" outlineLevel="0" collapsed="false">
      <c r="B153" s="1" t="s">
        <v>116</v>
      </c>
      <c r="C153" s="1" t="s">
        <v>117</v>
      </c>
      <c r="D153" s="1" t="s">
        <v>118</v>
      </c>
      <c r="E153" s="25" t="n">
        <v>0.12</v>
      </c>
      <c r="F153" s="1" t="s">
        <v>119</v>
      </c>
      <c r="G153" s="1" t="s">
        <v>120</v>
      </c>
      <c r="H153" s="26" t="n">
        <v>24.69</v>
      </c>
      <c r="I153" s="1" t="s">
        <v>121</v>
      </c>
      <c r="J153" s="27" t="n">
        <f aca="false">ROUND(E153/I150* H153,5)</f>
        <v>2.9628</v>
      </c>
      <c r="K153" s="28"/>
    </row>
    <row r="154" customFormat="false" ht="15" hidden="false" customHeight="false" outlineLevel="0" collapsed="false">
      <c r="D154" s="29" t="s">
        <v>122</v>
      </c>
      <c r="E154" s="28"/>
      <c r="H154" s="28"/>
      <c r="K154" s="26" t="n">
        <f aca="false">SUM(J152:J153)</f>
        <v>3.8211</v>
      </c>
    </row>
    <row r="155" customFormat="false" ht="15" hidden="false" customHeight="false" outlineLevel="0" collapsed="false">
      <c r="B155" s="14" t="s">
        <v>123</v>
      </c>
      <c r="E155" s="28"/>
      <c r="H155" s="28"/>
      <c r="K155" s="28"/>
    </row>
    <row r="156" customFormat="false" ht="15" hidden="false" customHeight="false" outlineLevel="0" collapsed="false">
      <c r="B156" s="1" t="s">
        <v>209</v>
      </c>
      <c r="C156" s="1" t="s">
        <v>117</v>
      </c>
      <c r="D156" s="1" t="s">
        <v>210</v>
      </c>
      <c r="E156" s="25" t="n">
        <v>0.03</v>
      </c>
      <c r="F156" s="1" t="s">
        <v>119</v>
      </c>
      <c r="G156" s="1" t="s">
        <v>120</v>
      </c>
      <c r="H156" s="26" t="n">
        <v>9.09</v>
      </c>
      <c r="I156" s="1" t="s">
        <v>121</v>
      </c>
      <c r="J156" s="27" t="n">
        <f aca="false">ROUND(E156/I150* H156,5)</f>
        <v>0.2727</v>
      </c>
      <c r="K156" s="28"/>
    </row>
    <row r="157" customFormat="false" ht="15" hidden="false" customHeight="false" outlineLevel="0" collapsed="false">
      <c r="B157" s="1" t="s">
        <v>211</v>
      </c>
      <c r="C157" s="1" t="s">
        <v>117</v>
      </c>
      <c r="D157" s="1" t="s">
        <v>212</v>
      </c>
      <c r="E157" s="25" t="n">
        <v>0.035</v>
      </c>
      <c r="F157" s="1" t="s">
        <v>119</v>
      </c>
      <c r="G157" s="1" t="s">
        <v>120</v>
      </c>
      <c r="H157" s="26" t="n">
        <v>115.43</v>
      </c>
      <c r="I157" s="1" t="s">
        <v>121</v>
      </c>
      <c r="J157" s="27" t="n">
        <f aca="false">ROUND(E157/I150* H157,5)</f>
        <v>4.04005</v>
      </c>
      <c r="K157" s="28"/>
    </row>
    <row r="158" customFormat="false" ht="15" hidden="false" customHeight="false" outlineLevel="0" collapsed="false">
      <c r="B158" s="1" t="s">
        <v>213</v>
      </c>
      <c r="C158" s="1" t="s">
        <v>117</v>
      </c>
      <c r="D158" s="1" t="s">
        <v>214</v>
      </c>
      <c r="E158" s="25" t="n">
        <v>0.045</v>
      </c>
      <c r="F158" s="1" t="s">
        <v>119</v>
      </c>
      <c r="G158" s="1" t="s">
        <v>120</v>
      </c>
      <c r="H158" s="26" t="n">
        <v>91.46</v>
      </c>
      <c r="I158" s="1" t="s">
        <v>121</v>
      </c>
      <c r="J158" s="27" t="n">
        <f aca="false">ROUND(E158/I150* H158,5)</f>
        <v>4.1157</v>
      </c>
      <c r="K158" s="28"/>
    </row>
    <row r="159" customFormat="false" ht="15" hidden="false" customHeight="false" outlineLevel="0" collapsed="false">
      <c r="B159" s="1" t="s">
        <v>215</v>
      </c>
      <c r="C159" s="1" t="s">
        <v>117</v>
      </c>
      <c r="D159" s="1" t="s">
        <v>216</v>
      </c>
      <c r="E159" s="25" t="n">
        <v>0.03</v>
      </c>
      <c r="F159" s="1" t="s">
        <v>119</v>
      </c>
      <c r="G159" s="1" t="s">
        <v>120</v>
      </c>
      <c r="H159" s="26" t="n">
        <v>16.1</v>
      </c>
      <c r="I159" s="1" t="s">
        <v>121</v>
      </c>
      <c r="J159" s="27" t="n">
        <f aca="false">ROUND(E159/I150* H159,5)</f>
        <v>0.483</v>
      </c>
      <c r="K159" s="28"/>
    </row>
    <row r="160" customFormat="false" ht="15" hidden="false" customHeight="false" outlineLevel="0" collapsed="false">
      <c r="D160" s="29" t="s">
        <v>126</v>
      </c>
      <c r="E160" s="28"/>
      <c r="H160" s="28"/>
      <c r="K160" s="26" t="n">
        <f aca="false">SUM(J156:J159)</f>
        <v>8.91145</v>
      </c>
    </row>
    <row r="161" customFormat="false" ht="15" hidden="false" customHeight="false" outlineLevel="0" collapsed="false">
      <c r="D161" s="29" t="s">
        <v>138</v>
      </c>
      <c r="E161" s="28"/>
      <c r="H161" s="28"/>
      <c r="K161" s="30" t="n">
        <f aca="false">SUM(J151:J160)</f>
        <v>12.73255</v>
      </c>
    </row>
    <row r="162" customFormat="false" ht="15" hidden="false" customHeight="false" outlineLevel="0" collapsed="false">
      <c r="D162" s="29" t="s">
        <v>184</v>
      </c>
      <c r="E162" s="28"/>
      <c r="H162" s="28" t="n">
        <v>3</v>
      </c>
      <c r="I162" s="1" t="s">
        <v>146</v>
      </c>
      <c r="K162" s="26" t="n">
        <f aca="false">ROUND(H162/100*K161,5)</f>
        <v>0.38198</v>
      </c>
    </row>
    <row r="163" customFormat="false" ht="15" hidden="false" customHeight="false" outlineLevel="0" collapsed="false">
      <c r="D163" s="29" t="s">
        <v>139</v>
      </c>
      <c r="E163" s="28"/>
      <c r="H163" s="28"/>
      <c r="K163" s="30" t="n">
        <f aca="false">SUM(K161:K162)</f>
        <v>13.11453</v>
      </c>
    </row>
    <row r="165" customFormat="false" ht="45" hidden="false" customHeight="true" outlineLevel="0" collapsed="false">
      <c r="A165" s="19"/>
      <c r="B165" s="19" t="s">
        <v>217</v>
      </c>
      <c r="C165" s="20" t="s">
        <v>34</v>
      </c>
      <c r="D165" s="21" t="s">
        <v>218</v>
      </c>
      <c r="E165" s="21"/>
      <c r="F165" s="21"/>
      <c r="G165" s="20"/>
      <c r="H165" s="22" t="s">
        <v>113</v>
      </c>
      <c r="I165" s="23" t="n">
        <v>1</v>
      </c>
      <c r="J165" s="23"/>
      <c r="K165" s="24" t="n">
        <f aca="false">ROUND(K175,2)</f>
        <v>17.01</v>
      </c>
      <c r="L165" s="21" t="s">
        <v>219</v>
      </c>
      <c r="M165" s="20"/>
      <c r="N165" s="20"/>
      <c r="O165" s="20"/>
      <c r="P165" s="20"/>
      <c r="Q165" s="20"/>
      <c r="R165" s="20"/>
      <c r="S165" s="20"/>
      <c r="T165" s="20"/>
      <c r="U165" s="20"/>
      <c r="V165" s="20"/>
      <c r="W165" s="20"/>
      <c r="X165" s="20"/>
      <c r="Y165" s="20"/>
      <c r="Z165" s="20"/>
      <c r="AA165" s="20"/>
    </row>
    <row r="166" customFormat="false" ht="15" hidden="false" customHeight="false" outlineLevel="0" collapsed="false">
      <c r="B166" s="14" t="s">
        <v>115</v>
      </c>
    </row>
    <row r="167" customFormat="false" ht="15" hidden="false" customHeight="false" outlineLevel="0" collapsed="false">
      <c r="B167" s="1" t="s">
        <v>188</v>
      </c>
      <c r="C167" s="1" t="s">
        <v>117</v>
      </c>
      <c r="D167" s="1" t="s">
        <v>189</v>
      </c>
      <c r="E167" s="25" t="n">
        <v>0.35</v>
      </c>
      <c r="F167" s="1" t="s">
        <v>119</v>
      </c>
      <c r="G167" s="1" t="s">
        <v>120</v>
      </c>
      <c r="H167" s="26" t="n">
        <v>23.38</v>
      </c>
      <c r="I167" s="1" t="s">
        <v>121</v>
      </c>
      <c r="J167" s="27" t="n">
        <f aca="false">ROUND(E167/I165* H167,5)</f>
        <v>8.183</v>
      </c>
      <c r="K167" s="28"/>
    </row>
    <row r="168" customFormat="false" ht="15" hidden="false" customHeight="false" outlineLevel="0" collapsed="false">
      <c r="D168" s="29" t="s">
        <v>122</v>
      </c>
      <c r="E168" s="28"/>
      <c r="H168" s="28"/>
      <c r="K168" s="26" t="n">
        <f aca="false">SUM(J167:J167)</f>
        <v>8.183</v>
      </c>
    </row>
    <row r="169" customFormat="false" ht="15" hidden="false" customHeight="false" outlineLevel="0" collapsed="false">
      <c r="B169" s="14" t="s">
        <v>123</v>
      </c>
      <c r="E169" s="28"/>
      <c r="H169" s="28"/>
      <c r="K169" s="28"/>
    </row>
    <row r="170" customFormat="false" ht="15" hidden="false" customHeight="false" outlineLevel="0" collapsed="false">
      <c r="B170" s="1" t="s">
        <v>220</v>
      </c>
      <c r="C170" s="1" t="s">
        <v>117</v>
      </c>
      <c r="D170" s="1" t="s">
        <v>221</v>
      </c>
      <c r="E170" s="25" t="n">
        <v>0.06</v>
      </c>
      <c r="F170" s="1" t="s">
        <v>119</v>
      </c>
      <c r="G170" s="1" t="s">
        <v>120</v>
      </c>
      <c r="H170" s="26" t="n">
        <v>53.93</v>
      </c>
      <c r="I170" s="1" t="s">
        <v>121</v>
      </c>
      <c r="J170" s="27" t="n">
        <f aca="false">ROUND(E170/I165* H170,5)</f>
        <v>3.2358</v>
      </c>
      <c r="K170" s="28"/>
    </row>
    <row r="171" customFormat="false" ht="15" hidden="false" customHeight="false" outlineLevel="0" collapsed="false">
      <c r="B171" s="1" t="s">
        <v>222</v>
      </c>
      <c r="C171" s="1" t="s">
        <v>117</v>
      </c>
      <c r="D171" s="1" t="s">
        <v>223</v>
      </c>
      <c r="E171" s="25" t="n">
        <v>0.1</v>
      </c>
      <c r="F171" s="1" t="s">
        <v>119</v>
      </c>
      <c r="G171" s="1" t="s">
        <v>120</v>
      </c>
      <c r="H171" s="26" t="n">
        <v>50.92</v>
      </c>
      <c r="I171" s="1" t="s">
        <v>121</v>
      </c>
      <c r="J171" s="27" t="n">
        <f aca="false">ROUND(E171/I165* H171,5)</f>
        <v>5.092</v>
      </c>
      <c r="K171" s="28"/>
    </row>
    <row r="172" customFormat="false" ht="15" hidden="false" customHeight="false" outlineLevel="0" collapsed="false">
      <c r="D172" s="29" t="s">
        <v>126</v>
      </c>
      <c r="E172" s="28"/>
      <c r="H172" s="28"/>
      <c r="K172" s="26" t="n">
        <f aca="false">SUM(J170:J171)</f>
        <v>8.3278</v>
      </c>
    </row>
    <row r="173" customFormat="false" ht="15" hidden="false" customHeight="false" outlineLevel="0" collapsed="false">
      <c r="D173" s="29" t="s">
        <v>138</v>
      </c>
      <c r="E173" s="28"/>
      <c r="H173" s="28"/>
      <c r="K173" s="30" t="n">
        <f aca="false">SUM(J166:J172)</f>
        <v>16.5108</v>
      </c>
    </row>
    <row r="174" customFormat="false" ht="15" hidden="false" customHeight="false" outlineLevel="0" collapsed="false">
      <c r="D174" s="29" t="s">
        <v>184</v>
      </c>
      <c r="E174" s="28"/>
      <c r="H174" s="28" t="n">
        <v>3</v>
      </c>
      <c r="I174" s="1" t="s">
        <v>146</v>
      </c>
      <c r="K174" s="26" t="n">
        <f aca="false">ROUND(H174/100*K173,5)</f>
        <v>0.49532</v>
      </c>
    </row>
    <row r="175" customFormat="false" ht="15" hidden="false" customHeight="false" outlineLevel="0" collapsed="false">
      <c r="D175" s="29" t="s">
        <v>139</v>
      </c>
      <c r="E175" s="28"/>
      <c r="H175" s="28"/>
      <c r="K175" s="30" t="n">
        <f aca="false">SUM(K173:K174)</f>
        <v>17.00612</v>
      </c>
    </row>
    <row r="177" customFormat="false" ht="45" hidden="false" customHeight="true" outlineLevel="0" collapsed="false">
      <c r="A177" s="19"/>
      <c r="B177" s="19" t="s">
        <v>224</v>
      </c>
      <c r="C177" s="20" t="s">
        <v>34</v>
      </c>
      <c r="D177" s="21" t="s">
        <v>225</v>
      </c>
      <c r="E177" s="21"/>
      <c r="F177" s="21"/>
      <c r="G177" s="20"/>
      <c r="H177" s="22" t="s">
        <v>113</v>
      </c>
      <c r="I177" s="23" t="n">
        <v>1</v>
      </c>
      <c r="J177" s="23"/>
      <c r="K177" s="24" t="n">
        <f aca="false">ROUND(K189,2)</f>
        <v>147.87</v>
      </c>
      <c r="L177" s="21" t="s">
        <v>226</v>
      </c>
      <c r="M177" s="20"/>
      <c r="N177" s="20"/>
      <c r="O177" s="20"/>
      <c r="P177" s="20"/>
      <c r="Q177" s="20"/>
      <c r="R177" s="20"/>
      <c r="S177" s="20"/>
      <c r="T177" s="20"/>
      <c r="U177" s="20"/>
      <c r="V177" s="20"/>
      <c r="W177" s="20"/>
      <c r="X177" s="20"/>
      <c r="Y177" s="20"/>
      <c r="Z177" s="20"/>
      <c r="AA177" s="20"/>
    </row>
    <row r="178" customFormat="false" ht="15" hidden="false" customHeight="false" outlineLevel="0" collapsed="false">
      <c r="B178" s="14" t="s">
        <v>115</v>
      </c>
    </row>
    <row r="179" customFormat="false" ht="15" hidden="false" customHeight="false" outlineLevel="0" collapsed="false">
      <c r="B179" s="1" t="s">
        <v>188</v>
      </c>
      <c r="C179" s="1" t="s">
        <v>117</v>
      </c>
      <c r="D179" s="1" t="s">
        <v>189</v>
      </c>
      <c r="E179" s="25" t="n">
        <v>0.3</v>
      </c>
      <c r="F179" s="1" t="s">
        <v>119</v>
      </c>
      <c r="G179" s="1" t="s">
        <v>120</v>
      </c>
      <c r="H179" s="26" t="n">
        <v>23.38</v>
      </c>
      <c r="I179" s="1" t="s">
        <v>121</v>
      </c>
      <c r="J179" s="27" t="n">
        <f aca="false">ROUND(E179/I177* H179,5)</f>
        <v>7.014</v>
      </c>
      <c r="K179" s="28"/>
    </row>
    <row r="180" customFormat="false" ht="15" hidden="false" customHeight="false" outlineLevel="0" collapsed="false">
      <c r="D180" s="29" t="s">
        <v>122</v>
      </c>
      <c r="E180" s="28"/>
      <c r="H180" s="28"/>
      <c r="K180" s="26" t="n">
        <f aca="false">SUM(J179:J179)</f>
        <v>7.014</v>
      </c>
    </row>
    <row r="181" customFormat="false" ht="15" hidden="false" customHeight="false" outlineLevel="0" collapsed="false">
      <c r="B181" s="14" t="s">
        <v>123</v>
      </c>
      <c r="E181" s="28"/>
      <c r="H181" s="28"/>
      <c r="K181" s="28"/>
    </row>
    <row r="182" customFormat="false" ht="15" hidden="false" customHeight="false" outlineLevel="0" collapsed="false">
      <c r="B182" s="1" t="s">
        <v>227</v>
      </c>
      <c r="C182" s="1" t="s">
        <v>117</v>
      </c>
      <c r="D182" s="1" t="s">
        <v>228</v>
      </c>
      <c r="E182" s="25" t="n">
        <v>0.1</v>
      </c>
      <c r="F182" s="1" t="s">
        <v>119</v>
      </c>
      <c r="G182" s="1" t="s">
        <v>120</v>
      </c>
      <c r="H182" s="26" t="n">
        <v>189.11</v>
      </c>
      <c r="I182" s="1" t="s">
        <v>121</v>
      </c>
      <c r="J182" s="27" t="n">
        <f aca="false">ROUND(E182/I177* H182,5)</f>
        <v>18.911</v>
      </c>
      <c r="K182" s="28"/>
    </row>
    <row r="183" customFormat="false" ht="15" hidden="false" customHeight="false" outlineLevel="0" collapsed="false">
      <c r="D183" s="29" t="s">
        <v>126</v>
      </c>
      <c r="E183" s="28"/>
      <c r="H183" s="28"/>
      <c r="K183" s="26" t="n">
        <f aca="false">SUM(J182:J182)</f>
        <v>18.911</v>
      </c>
    </row>
    <row r="184" customFormat="false" ht="15" hidden="false" customHeight="false" outlineLevel="0" collapsed="false">
      <c r="B184" s="14" t="s">
        <v>127</v>
      </c>
      <c r="E184" s="28"/>
      <c r="H184" s="28"/>
      <c r="K184" s="28"/>
    </row>
    <row r="185" customFormat="false" ht="15" hidden="false" customHeight="false" outlineLevel="0" collapsed="false">
      <c r="B185" s="1" t="s">
        <v>229</v>
      </c>
      <c r="C185" s="1" t="s">
        <v>34</v>
      </c>
      <c r="D185" s="1" t="s">
        <v>230</v>
      </c>
      <c r="E185" s="25" t="n">
        <v>1.1</v>
      </c>
      <c r="G185" s="1" t="s">
        <v>120</v>
      </c>
      <c r="H185" s="26" t="n">
        <v>106.94</v>
      </c>
      <c r="I185" s="1" t="s">
        <v>121</v>
      </c>
      <c r="J185" s="27" t="n">
        <f aca="false">ROUND(E185* H185,5)</f>
        <v>117.634</v>
      </c>
      <c r="K185" s="28"/>
    </row>
    <row r="186" customFormat="false" ht="15" hidden="false" customHeight="false" outlineLevel="0" collapsed="false">
      <c r="D186" s="29" t="s">
        <v>137</v>
      </c>
      <c r="E186" s="28"/>
      <c r="H186" s="28"/>
      <c r="K186" s="26" t="n">
        <f aca="false">SUM(J185:J185)</f>
        <v>117.634</v>
      </c>
    </row>
    <row r="187" customFormat="false" ht="15" hidden="false" customHeight="false" outlineLevel="0" collapsed="false">
      <c r="D187" s="29" t="s">
        <v>138</v>
      </c>
      <c r="E187" s="28"/>
      <c r="H187" s="28"/>
      <c r="K187" s="30" t="n">
        <f aca="false">SUM(J178:J186)</f>
        <v>143.559</v>
      </c>
    </row>
    <row r="188" customFormat="false" ht="15" hidden="false" customHeight="false" outlineLevel="0" collapsed="false">
      <c r="D188" s="29" t="s">
        <v>184</v>
      </c>
      <c r="E188" s="28"/>
      <c r="H188" s="28" t="n">
        <v>3</v>
      </c>
      <c r="I188" s="1" t="s">
        <v>146</v>
      </c>
      <c r="K188" s="26" t="n">
        <f aca="false">ROUND(H188/100*K187,5)</f>
        <v>4.30677</v>
      </c>
    </row>
    <row r="189" customFormat="false" ht="15" hidden="false" customHeight="false" outlineLevel="0" collapsed="false">
      <c r="D189" s="29" t="s">
        <v>139</v>
      </c>
      <c r="E189" s="28"/>
      <c r="H189" s="28"/>
      <c r="K189" s="30" t="n">
        <f aca="false">SUM(K187:K188)</f>
        <v>147.86577</v>
      </c>
    </row>
    <row r="191" customFormat="false" ht="45" hidden="false" customHeight="true" outlineLevel="0" collapsed="false">
      <c r="A191" s="19"/>
      <c r="B191" s="19" t="s">
        <v>231</v>
      </c>
      <c r="C191" s="20" t="s">
        <v>34</v>
      </c>
      <c r="D191" s="21" t="s">
        <v>232</v>
      </c>
      <c r="E191" s="21"/>
      <c r="F191" s="21"/>
      <c r="G191" s="20"/>
      <c r="H191" s="22" t="s">
        <v>113</v>
      </c>
      <c r="I191" s="23" t="n">
        <v>1</v>
      </c>
      <c r="J191" s="23"/>
      <c r="K191" s="24" t="n">
        <f aca="false">ROUND(K205,2)</f>
        <v>105.12</v>
      </c>
      <c r="L191" s="21" t="s">
        <v>233</v>
      </c>
      <c r="M191" s="20"/>
      <c r="N191" s="20"/>
      <c r="O191" s="20"/>
      <c r="P191" s="20"/>
      <c r="Q191" s="20"/>
      <c r="R191" s="20"/>
      <c r="S191" s="20"/>
      <c r="T191" s="20"/>
      <c r="U191" s="20"/>
      <c r="V191" s="20"/>
      <c r="W191" s="20"/>
      <c r="X191" s="20"/>
      <c r="Y191" s="20"/>
      <c r="Z191" s="20"/>
      <c r="AA191" s="20"/>
    </row>
    <row r="192" customFormat="false" ht="15" hidden="false" customHeight="false" outlineLevel="0" collapsed="false">
      <c r="B192" s="14" t="s">
        <v>115</v>
      </c>
    </row>
    <row r="193" customFormat="false" ht="15" hidden="false" customHeight="false" outlineLevel="0" collapsed="false">
      <c r="B193" s="1" t="s">
        <v>188</v>
      </c>
      <c r="C193" s="1" t="s">
        <v>117</v>
      </c>
      <c r="D193" s="1" t="s">
        <v>189</v>
      </c>
      <c r="E193" s="25" t="n">
        <v>0.3</v>
      </c>
      <c r="F193" s="1" t="s">
        <v>119</v>
      </c>
      <c r="G193" s="1" t="s">
        <v>120</v>
      </c>
      <c r="H193" s="26" t="n">
        <v>23.38</v>
      </c>
      <c r="I193" s="1" t="s">
        <v>121</v>
      </c>
      <c r="J193" s="27" t="n">
        <f aca="false">ROUND(E193/I191* H193,5)</f>
        <v>7.014</v>
      </c>
      <c r="K193" s="28"/>
    </row>
    <row r="194" customFormat="false" ht="15" hidden="false" customHeight="false" outlineLevel="0" collapsed="false">
      <c r="D194" s="29" t="s">
        <v>122</v>
      </c>
      <c r="E194" s="28"/>
      <c r="H194" s="28"/>
      <c r="K194" s="26" t="n">
        <f aca="false">SUM(J193:J193)</f>
        <v>7.014</v>
      </c>
    </row>
    <row r="195" customFormat="false" ht="15" hidden="false" customHeight="false" outlineLevel="0" collapsed="false">
      <c r="B195" s="14" t="s">
        <v>123</v>
      </c>
      <c r="E195" s="28"/>
      <c r="H195" s="28"/>
      <c r="K195" s="28"/>
    </row>
    <row r="196" customFormat="false" ht="15" hidden="false" customHeight="false" outlineLevel="0" collapsed="false">
      <c r="B196" s="1" t="s">
        <v>227</v>
      </c>
      <c r="C196" s="1" t="s">
        <v>117</v>
      </c>
      <c r="D196" s="1" t="s">
        <v>228</v>
      </c>
      <c r="E196" s="25" t="n">
        <v>0.1</v>
      </c>
      <c r="F196" s="1" t="s">
        <v>119</v>
      </c>
      <c r="G196" s="1" t="s">
        <v>120</v>
      </c>
      <c r="H196" s="26" t="n">
        <v>189.11</v>
      </c>
      <c r="I196" s="1" t="s">
        <v>121</v>
      </c>
      <c r="J196" s="27" t="n">
        <f aca="false">ROUND(E196/I191* H196,5)</f>
        <v>18.911</v>
      </c>
      <c r="K196" s="28"/>
    </row>
    <row r="197" customFormat="false" ht="15" hidden="false" customHeight="false" outlineLevel="0" collapsed="false">
      <c r="D197" s="29" t="s">
        <v>126</v>
      </c>
      <c r="E197" s="28"/>
      <c r="H197" s="28"/>
      <c r="K197" s="26" t="n">
        <f aca="false">SUM(J196:J196)</f>
        <v>18.911</v>
      </c>
    </row>
    <row r="198" customFormat="false" ht="15" hidden="false" customHeight="false" outlineLevel="0" collapsed="false">
      <c r="B198" s="14" t="s">
        <v>127</v>
      </c>
      <c r="E198" s="28"/>
      <c r="H198" s="28"/>
      <c r="K198" s="28"/>
    </row>
    <row r="199" customFormat="false" ht="15" hidden="false" customHeight="false" outlineLevel="0" collapsed="false">
      <c r="B199" s="1" t="s">
        <v>234</v>
      </c>
      <c r="C199" s="1" t="s">
        <v>34</v>
      </c>
      <c r="D199" s="1" t="s">
        <v>235</v>
      </c>
      <c r="E199" s="25" t="n">
        <v>1.1</v>
      </c>
      <c r="G199" s="1" t="s">
        <v>120</v>
      </c>
      <c r="H199" s="26" t="n">
        <v>69.12</v>
      </c>
      <c r="I199" s="1" t="s">
        <v>121</v>
      </c>
      <c r="J199" s="27" t="n">
        <f aca="false">ROUND(E199* H199,5)</f>
        <v>76.032</v>
      </c>
      <c r="K199" s="28"/>
    </row>
    <row r="200" customFormat="false" ht="15" hidden="false" customHeight="false" outlineLevel="0" collapsed="false">
      <c r="D200" s="29" t="s">
        <v>137</v>
      </c>
      <c r="E200" s="28"/>
      <c r="H200" s="28"/>
      <c r="K200" s="26" t="n">
        <f aca="false">SUM(J199:J199)</f>
        <v>76.032</v>
      </c>
    </row>
    <row r="201" customFormat="false" ht="15" hidden="false" customHeight="false" outlineLevel="0" collapsed="false">
      <c r="E201" s="28"/>
      <c r="H201" s="28"/>
      <c r="K201" s="28"/>
    </row>
    <row r="202" customFormat="false" ht="15" hidden="false" customHeight="false" outlineLevel="0" collapsed="false">
      <c r="D202" s="29" t="s">
        <v>145</v>
      </c>
      <c r="E202" s="28"/>
      <c r="H202" s="28" t="n">
        <v>1.5</v>
      </c>
      <c r="I202" s="1" t="s">
        <v>146</v>
      </c>
      <c r="J202" s="1" t="n">
        <f aca="false">ROUND(H202/100*K194,5)</f>
        <v>0.10521</v>
      </c>
      <c r="K202" s="28"/>
    </row>
    <row r="203" customFormat="false" ht="15" hidden="false" customHeight="false" outlineLevel="0" collapsed="false">
      <c r="D203" s="29" t="s">
        <v>138</v>
      </c>
      <c r="E203" s="28"/>
      <c r="H203" s="28"/>
      <c r="K203" s="30" t="n">
        <f aca="false">SUM(J192:J202)</f>
        <v>102.06221</v>
      </c>
    </row>
    <row r="204" customFormat="false" ht="15" hidden="false" customHeight="false" outlineLevel="0" collapsed="false">
      <c r="D204" s="29" t="s">
        <v>184</v>
      </c>
      <c r="E204" s="28"/>
      <c r="H204" s="28" t="n">
        <v>3</v>
      </c>
      <c r="I204" s="1" t="s">
        <v>146</v>
      </c>
      <c r="K204" s="26" t="n">
        <f aca="false">ROUND(H204/100*K203,5)</f>
        <v>3.06187</v>
      </c>
    </row>
    <row r="205" customFormat="false" ht="15" hidden="false" customHeight="false" outlineLevel="0" collapsed="false">
      <c r="D205" s="29" t="s">
        <v>139</v>
      </c>
      <c r="E205" s="28"/>
      <c r="H205" s="28"/>
      <c r="K205" s="30" t="n">
        <f aca="false">SUM(K203:K204)</f>
        <v>105.12408</v>
      </c>
    </row>
    <row r="207" customFormat="false" ht="45" hidden="false" customHeight="true" outlineLevel="0" collapsed="false">
      <c r="A207" s="19"/>
      <c r="B207" s="19" t="s">
        <v>236</v>
      </c>
      <c r="C207" s="20" t="s">
        <v>151</v>
      </c>
      <c r="D207" s="21" t="s">
        <v>237</v>
      </c>
      <c r="E207" s="21"/>
      <c r="F207" s="21"/>
      <c r="G207" s="20"/>
      <c r="H207" s="22" t="s">
        <v>113</v>
      </c>
      <c r="I207" s="23" t="n">
        <v>1</v>
      </c>
      <c r="J207" s="23"/>
      <c r="K207" s="24" t="n">
        <f aca="false">ROUND(K222,2)</f>
        <v>2.05</v>
      </c>
      <c r="L207" s="21" t="s">
        <v>238</v>
      </c>
      <c r="M207" s="20"/>
      <c r="N207" s="20"/>
      <c r="O207" s="20"/>
      <c r="P207" s="20"/>
      <c r="Q207" s="20"/>
      <c r="R207" s="20"/>
      <c r="S207" s="20"/>
      <c r="T207" s="20"/>
      <c r="U207" s="20"/>
      <c r="V207" s="20"/>
      <c r="W207" s="20"/>
      <c r="X207" s="20"/>
      <c r="Y207" s="20"/>
      <c r="Z207" s="20"/>
      <c r="AA207" s="20"/>
    </row>
    <row r="208" customFormat="false" ht="15" hidden="false" customHeight="false" outlineLevel="0" collapsed="false">
      <c r="B208" s="14" t="s">
        <v>115</v>
      </c>
    </row>
    <row r="209" customFormat="false" ht="15" hidden="false" customHeight="false" outlineLevel="0" collapsed="false">
      <c r="B209" s="1" t="s">
        <v>168</v>
      </c>
      <c r="C209" s="1" t="s">
        <v>117</v>
      </c>
      <c r="D209" s="1" t="s">
        <v>169</v>
      </c>
      <c r="E209" s="25" t="n">
        <v>0.006</v>
      </c>
      <c r="F209" s="1" t="s">
        <v>119</v>
      </c>
      <c r="G209" s="1" t="s">
        <v>120</v>
      </c>
      <c r="H209" s="26" t="n">
        <v>32.16</v>
      </c>
      <c r="I209" s="1" t="s">
        <v>121</v>
      </c>
      <c r="J209" s="27" t="n">
        <f aca="false">ROUND(E209/I207* H209,5)</f>
        <v>0.19296</v>
      </c>
      <c r="K209" s="28"/>
    </row>
    <row r="210" customFormat="false" ht="15" hidden="false" customHeight="false" outlineLevel="0" collapsed="false">
      <c r="B210" s="1" t="s">
        <v>166</v>
      </c>
      <c r="C210" s="1" t="s">
        <v>117</v>
      </c>
      <c r="D210" s="1" t="s">
        <v>167</v>
      </c>
      <c r="E210" s="25" t="n">
        <v>0.008</v>
      </c>
      <c r="F210" s="1" t="s">
        <v>119</v>
      </c>
      <c r="G210" s="1" t="s">
        <v>120</v>
      </c>
      <c r="H210" s="26" t="n">
        <v>28.55</v>
      </c>
      <c r="I210" s="1" t="s">
        <v>121</v>
      </c>
      <c r="J210" s="27" t="n">
        <f aca="false">ROUND(E210/I207* H210,5)</f>
        <v>0.2284</v>
      </c>
      <c r="K210" s="28"/>
    </row>
    <row r="211" customFormat="false" ht="15" hidden="false" customHeight="false" outlineLevel="0" collapsed="false">
      <c r="D211" s="29" t="s">
        <v>122</v>
      </c>
      <c r="E211" s="28"/>
      <c r="H211" s="28"/>
      <c r="K211" s="26" t="n">
        <f aca="false">SUM(J209:J210)</f>
        <v>0.42136</v>
      </c>
    </row>
    <row r="212" customFormat="false" ht="15" hidden="false" customHeight="false" outlineLevel="0" collapsed="false">
      <c r="B212" s="14" t="s">
        <v>127</v>
      </c>
      <c r="E212" s="28"/>
      <c r="H212" s="28"/>
      <c r="K212" s="28"/>
    </row>
    <row r="213" customFormat="false" ht="15" hidden="false" customHeight="false" outlineLevel="0" collapsed="false">
      <c r="B213" s="1" t="s">
        <v>170</v>
      </c>
      <c r="C213" s="1" t="s">
        <v>151</v>
      </c>
      <c r="D213" s="1" t="s">
        <v>171</v>
      </c>
      <c r="E213" s="25" t="n">
        <v>0.0051</v>
      </c>
      <c r="G213" s="1" t="s">
        <v>120</v>
      </c>
      <c r="H213" s="26" t="n">
        <v>2.19</v>
      </c>
      <c r="I213" s="1" t="s">
        <v>121</v>
      </c>
      <c r="J213" s="27" t="n">
        <f aca="false">ROUND(E213* H213,5)</f>
        <v>0.01117</v>
      </c>
      <c r="K213" s="28"/>
    </row>
    <row r="214" customFormat="false" ht="15" hidden="false" customHeight="false" outlineLevel="0" collapsed="false">
      <c r="D214" s="29" t="s">
        <v>137</v>
      </c>
      <c r="E214" s="28"/>
      <c r="H214" s="28"/>
      <c r="K214" s="26" t="n">
        <f aca="false">SUM(J213:J213)</f>
        <v>0.01117</v>
      </c>
    </row>
    <row r="215" customFormat="false" ht="15" hidden="false" customHeight="false" outlineLevel="0" collapsed="false">
      <c r="B215" s="14" t="s">
        <v>110</v>
      </c>
      <c r="E215" s="28"/>
      <c r="H215" s="28"/>
      <c r="K215" s="28"/>
    </row>
    <row r="216" customFormat="false" ht="15" hidden="false" customHeight="false" outlineLevel="0" collapsed="false">
      <c r="B216" s="1" t="s">
        <v>163</v>
      </c>
      <c r="C216" s="1" t="s">
        <v>151</v>
      </c>
      <c r="D216" s="1" t="s">
        <v>164</v>
      </c>
      <c r="E216" s="25" t="n">
        <v>1</v>
      </c>
      <c r="G216" s="1" t="s">
        <v>120</v>
      </c>
      <c r="H216" s="26" t="n">
        <v>1.54693</v>
      </c>
      <c r="I216" s="1" t="s">
        <v>121</v>
      </c>
      <c r="J216" s="27" t="n">
        <f aca="false">ROUND(E216* H216,5)</f>
        <v>1.54693</v>
      </c>
      <c r="K216" s="28"/>
    </row>
    <row r="217" customFormat="false" ht="15" hidden="false" customHeight="false" outlineLevel="0" collapsed="false">
      <c r="D217" s="29" t="s">
        <v>239</v>
      </c>
      <c r="E217" s="28"/>
      <c r="H217" s="28"/>
      <c r="K217" s="26" t="n">
        <f aca="false">SUM(J216:J216)</f>
        <v>1.54693</v>
      </c>
    </row>
    <row r="218" customFormat="false" ht="15" hidden="false" customHeight="false" outlineLevel="0" collapsed="false">
      <c r="E218" s="28"/>
      <c r="H218" s="28"/>
      <c r="K218" s="28"/>
    </row>
    <row r="219" customFormat="false" ht="15" hidden="false" customHeight="false" outlineLevel="0" collapsed="false">
      <c r="D219" s="29" t="s">
        <v>145</v>
      </c>
      <c r="E219" s="28"/>
      <c r="H219" s="28" t="n">
        <v>1.5</v>
      </c>
      <c r="I219" s="1" t="s">
        <v>146</v>
      </c>
      <c r="J219" s="1" t="n">
        <f aca="false">ROUND(H219/100*K211,5)</f>
        <v>0.00632</v>
      </c>
      <c r="K219" s="28"/>
    </row>
    <row r="220" customFormat="false" ht="15" hidden="false" customHeight="false" outlineLevel="0" collapsed="false">
      <c r="D220" s="29" t="s">
        <v>138</v>
      </c>
      <c r="E220" s="28"/>
      <c r="H220" s="28"/>
      <c r="K220" s="30" t="n">
        <f aca="false">SUM(J208:J219)</f>
        <v>1.98578</v>
      </c>
    </row>
    <row r="221" customFormat="false" ht="15" hidden="false" customHeight="false" outlineLevel="0" collapsed="false">
      <c r="D221" s="29" t="s">
        <v>184</v>
      </c>
      <c r="E221" s="28"/>
      <c r="H221" s="28" t="n">
        <v>3</v>
      </c>
      <c r="I221" s="1" t="s">
        <v>146</v>
      </c>
      <c r="K221" s="26" t="n">
        <f aca="false">ROUND(H221/100*K220,5)</f>
        <v>0.05957</v>
      </c>
    </row>
    <row r="222" customFormat="false" ht="15" hidden="false" customHeight="false" outlineLevel="0" collapsed="false">
      <c r="D222" s="29" t="s">
        <v>139</v>
      </c>
      <c r="E222" s="28"/>
      <c r="H222" s="28"/>
      <c r="K222" s="30" t="n">
        <f aca="false">SUM(K220:K221)</f>
        <v>2.04535</v>
      </c>
    </row>
    <row r="224" customFormat="false" ht="45" hidden="false" customHeight="true" outlineLevel="0" collapsed="false">
      <c r="A224" s="19"/>
      <c r="B224" s="19" t="s">
        <v>240</v>
      </c>
      <c r="C224" s="20" t="s">
        <v>27</v>
      </c>
      <c r="D224" s="21" t="s">
        <v>241</v>
      </c>
      <c r="E224" s="21"/>
      <c r="F224" s="21"/>
      <c r="G224" s="20"/>
      <c r="H224" s="22" t="s">
        <v>113</v>
      </c>
      <c r="I224" s="23" t="n">
        <v>1</v>
      </c>
      <c r="J224" s="23"/>
      <c r="K224" s="24" t="n">
        <f aca="false">ROUND(K240,2)</f>
        <v>28.05</v>
      </c>
      <c r="L224" s="21" t="s">
        <v>242</v>
      </c>
      <c r="M224" s="20"/>
      <c r="N224" s="20"/>
      <c r="O224" s="20"/>
      <c r="P224" s="20"/>
      <c r="Q224" s="20"/>
      <c r="R224" s="20"/>
      <c r="S224" s="20"/>
      <c r="T224" s="20"/>
      <c r="U224" s="20"/>
      <c r="V224" s="20"/>
      <c r="W224" s="20"/>
      <c r="X224" s="20"/>
      <c r="Y224" s="20"/>
      <c r="Z224" s="20"/>
      <c r="AA224" s="20"/>
    </row>
    <row r="225" customFormat="false" ht="15" hidden="false" customHeight="false" outlineLevel="0" collapsed="false">
      <c r="B225" s="14" t="s">
        <v>115</v>
      </c>
    </row>
    <row r="226" customFormat="false" ht="15" hidden="false" customHeight="false" outlineLevel="0" collapsed="false">
      <c r="B226" s="1" t="s">
        <v>243</v>
      </c>
      <c r="C226" s="1" t="s">
        <v>117</v>
      </c>
      <c r="D226" s="1" t="s">
        <v>244</v>
      </c>
      <c r="E226" s="25" t="n">
        <v>0.35</v>
      </c>
      <c r="F226" s="1" t="s">
        <v>119</v>
      </c>
      <c r="G226" s="1" t="s">
        <v>120</v>
      </c>
      <c r="H226" s="26" t="n">
        <v>32.16</v>
      </c>
      <c r="I226" s="1" t="s">
        <v>121</v>
      </c>
      <c r="J226" s="27" t="n">
        <f aca="false">ROUND(E226/I224* H226,5)</f>
        <v>11.256</v>
      </c>
      <c r="K226" s="28"/>
    </row>
    <row r="227" customFormat="false" ht="15" hidden="false" customHeight="false" outlineLevel="0" collapsed="false">
      <c r="B227" s="1" t="s">
        <v>245</v>
      </c>
      <c r="C227" s="1" t="s">
        <v>117</v>
      </c>
      <c r="D227" s="1" t="s">
        <v>246</v>
      </c>
      <c r="E227" s="25" t="n">
        <v>0.35</v>
      </c>
      <c r="F227" s="1" t="s">
        <v>119</v>
      </c>
      <c r="G227" s="1" t="s">
        <v>120</v>
      </c>
      <c r="H227" s="26" t="n">
        <v>28.55</v>
      </c>
      <c r="I227" s="1" t="s">
        <v>121</v>
      </c>
      <c r="J227" s="27" t="n">
        <f aca="false">ROUND(E227/I224* H227,5)</f>
        <v>9.9925</v>
      </c>
      <c r="K227" s="28"/>
    </row>
    <row r="228" customFormat="false" ht="15" hidden="false" customHeight="false" outlineLevel="0" collapsed="false">
      <c r="D228" s="29" t="s">
        <v>122</v>
      </c>
      <c r="E228" s="28"/>
      <c r="H228" s="28"/>
      <c r="K228" s="26" t="n">
        <f aca="false">SUM(J226:J227)</f>
        <v>21.2485</v>
      </c>
    </row>
    <row r="229" customFormat="false" ht="15" hidden="false" customHeight="false" outlineLevel="0" collapsed="false">
      <c r="B229" s="14" t="s">
        <v>127</v>
      </c>
      <c r="E229" s="28"/>
      <c r="H229" s="28"/>
      <c r="K229" s="28"/>
    </row>
    <row r="230" customFormat="false" ht="15" hidden="false" customHeight="false" outlineLevel="0" collapsed="false">
      <c r="B230" s="1" t="s">
        <v>247</v>
      </c>
      <c r="C230" s="1" t="s">
        <v>193</v>
      </c>
      <c r="D230" s="1" t="s">
        <v>248</v>
      </c>
      <c r="E230" s="25" t="n">
        <v>6.6</v>
      </c>
      <c r="G230" s="1" t="s">
        <v>120</v>
      </c>
      <c r="H230" s="26" t="n">
        <v>0.49</v>
      </c>
      <c r="I230" s="1" t="s">
        <v>121</v>
      </c>
      <c r="J230" s="27" t="n">
        <f aca="false">ROUND(E230* H230,5)</f>
        <v>3.234</v>
      </c>
      <c r="K230" s="28"/>
    </row>
    <row r="231" customFormat="false" ht="15" hidden="false" customHeight="false" outlineLevel="0" collapsed="false">
      <c r="B231" s="1" t="s">
        <v>249</v>
      </c>
      <c r="C231" s="1" t="s">
        <v>151</v>
      </c>
      <c r="D231" s="1" t="s">
        <v>250</v>
      </c>
      <c r="E231" s="25" t="n">
        <v>0.102</v>
      </c>
      <c r="G231" s="1" t="s">
        <v>120</v>
      </c>
      <c r="H231" s="26" t="n">
        <v>1.99</v>
      </c>
      <c r="I231" s="1" t="s">
        <v>121</v>
      </c>
      <c r="J231" s="27" t="n">
        <f aca="false">ROUND(E231* H231,5)</f>
        <v>0.20298</v>
      </c>
      <c r="K231" s="28"/>
    </row>
    <row r="232" customFormat="false" ht="15" hidden="false" customHeight="false" outlineLevel="0" collapsed="false">
      <c r="B232" s="1" t="s">
        <v>251</v>
      </c>
      <c r="C232" s="1" t="s">
        <v>34</v>
      </c>
      <c r="D232" s="1" t="s">
        <v>252</v>
      </c>
      <c r="E232" s="25" t="n">
        <v>0.0044</v>
      </c>
      <c r="G232" s="1" t="s">
        <v>120</v>
      </c>
      <c r="H232" s="26" t="n">
        <v>412.69</v>
      </c>
      <c r="I232" s="1" t="s">
        <v>121</v>
      </c>
      <c r="J232" s="27" t="n">
        <f aca="false">ROUND(E232* H232,5)</f>
        <v>1.81584</v>
      </c>
      <c r="K232" s="28"/>
    </row>
    <row r="233" customFormat="false" ht="15" hidden="false" customHeight="false" outlineLevel="0" collapsed="false">
      <c r="B233" s="1" t="s">
        <v>253</v>
      </c>
      <c r="C233" s="1" t="s">
        <v>254</v>
      </c>
      <c r="D233" s="1" t="s">
        <v>255</v>
      </c>
      <c r="E233" s="25" t="n">
        <v>0.03</v>
      </c>
      <c r="G233" s="1" t="s">
        <v>120</v>
      </c>
      <c r="H233" s="26" t="n">
        <v>3.07</v>
      </c>
      <c r="I233" s="1" t="s">
        <v>121</v>
      </c>
      <c r="J233" s="27" t="n">
        <f aca="false">ROUND(E233* H233,5)</f>
        <v>0.0921</v>
      </c>
      <c r="K233" s="28"/>
    </row>
    <row r="234" customFormat="false" ht="15" hidden="false" customHeight="false" outlineLevel="0" collapsed="false">
      <c r="B234" s="1" t="s">
        <v>256</v>
      </c>
      <c r="C234" s="1" t="s">
        <v>151</v>
      </c>
      <c r="D234" s="1" t="s">
        <v>257</v>
      </c>
      <c r="E234" s="25" t="n">
        <v>0.1501</v>
      </c>
      <c r="G234" s="1" t="s">
        <v>120</v>
      </c>
      <c r="H234" s="26" t="n">
        <v>2.12</v>
      </c>
      <c r="I234" s="1" t="s">
        <v>121</v>
      </c>
      <c r="J234" s="27" t="n">
        <f aca="false">ROUND(E234* H234,5)</f>
        <v>0.31821</v>
      </c>
      <c r="K234" s="28"/>
    </row>
    <row r="235" customFormat="false" ht="15" hidden="false" customHeight="false" outlineLevel="0" collapsed="false">
      <c r="D235" s="29" t="s">
        <v>137</v>
      </c>
      <c r="E235" s="28"/>
      <c r="H235" s="28"/>
      <c r="K235" s="26" t="n">
        <f aca="false">SUM(J230:J234)</f>
        <v>5.66313</v>
      </c>
    </row>
    <row r="236" customFormat="false" ht="15" hidden="false" customHeight="false" outlineLevel="0" collapsed="false">
      <c r="E236" s="28"/>
      <c r="H236" s="28"/>
      <c r="K236" s="28"/>
    </row>
    <row r="237" customFormat="false" ht="15" hidden="false" customHeight="false" outlineLevel="0" collapsed="false">
      <c r="D237" s="29" t="s">
        <v>145</v>
      </c>
      <c r="E237" s="28"/>
      <c r="H237" s="28" t="n">
        <v>1.5</v>
      </c>
      <c r="I237" s="1" t="s">
        <v>146</v>
      </c>
      <c r="J237" s="1" t="n">
        <f aca="false">ROUND(H237/100*K228,5)</f>
        <v>0.31873</v>
      </c>
      <c r="K237" s="28"/>
    </row>
    <row r="238" customFormat="false" ht="15" hidden="false" customHeight="false" outlineLevel="0" collapsed="false">
      <c r="D238" s="29" t="s">
        <v>138</v>
      </c>
      <c r="E238" s="28"/>
      <c r="H238" s="28"/>
      <c r="K238" s="30" t="n">
        <f aca="false">SUM(J225:J237)</f>
        <v>27.23036</v>
      </c>
    </row>
    <row r="239" customFormat="false" ht="15" hidden="false" customHeight="false" outlineLevel="0" collapsed="false">
      <c r="D239" s="29" t="s">
        <v>184</v>
      </c>
      <c r="E239" s="28"/>
      <c r="H239" s="28" t="n">
        <v>3</v>
      </c>
      <c r="I239" s="1" t="s">
        <v>146</v>
      </c>
      <c r="K239" s="26" t="n">
        <f aca="false">ROUND(H239/100*K238,5)</f>
        <v>0.81691</v>
      </c>
    </row>
    <row r="240" customFormat="false" ht="15" hidden="false" customHeight="false" outlineLevel="0" collapsed="false">
      <c r="D240" s="29" t="s">
        <v>139</v>
      </c>
      <c r="E240" s="28"/>
      <c r="H240" s="28"/>
      <c r="K240" s="30" t="n">
        <f aca="false">SUM(K238:K239)</f>
        <v>28.04727</v>
      </c>
    </row>
    <row r="242" customFormat="false" ht="45" hidden="false" customHeight="true" outlineLevel="0" collapsed="false">
      <c r="A242" s="19"/>
      <c r="B242" s="19" t="s">
        <v>258</v>
      </c>
      <c r="C242" s="20" t="s">
        <v>34</v>
      </c>
      <c r="D242" s="21" t="s">
        <v>259</v>
      </c>
      <c r="E242" s="21"/>
      <c r="F242" s="21"/>
      <c r="G242" s="20"/>
      <c r="H242" s="22" t="s">
        <v>113</v>
      </c>
      <c r="I242" s="23" t="n">
        <v>1</v>
      </c>
      <c r="J242" s="23"/>
      <c r="K242" s="24" t="n">
        <f aca="false">ROUND(K252,2)</f>
        <v>110.93</v>
      </c>
      <c r="L242" s="21" t="s">
        <v>260</v>
      </c>
      <c r="M242" s="20"/>
      <c r="N242" s="20"/>
      <c r="O242" s="20"/>
      <c r="P242" s="20"/>
      <c r="Q242" s="20"/>
      <c r="R242" s="20"/>
      <c r="S242" s="20"/>
      <c r="T242" s="20"/>
      <c r="U242" s="20"/>
      <c r="V242" s="20"/>
      <c r="W242" s="20"/>
      <c r="X242" s="20"/>
      <c r="Y242" s="20"/>
      <c r="Z242" s="20"/>
      <c r="AA242" s="20"/>
    </row>
    <row r="243" customFormat="false" ht="15" hidden="false" customHeight="false" outlineLevel="0" collapsed="false">
      <c r="B243" s="14" t="s">
        <v>115</v>
      </c>
    </row>
    <row r="244" customFormat="false" ht="15" hidden="false" customHeight="false" outlineLevel="0" collapsed="false">
      <c r="B244" s="1" t="s">
        <v>261</v>
      </c>
      <c r="C244" s="1" t="s">
        <v>117</v>
      </c>
      <c r="D244" s="1" t="s">
        <v>262</v>
      </c>
      <c r="E244" s="25" t="n">
        <v>0.35</v>
      </c>
      <c r="F244" s="1" t="s">
        <v>119</v>
      </c>
      <c r="G244" s="1" t="s">
        <v>120</v>
      </c>
      <c r="H244" s="26" t="n">
        <v>28.61</v>
      </c>
      <c r="I244" s="1" t="s">
        <v>121</v>
      </c>
      <c r="J244" s="27" t="n">
        <f aca="false">ROUND(E244/I242* H244,5)</f>
        <v>10.0135</v>
      </c>
      <c r="K244" s="28"/>
    </row>
    <row r="245" customFormat="false" ht="15" hidden="false" customHeight="false" outlineLevel="0" collapsed="false">
      <c r="B245" s="1" t="s">
        <v>188</v>
      </c>
      <c r="C245" s="1" t="s">
        <v>117</v>
      </c>
      <c r="D245" s="1" t="s">
        <v>189</v>
      </c>
      <c r="E245" s="25" t="n">
        <v>0.42</v>
      </c>
      <c r="F245" s="1" t="s">
        <v>119</v>
      </c>
      <c r="G245" s="1" t="s">
        <v>120</v>
      </c>
      <c r="H245" s="26" t="n">
        <v>23.38</v>
      </c>
      <c r="I245" s="1" t="s">
        <v>121</v>
      </c>
      <c r="J245" s="27" t="n">
        <f aca="false">ROUND(E245/I242* H245,5)</f>
        <v>9.8196</v>
      </c>
      <c r="K245" s="28"/>
    </row>
    <row r="246" customFormat="false" ht="15" hidden="false" customHeight="false" outlineLevel="0" collapsed="false">
      <c r="D246" s="29" t="s">
        <v>122</v>
      </c>
      <c r="E246" s="28"/>
      <c r="H246" s="28"/>
      <c r="K246" s="26" t="n">
        <f aca="false">SUM(J244:J245)</f>
        <v>19.8331</v>
      </c>
    </row>
    <row r="247" customFormat="false" ht="15" hidden="false" customHeight="false" outlineLevel="0" collapsed="false">
      <c r="B247" s="14" t="s">
        <v>127</v>
      </c>
      <c r="E247" s="28"/>
      <c r="H247" s="28"/>
      <c r="K247" s="28"/>
    </row>
    <row r="248" customFormat="false" ht="15" hidden="false" customHeight="false" outlineLevel="0" collapsed="false">
      <c r="B248" s="1" t="s">
        <v>263</v>
      </c>
      <c r="C248" s="1" t="s">
        <v>34</v>
      </c>
      <c r="D248" s="1" t="s">
        <v>264</v>
      </c>
      <c r="E248" s="25" t="n">
        <v>1.05</v>
      </c>
      <c r="G248" s="1" t="s">
        <v>120</v>
      </c>
      <c r="H248" s="26" t="n">
        <v>83.68</v>
      </c>
      <c r="I248" s="1" t="s">
        <v>121</v>
      </c>
      <c r="J248" s="27" t="n">
        <f aca="false">ROUND(E248* H248,5)</f>
        <v>87.864</v>
      </c>
      <c r="K248" s="28"/>
    </row>
    <row r="249" customFormat="false" ht="15" hidden="false" customHeight="false" outlineLevel="0" collapsed="false">
      <c r="D249" s="29" t="s">
        <v>137</v>
      </c>
      <c r="E249" s="28"/>
      <c r="H249" s="28"/>
      <c r="K249" s="26" t="n">
        <f aca="false">SUM(J248:J248)</f>
        <v>87.864</v>
      </c>
    </row>
    <row r="250" customFormat="false" ht="15" hidden="false" customHeight="false" outlineLevel="0" collapsed="false">
      <c r="D250" s="29" t="s">
        <v>138</v>
      </c>
      <c r="E250" s="28"/>
      <c r="H250" s="28"/>
      <c r="K250" s="30" t="n">
        <f aca="false">SUM(J243:J249)</f>
        <v>107.6971</v>
      </c>
    </row>
    <row r="251" customFormat="false" ht="15" hidden="false" customHeight="false" outlineLevel="0" collapsed="false">
      <c r="D251" s="29" t="s">
        <v>184</v>
      </c>
      <c r="E251" s="28"/>
      <c r="H251" s="28" t="n">
        <v>3</v>
      </c>
      <c r="I251" s="1" t="s">
        <v>146</v>
      </c>
      <c r="K251" s="26" t="n">
        <f aca="false">ROUND(H251/100*K250,5)</f>
        <v>3.23091</v>
      </c>
    </row>
    <row r="252" customFormat="false" ht="15" hidden="false" customHeight="false" outlineLevel="0" collapsed="false">
      <c r="D252" s="29" t="s">
        <v>139</v>
      </c>
      <c r="E252" s="28"/>
      <c r="H252" s="28"/>
      <c r="K252" s="30" t="n">
        <f aca="false">SUM(K250:K251)</f>
        <v>110.92801</v>
      </c>
    </row>
    <row r="254" customFormat="false" ht="45" hidden="false" customHeight="true" outlineLevel="0" collapsed="false">
      <c r="A254" s="19"/>
      <c r="B254" s="19" t="s">
        <v>265</v>
      </c>
      <c r="C254" s="20" t="s">
        <v>34</v>
      </c>
      <c r="D254" s="21" t="s">
        <v>266</v>
      </c>
      <c r="E254" s="21"/>
      <c r="F254" s="21"/>
      <c r="G254" s="20"/>
      <c r="H254" s="22" t="s">
        <v>113</v>
      </c>
      <c r="I254" s="23" t="n">
        <v>1</v>
      </c>
      <c r="J254" s="23"/>
      <c r="K254" s="24" t="n">
        <f aca="false">ROUND(K264,2)</f>
        <v>103.43</v>
      </c>
      <c r="L254" s="21" t="s">
        <v>267</v>
      </c>
      <c r="M254" s="20"/>
      <c r="N254" s="20"/>
      <c r="O254" s="20"/>
      <c r="P254" s="20"/>
      <c r="Q254" s="20"/>
      <c r="R254" s="20"/>
      <c r="S254" s="20"/>
      <c r="T254" s="20"/>
      <c r="U254" s="20"/>
      <c r="V254" s="20"/>
      <c r="W254" s="20"/>
      <c r="X254" s="20"/>
      <c r="Y254" s="20"/>
      <c r="Z254" s="20"/>
      <c r="AA254" s="20"/>
    </row>
    <row r="255" customFormat="false" ht="15" hidden="false" customHeight="false" outlineLevel="0" collapsed="false">
      <c r="B255" s="14" t="s">
        <v>115</v>
      </c>
    </row>
    <row r="256" customFormat="false" ht="15" hidden="false" customHeight="false" outlineLevel="0" collapsed="false">
      <c r="B256" s="1" t="s">
        <v>261</v>
      </c>
      <c r="C256" s="1" t="s">
        <v>117</v>
      </c>
      <c r="D256" s="1" t="s">
        <v>262</v>
      </c>
      <c r="E256" s="25" t="n">
        <v>0.35</v>
      </c>
      <c r="F256" s="1" t="s">
        <v>119</v>
      </c>
      <c r="G256" s="1" t="s">
        <v>120</v>
      </c>
      <c r="H256" s="26" t="n">
        <v>28.61</v>
      </c>
      <c r="I256" s="1" t="s">
        <v>121</v>
      </c>
      <c r="J256" s="27" t="n">
        <f aca="false">ROUND(E256/I254* H256,5)</f>
        <v>10.0135</v>
      </c>
      <c r="K256" s="28"/>
    </row>
    <row r="257" customFormat="false" ht="15" hidden="false" customHeight="false" outlineLevel="0" collapsed="false">
      <c r="B257" s="1" t="s">
        <v>188</v>
      </c>
      <c r="C257" s="1" t="s">
        <v>117</v>
      </c>
      <c r="D257" s="1" t="s">
        <v>189</v>
      </c>
      <c r="E257" s="25" t="n">
        <v>0.42</v>
      </c>
      <c r="F257" s="1" t="s">
        <v>119</v>
      </c>
      <c r="G257" s="1" t="s">
        <v>120</v>
      </c>
      <c r="H257" s="26" t="n">
        <v>23.38</v>
      </c>
      <c r="I257" s="1" t="s">
        <v>121</v>
      </c>
      <c r="J257" s="27" t="n">
        <f aca="false">ROUND(E257/I254* H257,5)</f>
        <v>9.8196</v>
      </c>
      <c r="K257" s="28"/>
    </row>
    <row r="258" customFormat="false" ht="15" hidden="false" customHeight="false" outlineLevel="0" collapsed="false">
      <c r="D258" s="29" t="s">
        <v>122</v>
      </c>
      <c r="E258" s="28"/>
      <c r="H258" s="28"/>
      <c r="K258" s="26" t="n">
        <f aca="false">SUM(J256:J257)</f>
        <v>19.8331</v>
      </c>
    </row>
    <row r="259" customFormat="false" ht="15" hidden="false" customHeight="false" outlineLevel="0" collapsed="false">
      <c r="B259" s="14" t="s">
        <v>127</v>
      </c>
      <c r="E259" s="28"/>
      <c r="H259" s="28"/>
      <c r="K259" s="28"/>
    </row>
    <row r="260" customFormat="false" ht="15" hidden="false" customHeight="false" outlineLevel="0" collapsed="false">
      <c r="B260" s="1" t="s">
        <v>268</v>
      </c>
      <c r="C260" s="1" t="s">
        <v>34</v>
      </c>
      <c r="D260" s="1" t="s">
        <v>269</v>
      </c>
      <c r="E260" s="25" t="n">
        <v>1</v>
      </c>
      <c r="G260" s="1" t="s">
        <v>120</v>
      </c>
      <c r="H260" s="26" t="n">
        <v>80.58</v>
      </c>
      <c r="I260" s="1" t="s">
        <v>121</v>
      </c>
      <c r="J260" s="27" t="n">
        <f aca="false">ROUND(E260* H260,5)</f>
        <v>80.58</v>
      </c>
      <c r="K260" s="28"/>
    </row>
    <row r="261" customFormat="false" ht="15" hidden="false" customHeight="false" outlineLevel="0" collapsed="false">
      <c r="D261" s="29" t="s">
        <v>137</v>
      </c>
      <c r="E261" s="28"/>
      <c r="H261" s="28"/>
      <c r="K261" s="26" t="n">
        <f aca="false">SUM(J260:J260)</f>
        <v>80.58</v>
      </c>
    </row>
    <row r="262" customFormat="false" ht="15" hidden="false" customHeight="false" outlineLevel="0" collapsed="false">
      <c r="D262" s="29" t="s">
        <v>138</v>
      </c>
      <c r="E262" s="28"/>
      <c r="H262" s="28"/>
      <c r="K262" s="30" t="n">
        <f aca="false">SUM(J255:J261)</f>
        <v>100.4131</v>
      </c>
    </row>
    <row r="263" customFormat="false" ht="15" hidden="false" customHeight="false" outlineLevel="0" collapsed="false">
      <c r="D263" s="29" t="s">
        <v>184</v>
      </c>
      <c r="E263" s="28"/>
      <c r="H263" s="28" t="n">
        <v>3</v>
      </c>
      <c r="I263" s="1" t="s">
        <v>146</v>
      </c>
      <c r="K263" s="26" t="n">
        <f aca="false">ROUND(H263/100*K262,5)</f>
        <v>3.01239</v>
      </c>
    </row>
    <row r="264" customFormat="false" ht="15" hidden="false" customHeight="false" outlineLevel="0" collapsed="false">
      <c r="D264" s="29" t="s">
        <v>139</v>
      </c>
      <c r="E264" s="28"/>
      <c r="H264" s="28"/>
      <c r="K264" s="30" t="n">
        <f aca="false">SUM(K262:K263)</f>
        <v>103.42549</v>
      </c>
    </row>
    <row r="266" customFormat="false" ht="45" hidden="false" customHeight="true" outlineLevel="0" collapsed="false">
      <c r="A266" s="19"/>
      <c r="B266" s="19" t="s">
        <v>270</v>
      </c>
      <c r="C266" s="20" t="s">
        <v>34</v>
      </c>
      <c r="D266" s="21" t="s">
        <v>271</v>
      </c>
      <c r="E266" s="21"/>
      <c r="F266" s="21"/>
      <c r="G266" s="20"/>
      <c r="H266" s="22" t="s">
        <v>113</v>
      </c>
      <c r="I266" s="23" t="n">
        <v>1</v>
      </c>
      <c r="J266" s="23"/>
      <c r="K266" s="24" t="n">
        <f aca="false">ROUND(K279,2)</f>
        <v>107.29</v>
      </c>
      <c r="L266" s="21" t="s">
        <v>272</v>
      </c>
      <c r="M266" s="20"/>
      <c r="N266" s="20"/>
      <c r="O266" s="20"/>
      <c r="P266" s="20"/>
      <c r="Q266" s="20"/>
      <c r="R266" s="20"/>
      <c r="S266" s="20"/>
      <c r="T266" s="20"/>
      <c r="U266" s="20"/>
      <c r="V266" s="20"/>
      <c r="W266" s="20"/>
      <c r="X266" s="20"/>
      <c r="Y266" s="20"/>
      <c r="Z266" s="20"/>
      <c r="AA266" s="20"/>
    </row>
    <row r="267" customFormat="false" ht="15" hidden="false" customHeight="false" outlineLevel="0" collapsed="false">
      <c r="B267" s="14" t="s">
        <v>115</v>
      </c>
    </row>
    <row r="268" customFormat="false" ht="15" hidden="false" customHeight="false" outlineLevel="0" collapsed="false">
      <c r="B268" s="1" t="s">
        <v>261</v>
      </c>
      <c r="C268" s="1" t="s">
        <v>117</v>
      </c>
      <c r="D268" s="1" t="s">
        <v>262</v>
      </c>
      <c r="E268" s="25" t="n">
        <v>0.096</v>
      </c>
      <c r="F268" s="1" t="s">
        <v>119</v>
      </c>
      <c r="G268" s="1" t="s">
        <v>120</v>
      </c>
      <c r="H268" s="26" t="n">
        <v>28.61</v>
      </c>
      <c r="I268" s="1" t="s">
        <v>121</v>
      </c>
      <c r="J268" s="27" t="n">
        <f aca="false">ROUND(E268/I266* H268,5)</f>
        <v>2.74656</v>
      </c>
      <c r="K268" s="28"/>
    </row>
    <row r="269" customFormat="false" ht="15" hidden="false" customHeight="false" outlineLevel="0" collapsed="false">
      <c r="B269" s="1" t="s">
        <v>188</v>
      </c>
      <c r="C269" s="1" t="s">
        <v>117</v>
      </c>
      <c r="D269" s="1" t="s">
        <v>189</v>
      </c>
      <c r="E269" s="25" t="n">
        <v>0.144</v>
      </c>
      <c r="F269" s="1" t="s">
        <v>119</v>
      </c>
      <c r="G269" s="1" t="s">
        <v>120</v>
      </c>
      <c r="H269" s="26" t="n">
        <v>23.38</v>
      </c>
      <c r="I269" s="1" t="s">
        <v>121</v>
      </c>
      <c r="J269" s="27" t="n">
        <f aca="false">ROUND(E269/I266* H269,5)</f>
        <v>3.36672</v>
      </c>
      <c r="K269" s="28"/>
    </row>
    <row r="270" customFormat="false" ht="15" hidden="false" customHeight="false" outlineLevel="0" collapsed="false">
      <c r="D270" s="29" t="s">
        <v>122</v>
      </c>
      <c r="E270" s="28"/>
      <c r="H270" s="28"/>
      <c r="K270" s="26" t="n">
        <f aca="false">SUM(J268:J269)</f>
        <v>6.11328</v>
      </c>
    </row>
    <row r="271" customFormat="false" ht="15" hidden="false" customHeight="false" outlineLevel="0" collapsed="false">
      <c r="B271" s="14" t="s">
        <v>123</v>
      </c>
      <c r="E271" s="28"/>
      <c r="H271" s="28"/>
      <c r="K271" s="28"/>
    </row>
    <row r="272" customFormat="false" ht="15" hidden="false" customHeight="false" outlineLevel="0" collapsed="false">
      <c r="B272" s="1" t="s">
        <v>227</v>
      </c>
      <c r="C272" s="1" t="s">
        <v>117</v>
      </c>
      <c r="D272" s="1" t="s">
        <v>228</v>
      </c>
      <c r="E272" s="25" t="n">
        <v>0.08</v>
      </c>
      <c r="F272" s="1" t="s">
        <v>119</v>
      </c>
      <c r="G272" s="1" t="s">
        <v>120</v>
      </c>
      <c r="H272" s="26" t="n">
        <v>189.11</v>
      </c>
      <c r="I272" s="1" t="s">
        <v>121</v>
      </c>
      <c r="J272" s="27" t="n">
        <f aca="false">ROUND(E272/I266* H272,5)</f>
        <v>15.1288</v>
      </c>
      <c r="K272" s="28"/>
    </row>
    <row r="273" customFormat="false" ht="15" hidden="false" customHeight="false" outlineLevel="0" collapsed="false">
      <c r="D273" s="29" t="s">
        <v>126</v>
      </c>
      <c r="E273" s="28"/>
      <c r="H273" s="28"/>
      <c r="K273" s="26" t="n">
        <f aca="false">SUM(J272:J272)</f>
        <v>15.1288</v>
      </c>
    </row>
    <row r="274" customFormat="false" ht="15" hidden="false" customHeight="false" outlineLevel="0" collapsed="false">
      <c r="B274" s="14" t="s">
        <v>127</v>
      </c>
      <c r="E274" s="28"/>
      <c r="H274" s="28"/>
      <c r="K274" s="28"/>
    </row>
    <row r="275" customFormat="false" ht="15" hidden="false" customHeight="false" outlineLevel="0" collapsed="false">
      <c r="B275" s="1" t="s">
        <v>273</v>
      </c>
      <c r="C275" s="1" t="s">
        <v>34</v>
      </c>
      <c r="D275" s="1" t="s">
        <v>274</v>
      </c>
      <c r="E275" s="25" t="n">
        <v>1.05</v>
      </c>
      <c r="G275" s="1" t="s">
        <v>120</v>
      </c>
      <c r="H275" s="26" t="n">
        <v>78.97</v>
      </c>
      <c r="I275" s="1" t="s">
        <v>121</v>
      </c>
      <c r="J275" s="27" t="n">
        <f aca="false">ROUND(E275* H275,5)</f>
        <v>82.9185</v>
      </c>
      <c r="K275" s="28"/>
    </row>
    <row r="276" customFormat="false" ht="15" hidden="false" customHeight="false" outlineLevel="0" collapsed="false">
      <c r="D276" s="29" t="s">
        <v>137</v>
      </c>
      <c r="E276" s="28"/>
      <c r="H276" s="28"/>
      <c r="K276" s="26" t="n">
        <f aca="false">SUM(J275:J275)</f>
        <v>82.9185</v>
      </c>
    </row>
    <row r="277" customFormat="false" ht="15" hidden="false" customHeight="false" outlineLevel="0" collapsed="false">
      <c r="D277" s="29" t="s">
        <v>138</v>
      </c>
      <c r="E277" s="28"/>
      <c r="H277" s="28"/>
      <c r="K277" s="30" t="n">
        <f aca="false">SUM(J267:J276)</f>
        <v>104.16058</v>
      </c>
    </row>
    <row r="278" customFormat="false" ht="15" hidden="false" customHeight="false" outlineLevel="0" collapsed="false">
      <c r="D278" s="29" t="s">
        <v>184</v>
      </c>
      <c r="E278" s="28"/>
      <c r="H278" s="28" t="n">
        <v>3</v>
      </c>
      <c r="I278" s="1" t="s">
        <v>146</v>
      </c>
      <c r="K278" s="26" t="n">
        <f aca="false">ROUND(H278/100*K277,5)</f>
        <v>3.12482</v>
      </c>
    </row>
    <row r="279" customFormat="false" ht="15" hidden="false" customHeight="false" outlineLevel="0" collapsed="false">
      <c r="D279" s="29" t="s">
        <v>139</v>
      </c>
      <c r="E279" s="28"/>
      <c r="H279" s="28"/>
      <c r="K279" s="30" t="n">
        <f aca="false">SUM(K277:K278)</f>
        <v>107.2854</v>
      </c>
    </row>
    <row r="281" customFormat="false" ht="45" hidden="false" customHeight="true" outlineLevel="0" collapsed="false">
      <c r="A281" s="19"/>
      <c r="B281" s="19" t="s">
        <v>275</v>
      </c>
      <c r="C281" s="20" t="s">
        <v>34</v>
      </c>
      <c r="D281" s="21" t="s">
        <v>276</v>
      </c>
      <c r="E281" s="21"/>
      <c r="F281" s="21"/>
      <c r="G281" s="20"/>
      <c r="H281" s="22" t="s">
        <v>113</v>
      </c>
      <c r="I281" s="23" t="n">
        <v>1</v>
      </c>
      <c r="J281" s="23"/>
      <c r="K281" s="24" t="n">
        <f aca="false">ROUND(K291,2)</f>
        <v>97.13</v>
      </c>
      <c r="L281" s="21" t="s">
        <v>277</v>
      </c>
      <c r="M281" s="20"/>
      <c r="N281" s="20"/>
      <c r="O281" s="20"/>
      <c r="P281" s="20"/>
      <c r="Q281" s="20"/>
      <c r="R281" s="20"/>
      <c r="S281" s="20"/>
      <c r="T281" s="20"/>
      <c r="U281" s="20"/>
      <c r="V281" s="20"/>
      <c r="W281" s="20"/>
      <c r="X281" s="20"/>
      <c r="Y281" s="20"/>
      <c r="Z281" s="20"/>
      <c r="AA281" s="20"/>
    </row>
    <row r="282" customFormat="false" ht="15" hidden="false" customHeight="false" outlineLevel="0" collapsed="false">
      <c r="B282" s="14" t="s">
        <v>115</v>
      </c>
    </row>
    <row r="283" customFormat="false" ht="15" hidden="false" customHeight="false" outlineLevel="0" collapsed="false">
      <c r="B283" s="1" t="s">
        <v>188</v>
      </c>
      <c r="C283" s="1" t="s">
        <v>117</v>
      </c>
      <c r="D283" s="1" t="s">
        <v>189</v>
      </c>
      <c r="E283" s="25" t="n">
        <v>0.42</v>
      </c>
      <c r="F283" s="1" t="s">
        <v>119</v>
      </c>
      <c r="G283" s="1" t="s">
        <v>120</v>
      </c>
      <c r="H283" s="26" t="n">
        <v>23.38</v>
      </c>
      <c r="I283" s="1" t="s">
        <v>121</v>
      </c>
      <c r="J283" s="27" t="n">
        <f aca="false">ROUND(E283/I281* H283,5)</f>
        <v>9.8196</v>
      </c>
      <c r="K283" s="28"/>
    </row>
    <row r="284" customFormat="false" ht="15" hidden="false" customHeight="false" outlineLevel="0" collapsed="false">
      <c r="B284" s="1" t="s">
        <v>261</v>
      </c>
      <c r="C284" s="1" t="s">
        <v>117</v>
      </c>
      <c r="D284" s="1" t="s">
        <v>262</v>
      </c>
      <c r="E284" s="25" t="n">
        <v>0.35</v>
      </c>
      <c r="F284" s="1" t="s">
        <v>119</v>
      </c>
      <c r="G284" s="1" t="s">
        <v>120</v>
      </c>
      <c r="H284" s="26" t="n">
        <v>28.61</v>
      </c>
      <c r="I284" s="1" t="s">
        <v>121</v>
      </c>
      <c r="J284" s="27" t="n">
        <f aca="false">ROUND(E284/I281* H284,5)</f>
        <v>10.0135</v>
      </c>
      <c r="K284" s="28"/>
    </row>
    <row r="285" customFormat="false" ht="15" hidden="false" customHeight="false" outlineLevel="0" collapsed="false">
      <c r="D285" s="29" t="s">
        <v>122</v>
      </c>
      <c r="E285" s="28"/>
      <c r="H285" s="28"/>
      <c r="K285" s="26" t="n">
        <f aca="false">SUM(J283:J284)</f>
        <v>19.8331</v>
      </c>
    </row>
    <row r="286" customFormat="false" ht="15" hidden="false" customHeight="false" outlineLevel="0" collapsed="false">
      <c r="B286" s="14" t="s">
        <v>127</v>
      </c>
      <c r="E286" s="28"/>
      <c r="H286" s="28"/>
      <c r="K286" s="28"/>
    </row>
    <row r="287" customFormat="false" ht="15" hidden="false" customHeight="false" outlineLevel="0" collapsed="false">
      <c r="B287" s="1" t="s">
        <v>278</v>
      </c>
      <c r="C287" s="1" t="s">
        <v>34</v>
      </c>
      <c r="D287" s="1" t="s">
        <v>279</v>
      </c>
      <c r="E287" s="25" t="n">
        <v>1.05</v>
      </c>
      <c r="G287" s="1" t="s">
        <v>120</v>
      </c>
      <c r="H287" s="26" t="n">
        <v>70.92</v>
      </c>
      <c r="I287" s="1" t="s">
        <v>121</v>
      </c>
      <c r="J287" s="27" t="n">
        <f aca="false">ROUND(E287* H287,5)</f>
        <v>74.466</v>
      </c>
      <c r="K287" s="28"/>
    </row>
    <row r="288" customFormat="false" ht="15" hidden="false" customHeight="false" outlineLevel="0" collapsed="false">
      <c r="D288" s="29" t="s">
        <v>137</v>
      </c>
      <c r="E288" s="28"/>
      <c r="H288" s="28"/>
      <c r="K288" s="26" t="n">
        <f aca="false">SUM(J287:J287)</f>
        <v>74.466</v>
      </c>
    </row>
    <row r="289" customFormat="false" ht="15" hidden="false" customHeight="false" outlineLevel="0" collapsed="false">
      <c r="D289" s="29" t="s">
        <v>138</v>
      </c>
      <c r="E289" s="28"/>
      <c r="H289" s="28"/>
      <c r="K289" s="30" t="n">
        <f aca="false">SUM(J282:J288)</f>
        <v>94.2991</v>
      </c>
    </row>
    <row r="290" customFormat="false" ht="15" hidden="false" customHeight="false" outlineLevel="0" collapsed="false">
      <c r="D290" s="29" t="s">
        <v>184</v>
      </c>
      <c r="E290" s="28"/>
      <c r="H290" s="28" t="n">
        <v>3</v>
      </c>
      <c r="I290" s="1" t="s">
        <v>146</v>
      </c>
      <c r="K290" s="26" t="n">
        <f aca="false">ROUND(H290/100*K289,5)</f>
        <v>2.82897</v>
      </c>
    </row>
    <row r="291" customFormat="false" ht="15" hidden="false" customHeight="false" outlineLevel="0" collapsed="false">
      <c r="D291" s="29" t="s">
        <v>139</v>
      </c>
      <c r="E291" s="28"/>
      <c r="H291" s="28"/>
      <c r="K291" s="30" t="n">
        <f aca="false">SUM(K289:K290)</f>
        <v>97.12807</v>
      </c>
    </row>
    <row r="293" customFormat="false" ht="45" hidden="false" customHeight="true" outlineLevel="0" collapsed="false">
      <c r="A293" s="19"/>
      <c r="B293" s="19" t="s">
        <v>280</v>
      </c>
      <c r="C293" s="20" t="s">
        <v>27</v>
      </c>
      <c r="D293" s="21" t="s">
        <v>281</v>
      </c>
      <c r="E293" s="21"/>
      <c r="F293" s="21"/>
      <c r="G293" s="20"/>
      <c r="H293" s="22" t="s">
        <v>113</v>
      </c>
      <c r="I293" s="23" t="n">
        <v>1</v>
      </c>
      <c r="J293" s="23"/>
      <c r="K293" s="24" t="n">
        <f aca="false">ROUND(K304,2)</f>
        <v>12.39</v>
      </c>
      <c r="L293" s="21" t="s">
        <v>282</v>
      </c>
      <c r="M293" s="20"/>
      <c r="N293" s="20"/>
      <c r="O293" s="20"/>
      <c r="P293" s="20"/>
      <c r="Q293" s="20"/>
      <c r="R293" s="20"/>
      <c r="S293" s="20"/>
      <c r="T293" s="20"/>
      <c r="U293" s="20"/>
      <c r="V293" s="20"/>
      <c r="W293" s="20"/>
      <c r="X293" s="20"/>
      <c r="Y293" s="20"/>
      <c r="Z293" s="20"/>
      <c r="AA293" s="20"/>
    </row>
    <row r="294" customFormat="false" ht="15" hidden="false" customHeight="false" outlineLevel="0" collapsed="false">
      <c r="B294" s="14" t="s">
        <v>115</v>
      </c>
    </row>
    <row r="295" customFormat="false" ht="15" hidden="false" customHeight="false" outlineLevel="0" collapsed="false">
      <c r="B295" s="1" t="s">
        <v>168</v>
      </c>
      <c r="C295" s="1" t="s">
        <v>117</v>
      </c>
      <c r="D295" s="1" t="s">
        <v>169</v>
      </c>
      <c r="E295" s="25" t="n">
        <v>0.033</v>
      </c>
      <c r="F295" s="1" t="s">
        <v>119</v>
      </c>
      <c r="G295" s="1" t="s">
        <v>120</v>
      </c>
      <c r="H295" s="26" t="n">
        <v>32.16</v>
      </c>
      <c r="I295" s="1" t="s">
        <v>121</v>
      </c>
      <c r="J295" s="27" t="n">
        <f aca="false">ROUND(E295/I293* H295,5)</f>
        <v>1.06128</v>
      </c>
      <c r="K295" s="28"/>
    </row>
    <row r="296" customFormat="false" ht="15" hidden="false" customHeight="false" outlineLevel="0" collapsed="false">
      <c r="B296" s="1" t="s">
        <v>166</v>
      </c>
      <c r="C296" s="1" t="s">
        <v>117</v>
      </c>
      <c r="D296" s="1" t="s">
        <v>167</v>
      </c>
      <c r="E296" s="25" t="n">
        <v>0.033</v>
      </c>
      <c r="F296" s="1" t="s">
        <v>119</v>
      </c>
      <c r="G296" s="1" t="s">
        <v>120</v>
      </c>
      <c r="H296" s="26" t="n">
        <v>28.55</v>
      </c>
      <c r="I296" s="1" t="s">
        <v>121</v>
      </c>
      <c r="J296" s="27" t="n">
        <f aca="false">ROUND(E296/I293* H296,5)</f>
        <v>0.94215</v>
      </c>
      <c r="K296" s="28"/>
    </row>
    <row r="297" customFormat="false" ht="15" hidden="false" customHeight="false" outlineLevel="0" collapsed="false">
      <c r="D297" s="29" t="s">
        <v>122</v>
      </c>
      <c r="E297" s="28"/>
      <c r="H297" s="28"/>
      <c r="K297" s="26" t="n">
        <f aca="false">SUM(J295:J296)</f>
        <v>2.00343</v>
      </c>
    </row>
    <row r="298" customFormat="false" ht="15" hidden="false" customHeight="false" outlineLevel="0" collapsed="false">
      <c r="B298" s="14" t="s">
        <v>127</v>
      </c>
      <c r="E298" s="28"/>
      <c r="H298" s="28"/>
      <c r="K298" s="28"/>
    </row>
    <row r="299" customFormat="false" ht="15" hidden="false" customHeight="false" outlineLevel="0" collapsed="false">
      <c r="B299" s="1" t="s">
        <v>283</v>
      </c>
      <c r="C299" s="1" t="s">
        <v>27</v>
      </c>
      <c r="D299" s="1" t="s">
        <v>284</v>
      </c>
      <c r="E299" s="25" t="n">
        <v>1.2</v>
      </c>
      <c r="G299" s="1" t="s">
        <v>120</v>
      </c>
      <c r="H299" s="26" t="n">
        <v>8.32</v>
      </c>
      <c r="I299" s="1" t="s">
        <v>121</v>
      </c>
      <c r="J299" s="27" t="n">
        <f aca="false">ROUND(E299* H299,5)</f>
        <v>9.984</v>
      </c>
      <c r="K299" s="28"/>
    </row>
    <row r="300" customFormat="false" ht="15" hidden="false" customHeight="false" outlineLevel="0" collapsed="false">
      <c r="B300" s="1" t="s">
        <v>170</v>
      </c>
      <c r="C300" s="1" t="s">
        <v>151</v>
      </c>
      <c r="D300" s="1" t="s">
        <v>171</v>
      </c>
      <c r="E300" s="25" t="n">
        <v>0.0204</v>
      </c>
      <c r="G300" s="1" t="s">
        <v>120</v>
      </c>
      <c r="H300" s="26" t="n">
        <v>2.19</v>
      </c>
      <c r="I300" s="1" t="s">
        <v>121</v>
      </c>
      <c r="J300" s="27" t="n">
        <f aca="false">ROUND(E300* H300,5)</f>
        <v>0.04468</v>
      </c>
      <c r="K300" s="28"/>
    </row>
    <row r="301" customFormat="false" ht="15" hidden="false" customHeight="false" outlineLevel="0" collapsed="false">
      <c r="D301" s="29" t="s">
        <v>137</v>
      </c>
      <c r="E301" s="28"/>
      <c r="H301" s="28"/>
      <c r="K301" s="26" t="n">
        <f aca="false">SUM(J299:J300)</f>
        <v>10.02868</v>
      </c>
    </row>
    <row r="302" customFormat="false" ht="15" hidden="false" customHeight="false" outlineLevel="0" collapsed="false">
      <c r="D302" s="29" t="s">
        <v>138</v>
      </c>
      <c r="E302" s="28"/>
      <c r="H302" s="28"/>
      <c r="K302" s="30" t="n">
        <f aca="false">SUM(J294:J301)</f>
        <v>12.03211</v>
      </c>
    </row>
    <row r="303" customFormat="false" ht="15" hidden="false" customHeight="false" outlineLevel="0" collapsed="false">
      <c r="D303" s="29" t="s">
        <v>184</v>
      </c>
      <c r="E303" s="28"/>
      <c r="H303" s="28" t="n">
        <v>3</v>
      </c>
      <c r="I303" s="1" t="s">
        <v>146</v>
      </c>
      <c r="K303" s="26" t="n">
        <f aca="false">ROUND(H303/100*K302,5)</f>
        <v>0.36096</v>
      </c>
    </row>
    <row r="304" customFormat="false" ht="15" hidden="false" customHeight="false" outlineLevel="0" collapsed="false">
      <c r="D304" s="29" t="s">
        <v>139</v>
      </c>
      <c r="E304" s="28"/>
      <c r="H304" s="28"/>
      <c r="K304" s="30" t="n">
        <f aca="false">SUM(K302:K303)</f>
        <v>12.39307</v>
      </c>
    </row>
    <row r="306" customFormat="false" ht="45" hidden="false" customHeight="true" outlineLevel="0" collapsed="false">
      <c r="A306" s="19"/>
      <c r="B306" s="19" t="s">
        <v>285</v>
      </c>
      <c r="C306" s="20" t="s">
        <v>27</v>
      </c>
      <c r="D306" s="21" t="s">
        <v>286</v>
      </c>
      <c r="E306" s="21"/>
      <c r="F306" s="21"/>
      <c r="G306" s="20"/>
      <c r="H306" s="22" t="s">
        <v>113</v>
      </c>
      <c r="I306" s="23" t="n">
        <v>1</v>
      </c>
      <c r="J306" s="23"/>
      <c r="K306" s="24" t="n">
        <f aca="false">ROUND(K319,2)</f>
        <v>7.06</v>
      </c>
      <c r="L306" s="21" t="s">
        <v>287</v>
      </c>
      <c r="M306" s="20"/>
      <c r="N306" s="20"/>
      <c r="O306" s="20"/>
      <c r="P306" s="20"/>
      <c r="Q306" s="20"/>
      <c r="R306" s="20"/>
      <c r="S306" s="20"/>
      <c r="T306" s="20"/>
      <c r="U306" s="20"/>
      <c r="V306" s="20"/>
      <c r="W306" s="20"/>
      <c r="X306" s="20"/>
      <c r="Y306" s="20"/>
      <c r="Z306" s="20"/>
      <c r="AA306" s="20"/>
    </row>
    <row r="307" customFormat="false" ht="15" hidden="false" customHeight="false" outlineLevel="0" collapsed="false">
      <c r="B307" s="14" t="s">
        <v>115</v>
      </c>
    </row>
    <row r="308" customFormat="false" ht="15" hidden="false" customHeight="false" outlineLevel="0" collapsed="false">
      <c r="B308" s="1" t="s">
        <v>166</v>
      </c>
      <c r="C308" s="1" t="s">
        <v>117</v>
      </c>
      <c r="D308" s="1" t="s">
        <v>167</v>
      </c>
      <c r="E308" s="25" t="n">
        <v>0.05</v>
      </c>
      <c r="F308" s="1" t="s">
        <v>119</v>
      </c>
      <c r="G308" s="1" t="s">
        <v>120</v>
      </c>
      <c r="H308" s="26" t="n">
        <v>28.55</v>
      </c>
      <c r="I308" s="1" t="s">
        <v>121</v>
      </c>
      <c r="J308" s="27" t="n">
        <f aca="false">ROUND(E308/I306* H308,5)</f>
        <v>1.4275</v>
      </c>
      <c r="K308" s="28"/>
    </row>
    <row r="309" customFormat="false" ht="15" hidden="false" customHeight="false" outlineLevel="0" collapsed="false">
      <c r="B309" s="1" t="s">
        <v>168</v>
      </c>
      <c r="C309" s="1" t="s">
        <v>117</v>
      </c>
      <c r="D309" s="1" t="s">
        <v>169</v>
      </c>
      <c r="E309" s="25" t="n">
        <v>0.05</v>
      </c>
      <c r="F309" s="1" t="s">
        <v>119</v>
      </c>
      <c r="G309" s="1" t="s">
        <v>120</v>
      </c>
      <c r="H309" s="26" t="n">
        <v>32.16</v>
      </c>
      <c r="I309" s="1" t="s">
        <v>121</v>
      </c>
      <c r="J309" s="27" t="n">
        <f aca="false">ROUND(E309/I306* H309,5)</f>
        <v>1.608</v>
      </c>
      <c r="K309" s="28"/>
    </row>
    <row r="310" customFormat="false" ht="15" hidden="false" customHeight="false" outlineLevel="0" collapsed="false">
      <c r="D310" s="29" t="s">
        <v>122</v>
      </c>
      <c r="E310" s="28"/>
      <c r="H310" s="28"/>
      <c r="K310" s="26" t="n">
        <f aca="false">SUM(J308:J309)</f>
        <v>3.0355</v>
      </c>
    </row>
    <row r="311" customFormat="false" ht="15" hidden="false" customHeight="false" outlineLevel="0" collapsed="false">
      <c r="B311" s="14" t="s">
        <v>127</v>
      </c>
      <c r="E311" s="28"/>
      <c r="H311" s="28"/>
      <c r="K311" s="28"/>
    </row>
    <row r="312" customFormat="false" ht="15" hidden="false" customHeight="false" outlineLevel="0" collapsed="false">
      <c r="B312" s="1" t="s">
        <v>288</v>
      </c>
      <c r="C312" s="1" t="s">
        <v>27</v>
      </c>
      <c r="D312" s="1" t="s">
        <v>289</v>
      </c>
      <c r="E312" s="25" t="n">
        <v>1.2</v>
      </c>
      <c r="G312" s="1" t="s">
        <v>120</v>
      </c>
      <c r="H312" s="26" t="n">
        <v>3.11</v>
      </c>
      <c r="I312" s="1" t="s">
        <v>121</v>
      </c>
      <c r="J312" s="27" t="n">
        <f aca="false">ROUND(E312* H312,5)</f>
        <v>3.732</v>
      </c>
      <c r="K312" s="28"/>
    </row>
    <row r="313" customFormat="false" ht="15" hidden="false" customHeight="false" outlineLevel="0" collapsed="false">
      <c r="B313" s="1" t="s">
        <v>170</v>
      </c>
      <c r="C313" s="1" t="s">
        <v>151</v>
      </c>
      <c r="D313" s="1" t="s">
        <v>171</v>
      </c>
      <c r="E313" s="25" t="n">
        <v>0.018</v>
      </c>
      <c r="G313" s="1" t="s">
        <v>120</v>
      </c>
      <c r="H313" s="26" t="n">
        <v>2.19</v>
      </c>
      <c r="I313" s="1" t="s">
        <v>121</v>
      </c>
      <c r="J313" s="27" t="n">
        <f aca="false">ROUND(E313* H313,5)</f>
        <v>0.03942</v>
      </c>
      <c r="K313" s="28"/>
    </row>
    <row r="314" customFormat="false" ht="15" hidden="false" customHeight="false" outlineLevel="0" collapsed="false">
      <c r="D314" s="29" t="s">
        <v>137</v>
      </c>
      <c r="E314" s="28"/>
      <c r="H314" s="28"/>
      <c r="K314" s="26" t="n">
        <f aca="false">SUM(J312:J313)</f>
        <v>3.77142</v>
      </c>
    </row>
    <row r="315" customFormat="false" ht="15" hidden="false" customHeight="false" outlineLevel="0" collapsed="false">
      <c r="E315" s="28"/>
      <c r="H315" s="28"/>
      <c r="K315" s="28"/>
    </row>
    <row r="316" customFormat="false" ht="15" hidden="false" customHeight="false" outlineLevel="0" collapsed="false">
      <c r="D316" s="29" t="s">
        <v>145</v>
      </c>
      <c r="E316" s="28"/>
      <c r="H316" s="28" t="n">
        <v>1.5</v>
      </c>
      <c r="I316" s="1" t="s">
        <v>146</v>
      </c>
      <c r="J316" s="1" t="n">
        <f aca="false">ROUND(H316/100*K310,5)</f>
        <v>0.04553</v>
      </c>
      <c r="K316" s="28"/>
    </row>
    <row r="317" customFormat="false" ht="15" hidden="false" customHeight="false" outlineLevel="0" collapsed="false">
      <c r="D317" s="29" t="s">
        <v>138</v>
      </c>
      <c r="E317" s="28"/>
      <c r="H317" s="28"/>
      <c r="K317" s="30" t="n">
        <f aca="false">SUM(J307:J316)</f>
        <v>6.85245</v>
      </c>
    </row>
    <row r="318" customFormat="false" ht="15" hidden="false" customHeight="false" outlineLevel="0" collapsed="false">
      <c r="D318" s="29" t="s">
        <v>184</v>
      </c>
      <c r="E318" s="28"/>
      <c r="H318" s="28" t="n">
        <v>3</v>
      </c>
      <c r="I318" s="1" t="s">
        <v>146</v>
      </c>
      <c r="K318" s="26" t="n">
        <f aca="false">ROUND(H318/100*K317,5)</f>
        <v>0.20557</v>
      </c>
    </row>
    <row r="319" customFormat="false" ht="15" hidden="false" customHeight="false" outlineLevel="0" collapsed="false">
      <c r="D319" s="29" t="s">
        <v>139</v>
      </c>
      <c r="E319" s="28"/>
      <c r="H319" s="28"/>
      <c r="K319" s="30" t="n">
        <f aca="false">SUM(K317:K318)</f>
        <v>7.05802</v>
      </c>
    </row>
    <row r="321" customFormat="false" ht="45" hidden="false" customHeight="true" outlineLevel="0" collapsed="false">
      <c r="A321" s="19"/>
      <c r="B321" s="19" t="s">
        <v>290</v>
      </c>
      <c r="C321" s="20" t="s">
        <v>151</v>
      </c>
      <c r="D321" s="21" t="s">
        <v>291</v>
      </c>
      <c r="E321" s="21"/>
      <c r="F321" s="21"/>
      <c r="G321" s="20"/>
      <c r="H321" s="22" t="s">
        <v>113</v>
      </c>
      <c r="I321" s="23" t="n">
        <v>1</v>
      </c>
      <c r="J321" s="23"/>
      <c r="K321" s="24" t="n">
        <f aca="false">ROUND(K331,2)</f>
        <v>3.7</v>
      </c>
      <c r="L321" s="21" t="s">
        <v>292</v>
      </c>
      <c r="M321" s="20"/>
      <c r="N321" s="20"/>
      <c r="O321" s="20"/>
      <c r="P321" s="20"/>
      <c r="Q321" s="20"/>
      <c r="R321" s="20"/>
      <c r="S321" s="20"/>
      <c r="T321" s="20"/>
      <c r="U321" s="20"/>
      <c r="V321" s="20"/>
      <c r="W321" s="20"/>
      <c r="X321" s="20"/>
      <c r="Y321" s="20"/>
      <c r="Z321" s="20"/>
      <c r="AA321" s="20"/>
    </row>
    <row r="322" customFormat="false" ht="15" hidden="false" customHeight="false" outlineLevel="0" collapsed="false">
      <c r="B322" s="14" t="s">
        <v>115</v>
      </c>
    </row>
    <row r="323" customFormat="false" ht="15" hidden="false" customHeight="false" outlineLevel="0" collapsed="false">
      <c r="B323" s="1" t="s">
        <v>261</v>
      </c>
      <c r="C323" s="1" t="s">
        <v>117</v>
      </c>
      <c r="D323" s="1" t="s">
        <v>262</v>
      </c>
      <c r="E323" s="25" t="n">
        <v>0.01</v>
      </c>
      <c r="F323" s="1" t="s">
        <v>119</v>
      </c>
      <c r="G323" s="1" t="s">
        <v>120</v>
      </c>
      <c r="H323" s="26" t="n">
        <v>28.61</v>
      </c>
      <c r="I323" s="1" t="s">
        <v>121</v>
      </c>
      <c r="J323" s="27" t="n">
        <f aca="false">ROUND(E323/I321* H323,5)</f>
        <v>0.2861</v>
      </c>
      <c r="K323" s="28"/>
    </row>
    <row r="324" customFormat="false" ht="15" hidden="false" customHeight="false" outlineLevel="0" collapsed="false">
      <c r="B324" s="1" t="s">
        <v>188</v>
      </c>
      <c r="C324" s="1" t="s">
        <v>117</v>
      </c>
      <c r="D324" s="1" t="s">
        <v>189</v>
      </c>
      <c r="E324" s="25" t="n">
        <v>0.01</v>
      </c>
      <c r="F324" s="1" t="s">
        <v>119</v>
      </c>
      <c r="G324" s="1" t="s">
        <v>120</v>
      </c>
      <c r="H324" s="26" t="n">
        <v>23.38</v>
      </c>
      <c r="I324" s="1" t="s">
        <v>121</v>
      </c>
      <c r="J324" s="27" t="n">
        <f aca="false">ROUND(E324/I321* H324,5)</f>
        <v>0.2338</v>
      </c>
      <c r="K324" s="28"/>
    </row>
    <row r="325" customFormat="false" ht="15" hidden="false" customHeight="false" outlineLevel="0" collapsed="false">
      <c r="D325" s="29" t="s">
        <v>122</v>
      </c>
      <c r="E325" s="28"/>
      <c r="H325" s="28"/>
      <c r="K325" s="26" t="n">
        <f aca="false">SUM(J323:J324)</f>
        <v>0.5199</v>
      </c>
    </row>
    <row r="326" customFormat="false" ht="15" hidden="false" customHeight="false" outlineLevel="0" collapsed="false">
      <c r="B326" s="14" t="s">
        <v>127</v>
      </c>
      <c r="E326" s="28"/>
      <c r="H326" s="28"/>
      <c r="K326" s="28"/>
    </row>
    <row r="327" customFormat="false" ht="15" hidden="false" customHeight="false" outlineLevel="0" collapsed="false">
      <c r="B327" s="1" t="s">
        <v>293</v>
      </c>
      <c r="C327" s="1" t="s">
        <v>151</v>
      </c>
      <c r="D327" s="1" t="s">
        <v>294</v>
      </c>
      <c r="E327" s="25" t="n">
        <v>1</v>
      </c>
      <c r="G327" s="1" t="s">
        <v>120</v>
      </c>
      <c r="H327" s="26" t="n">
        <v>3.07</v>
      </c>
      <c r="I327" s="1" t="s">
        <v>121</v>
      </c>
      <c r="J327" s="27" t="n">
        <f aca="false">ROUND(E327* H327,5)</f>
        <v>3.07</v>
      </c>
      <c r="K327" s="28"/>
    </row>
    <row r="328" customFormat="false" ht="15" hidden="false" customHeight="false" outlineLevel="0" collapsed="false">
      <c r="D328" s="29" t="s">
        <v>137</v>
      </c>
      <c r="E328" s="28"/>
      <c r="H328" s="28"/>
      <c r="K328" s="26" t="n">
        <f aca="false">SUM(J327:J327)</f>
        <v>3.07</v>
      </c>
    </row>
    <row r="329" customFormat="false" ht="15" hidden="false" customHeight="false" outlineLevel="0" collapsed="false">
      <c r="D329" s="29" t="s">
        <v>138</v>
      </c>
      <c r="E329" s="28"/>
      <c r="H329" s="28"/>
      <c r="K329" s="30" t="n">
        <f aca="false">SUM(J322:J328)</f>
        <v>3.5899</v>
      </c>
    </row>
    <row r="330" customFormat="false" ht="15" hidden="false" customHeight="false" outlineLevel="0" collapsed="false">
      <c r="D330" s="29" t="s">
        <v>184</v>
      </c>
      <c r="E330" s="28"/>
      <c r="H330" s="28" t="n">
        <v>3</v>
      </c>
      <c r="I330" s="1" t="s">
        <v>146</v>
      </c>
      <c r="K330" s="26" t="n">
        <f aca="false">ROUND(H330/100*K329,5)</f>
        <v>0.1077</v>
      </c>
    </row>
    <row r="331" customFormat="false" ht="15" hidden="false" customHeight="false" outlineLevel="0" collapsed="false">
      <c r="D331" s="29" t="s">
        <v>139</v>
      </c>
      <c r="E331" s="28"/>
      <c r="H331" s="28"/>
      <c r="K331" s="30" t="n">
        <f aca="false">SUM(K329:K330)</f>
        <v>3.6976</v>
      </c>
    </row>
    <row r="333" customFormat="false" ht="45" hidden="false" customHeight="true" outlineLevel="0" collapsed="false">
      <c r="A333" s="19"/>
      <c r="B333" s="19" t="s">
        <v>295</v>
      </c>
      <c r="C333" s="20" t="s">
        <v>27</v>
      </c>
      <c r="D333" s="21" t="s">
        <v>296</v>
      </c>
      <c r="E333" s="21"/>
      <c r="F333" s="21"/>
      <c r="G333" s="20"/>
      <c r="H333" s="22" t="s">
        <v>113</v>
      </c>
      <c r="I333" s="23" t="n">
        <v>1</v>
      </c>
      <c r="J333" s="23"/>
      <c r="K333" s="24" t="n">
        <f aca="false">ROUND(K344,2)</f>
        <v>92.34</v>
      </c>
      <c r="L333" s="21" t="s">
        <v>297</v>
      </c>
      <c r="M333" s="20"/>
      <c r="N333" s="20"/>
      <c r="O333" s="20"/>
      <c r="P333" s="20"/>
      <c r="Q333" s="20"/>
      <c r="R333" s="20"/>
      <c r="S333" s="20"/>
      <c r="T333" s="20"/>
      <c r="U333" s="20"/>
      <c r="V333" s="20"/>
      <c r="W333" s="20"/>
      <c r="X333" s="20"/>
      <c r="Y333" s="20"/>
      <c r="Z333" s="20"/>
      <c r="AA333" s="20"/>
    </row>
    <row r="334" customFormat="false" ht="15" hidden="false" customHeight="false" outlineLevel="0" collapsed="false">
      <c r="B334" s="14" t="s">
        <v>115</v>
      </c>
    </row>
    <row r="335" customFormat="false" ht="15" hidden="false" customHeight="false" outlineLevel="0" collapsed="false">
      <c r="B335" s="1" t="s">
        <v>261</v>
      </c>
      <c r="C335" s="1" t="s">
        <v>117</v>
      </c>
      <c r="D335" s="1" t="s">
        <v>262</v>
      </c>
      <c r="E335" s="25" t="n">
        <v>0.1</v>
      </c>
      <c r="F335" s="1" t="s">
        <v>119</v>
      </c>
      <c r="G335" s="1" t="s">
        <v>120</v>
      </c>
      <c r="H335" s="26" t="n">
        <v>28.61</v>
      </c>
      <c r="I335" s="1" t="s">
        <v>121</v>
      </c>
      <c r="J335" s="27" t="n">
        <f aca="false">ROUND(E335/I333* H335,5)</f>
        <v>2.861</v>
      </c>
      <c r="K335" s="28"/>
    </row>
    <row r="336" customFormat="false" ht="15" hidden="false" customHeight="false" outlineLevel="0" collapsed="false">
      <c r="B336" s="1" t="s">
        <v>188</v>
      </c>
      <c r="C336" s="1" t="s">
        <v>117</v>
      </c>
      <c r="D336" s="1" t="s">
        <v>189</v>
      </c>
      <c r="E336" s="25" t="n">
        <v>0.15</v>
      </c>
      <c r="F336" s="1" t="s">
        <v>119</v>
      </c>
      <c r="G336" s="1" t="s">
        <v>120</v>
      </c>
      <c r="H336" s="26" t="n">
        <v>23.38</v>
      </c>
      <c r="I336" s="1" t="s">
        <v>121</v>
      </c>
      <c r="J336" s="27" t="n">
        <f aca="false">ROUND(E336/I333* H336,5)</f>
        <v>3.507</v>
      </c>
      <c r="K336" s="28"/>
    </row>
    <row r="337" customFormat="false" ht="15" hidden="false" customHeight="false" outlineLevel="0" collapsed="false">
      <c r="D337" s="29" t="s">
        <v>122</v>
      </c>
      <c r="E337" s="28"/>
      <c r="H337" s="28"/>
      <c r="K337" s="26" t="n">
        <f aca="false">SUM(J335:J336)</f>
        <v>6.368</v>
      </c>
    </row>
    <row r="338" customFormat="false" ht="15" hidden="false" customHeight="false" outlineLevel="0" collapsed="false">
      <c r="B338" s="14" t="s">
        <v>127</v>
      </c>
      <c r="E338" s="28"/>
      <c r="H338" s="28"/>
      <c r="K338" s="28"/>
    </row>
    <row r="339" customFormat="false" ht="15" hidden="false" customHeight="false" outlineLevel="0" collapsed="false">
      <c r="B339" s="1" t="s">
        <v>298</v>
      </c>
      <c r="C339" s="1" t="s">
        <v>27</v>
      </c>
      <c r="D339" s="1" t="s">
        <v>299</v>
      </c>
      <c r="E339" s="25" t="n">
        <v>1</v>
      </c>
      <c r="G339" s="1" t="s">
        <v>120</v>
      </c>
      <c r="H339" s="26" t="n">
        <v>80</v>
      </c>
      <c r="I339" s="1" t="s">
        <v>121</v>
      </c>
      <c r="J339" s="27" t="n">
        <f aca="false">ROUND(E339* H339,5)</f>
        <v>80</v>
      </c>
      <c r="K339" s="28"/>
    </row>
    <row r="340" customFormat="false" ht="15" hidden="false" customHeight="false" outlineLevel="0" collapsed="false">
      <c r="B340" s="1" t="s">
        <v>300</v>
      </c>
      <c r="C340" s="1" t="s">
        <v>151</v>
      </c>
      <c r="D340" s="1" t="s">
        <v>301</v>
      </c>
      <c r="E340" s="25" t="n">
        <v>1</v>
      </c>
      <c r="G340" s="1" t="s">
        <v>120</v>
      </c>
      <c r="H340" s="26" t="n">
        <v>3.28</v>
      </c>
      <c r="I340" s="1" t="s">
        <v>121</v>
      </c>
      <c r="J340" s="27" t="n">
        <f aca="false">ROUND(E340* H340,5)</f>
        <v>3.28</v>
      </c>
      <c r="K340" s="28"/>
    </row>
    <row r="341" customFormat="false" ht="15" hidden="false" customHeight="false" outlineLevel="0" collapsed="false">
      <c r="D341" s="29" t="s">
        <v>137</v>
      </c>
      <c r="E341" s="28"/>
      <c r="H341" s="28"/>
      <c r="K341" s="26" t="n">
        <f aca="false">SUM(J339:J340)</f>
        <v>83.28</v>
      </c>
    </row>
    <row r="342" customFormat="false" ht="15" hidden="false" customHeight="false" outlineLevel="0" collapsed="false">
      <c r="D342" s="29" t="s">
        <v>138</v>
      </c>
      <c r="E342" s="28"/>
      <c r="H342" s="28"/>
      <c r="K342" s="30" t="n">
        <f aca="false">SUM(J334:J341)</f>
        <v>89.648</v>
      </c>
    </row>
    <row r="343" customFormat="false" ht="15" hidden="false" customHeight="false" outlineLevel="0" collapsed="false">
      <c r="D343" s="29" t="s">
        <v>184</v>
      </c>
      <c r="E343" s="28"/>
      <c r="H343" s="28" t="n">
        <v>3</v>
      </c>
      <c r="I343" s="1" t="s">
        <v>146</v>
      </c>
      <c r="K343" s="26" t="n">
        <f aca="false">ROUND(H343/100*K342,5)</f>
        <v>2.68944</v>
      </c>
    </row>
    <row r="344" customFormat="false" ht="15" hidden="false" customHeight="false" outlineLevel="0" collapsed="false">
      <c r="D344" s="29" t="s">
        <v>139</v>
      </c>
      <c r="E344" s="28"/>
      <c r="H344" s="28"/>
      <c r="K344" s="30" t="n">
        <f aca="false">SUM(K342:K343)</f>
        <v>92.33744</v>
      </c>
    </row>
    <row r="346" customFormat="false" ht="45" hidden="false" customHeight="true" outlineLevel="0" collapsed="false">
      <c r="A346" s="19"/>
      <c r="B346" s="19" t="s">
        <v>302</v>
      </c>
      <c r="C346" s="20" t="s">
        <v>193</v>
      </c>
      <c r="D346" s="21" t="s">
        <v>303</v>
      </c>
      <c r="E346" s="21"/>
      <c r="F346" s="21"/>
      <c r="G346" s="20"/>
      <c r="H346" s="22" t="s">
        <v>113</v>
      </c>
      <c r="I346" s="23" t="n">
        <v>1</v>
      </c>
      <c r="J346" s="23"/>
      <c r="K346" s="24" t="n">
        <f aca="false">ROUND(K358,2)</f>
        <v>19.87</v>
      </c>
      <c r="L346" s="21" t="s">
        <v>304</v>
      </c>
      <c r="M346" s="20"/>
      <c r="N346" s="20"/>
      <c r="O346" s="20"/>
      <c r="P346" s="20"/>
      <c r="Q346" s="20"/>
      <c r="R346" s="20"/>
      <c r="S346" s="20"/>
      <c r="T346" s="20"/>
      <c r="U346" s="20"/>
      <c r="V346" s="20"/>
      <c r="W346" s="20"/>
      <c r="X346" s="20"/>
      <c r="Y346" s="20"/>
      <c r="Z346" s="20"/>
      <c r="AA346" s="20"/>
    </row>
    <row r="347" customFormat="false" ht="15" hidden="false" customHeight="false" outlineLevel="0" collapsed="false">
      <c r="B347" s="14" t="s">
        <v>115</v>
      </c>
    </row>
    <row r="348" customFormat="false" ht="15" hidden="false" customHeight="false" outlineLevel="0" collapsed="false">
      <c r="B348" s="1" t="s">
        <v>305</v>
      </c>
      <c r="C348" s="1" t="s">
        <v>117</v>
      </c>
      <c r="D348" s="1" t="s">
        <v>306</v>
      </c>
      <c r="E348" s="25" t="n">
        <v>0.3</v>
      </c>
      <c r="F348" s="1" t="s">
        <v>119</v>
      </c>
      <c r="G348" s="1" t="s">
        <v>120</v>
      </c>
      <c r="H348" s="26" t="n">
        <v>28.61</v>
      </c>
      <c r="I348" s="1" t="s">
        <v>121</v>
      </c>
      <c r="J348" s="27" t="n">
        <f aca="false">ROUND(E348/I346* H348,5)</f>
        <v>8.583</v>
      </c>
      <c r="K348" s="28"/>
    </row>
    <row r="349" customFormat="false" ht="15" hidden="false" customHeight="false" outlineLevel="0" collapsed="false">
      <c r="B349" s="1" t="s">
        <v>307</v>
      </c>
      <c r="C349" s="1" t="s">
        <v>117</v>
      </c>
      <c r="D349" s="1" t="s">
        <v>308</v>
      </c>
      <c r="E349" s="25" t="n">
        <v>0.15</v>
      </c>
      <c r="F349" s="1" t="s">
        <v>119</v>
      </c>
      <c r="G349" s="1" t="s">
        <v>120</v>
      </c>
      <c r="H349" s="26" t="n">
        <v>25.4</v>
      </c>
      <c r="I349" s="1" t="s">
        <v>121</v>
      </c>
      <c r="J349" s="27" t="n">
        <f aca="false">ROUND(E349/I346* H349,5)</f>
        <v>3.81</v>
      </c>
      <c r="K349" s="28"/>
    </row>
    <row r="350" customFormat="false" ht="15" hidden="false" customHeight="false" outlineLevel="0" collapsed="false">
      <c r="D350" s="29" t="s">
        <v>122</v>
      </c>
      <c r="E350" s="28"/>
      <c r="H350" s="28"/>
      <c r="K350" s="26" t="n">
        <f aca="false">SUM(J348:J349)</f>
        <v>12.393</v>
      </c>
    </row>
    <row r="351" customFormat="false" ht="15" hidden="false" customHeight="false" outlineLevel="0" collapsed="false">
      <c r="B351" s="14" t="s">
        <v>127</v>
      </c>
      <c r="E351" s="28"/>
      <c r="H351" s="28"/>
      <c r="K351" s="28"/>
    </row>
    <row r="352" customFormat="false" ht="15" hidden="false" customHeight="false" outlineLevel="0" collapsed="false">
      <c r="B352" s="1" t="s">
        <v>309</v>
      </c>
      <c r="C352" s="1" t="s">
        <v>18</v>
      </c>
      <c r="D352" s="1" t="s">
        <v>310</v>
      </c>
      <c r="E352" s="25" t="n">
        <v>6</v>
      </c>
      <c r="G352" s="1" t="s">
        <v>120</v>
      </c>
      <c r="H352" s="26" t="n">
        <v>0.16</v>
      </c>
      <c r="I352" s="1" t="s">
        <v>121</v>
      </c>
      <c r="J352" s="27" t="n">
        <f aca="false">ROUND(E352* H352,5)</f>
        <v>0.96</v>
      </c>
      <c r="K352" s="28"/>
    </row>
    <row r="353" customFormat="false" ht="15" hidden="false" customHeight="false" outlineLevel="0" collapsed="false">
      <c r="B353" s="1" t="s">
        <v>311</v>
      </c>
      <c r="C353" s="1" t="s">
        <v>193</v>
      </c>
      <c r="D353" s="1" t="s">
        <v>312</v>
      </c>
      <c r="E353" s="25" t="n">
        <v>1.071</v>
      </c>
      <c r="G353" s="1" t="s">
        <v>120</v>
      </c>
      <c r="H353" s="26" t="n">
        <v>5.14</v>
      </c>
      <c r="I353" s="1" t="s">
        <v>121</v>
      </c>
      <c r="J353" s="27" t="n">
        <f aca="false">ROUND(E353* H353,5)</f>
        <v>5.50494</v>
      </c>
      <c r="K353" s="28"/>
    </row>
    <row r="354" customFormat="false" ht="15" hidden="false" customHeight="false" outlineLevel="0" collapsed="false">
      <c r="B354" s="1" t="s">
        <v>313</v>
      </c>
      <c r="C354" s="1" t="s">
        <v>314</v>
      </c>
      <c r="D354" s="1" t="s">
        <v>315</v>
      </c>
      <c r="E354" s="25" t="n">
        <v>0.025</v>
      </c>
      <c r="G354" s="1" t="s">
        <v>120</v>
      </c>
      <c r="H354" s="26" t="n">
        <v>17.21</v>
      </c>
      <c r="I354" s="1" t="s">
        <v>121</v>
      </c>
      <c r="J354" s="27" t="n">
        <f aca="false">ROUND(E354* H354,5)</f>
        <v>0.43025</v>
      </c>
      <c r="K354" s="28"/>
    </row>
    <row r="355" customFormat="false" ht="15" hidden="false" customHeight="false" outlineLevel="0" collapsed="false">
      <c r="D355" s="29" t="s">
        <v>137</v>
      </c>
      <c r="E355" s="28"/>
      <c r="H355" s="28"/>
      <c r="K355" s="26" t="n">
        <f aca="false">SUM(J352:J354)</f>
        <v>6.89519</v>
      </c>
    </row>
    <row r="356" customFormat="false" ht="15" hidden="false" customHeight="false" outlineLevel="0" collapsed="false">
      <c r="D356" s="29" t="s">
        <v>138</v>
      </c>
      <c r="E356" s="28"/>
      <c r="H356" s="28"/>
      <c r="K356" s="30" t="n">
        <f aca="false">SUM(J347:J355)</f>
        <v>19.28819</v>
      </c>
    </row>
    <row r="357" customFormat="false" ht="15" hidden="false" customHeight="false" outlineLevel="0" collapsed="false">
      <c r="D357" s="29" t="s">
        <v>184</v>
      </c>
      <c r="E357" s="28"/>
      <c r="H357" s="28" t="n">
        <v>3</v>
      </c>
      <c r="I357" s="1" t="s">
        <v>146</v>
      </c>
      <c r="K357" s="26" t="n">
        <f aca="false">ROUND(H357/100*K356,5)</f>
        <v>0.57865</v>
      </c>
    </row>
    <row r="358" customFormat="false" ht="15" hidden="false" customHeight="false" outlineLevel="0" collapsed="false">
      <c r="D358" s="29" t="s">
        <v>139</v>
      </c>
      <c r="E358" s="28"/>
      <c r="H358" s="28"/>
      <c r="K358" s="30" t="n">
        <f aca="false">SUM(K356:K357)</f>
        <v>19.86684</v>
      </c>
    </row>
    <row r="360" customFormat="false" ht="45" hidden="false" customHeight="true" outlineLevel="0" collapsed="false">
      <c r="A360" s="19"/>
      <c r="B360" s="19" t="s">
        <v>316</v>
      </c>
      <c r="C360" s="20" t="s">
        <v>193</v>
      </c>
      <c r="D360" s="21" t="s">
        <v>303</v>
      </c>
      <c r="E360" s="21"/>
      <c r="F360" s="21"/>
      <c r="G360" s="20"/>
      <c r="H360" s="22" t="s">
        <v>113</v>
      </c>
      <c r="I360" s="23" t="n">
        <v>1</v>
      </c>
      <c r="J360" s="23"/>
      <c r="K360" s="24" t="n">
        <f aca="false">ROUND(K372,2)</f>
        <v>19.87</v>
      </c>
      <c r="L360" s="21" t="s">
        <v>304</v>
      </c>
      <c r="M360" s="20"/>
      <c r="N360" s="20"/>
      <c r="O360" s="20"/>
      <c r="P360" s="20"/>
      <c r="Q360" s="20"/>
      <c r="R360" s="20"/>
      <c r="S360" s="20"/>
      <c r="T360" s="20"/>
      <c r="U360" s="20"/>
      <c r="V360" s="20"/>
      <c r="W360" s="20"/>
      <c r="X360" s="20"/>
      <c r="Y360" s="20"/>
      <c r="Z360" s="20"/>
      <c r="AA360" s="20"/>
    </row>
    <row r="361" customFormat="false" ht="15" hidden="false" customHeight="false" outlineLevel="0" collapsed="false">
      <c r="B361" s="14" t="s">
        <v>115</v>
      </c>
    </row>
    <row r="362" customFormat="false" ht="15" hidden="false" customHeight="false" outlineLevel="0" collapsed="false">
      <c r="B362" s="1" t="s">
        <v>305</v>
      </c>
      <c r="C362" s="1" t="s">
        <v>117</v>
      </c>
      <c r="D362" s="1" t="s">
        <v>306</v>
      </c>
      <c r="E362" s="25" t="n">
        <v>0.3</v>
      </c>
      <c r="F362" s="1" t="s">
        <v>119</v>
      </c>
      <c r="G362" s="1" t="s">
        <v>120</v>
      </c>
      <c r="H362" s="26" t="n">
        <v>28.61</v>
      </c>
      <c r="I362" s="1" t="s">
        <v>121</v>
      </c>
      <c r="J362" s="27" t="n">
        <f aca="false">ROUND(E362/I360* H362,5)</f>
        <v>8.583</v>
      </c>
      <c r="K362" s="28"/>
    </row>
    <row r="363" customFormat="false" ht="15" hidden="false" customHeight="false" outlineLevel="0" collapsed="false">
      <c r="B363" s="1" t="s">
        <v>307</v>
      </c>
      <c r="C363" s="1" t="s">
        <v>117</v>
      </c>
      <c r="D363" s="1" t="s">
        <v>308</v>
      </c>
      <c r="E363" s="25" t="n">
        <v>0.15</v>
      </c>
      <c r="F363" s="1" t="s">
        <v>119</v>
      </c>
      <c r="G363" s="1" t="s">
        <v>120</v>
      </c>
      <c r="H363" s="26" t="n">
        <v>25.4</v>
      </c>
      <c r="I363" s="1" t="s">
        <v>121</v>
      </c>
      <c r="J363" s="27" t="n">
        <f aca="false">ROUND(E363/I360* H363,5)</f>
        <v>3.81</v>
      </c>
      <c r="K363" s="28"/>
    </row>
    <row r="364" customFormat="false" ht="15" hidden="false" customHeight="false" outlineLevel="0" collapsed="false">
      <c r="D364" s="29" t="s">
        <v>122</v>
      </c>
      <c r="E364" s="28"/>
      <c r="H364" s="28"/>
      <c r="K364" s="26" t="n">
        <f aca="false">SUM(J362:J363)</f>
        <v>12.393</v>
      </c>
    </row>
    <row r="365" customFormat="false" ht="15" hidden="false" customHeight="false" outlineLevel="0" collapsed="false">
      <c r="B365" s="14" t="s">
        <v>127</v>
      </c>
      <c r="E365" s="28"/>
      <c r="H365" s="28"/>
      <c r="K365" s="28"/>
    </row>
    <row r="366" customFormat="false" ht="15" hidden="false" customHeight="false" outlineLevel="0" collapsed="false">
      <c r="B366" s="1" t="s">
        <v>309</v>
      </c>
      <c r="C366" s="1" t="s">
        <v>18</v>
      </c>
      <c r="D366" s="1" t="s">
        <v>310</v>
      </c>
      <c r="E366" s="25" t="n">
        <v>6</v>
      </c>
      <c r="G366" s="1" t="s">
        <v>120</v>
      </c>
      <c r="H366" s="26" t="n">
        <v>0.16</v>
      </c>
      <c r="I366" s="1" t="s">
        <v>121</v>
      </c>
      <c r="J366" s="27" t="n">
        <f aca="false">ROUND(E366* H366,5)</f>
        <v>0.96</v>
      </c>
      <c r="K366" s="28"/>
    </row>
    <row r="367" customFormat="false" ht="15" hidden="false" customHeight="false" outlineLevel="0" collapsed="false">
      <c r="B367" s="1" t="s">
        <v>313</v>
      </c>
      <c r="C367" s="1" t="s">
        <v>314</v>
      </c>
      <c r="D367" s="1" t="s">
        <v>315</v>
      </c>
      <c r="E367" s="25" t="n">
        <v>0.025</v>
      </c>
      <c r="G367" s="1" t="s">
        <v>120</v>
      </c>
      <c r="H367" s="26" t="n">
        <v>17.21</v>
      </c>
      <c r="I367" s="1" t="s">
        <v>121</v>
      </c>
      <c r="J367" s="27" t="n">
        <f aca="false">ROUND(E367* H367,5)</f>
        <v>0.43025</v>
      </c>
      <c r="K367" s="28"/>
    </row>
    <row r="368" customFormat="false" ht="15" hidden="false" customHeight="false" outlineLevel="0" collapsed="false">
      <c r="B368" s="1" t="s">
        <v>311</v>
      </c>
      <c r="C368" s="1" t="s">
        <v>193</v>
      </c>
      <c r="D368" s="1" t="s">
        <v>312</v>
      </c>
      <c r="E368" s="25" t="n">
        <v>1.071</v>
      </c>
      <c r="G368" s="1" t="s">
        <v>120</v>
      </c>
      <c r="H368" s="26" t="n">
        <v>5.14</v>
      </c>
      <c r="I368" s="1" t="s">
        <v>121</v>
      </c>
      <c r="J368" s="27" t="n">
        <f aca="false">ROUND(E368* H368,5)</f>
        <v>5.50494</v>
      </c>
      <c r="K368" s="28"/>
    </row>
    <row r="369" customFormat="false" ht="15" hidden="false" customHeight="false" outlineLevel="0" collapsed="false">
      <c r="D369" s="29" t="s">
        <v>137</v>
      </c>
      <c r="E369" s="28"/>
      <c r="H369" s="28"/>
      <c r="K369" s="26" t="n">
        <f aca="false">SUM(J366:J368)</f>
        <v>6.89519</v>
      </c>
    </row>
    <row r="370" customFormat="false" ht="15" hidden="false" customHeight="false" outlineLevel="0" collapsed="false">
      <c r="D370" s="29" t="s">
        <v>138</v>
      </c>
      <c r="E370" s="28"/>
      <c r="H370" s="28"/>
      <c r="K370" s="30" t="n">
        <f aca="false">SUM(J361:J369)</f>
        <v>19.28819</v>
      </c>
    </row>
    <row r="371" customFormat="false" ht="15" hidden="false" customHeight="false" outlineLevel="0" collapsed="false">
      <c r="D371" s="29" t="s">
        <v>184</v>
      </c>
      <c r="E371" s="28"/>
      <c r="H371" s="28" t="n">
        <v>3</v>
      </c>
      <c r="I371" s="1" t="s">
        <v>146</v>
      </c>
      <c r="K371" s="26" t="n">
        <f aca="false">ROUND(H371/100*K370,5)</f>
        <v>0.57865</v>
      </c>
    </row>
    <row r="372" customFormat="false" ht="15" hidden="false" customHeight="false" outlineLevel="0" collapsed="false">
      <c r="D372" s="29" t="s">
        <v>139</v>
      </c>
      <c r="E372" s="28"/>
      <c r="H372" s="28"/>
      <c r="K372" s="30" t="n">
        <f aca="false">SUM(K370:K371)</f>
        <v>19.86684</v>
      </c>
    </row>
    <row r="374" customFormat="false" ht="45" hidden="false" customHeight="true" outlineLevel="0" collapsed="false">
      <c r="A374" s="19"/>
      <c r="B374" s="19" t="s">
        <v>317</v>
      </c>
      <c r="C374" s="20" t="s">
        <v>18</v>
      </c>
      <c r="D374" s="21" t="s">
        <v>318</v>
      </c>
      <c r="E374" s="21"/>
      <c r="F374" s="21"/>
      <c r="G374" s="20"/>
      <c r="H374" s="22" t="s">
        <v>113</v>
      </c>
      <c r="I374" s="23" t="n">
        <v>1</v>
      </c>
      <c r="J374" s="23"/>
      <c r="K374" s="24" t="n">
        <f aca="false">ROUND(K385,2)</f>
        <v>14.51</v>
      </c>
      <c r="L374" s="21" t="s">
        <v>319</v>
      </c>
      <c r="M374" s="20"/>
      <c r="N374" s="20"/>
      <c r="O374" s="20"/>
      <c r="P374" s="20"/>
      <c r="Q374" s="20"/>
      <c r="R374" s="20"/>
      <c r="S374" s="20"/>
      <c r="T374" s="20"/>
      <c r="U374" s="20"/>
      <c r="V374" s="20"/>
      <c r="W374" s="20"/>
      <c r="X374" s="20"/>
      <c r="Y374" s="20"/>
      <c r="Z374" s="20"/>
      <c r="AA374" s="20"/>
    </row>
    <row r="375" customFormat="false" ht="15" hidden="false" customHeight="false" outlineLevel="0" collapsed="false">
      <c r="B375" s="14" t="s">
        <v>115</v>
      </c>
    </row>
    <row r="376" customFormat="false" ht="15" hidden="false" customHeight="false" outlineLevel="0" collapsed="false">
      <c r="B376" s="1" t="s">
        <v>188</v>
      </c>
      <c r="C376" s="1" t="s">
        <v>117</v>
      </c>
      <c r="D376" s="1" t="s">
        <v>189</v>
      </c>
      <c r="E376" s="25" t="n">
        <v>0.1</v>
      </c>
      <c r="F376" s="1" t="s">
        <v>119</v>
      </c>
      <c r="G376" s="1" t="s">
        <v>120</v>
      </c>
      <c r="H376" s="26" t="n">
        <v>23.38</v>
      </c>
      <c r="I376" s="1" t="s">
        <v>121</v>
      </c>
      <c r="J376" s="27" t="n">
        <f aca="false">ROUND(E376/I374* H376,5)</f>
        <v>2.338</v>
      </c>
      <c r="K376" s="28"/>
    </row>
    <row r="377" customFormat="false" ht="15" hidden="false" customHeight="false" outlineLevel="0" collapsed="false">
      <c r="B377" s="1" t="s">
        <v>261</v>
      </c>
      <c r="C377" s="1" t="s">
        <v>117</v>
      </c>
      <c r="D377" s="1" t="s">
        <v>262</v>
      </c>
      <c r="E377" s="25" t="n">
        <v>0.2</v>
      </c>
      <c r="F377" s="1" t="s">
        <v>119</v>
      </c>
      <c r="G377" s="1" t="s">
        <v>120</v>
      </c>
      <c r="H377" s="26" t="n">
        <v>28.61</v>
      </c>
      <c r="I377" s="1" t="s">
        <v>121</v>
      </c>
      <c r="J377" s="27" t="n">
        <f aca="false">ROUND(E377/I374* H377,5)</f>
        <v>5.722</v>
      </c>
      <c r="K377" s="28"/>
    </row>
    <row r="378" customFormat="false" ht="15" hidden="false" customHeight="false" outlineLevel="0" collapsed="false">
      <c r="D378" s="29" t="s">
        <v>122</v>
      </c>
      <c r="E378" s="28"/>
      <c r="H378" s="28"/>
      <c r="K378" s="26" t="n">
        <f aca="false">SUM(J376:J377)</f>
        <v>8.06</v>
      </c>
    </row>
    <row r="379" customFormat="false" ht="15" hidden="false" customHeight="false" outlineLevel="0" collapsed="false">
      <c r="B379" s="14" t="s">
        <v>127</v>
      </c>
      <c r="E379" s="28"/>
      <c r="H379" s="28"/>
      <c r="K379" s="28"/>
    </row>
    <row r="380" customFormat="false" ht="15" hidden="false" customHeight="false" outlineLevel="0" collapsed="false">
      <c r="B380" s="1" t="s">
        <v>320</v>
      </c>
      <c r="C380" s="1" t="s">
        <v>151</v>
      </c>
      <c r="D380" s="1" t="s">
        <v>321</v>
      </c>
      <c r="E380" s="25" t="n">
        <v>0.22</v>
      </c>
      <c r="G380" s="1" t="s">
        <v>120</v>
      </c>
      <c r="H380" s="26" t="n">
        <v>1.44</v>
      </c>
      <c r="I380" s="1" t="s">
        <v>121</v>
      </c>
      <c r="J380" s="27" t="n">
        <f aca="false">ROUND(E380* H380,5)</f>
        <v>0.3168</v>
      </c>
      <c r="K380" s="28"/>
    </row>
    <row r="381" customFormat="false" ht="15" hidden="false" customHeight="false" outlineLevel="0" collapsed="false">
      <c r="B381" s="1" t="s">
        <v>322</v>
      </c>
      <c r="C381" s="1" t="s">
        <v>18</v>
      </c>
      <c r="D381" s="1" t="s">
        <v>323</v>
      </c>
      <c r="E381" s="25" t="n">
        <v>1</v>
      </c>
      <c r="G381" s="1" t="s">
        <v>120</v>
      </c>
      <c r="H381" s="26" t="n">
        <v>5.71</v>
      </c>
      <c r="I381" s="1" t="s">
        <v>121</v>
      </c>
      <c r="J381" s="27" t="n">
        <f aca="false">ROUND(E381* H381,5)</f>
        <v>5.71</v>
      </c>
      <c r="K381" s="28"/>
    </row>
    <row r="382" customFormat="false" ht="15" hidden="false" customHeight="false" outlineLevel="0" collapsed="false">
      <c r="D382" s="29" t="s">
        <v>137</v>
      </c>
      <c r="E382" s="28"/>
      <c r="H382" s="28"/>
      <c r="K382" s="26" t="n">
        <f aca="false">SUM(J380:J381)</f>
        <v>6.0268</v>
      </c>
    </row>
    <row r="383" customFormat="false" ht="15" hidden="false" customHeight="false" outlineLevel="0" collapsed="false">
      <c r="D383" s="29" t="s">
        <v>138</v>
      </c>
      <c r="E383" s="28"/>
      <c r="H383" s="28"/>
      <c r="K383" s="30" t="n">
        <f aca="false">SUM(J375:J382)</f>
        <v>14.0868</v>
      </c>
    </row>
    <row r="384" customFormat="false" ht="15" hidden="false" customHeight="false" outlineLevel="0" collapsed="false">
      <c r="D384" s="29" t="s">
        <v>184</v>
      </c>
      <c r="E384" s="28"/>
      <c r="H384" s="28" t="n">
        <v>3</v>
      </c>
      <c r="I384" s="1" t="s">
        <v>146</v>
      </c>
      <c r="K384" s="26" t="n">
        <f aca="false">ROUND(H384/100*K383,5)</f>
        <v>0.4226</v>
      </c>
    </row>
    <row r="385" customFormat="false" ht="15" hidden="false" customHeight="false" outlineLevel="0" collapsed="false">
      <c r="D385" s="29" t="s">
        <v>139</v>
      </c>
      <c r="E385" s="28"/>
      <c r="H385" s="28"/>
      <c r="K385" s="30" t="n">
        <f aca="false">SUM(K383:K384)</f>
        <v>14.5094</v>
      </c>
    </row>
    <row r="387" customFormat="false" ht="45" hidden="false" customHeight="true" outlineLevel="0" collapsed="false">
      <c r="A387" s="19"/>
      <c r="B387" s="19" t="s">
        <v>324</v>
      </c>
      <c r="C387" s="20" t="s">
        <v>27</v>
      </c>
      <c r="D387" s="21" t="s">
        <v>325</v>
      </c>
      <c r="E387" s="21"/>
      <c r="F387" s="21"/>
      <c r="G387" s="20"/>
      <c r="H387" s="22" t="s">
        <v>113</v>
      </c>
      <c r="I387" s="23" t="n">
        <v>1</v>
      </c>
      <c r="J387" s="23"/>
      <c r="K387" s="24" t="n">
        <f aca="false">ROUND(K397,2)</f>
        <v>20.8</v>
      </c>
      <c r="L387" s="21" t="s">
        <v>326</v>
      </c>
      <c r="M387" s="20"/>
      <c r="N387" s="20"/>
      <c r="O387" s="20"/>
      <c r="P387" s="20"/>
      <c r="Q387" s="20"/>
      <c r="R387" s="20"/>
      <c r="S387" s="20"/>
      <c r="T387" s="20"/>
      <c r="U387" s="20"/>
      <c r="V387" s="20"/>
      <c r="W387" s="20"/>
      <c r="X387" s="20"/>
      <c r="Y387" s="20"/>
      <c r="Z387" s="20"/>
      <c r="AA387" s="20"/>
    </row>
    <row r="388" customFormat="false" ht="15" hidden="false" customHeight="false" outlineLevel="0" collapsed="false">
      <c r="B388" s="14" t="s">
        <v>115</v>
      </c>
    </row>
    <row r="389" customFormat="false" ht="15" hidden="false" customHeight="false" outlineLevel="0" collapsed="false">
      <c r="B389" s="1" t="s">
        <v>261</v>
      </c>
      <c r="C389" s="1" t="s">
        <v>117</v>
      </c>
      <c r="D389" s="1" t="s">
        <v>262</v>
      </c>
      <c r="E389" s="25" t="n">
        <v>0.1</v>
      </c>
      <c r="F389" s="1" t="s">
        <v>119</v>
      </c>
      <c r="G389" s="1" t="s">
        <v>120</v>
      </c>
      <c r="H389" s="26" t="n">
        <v>28.61</v>
      </c>
      <c r="I389" s="1" t="s">
        <v>121</v>
      </c>
      <c r="J389" s="27" t="n">
        <f aca="false">ROUND(E389/I387* H389,5)</f>
        <v>2.861</v>
      </c>
      <c r="K389" s="28"/>
    </row>
    <row r="390" customFormat="false" ht="15" hidden="false" customHeight="false" outlineLevel="0" collapsed="false">
      <c r="B390" s="1" t="s">
        <v>188</v>
      </c>
      <c r="C390" s="1" t="s">
        <v>117</v>
      </c>
      <c r="D390" s="1" t="s">
        <v>189</v>
      </c>
      <c r="E390" s="25" t="n">
        <v>0.1</v>
      </c>
      <c r="F390" s="1" t="s">
        <v>119</v>
      </c>
      <c r="G390" s="1" t="s">
        <v>120</v>
      </c>
      <c r="H390" s="26" t="n">
        <v>23.38</v>
      </c>
      <c r="I390" s="1" t="s">
        <v>121</v>
      </c>
      <c r="J390" s="27" t="n">
        <f aca="false">ROUND(E390/I387* H390,5)</f>
        <v>2.338</v>
      </c>
      <c r="K390" s="28"/>
    </row>
    <row r="391" customFormat="false" ht="15" hidden="false" customHeight="false" outlineLevel="0" collapsed="false">
      <c r="D391" s="29" t="s">
        <v>122</v>
      </c>
      <c r="E391" s="28"/>
      <c r="H391" s="28"/>
      <c r="K391" s="26" t="n">
        <f aca="false">SUM(J389:J390)</f>
        <v>5.199</v>
      </c>
    </row>
    <row r="392" customFormat="false" ht="15" hidden="false" customHeight="false" outlineLevel="0" collapsed="false">
      <c r="B392" s="14" t="s">
        <v>127</v>
      </c>
      <c r="E392" s="28"/>
      <c r="H392" s="28"/>
      <c r="K392" s="28"/>
    </row>
    <row r="393" customFormat="false" ht="15" hidden="false" customHeight="false" outlineLevel="0" collapsed="false">
      <c r="B393" s="1" t="s">
        <v>327</v>
      </c>
      <c r="C393" s="1" t="s">
        <v>27</v>
      </c>
      <c r="D393" s="1" t="s">
        <v>328</v>
      </c>
      <c r="E393" s="25" t="n">
        <v>1</v>
      </c>
      <c r="G393" s="1" t="s">
        <v>120</v>
      </c>
      <c r="H393" s="26" t="n">
        <v>15</v>
      </c>
      <c r="I393" s="1" t="s">
        <v>121</v>
      </c>
      <c r="J393" s="27" t="n">
        <f aca="false">ROUND(E393* H393,5)</f>
        <v>15</v>
      </c>
      <c r="K393" s="28"/>
    </row>
    <row r="394" customFormat="false" ht="15" hidden="false" customHeight="false" outlineLevel="0" collapsed="false">
      <c r="D394" s="29" t="s">
        <v>137</v>
      </c>
      <c r="E394" s="28"/>
      <c r="H394" s="28"/>
      <c r="K394" s="26" t="n">
        <f aca="false">SUM(J393:J393)</f>
        <v>15</v>
      </c>
    </row>
    <row r="395" customFormat="false" ht="15" hidden="false" customHeight="false" outlineLevel="0" collapsed="false">
      <c r="D395" s="29" t="s">
        <v>138</v>
      </c>
      <c r="E395" s="28"/>
      <c r="H395" s="28"/>
      <c r="K395" s="30" t="n">
        <f aca="false">SUM(J388:J394)</f>
        <v>20.199</v>
      </c>
    </row>
    <row r="396" customFormat="false" ht="15" hidden="false" customHeight="false" outlineLevel="0" collapsed="false">
      <c r="D396" s="29" t="s">
        <v>184</v>
      </c>
      <c r="E396" s="28"/>
      <c r="H396" s="28" t="n">
        <v>3</v>
      </c>
      <c r="I396" s="1" t="s">
        <v>146</v>
      </c>
      <c r="K396" s="26" t="n">
        <f aca="false">ROUND(H396/100*K395,5)</f>
        <v>0.60597</v>
      </c>
    </row>
    <row r="397" customFormat="false" ht="15" hidden="false" customHeight="false" outlineLevel="0" collapsed="false">
      <c r="D397" s="29" t="s">
        <v>139</v>
      </c>
      <c r="E397" s="28"/>
      <c r="H397" s="28"/>
      <c r="K397" s="30" t="n">
        <f aca="false">SUM(K395:K396)</f>
        <v>20.80497</v>
      </c>
    </row>
    <row r="399" customFormat="false" ht="45" hidden="false" customHeight="true" outlineLevel="0" collapsed="false">
      <c r="A399" s="19"/>
      <c r="B399" s="19" t="s">
        <v>329</v>
      </c>
      <c r="C399" s="20" t="s">
        <v>27</v>
      </c>
      <c r="D399" s="21" t="s">
        <v>330</v>
      </c>
      <c r="E399" s="21"/>
      <c r="F399" s="21"/>
      <c r="G399" s="20"/>
      <c r="H399" s="22" t="s">
        <v>113</v>
      </c>
      <c r="I399" s="23" t="n">
        <v>1</v>
      </c>
      <c r="J399" s="23"/>
      <c r="K399" s="24" t="n">
        <f aca="false">ROUND(K412,2)</f>
        <v>37.03</v>
      </c>
      <c r="L399" s="21" t="s">
        <v>331</v>
      </c>
      <c r="M399" s="20"/>
      <c r="N399" s="20"/>
      <c r="O399" s="20"/>
      <c r="P399" s="20"/>
      <c r="Q399" s="20"/>
      <c r="R399" s="20"/>
      <c r="S399" s="20"/>
      <c r="T399" s="20"/>
      <c r="U399" s="20"/>
      <c r="V399" s="20"/>
      <c r="W399" s="20"/>
      <c r="X399" s="20"/>
      <c r="Y399" s="20"/>
      <c r="Z399" s="20"/>
      <c r="AA399" s="20"/>
    </row>
    <row r="400" customFormat="false" ht="15" hidden="false" customHeight="false" outlineLevel="0" collapsed="false">
      <c r="B400" s="14" t="s">
        <v>115</v>
      </c>
    </row>
    <row r="401" customFormat="false" ht="15" hidden="false" customHeight="false" outlineLevel="0" collapsed="false">
      <c r="B401" s="1" t="s">
        <v>261</v>
      </c>
      <c r="C401" s="1" t="s">
        <v>117</v>
      </c>
      <c r="D401" s="1" t="s">
        <v>262</v>
      </c>
      <c r="E401" s="25" t="n">
        <v>0.52</v>
      </c>
      <c r="F401" s="1" t="s">
        <v>119</v>
      </c>
      <c r="G401" s="1" t="s">
        <v>120</v>
      </c>
      <c r="H401" s="26" t="n">
        <v>28.61</v>
      </c>
      <c r="I401" s="1" t="s">
        <v>121</v>
      </c>
      <c r="J401" s="27" t="n">
        <f aca="false">ROUND(E401/I399* H401,5)</f>
        <v>14.8772</v>
      </c>
      <c r="K401" s="28"/>
    </row>
    <row r="402" customFormat="false" ht="15" hidden="false" customHeight="false" outlineLevel="0" collapsed="false">
      <c r="B402" s="1" t="s">
        <v>188</v>
      </c>
      <c r="C402" s="1" t="s">
        <v>117</v>
      </c>
      <c r="D402" s="1" t="s">
        <v>189</v>
      </c>
      <c r="E402" s="25" t="n">
        <v>0.26</v>
      </c>
      <c r="F402" s="1" t="s">
        <v>119</v>
      </c>
      <c r="G402" s="1" t="s">
        <v>120</v>
      </c>
      <c r="H402" s="26" t="n">
        <v>23.38</v>
      </c>
      <c r="I402" s="1" t="s">
        <v>121</v>
      </c>
      <c r="J402" s="27" t="n">
        <f aca="false">ROUND(E402/I399* H402,5)</f>
        <v>6.0788</v>
      </c>
      <c r="K402" s="28"/>
    </row>
    <row r="403" customFormat="false" ht="15" hidden="false" customHeight="false" outlineLevel="0" collapsed="false">
      <c r="D403" s="29" t="s">
        <v>122</v>
      </c>
      <c r="E403" s="28"/>
      <c r="H403" s="28"/>
      <c r="K403" s="26" t="n">
        <f aca="false">SUM(J401:J402)</f>
        <v>20.956</v>
      </c>
    </row>
    <row r="404" customFormat="false" ht="15" hidden="false" customHeight="false" outlineLevel="0" collapsed="false">
      <c r="B404" s="14" t="s">
        <v>127</v>
      </c>
      <c r="E404" s="28"/>
      <c r="H404" s="28"/>
      <c r="K404" s="28"/>
    </row>
    <row r="405" customFormat="false" ht="15" hidden="false" customHeight="false" outlineLevel="0" collapsed="false">
      <c r="B405" s="1" t="s">
        <v>332</v>
      </c>
      <c r="C405" s="1" t="s">
        <v>18</v>
      </c>
      <c r="D405" s="1" t="s">
        <v>333</v>
      </c>
      <c r="E405" s="25" t="n">
        <v>12.137</v>
      </c>
      <c r="G405" s="1" t="s">
        <v>120</v>
      </c>
      <c r="H405" s="26" t="n">
        <v>1.09</v>
      </c>
      <c r="I405" s="1" t="s">
        <v>121</v>
      </c>
      <c r="J405" s="27" t="n">
        <f aca="false">ROUND(E405* H405,5)</f>
        <v>13.22933</v>
      </c>
      <c r="K405" s="28"/>
    </row>
    <row r="406" customFormat="false" ht="15" hidden="false" customHeight="false" outlineLevel="0" collapsed="false">
      <c r="D406" s="29" t="s">
        <v>137</v>
      </c>
      <c r="E406" s="28"/>
      <c r="H406" s="28"/>
      <c r="K406" s="26" t="n">
        <f aca="false">SUM(J405:J405)</f>
        <v>13.22933</v>
      </c>
    </row>
    <row r="407" customFormat="false" ht="15" hidden="false" customHeight="false" outlineLevel="0" collapsed="false">
      <c r="B407" s="14" t="s">
        <v>110</v>
      </c>
      <c r="E407" s="28"/>
      <c r="H407" s="28"/>
      <c r="K407" s="28"/>
    </row>
    <row r="408" customFormat="false" ht="15" hidden="false" customHeight="false" outlineLevel="0" collapsed="false">
      <c r="B408" s="1" t="s">
        <v>158</v>
      </c>
      <c r="C408" s="1" t="s">
        <v>34</v>
      </c>
      <c r="D408" s="1" t="s">
        <v>159</v>
      </c>
      <c r="E408" s="25" t="n">
        <v>0.0149</v>
      </c>
      <c r="G408" s="1" t="s">
        <v>120</v>
      </c>
      <c r="H408" s="26" t="n">
        <v>118.6953</v>
      </c>
      <c r="I408" s="1" t="s">
        <v>121</v>
      </c>
      <c r="J408" s="27" t="n">
        <f aca="false">ROUND(E408* H408,5)</f>
        <v>1.76856</v>
      </c>
      <c r="K408" s="28"/>
    </row>
    <row r="409" customFormat="false" ht="15" hidden="false" customHeight="false" outlineLevel="0" collapsed="false">
      <c r="D409" s="29" t="s">
        <v>239</v>
      </c>
      <c r="E409" s="28"/>
      <c r="H409" s="28"/>
      <c r="K409" s="26" t="n">
        <f aca="false">SUM(J408:J408)</f>
        <v>1.76856</v>
      </c>
    </row>
    <row r="410" customFormat="false" ht="15" hidden="false" customHeight="false" outlineLevel="0" collapsed="false">
      <c r="D410" s="29" t="s">
        <v>138</v>
      </c>
      <c r="E410" s="28"/>
      <c r="H410" s="28"/>
      <c r="K410" s="30" t="n">
        <f aca="false">SUM(J400:J409)</f>
        <v>35.95389</v>
      </c>
    </row>
    <row r="411" customFormat="false" ht="15" hidden="false" customHeight="false" outlineLevel="0" collapsed="false">
      <c r="D411" s="29" t="s">
        <v>184</v>
      </c>
      <c r="E411" s="28"/>
      <c r="H411" s="28" t="n">
        <v>3</v>
      </c>
      <c r="I411" s="1" t="s">
        <v>146</v>
      </c>
      <c r="K411" s="26" t="n">
        <f aca="false">ROUND(H411/100*K410,5)</f>
        <v>1.07862</v>
      </c>
    </row>
    <row r="412" customFormat="false" ht="15" hidden="false" customHeight="false" outlineLevel="0" collapsed="false">
      <c r="D412" s="29" t="s">
        <v>139</v>
      </c>
      <c r="E412" s="28"/>
      <c r="H412" s="28"/>
      <c r="K412" s="30" t="n">
        <f aca="false">SUM(K410:K411)</f>
        <v>37.03251</v>
      </c>
    </row>
    <row r="414" customFormat="false" ht="45" hidden="false" customHeight="true" outlineLevel="0" collapsed="false">
      <c r="A414" s="19"/>
      <c r="B414" s="19" t="s">
        <v>334</v>
      </c>
      <c r="C414" s="20" t="s">
        <v>27</v>
      </c>
      <c r="D414" s="21" t="s">
        <v>335</v>
      </c>
      <c r="E414" s="21"/>
      <c r="F414" s="21"/>
      <c r="G414" s="20"/>
      <c r="H414" s="22" t="s">
        <v>113</v>
      </c>
      <c r="I414" s="23" t="n">
        <v>1</v>
      </c>
      <c r="J414" s="23"/>
      <c r="K414" s="24" t="n">
        <f aca="false">ROUND(K425,2)</f>
        <v>12.86</v>
      </c>
      <c r="L414" s="21" t="s">
        <v>336</v>
      </c>
      <c r="M414" s="20"/>
      <c r="N414" s="20"/>
      <c r="O414" s="20"/>
      <c r="P414" s="20"/>
      <c r="Q414" s="20"/>
      <c r="R414" s="20"/>
      <c r="S414" s="20"/>
      <c r="T414" s="20"/>
      <c r="U414" s="20"/>
      <c r="V414" s="20"/>
      <c r="W414" s="20"/>
      <c r="X414" s="20"/>
      <c r="Y414" s="20"/>
      <c r="Z414" s="20"/>
      <c r="AA414" s="20"/>
    </row>
    <row r="415" customFormat="false" ht="15" hidden="false" customHeight="false" outlineLevel="0" collapsed="false">
      <c r="B415" s="14" t="s">
        <v>115</v>
      </c>
    </row>
    <row r="416" customFormat="false" ht="15" hidden="false" customHeight="false" outlineLevel="0" collapsed="false">
      <c r="B416" s="1" t="s">
        <v>305</v>
      </c>
      <c r="C416" s="1" t="s">
        <v>117</v>
      </c>
      <c r="D416" s="1" t="s">
        <v>306</v>
      </c>
      <c r="E416" s="25" t="n">
        <v>0.052</v>
      </c>
      <c r="F416" s="1" t="s">
        <v>119</v>
      </c>
      <c r="G416" s="1" t="s">
        <v>120</v>
      </c>
      <c r="H416" s="26" t="n">
        <v>28.61</v>
      </c>
      <c r="I416" s="1" t="s">
        <v>121</v>
      </c>
      <c r="J416" s="27" t="n">
        <f aca="false">ROUND(E416/I414* H416,5)</f>
        <v>1.48772</v>
      </c>
      <c r="K416" s="28"/>
    </row>
    <row r="417" customFormat="false" ht="15" hidden="false" customHeight="false" outlineLevel="0" collapsed="false">
      <c r="B417" s="1" t="s">
        <v>307</v>
      </c>
      <c r="C417" s="1" t="s">
        <v>117</v>
      </c>
      <c r="D417" s="1" t="s">
        <v>308</v>
      </c>
      <c r="E417" s="25" t="n">
        <v>0.026</v>
      </c>
      <c r="F417" s="1" t="s">
        <v>119</v>
      </c>
      <c r="G417" s="1" t="s">
        <v>120</v>
      </c>
      <c r="H417" s="26" t="n">
        <v>25.4</v>
      </c>
      <c r="I417" s="1" t="s">
        <v>121</v>
      </c>
      <c r="J417" s="27" t="n">
        <f aca="false">ROUND(E417/I414* H417,5)</f>
        <v>0.6604</v>
      </c>
      <c r="K417" s="28"/>
    </row>
    <row r="418" customFormat="false" ht="15" hidden="false" customHeight="false" outlineLevel="0" collapsed="false">
      <c r="D418" s="29" t="s">
        <v>122</v>
      </c>
      <c r="E418" s="28"/>
      <c r="H418" s="28"/>
      <c r="K418" s="26" t="n">
        <f aca="false">SUM(J416:J417)</f>
        <v>2.14812</v>
      </c>
    </row>
    <row r="419" customFormat="false" ht="15" hidden="false" customHeight="false" outlineLevel="0" collapsed="false">
      <c r="B419" s="14" t="s">
        <v>127</v>
      </c>
      <c r="E419" s="28"/>
      <c r="H419" s="28"/>
      <c r="K419" s="28"/>
    </row>
    <row r="420" customFormat="false" ht="15" hidden="false" customHeight="false" outlineLevel="0" collapsed="false">
      <c r="B420" s="1" t="s">
        <v>337</v>
      </c>
      <c r="C420" s="1" t="s">
        <v>27</v>
      </c>
      <c r="D420" s="1" t="s">
        <v>338</v>
      </c>
      <c r="E420" s="25" t="n">
        <v>1.1</v>
      </c>
      <c r="G420" s="1" t="s">
        <v>120</v>
      </c>
      <c r="H420" s="26" t="n">
        <v>7.7</v>
      </c>
      <c r="I420" s="1" t="s">
        <v>121</v>
      </c>
      <c r="J420" s="27" t="n">
        <f aca="false">ROUND(E420* H420,5)</f>
        <v>8.47</v>
      </c>
      <c r="K420" s="28"/>
    </row>
    <row r="421" customFormat="false" ht="15" hidden="false" customHeight="false" outlineLevel="0" collapsed="false">
      <c r="B421" s="1" t="s">
        <v>339</v>
      </c>
      <c r="C421" s="1" t="s">
        <v>151</v>
      </c>
      <c r="D421" s="1" t="s">
        <v>340</v>
      </c>
      <c r="E421" s="25" t="n">
        <v>0.44</v>
      </c>
      <c r="G421" s="1" t="s">
        <v>120</v>
      </c>
      <c r="H421" s="26" t="n">
        <v>4.24</v>
      </c>
      <c r="I421" s="1" t="s">
        <v>121</v>
      </c>
      <c r="J421" s="27" t="n">
        <f aca="false">ROUND(E421* H421,5)</f>
        <v>1.8656</v>
      </c>
      <c r="K421" s="28"/>
    </row>
    <row r="422" customFormat="false" ht="15" hidden="false" customHeight="false" outlineLevel="0" collapsed="false">
      <c r="D422" s="29" t="s">
        <v>137</v>
      </c>
      <c r="E422" s="28"/>
      <c r="H422" s="28"/>
      <c r="K422" s="26" t="n">
        <f aca="false">SUM(J420:J421)</f>
        <v>10.3356</v>
      </c>
    </row>
    <row r="423" customFormat="false" ht="15" hidden="false" customHeight="false" outlineLevel="0" collapsed="false">
      <c r="D423" s="29" t="s">
        <v>138</v>
      </c>
      <c r="E423" s="28"/>
      <c r="H423" s="28"/>
      <c r="K423" s="30" t="n">
        <f aca="false">SUM(J415:J422)</f>
        <v>12.48372</v>
      </c>
    </row>
    <row r="424" customFormat="false" ht="15" hidden="false" customHeight="false" outlineLevel="0" collapsed="false">
      <c r="D424" s="29" t="s">
        <v>184</v>
      </c>
      <c r="E424" s="28"/>
      <c r="H424" s="28" t="n">
        <v>3</v>
      </c>
      <c r="I424" s="1" t="s">
        <v>146</v>
      </c>
      <c r="K424" s="26" t="n">
        <f aca="false">ROUND(H424/100*K423,5)</f>
        <v>0.37451</v>
      </c>
    </row>
    <row r="425" customFormat="false" ht="15" hidden="false" customHeight="false" outlineLevel="0" collapsed="false">
      <c r="D425" s="29" t="s">
        <v>139</v>
      </c>
      <c r="E425" s="28"/>
      <c r="H425" s="28"/>
      <c r="K425" s="30" t="n">
        <f aca="false">SUM(K423:K424)</f>
        <v>12.85823</v>
      </c>
    </row>
    <row r="427" customFormat="false" ht="45" hidden="false" customHeight="true" outlineLevel="0" collapsed="false">
      <c r="A427" s="19"/>
      <c r="B427" s="19" t="s">
        <v>341</v>
      </c>
      <c r="C427" s="20" t="s">
        <v>193</v>
      </c>
      <c r="D427" s="21" t="s">
        <v>342</v>
      </c>
      <c r="E427" s="21"/>
      <c r="F427" s="21"/>
      <c r="G427" s="20"/>
      <c r="H427" s="22" t="s">
        <v>113</v>
      </c>
      <c r="I427" s="23" t="n">
        <v>1</v>
      </c>
      <c r="J427" s="23"/>
      <c r="K427" s="24" t="n">
        <f aca="false">ROUND(K437,2)</f>
        <v>11.59</v>
      </c>
      <c r="L427" s="21" t="s">
        <v>343</v>
      </c>
      <c r="M427" s="20"/>
      <c r="N427" s="20"/>
      <c r="O427" s="20"/>
      <c r="P427" s="20"/>
      <c r="Q427" s="20"/>
      <c r="R427" s="20"/>
      <c r="S427" s="20"/>
      <c r="T427" s="20"/>
      <c r="U427" s="20"/>
      <c r="V427" s="20"/>
      <c r="W427" s="20"/>
      <c r="X427" s="20"/>
      <c r="Y427" s="20"/>
      <c r="Z427" s="20"/>
      <c r="AA427" s="20"/>
    </row>
    <row r="428" customFormat="false" ht="15" hidden="false" customHeight="false" outlineLevel="0" collapsed="false">
      <c r="B428" s="14" t="s">
        <v>115</v>
      </c>
    </row>
    <row r="429" customFormat="false" ht="15" hidden="false" customHeight="false" outlineLevel="0" collapsed="false">
      <c r="B429" s="1" t="s">
        <v>245</v>
      </c>
      <c r="C429" s="1" t="s">
        <v>117</v>
      </c>
      <c r="D429" s="1" t="s">
        <v>246</v>
      </c>
      <c r="E429" s="25" t="n">
        <v>0.077</v>
      </c>
      <c r="F429" s="1" t="s">
        <v>119</v>
      </c>
      <c r="G429" s="1" t="s">
        <v>120</v>
      </c>
      <c r="H429" s="26" t="n">
        <v>28.55</v>
      </c>
      <c r="I429" s="1" t="s">
        <v>121</v>
      </c>
      <c r="J429" s="27" t="n">
        <f aca="false">ROUND(E429/I427* H429,5)</f>
        <v>2.19835</v>
      </c>
      <c r="K429" s="28"/>
    </row>
    <row r="430" customFormat="false" ht="15" hidden="false" customHeight="false" outlineLevel="0" collapsed="false">
      <c r="B430" s="1" t="s">
        <v>243</v>
      </c>
      <c r="C430" s="1" t="s">
        <v>117</v>
      </c>
      <c r="D430" s="1" t="s">
        <v>244</v>
      </c>
      <c r="E430" s="25" t="n">
        <v>0.153</v>
      </c>
      <c r="F430" s="1" t="s">
        <v>119</v>
      </c>
      <c r="G430" s="1" t="s">
        <v>120</v>
      </c>
      <c r="H430" s="26" t="n">
        <v>32.16</v>
      </c>
      <c r="I430" s="1" t="s">
        <v>121</v>
      </c>
      <c r="J430" s="27" t="n">
        <f aca="false">ROUND(E430/I427* H430,5)</f>
        <v>4.92048</v>
      </c>
      <c r="K430" s="28"/>
    </row>
    <row r="431" customFormat="false" ht="15" hidden="false" customHeight="false" outlineLevel="0" collapsed="false">
      <c r="D431" s="29" t="s">
        <v>122</v>
      </c>
      <c r="E431" s="28"/>
      <c r="H431" s="28"/>
      <c r="K431" s="26" t="n">
        <f aca="false">SUM(J429:J430)</f>
        <v>7.11883</v>
      </c>
    </row>
    <row r="432" customFormat="false" ht="15" hidden="false" customHeight="false" outlineLevel="0" collapsed="false">
      <c r="B432" s="14" t="s">
        <v>127</v>
      </c>
      <c r="E432" s="28"/>
      <c r="H432" s="28"/>
      <c r="K432" s="28"/>
    </row>
    <row r="433" customFormat="false" ht="15" hidden="false" customHeight="false" outlineLevel="0" collapsed="false">
      <c r="B433" s="1" t="s">
        <v>344</v>
      </c>
      <c r="C433" s="1" t="s">
        <v>193</v>
      </c>
      <c r="D433" s="1" t="s">
        <v>345</v>
      </c>
      <c r="E433" s="25" t="n">
        <v>1.05</v>
      </c>
      <c r="G433" s="1" t="s">
        <v>120</v>
      </c>
      <c r="H433" s="26" t="n">
        <v>3.94</v>
      </c>
      <c r="I433" s="1" t="s">
        <v>121</v>
      </c>
      <c r="J433" s="27" t="n">
        <f aca="false">ROUND(E433* H433,5)</f>
        <v>4.137</v>
      </c>
      <c r="K433" s="28"/>
    </row>
    <row r="434" customFormat="false" ht="15" hidden="false" customHeight="false" outlineLevel="0" collapsed="false">
      <c r="D434" s="29" t="s">
        <v>137</v>
      </c>
      <c r="E434" s="28"/>
      <c r="H434" s="28"/>
      <c r="K434" s="26" t="n">
        <f aca="false">SUM(J433:J433)</f>
        <v>4.137</v>
      </c>
    </row>
    <row r="435" customFormat="false" ht="15" hidden="false" customHeight="false" outlineLevel="0" collapsed="false">
      <c r="D435" s="29" t="s">
        <v>138</v>
      </c>
      <c r="E435" s="28"/>
      <c r="H435" s="28"/>
      <c r="K435" s="30" t="n">
        <f aca="false">SUM(J428:J434)</f>
        <v>11.25583</v>
      </c>
    </row>
    <row r="436" customFormat="false" ht="15" hidden="false" customHeight="false" outlineLevel="0" collapsed="false">
      <c r="D436" s="29" t="s">
        <v>184</v>
      </c>
      <c r="E436" s="28"/>
      <c r="H436" s="28" t="n">
        <v>3</v>
      </c>
      <c r="I436" s="1" t="s">
        <v>146</v>
      </c>
      <c r="K436" s="26" t="n">
        <f aca="false">ROUND(H436/100*K435,5)</f>
        <v>0.33767</v>
      </c>
    </row>
    <row r="437" customFormat="false" ht="15" hidden="false" customHeight="false" outlineLevel="0" collapsed="false">
      <c r="D437" s="29" t="s">
        <v>139</v>
      </c>
      <c r="E437" s="28"/>
      <c r="H437" s="28"/>
      <c r="K437" s="30" t="n">
        <f aca="false">SUM(K435:K436)</f>
        <v>11.5935</v>
      </c>
    </row>
    <row r="439" customFormat="false" ht="45" hidden="false" customHeight="true" outlineLevel="0" collapsed="false">
      <c r="A439" s="19"/>
      <c r="B439" s="19" t="s">
        <v>346</v>
      </c>
      <c r="C439" s="20" t="s">
        <v>27</v>
      </c>
      <c r="D439" s="21" t="s">
        <v>347</v>
      </c>
      <c r="E439" s="21"/>
      <c r="F439" s="21"/>
      <c r="G439" s="20"/>
      <c r="H439" s="22" t="s">
        <v>113</v>
      </c>
      <c r="I439" s="23" t="n">
        <v>1</v>
      </c>
      <c r="J439" s="23"/>
      <c r="K439" s="24" t="n">
        <f aca="false">ROUND(K450,2)</f>
        <v>4.89</v>
      </c>
      <c r="L439" s="21" t="s">
        <v>348</v>
      </c>
      <c r="M439" s="20"/>
      <c r="N439" s="20"/>
      <c r="O439" s="20"/>
      <c r="P439" s="20"/>
      <c r="Q439" s="20"/>
      <c r="R439" s="20"/>
      <c r="S439" s="20"/>
      <c r="T439" s="20"/>
      <c r="U439" s="20"/>
      <c r="V439" s="20"/>
      <c r="W439" s="20"/>
      <c r="X439" s="20"/>
      <c r="Y439" s="20"/>
      <c r="Z439" s="20"/>
      <c r="AA439" s="20"/>
    </row>
    <row r="440" customFormat="false" ht="15" hidden="false" customHeight="false" outlineLevel="0" collapsed="false">
      <c r="B440" s="14" t="s">
        <v>115</v>
      </c>
    </row>
    <row r="441" customFormat="false" ht="15" hidden="false" customHeight="false" outlineLevel="0" collapsed="false">
      <c r="B441" s="1" t="s">
        <v>349</v>
      </c>
      <c r="C441" s="1" t="s">
        <v>117</v>
      </c>
      <c r="D441" s="1" t="s">
        <v>350</v>
      </c>
      <c r="E441" s="25" t="n">
        <v>0.01</v>
      </c>
      <c r="F441" s="1" t="s">
        <v>119</v>
      </c>
      <c r="G441" s="1" t="s">
        <v>120</v>
      </c>
      <c r="H441" s="26" t="n">
        <v>25.4</v>
      </c>
      <c r="I441" s="1" t="s">
        <v>121</v>
      </c>
      <c r="J441" s="27" t="n">
        <f aca="false">ROUND(E441/I439* H441,5)</f>
        <v>0.254</v>
      </c>
      <c r="K441" s="28"/>
    </row>
    <row r="442" customFormat="false" ht="15" hidden="false" customHeight="false" outlineLevel="0" collapsed="false">
      <c r="B442" s="1" t="s">
        <v>351</v>
      </c>
      <c r="C442" s="1" t="s">
        <v>117</v>
      </c>
      <c r="D442" s="1" t="s">
        <v>352</v>
      </c>
      <c r="E442" s="25" t="n">
        <v>0.1</v>
      </c>
      <c r="F442" s="1" t="s">
        <v>119</v>
      </c>
      <c r="G442" s="1" t="s">
        <v>120</v>
      </c>
      <c r="H442" s="26" t="n">
        <v>28.61</v>
      </c>
      <c r="I442" s="1" t="s">
        <v>121</v>
      </c>
      <c r="J442" s="27" t="n">
        <f aca="false">ROUND(E442/I439* H442,5)</f>
        <v>2.861</v>
      </c>
      <c r="K442" s="28"/>
    </row>
    <row r="443" customFormat="false" ht="15" hidden="false" customHeight="false" outlineLevel="0" collapsed="false">
      <c r="D443" s="29" t="s">
        <v>122</v>
      </c>
      <c r="E443" s="28"/>
      <c r="H443" s="28"/>
      <c r="K443" s="26" t="n">
        <f aca="false">SUM(J441:J442)</f>
        <v>3.115</v>
      </c>
    </row>
    <row r="444" customFormat="false" ht="15" hidden="false" customHeight="false" outlineLevel="0" collapsed="false">
      <c r="B444" s="14" t="s">
        <v>127</v>
      </c>
      <c r="E444" s="28"/>
      <c r="H444" s="28"/>
      <c r="K444" s="28"/>
    </row>
    <row r="445" customFormat="false" ht="15" hidden="false" customHeight="false" outlineLevel="0" collapsed="false">
      <c r="B445" s="1" t="s">
        <v>353</v>
      </c>
      <c r="C445" s="1" t="s">
        <v>151</v>
      </c>
      <c r="D445" s="1" t="s">
        <v>354</v>
      </c>
      <c r="E445" s="25" t="n">
        <v>0.153</v>
      </c>
      <c r="G445" s="1" t="s">
        <v>120</v>
      </c>
      <c r="H445" s="26" t="n">
        <v>4.38</v>
      </c>
      <c r="I445" s="1" t="s">
        <v>121</v>
      </c>
      <c r="J445" s="27" t="n">
        <f aca="false">ROUND(E445* H445,5)</f>
        <v>0.67014</v>
      </c>
      <c r="K445" s="28"/>
    </row>
    <row r="446" customFormat="false" ht="15" hidden="false" customHeight="false" outlineLevel="0" collapsed="false">
      <c r="B446" s="1" t="s">
        <v>355</v>
      </c>
      <c r="C446" s="1" t="s">
        <v>151</v>
      </c>
      <c r="D446" s="1" t="s">
        <v>356</v>
      </c>
      <c r="E446" s="25" t="n">
        <v>0.3978</v>
      </c>
      <c r="G446" s="1" t="s">
        <v>120</v>
      </c>
      <c r="H446" s="26" t="n">
        <v>2.42</v>
      </c>
      <c r="I446" s="1" t="s">
        <v>121</v>
      </c>
      <c r="J446" s="27" t="n">
        <f aca="false">ROUND(E446* H446,5)</f>
        <v>0.96268</v>
      </c>
      <c r="K446" s="28"/>
    </row>
    <row r="447" customFormat="false" ht="15" hidden="false" customHeight="false" outlineLevel="0" collapsed="false">
      <c r="D447" s="29" t="s">
        <v>137</v>
      </c>
      <c r="E447" s="28"/>
      <c r="H447" s="28"/>
      <c r="K447" s="26" t="n">
        <f aca="false">SUM(J445:J446)</f>
        <v>1.63282</v>
      </c>
    </row>
    <row r="448" customFormat="false" ht="15" hidden="false" customHeight="false" outlineLevel="0" collapsed="false">
      <c r="D448" s="29" t="s">
        <v>138</v>
      </c>
      <c r="E448" s="28"/>
      <c r="H448" s="28"/>
      <c r="K448" s="30" t="n">
        <f aca="false">SUM(J440:J447)</f>
        <v>4.74782</v>
      </c>
    </row>
    <row r="449" customFormat="false" ht="15" hidden="false" customHeight="false" outlineLevel="0" collapsed="false">
      <c r="D449" s="29" t="s">
        <v>184</v>
      </c>
      <c r="E449" s="28"/>
      <c r="H449" s="28" t="n">
        <v>3</v>
      </c>
      <c r="I449" s="1" t="s">
        <v>146</v>
      </c>
      <c r="K449" s="26" t="n">
        <f aca="false">ROUND(H449/100*K448,5)</f>
        <v>0.14243</v>
      </c>
    </row>
    <row r="450" customFormat="false" ht="15" hidden="false" customHeight="false" outlineLevel="0" collapsed="false">
      <c r="D450" s="29" t="s">
        <v>139</v>
      </c>
      <c r="E450" s="28"/>
      <c r="H450" s="28"/>
      <c r="K450" s="30" t="n">
        <f aca="false">SUM(K448:K449)</f>
        <v>4.89025</v>
      </c>
    </row>
    <row r="452" customFormat="false" ht="45" hidden="false" customHeight="true" outlineLevel="0" collapsed="false">
      <c r="A452" s="19"/>
      <c r="B452" s="19" t="s">
        <v>357</v>
      </c>
      <c r="C452" s="20" t="s">
        <v>27</v>
      </c>
      <c r="D452" s="21" t="s">
        <v>358</v>
      </c>
      <c r="E452" s="21"/>
      <c r="F452" s="21"/>
      <c r="G452" s="20"/>
      <c r="H452" s="22" t="s">
        <v>113</v>
      </c>
      <c r="I452" s="23" t="n">
        <v>1</v>
      </c>
      <c r="J452" s="23"/>
      <c r="K452" s="24" t="n">
        <f aca="false">ROUND(K463,2)</f>
        <v>5.76</v>
      </c>
      <c r="L452" s="21" t="s">
        <v>359</v>
      </c>
      <c r="M452" s="20"/>
      <c r="N452" s="20"/>
      <c r="O452" s="20"/>
      <c r="P452" s="20"/>
      <c r="Q452" s="20"/>
      <c r="R452" s="20"/>
      <c r="S452" s="20"/>
      <c r="T452" s="20"/>
      <c r="U452" s="20"/>
      <c r="V452" s="20"/>
      <c r="W452" s="20"/>
      <c r="X452" s="20"/>
      <c r="Y452" s="20"/>
      <c r="Z452" s="20"/>
      <c r="AA452" s="20"/>
    </row>
    <row r="453" customFormat="false" ht="15" hidden="false" customHeight="false" outlineLevel="0" collapsed="false">
      <c r="B453" s="14" t="s">
        <v>115</v>
      </c>
    </row>
    <row r="454" customFormat="false" ht="15" hidden="false" customHeight="false" outlineLevel="0" collapsed="false">
      <c r="B454" s="1" t="s">
        <v>349</v>
      </c>
      <c r="C454" s="1" t="s">
        <v>117</v>
      </c>
      <c r="D454" s="1" t="s">
        <v>350</v>
      </c>
      <c r="E454" s="25" t="n">
        <v>0.015</v>
      </c>
      <c r="F454" s="1" t="s">
        <v>119</v>
      </c>
      <c r="G454" s="1" t="s">
        <v>120</v>
      </c>
      <c r="H454" s="26" t="n">
        <v>25.4</v>
      </c>
      <c r="I454" s="1" t="s">
        <v>121</v>
      </c>
      <c r="J454" s="27" t="n">
        <f aca="false">ROUND(E454/I452* H454,5)</f>
        <v>0.381</v>
      </c>
      <c r="K454" s="28"/>
    </row>
    <row r="455" customFormat="false" ht="15" hidden="false" customHeight="false" outlineLevel="0" collapsed="false">
      <c r="B455" s="1" t="s">
        <v>351</v>
      </c>
      <c r="C455" s="1" t="s">
        <v>117</v>
      </c>
      <c r="D455" s="1" t="s">
        <v>352</v>
      </c>
      <c r="E455" s="25" t="n">
        <v>0.125</v>
      </c>
      <c r="F455" s="1" t="s">
        <v>119</v>
      </c>
      <c r="G455" s="1" t="s">
        <v>120</v>
      </c>
      <c r="H455" s="26" t="n">
        <v>28.61</v>
      </c>
      <c r="I455" s="1" t="s">
        <v>121</v>
      </c>
      <c r="J455" s="27" t="n">
        <f aca="false">ROUND(E455/I452* H455,5)</f>
        <v>3.57625</v>
      </c>
      <c r="K455" s="28"/>
    </row>
    <row r="456" customFormat="false" ht="15" hidden="false" customHeight="false" outlineLevel="0" collapsed="false">
      <c r="D456" s="29" t="s">
        <v>122</v>
      </c>
      <c r="E456" s="28"/>
      <c r="H456" s="28"/>
      <c r="K456" s="26" t="n">
        <f aca="false">SUM(J454:J455)</f>
        <v>3.95725</v>
      </c>
    </row>
    <row r="457" customFormat="false" ht="15" hidden="false" customHeight="false" outlineLevel="0" collapsed="false">
      <c r="B457" s="14" t="s">
        <v>127</v>
      </c>
      <c r="E457" s="28"/>
      <c r="H457" s="28"/>
      <c r="K457" s="28"/>
    </row>
    <row r="458" customFormat="false" ht="15" hidden="false" customHeight="false" outlineLevel="0" collapsed="false">
      <c r="B458" s="1" t="s">
        <v>353</v>
      </c>
      <c r="C458" s="1" t="s">
        <v>151</v>
      </c>
      <c r="D458" s="1" t="s">
        <v>354</v>
      </c>
      <c r="E458" s="25" t="n">
        <v>0.153</v>
      </c>
      <c r="G458" s="1" t="s">
        <v>120</v>
      </c>
      <c r="H458" s="26" t="n">
        <v>4.38</v>
      </c>
      <c r="I458" s="1" t="s">
        <v>121</v>
      </c>
      <c r="J458" s="27" t="n">
        <f aca="false">ROUND(E458* H458,5)</f>
        <v>0.67014</v>
      </c>
      <c r="K458" s="28"/>
    </row>
    <row r="459" customFormat="false" ht="15" hidden="false" customHeight="false" outlineLevel="0" collapsed="false">
      <c r="B459" s="1" t="s">
        <v>355</v>
      </c>
      <c r="C459" s="1" t="s">
        <v>151</v>
      </c>
      <c r="D459" s="1" t="s">
        <v>356</v>
      </c>
      <c r="E459" s="25" t="n">
        <v>0.3978</v>
      </c>
      <c r="G459" s="1" t="s">
        <v>120</v>
      </c>
      <c r="H459" s="26" t="n">
        <v>2.42</v>
      </c>
      <c r="I459" s="1" t="s">
        <v>121</v>
      </c>
      <c r="J459" s="27" t="n">
        <f aca="false">ROUND(E459* H459,5)</f>
        <v>0.96268</v>
      </c>
      <c r="K459" s="28"/>
    </row>
    <row r="460" customFormat="false" ht="15" hidden="false" customHeight="false" outlineLevel="0" collapsed="false">
      <c r="D460" s="29" t="s">
        <v>137</v>
      </c>
      <c r="E460" s="28"/>
      <c r="H460" s="28"/>
      <c r="K460" s="26" t="n">
        <f aca="false">SUM(J458:J459)</f>
        <v>1.63282</v>
      </c>
    </row>
    <row r="461" customFormat="false" ht="15" hidden="false" customHeight="false" outlineLevel="0" collapsed="false">
      <c r="D461" s="29" t="s">
        <v>138</v>
      </c>
      <c r="E461" s="28"/>
      <c r="H461" s="28"/>
      <c r="K461" s="30" t="n">
        <f aca="false">SUM(J453:J460)</f>
        <v>5.59007</v>
      </c>
    </row>
    <row r="462" customFormat="false" ht="15" hidden="false" customHeight="false" outlineLevel="0" collapsed="false">
      <c r="D462" s="29" t="s">
        <v>184</v>
      </c>
      <c r="E462" s="28"/>
      <c r="H462" s="28" t="n">
        <v>3</v>
      </c>
      <c r="I462" s="1" t="s">
        <v>146</v>
      </c>
      <c r="K462" s="26" t="n">
        <f aca="false">ROUND(H462/100*K461,5)</f>
        <v>0.1677</v>
      </c>
    </row>
    <row r="463" customFormat="false" ht="15" hidden="false" customHeight="false" outlineLevel="0" collapsed="false">
      <c r="D463" s="29" t="s">
        <v>139</v>
      </c>
      <c r="E463" s="28"/>
      <c r="H463" s="28"/>
      <c r="K463" s="30" t="n">
        <f aca="false">SUM(K461:K462)</f>
        <v>5.75777</v>
      </c>
    </row>
    <row r="465" customFormat="false" ht="45" hidden="false" customHeight="true" outlineLevel="0" collapsed="false">
      <c r="A465" s="19"/>
      <c r="B465" s="19" t="s">
        <v>360</v>
      </c>
      <c r="C465" s="20" t="s">
        <v>27</v>
      </c>
      <c r="D465" s="21" t="s">
        <v>51</v>
      </c>
      <c r="E465" s="21"/>
      <c r="F465" s="21"/>
      <c r="G465" s="20"/>
      <c r="H465" s="22" t="s">
        <v>113</v>
      </c>
      <c r="I465" s="23" t="n">
        <v>1</v>
      </c>
      <c r="J465" s="23"/>
      <c r="K465" s="24" t="n">
        <f aca="false">ROUND(K477,2)</f>
        <v>11.34</v>
      </c>
      <c r="L465" s="21" t="s">
        <v>361</v>
      </c>
      <c r="M465" s="20"/>
      <c r="N465" s="20"/>
      <c r="O465" s="20"/>
      <c r="P465" s="20"/>
      <c r="Q465" s="20"/>
      <c r="R465" s="20"/>
      <c r="S465" s="20"/>
      <c r="T465" s="20"/>
      <c r="U465" s="20"/>
      <c r="V465" s="20"/>
      <c r="W465" s="20"/>
      <c r="X465" s="20"/>
      <c r="Y465" s="20"/>
      <c r="Z465" s="20"/>
      <c r="AA465" s="20"/>
    </row>
    <row r="466" customFormat="false" ht="15" hidden="false" customHeight="false" outlineLevel="0" collapsed="false">
      <c r="B466" s="14" t="s">
        <v>115</v>
      </c>
    </row>
    <row r="467" customFormat="false" ht="15" hidden="false" customHeight="false" outlineLevel="0" collapsed="false">
      <c r="B467" s="1" t="s">
        <v>349</v>
      </c>
      <c r="C467" s="1" t="s">
        <v>117</v>
      </c>
      <c r="D467" s="1" t="s">
        <v>350</v>
      </c>
      <c r="E467" s="25" t="n">
        <v>0.02</v>
      </c>
      <c r="F467" s="1" t="s">
        <v>119</v>
      </c>
      <c r="G467" s="1" t="s">
        <v>120</v>
      </c>
      <c r="H467" s="26" t="n">
        <v>25.4</v>
      </c>
      <c r="I467" s="1" t="s">
        <v>121</v>
      </c>
      <c r="J467" s="27" t="n">
        <f aca="false">ROUND(E467/I465* H467,5)</f>
        <v>0.508</v>
      </c>
      <c r="K467" s="28"/>
    </row>
    <row r="468" customFormat="false" ht="15" hidden="false" customHeight="false" outlineLevel="0" collapsed="false">
      <c r="B468" s="1" t="s">
        <v>351</v>
      </c>
      <c r="C468" s="1" t="s">
        <v>117</v>
      </c>
      <c r="D468" s="1" t="s">
        <v>352</v>
      </c>
      <c r="E468" s="25" t="n">
        <v>0.2</v>
      </c>
      <c r="F468" s="1" t="s">
        <v>119</v>
      </c>
      <c r="G468" s="1" t="s">
        <v>120</v>
      </c>
      <c r="H468" s="26" t="n">
        <v>28.61</v>
      </c>
      <c r="I468" s="1" t="s">
        <v>121</v>
      </c>
      <c r="J468" s="27" t="n">
        <f aca="false">ROUND(E468/I465* H468,5)</f>
        <v>5.722</v>
      </c>
      <c r="K468" s="28"/>
    </row>
    <row r="469" customFormat="false" ht="15" hidden="false" customHeight="false" outlineLevel="0" collapsed="false">
      <c r="D469" s="29" t="s">
        <v>122</v>
      </c>
      <c r="E469" s="28"/>
      <c r="H469" s="28"/>
      <c r="K469" s="26" t="n">
        <f aca="false">SUM(J467:J468)</f>
        <v>6.23</v>
      </c>
    </row>
    <row r="470" customFormat="false" ht="15" hidden="false" customHeight="false" outlineLevel="0" collapsed="false">
      <c r="B470" s="14" t="s">
        <v>127</v>
      </c>
      <c r="E470" s="28"/>
      <c r="H470" s="28"/>
      <c r="K470" s="28"/>
    </row>
    <row r="471" customFormat="false" ht="15" hidden="false" customHeight="false" outlineLevel="0" collapsed="false">
      <c r="B471" s="1" t="s">
        <v>362</v>
      </c>
      <c r="C471" s="1" t="s">
        <v>151</v>
      </c>
      <c r="D471" s="1" t="s">
        <v>363</v>
      </c>
      <c r="E471" s="25" t="n">
        <v>0.15</v>
      </c>
      <c r="G471" s="1" t="s">
        <v>120</v>
      </c>
      <c r="H471" s="26" t="n">
        <v>7.12</v>
      </c>
      <c r="I471" s="1" t="s">
        <v>121</v>
      </c>
      <c r="J471" s="27" t="n">
        <f aca="false">ROUND(E471* H471,5)</f>
        <v>1.068</v>
      </c>
      <c r="K471" s="28"/>
    </row>
    <row r="472" customFormat="false" ht="15" hidden="false" customHeight="false" outlineLevel="0" collapsed="false">
      <c r="B472" s="1" t="s">
        <v>353</v>
      </c>
      <c r="C472" s="1" t="s">
        <v>151</v>
      </c>
      <c r="D472" s="1" t="s">
        <v>354</v>
      </c>
      <c r="E472" s="25" t="n">
        <v>0.153</v>
      </c>
      <c r="G472" s="1" t="s">
        <v>120</v>
      </c>
      <c r="H472" s="26" t="n">
        <v>4.38</v>
      </c>
      <c r="I472" s="1" t="s">
        <v>121</v>
      </c>
      <c r="J472" s="27" t="n">
        <f aca="false">ROUND(E472* H472,5)</f>
        <v>0.67014</v>
      </c>
      <c r="K472" s="28"/>
    </row>
    <row r="473" customFormat="false" ht="15" hidden="false" customHeight="false" outlineLevel="0" collapsed="false">
      <c r="B473" s="1" t="s">
        <v>364</v>
      </c>
      <c r="C473" s="1" t="s">
        <v>151</v>
      </c>
      <c r="D473" s="1" t="s">
        <v>365</v>
      </c>
      <c r="E473" s="25" t="n">
        <v>0.357</v>
      </c>
      <c r="G473" s="1" t="s">
        <v>120</v>
      </c>
      <c r="H473" s="26" t="n">
        <v>8.53</v>
      </c>
      <c r="I473" s="1" t="s">
        <v>121</v>
      </c>
      <c r="J473" s="27" t="n">
        <f aca="false">ROUND(E473* H473,5)</f>
        <v>3.04521</v>
      </c>
      <c r="K473" s="28"/>
    </row>
    <row r="474" customFormat="false" ht="15" hidden="false" customHeight="false" outlineLevel="0" collapsed="false">
      <c r="D474" s="29" t="s">
        <v>137</v>
      </c>
      <c r="E474" s="28"/>
      <c r="H474" s="28"/>
      <c r="K474" s="26" t="n">
        <f aca="false">SUM(J471:J473)</f>
        <v>4.78335</v>
      </c>
    </row>
    <row r="475" customFormat="false" ht="15" hidden="false" customHeight="false" outlineLevel="0" collapsed="false">
      <c r="D475" s="29" t="s">
        <v>138</v>
      </c>
      <c r="E475" s="28"/>
      <c r="H475" s="28"/>
      <c r="K475" s="30" t="n">
        <f aca="false">SUM(J466:J474)</f>
        <v>11.01335</v>
      </c>
    </row>
    <row r="476" customFormat="false" ht="15" hidden="false" customHeight="false" outlineLevel="0" collapsed="false">
      <c r="D476" s="29" t="s">
        <v>184</v>
      </c>
      <c r="E476" s="28"/>
      <c r="H476" s="28" t="n">
        <v>3</v>
      </c>
      <c r="I476" s="1" t="s">
        <v>146</v>
      </c>
      <c r="K476" s="26" t="n">
        <f aca="false">ROUND(H476/100*K475,5)</f>
        <v>0.3304</v>
      </c>
    </row>
    <row r="477" customFormat="false" ht="15" hidden="false" customHeight="false" outlineLevel="0" collapsed="false">
      <c r="D477" s="29" t="s">
        <v>139</v>
      </c>
      <c r="E477" s="28"/>
      <c r="H477" s="28"/>
      <c r="K477" s="30" t="n">
        <f aca="false">SUM(K475:K476)</f>
        <v>11.34375</v>
      </c>
    </row>
    <row r="479" customFormat="false" ht="45" hidden="false" customHeight="true" outlineLevel="0" collapsed="false">
      <c r="A479" s="19"/>
      <c r="B479" s="19" t="s">
        <v>366</v>
      </c>
      <c r="C479" s="20" t="s">
        <v>27</v>
      </c>
      <c r="D479" s="21" t="s">
        <v>51</v>
      </c>
      <c r="E479" s="21"/>
      <c r="F479" s="21"/>
      <c r="G479" s="20"/>
      <c r="H479" s="22" t="s">
        <v>113</v>
      </c>
      <c r="I479" s="23" t="n">
        <v>1</v>
      </c>
      <c r="J479" s="23"/>
      <c r="K479" s="24" t="n">
        <f aca="false">ROUND(K491,2)</f>
        <v>11.34</v>
      </c>
      <c r="L479" s="21" t="s">
        <v>361</v>
      </c>
      <c r="M479" s="20"/>
      <c r="N479" s="20"/>
      <c r="O479" s="20"/>
      <c r="P479" s="20"/>
      <c r="Q479" s="20"/>
      <c r="R479" s="20"/>
      <c r="S479" s="20"/>
      <c r="T479" s="20"/>
      <c r="U479" s="20"/>
      <c r="V479" s="20"/>
      <c r="W479" s="20"/>
      <c r="X479" s="20"/>
      <c r="Y479" s="20"/>
      <c r="Z479" s="20"/>
      <c r="AA479" s="20"/>
    </row>
    <row r="480" customFormat="false" ht="15" hidden="false" customHeight="false" outlineLevel="0" collapsed="false">
      <c r="B480" s="14" t="s">
        <v>115</v>
      </c>
    </row>
    <row r="481" customFormat="false" ht="15" hidden="false" customHeight="false" outlineLevel="0" collapsed="false">
      <c r="B481" s="1" t="s">
        <v>349</v>
      </c>
      <c r="C481" s="1" t="s">
        <v>117</v>
      </c>
      <c r="D481" s="1" t="s">
        <v>350</v>
      </c>
      <c r="E481" s="25" t="n">
        <v>0.02</v>
      </c>
      <c r="F481" s="1" t="s">
        <v>119</v>
      </c>
      <c r="G481" s="1" t="s">
        <v>120</v>
      </c>
      <c r="H481" s="26" t="n">
        <v>25.4</v>
      </c>
      <c r="I481" s="1" t="s">
        <v>121</v>
      </c>
      <c r="J481" s="27" t="n">
        <f aca="false">ROUND(E481/I479* H481,5)</f>
        <v>0.508</v>
      </c>
      <c r="K481" s="28"/>
    </row>
    <row r="482" customFormat="false" ht="15" hidden="false" customHeight="false" outlineLevel="0" collapsed="false">
      <c r="B482" s="1" t="s">
        <v>351</v>
      </c>
      <c r="C482" s="1" t="s">
        <v>117</v>
      </c>
      <c r="D482" s="1" t="s">
        <v>352</v>
      </c>
      <c r="E482" s="25" t="n">
        <v>0.2</v>
      </c>
      <c r="F482" s="1" t="s">
        <v>119</v>
      </c>
      <c r="G482" s="1" t="s">
        <v>120</v>
      </c>
      <c r="H482" s="26" t="n">
        <v>28.61</v>
      </c>
      <c r="I482" s="1" t="s">
        <v>121</v>
      </c>
      <c r="J482" s="27" t="n">
        <f aca="false">ROUND(E482/I479* H482,5)</f>
        <v>5.722</v>
      </c>
      <c r="K482" s="28"/>
    </row>
    <row r="483" customFormat="false" ht="15" hidden="false" customHeight="false" outlineLevel="0" collapsed="false">
      <c r="D483" s="29" t="s">
        <v>122</v>
      </c>
      <c r="E483" s="28"/>
      <c r="H483" s="28"/>
      <c r="K483" s="26" t="n">
        <f aca="false">SUM(J481:J482)</f>
        <v>6.23</v>
      </c>
    </row>
    <row r="484" customFormat="false" ht="15" hidden="false" customHeight="false" outlineLevel="0" collapsed="false">
      <c r="B484" s="14" t="s">
        <v>127</v>
      </c>
      <c r="E484" s="28"/>
      <c r="H484" s="28"/>
      <c r="K484" s="28"/>
    </row>
    <row r="485" customFormat="false" ht="15" hidden="false" customHeight="false" outlineLevel="0" collapsed="false">
      <c r="B485" s="1" t="s">
        <v>364</v>
      </c>
      <c r="C485" s="1" t="s">
        <v>151</v>
      </c>
      <c r="D485" s="1" t="s">
        <v>365</v>
      </c>
      <c r="E485" s="25" t="n">
        <v>0.357</v>
      </c>
      <c r="G485" s="1" t="s">
        <v>120</v>
      </c>
      <c r="H485" s="26" t="n">
        <v>8.53</v>
      </c>
      <c r="I485" s="1" t="s">
        <v>121</v>
      </c>
      <c r="J485" s="27" t="n">
        <f aca="false">ROUND(E485* H485,5)</f>
        <v>3.04521</v>
      </c>
      <c r="K485" s="28"/>
    </row>
    <row r="486" customFormat="false" ht="15" hidden="false" customHeight="false" outlineLevel="0" collapsed="false">
      <c r="B486" s="1" t="s">
        <v>353</v>
      </c>
      <c r="C486" s="1" t="s">
        <v>151</v>
      </c>
      <c r="D486" s="1" t="s">
        <v>354</v>
      </c>
      <c r="E486" s="25" t="n">
        <v>0.153</v>
      </c>
      <c r="G486" s="1" t="s">
        <v>120</v>
      </c>
      <c r="H486" s="26" t="n">
        <v>4.38</v>
      </c>
      <c r="I486" s="1" t="s">
        <v>121</v>
      </c>
      <c r="J486" s="27" t="n">
        <f aca="false">ROUND(E486* H486,5)</f>
        <v>0.67014</v>
      </c>
      <c r="K486" s="28"/>
    </row>
    <row r="487" customFormat="false" ht="15" hidden="false" customHeight="false" outlineLevel="0" collapsed="false">
      <c r="B487" s="1" t="s">
        <v>362</v>
      </c>
      <c r="C487" s="1" t="s">
        <v>151</v>
      </c>
      <c r="D487" s="1" t="s">
        <v>363</v>
      </c>
      <c r="E487" s="25" t="n">
        <v>0.15</v>
      </c>
      <c r="G487" s="1" t="s">
        <v>120</v>
      </c>
      <c r="H487" s="26" t="n">
        <v>7.12</v>
      </c>
      <c r="I487" s="1" t="s">
        <v>121</v>
      </c>
      <c r="J487" s="27" t="n">
        <f aca="false">ROUND(E487* H487,5)</f>
        <v>1.068</v>
      </c>
      <c r="K487" s="28"/>
    </row>
    <row r="488" customFormat="false" ht="15" hidden="false" customHeight="false" outlineLevel="0" collapsed="false">
      <c r="D488" s="29" t="s">
        <v>137</v>
      </c>
      <c r="E488" s="28"/>
      <c r="H488" s="28"/>
      <c r="K488" s="26" t="n">
        <f aca="false">SUM(J485:J487)</f>
        <v>4.78335</v>
      </c>
    </row>
    <row r="489" customFormat="false" ht="15" hidden="false" customHeight="false" outlineLevel="0" collapsed="false">
      <c r="D489" s="29" t="s">
        <v>138</v>
      </c>
      <c r="E489" s="28"/>
      <c r="H489" s="28"/>
      <c r="K489" s="30" t="n">
        <f aca="false">SUM(J480:J488)</f>
        <v>11.01335</v>
      </c>
    </row>
    <row r="490" customFormat="false" ht="15" hidden="false" customHeight="false" outlineLevel="0" collapsed="false">
      <c r="D490" s="29" t="s">
        <v>184</v>
      </c>
      <c r="E490" s="28"/>
      <c r="H490" s="28" t="n">
        <v>3</v>
      </c>
      <c r="I490" s="1" t="s">
        <v>146</v>
      </c>
      <c r="K490" s="26" t="n">
        <f aca="false">ROUND(H490/100*K489,5)</f>
        <v>0.3304</v>
      </c>
    </row>
    <row r="491" customFormat="false" ht="15" hidden="false" customHeight="false" outlineLevel="0" collapsed="false">
      <c r="D491" s="29" t="s">
        <v>139</v>
      </c>
      <c r="E491" s="28"/>
      <c r="H491" s="28"/>
      <c r="K491" s="30" t="n">
        <f aca="false">SUM(K489:K490)</f>
        <v>11.34375</v>
      </c>
    </row>
    <row r="493" customFormat="false" ht="45" hidden="false" customHeight="true" outlineLevel="0" collapsed="false">
      <c r="A493" s="19"/>
      <c r="B493" s="19" t="s">
        <v>367</v>
      </c>
      <c r="C493" s="20" t="s">
        <v>193</v>
      </c>
      <c r="D493" s="21" t="s">
        <v>368</v>
      </c>
      <c r="E493" s="21"/>
      <c r="F493" s="21"/>
      <c r="G493" s="20"/>
      <c r="H493" s="22" t="s">
        <v>113</v>
      </c>
      <c r="I493" s="23" t="n">
        <v>1</v>
      </c>
      <c r="J493" s="23"/>
      <c r="K493" s="24" t="n">
        <f aca="false">ROUND(K506,2)</f>
        <v>56.83</v>
      </c>
      <c r="L493" s="21" t="s">
        <v>369</v>
      </c>
      <c r="M493" s="20"/>
      <c r="N493" s="20"/>
      <c r="O493" s="20"/>
      <c r="P493" s="20"/>
      <c r="Q493" s="20"/>
      <c r="R493" s="20"/>
      <c r="S493" s="20"/>
      <c r="T493" s="20"/>
      <c r="U493" s="20"/>
      <c r="V493" s="20"/>
      <c r="W493" s="20"/>
      <c r="X493" s="20"/>
      <c r="Y493" s="20"/>
      <c r="Z493" s="20"/>
      <c r="AA493" s="20"/>
    </row>
    <row r="494" customFormat="false" ht="15" hidden="false" customHeight="false" outlineLevel="0" collapsed="false">
      <c r="B494" s="14" t="s">
        <v>115</v>
      </c>
    </row>
    <row r="495" customFormat="false" ht="15" hidden="false" customHeight="false" outlineLevel="0" collapsed="false">
      <c r="B495" s="1" t="s">
        <v>188</v>
      </c>
      <c r="C495" s="1" t="s">
        <v>117</v>
      </c>
      <c r="D495" s="1" t="s">
        <v>189</v>
      </c>
      <c r="E495" s="25" t="n">
        <v>0.125</v>
      </c>
      <c r="F495" s="1" t="s">
        <v>119</v>
      </c>
      <c r="G495" s="1" t="s">
        <v>120</v>
      </c>
      <c r="H495" s="26" t="n">
        <v>23.38</v>
      </c>
      <c r="I495" s="1" t="s">
        <v>121</v>
      </c>
      <c r="J495" s="27" t="n">
        <f aca="false">ROUND(E495/I493* H495,5)</f>
        <v>2.9225</v>
      </c>
      <c r="K495" s="28"/>
    </row>
    <row r="496" customFormat="false" ht="15" hidden="false" customHeight="false" outlineLevel="0" collapsed="false">
      <c r="B496" s="1" t="s">
        <v>261</v>
      </c>
      <c r="C496" s="1" t="s">
        <v>117</v>
      </c>
      <c r="D496" s="1" t="s">
        <v>262</v>
      </c>
      <c r="E496" s="25" t="n">
        <v>0.25</v>
      </c>
      <c r="F496" s="1" t="s">
        <v>119</v>
      </c>
      <c r="G496" s="1" t="s">
        <v>120</v>
      </c>
      <c r="H496" s="26" t="n">
        <v>28.61</v>
      </c>
      <c r="I496" s="1" t="s">
        <v>121</v>
      </c>
      <c r="J496" s="27" t="n">
        <f aca="false">ROUND(E496/I493* H496,5)</f>
        <v>7.1525</v>
      </c>
      <c r="K496" s="28"/>
    </row>
    <row r="497" customFormat="false" ht="15" hidden="false" customHeight="false" outlineLevel="0" collapsed="false">
      <c r="D497" s="29" t="s">
        <v>122</v>
      </c>
      <c r="E497" s="28"/>
      <c r="H497" s="28"/>
      <c r="K497" s="26" t="n">
        <f aca="false">SUM(J495:J496)</f>
        <v>10.075</v>
      </c>
    </row>
    <row r="498" customFormat="false" ht="15" hidden="false" customHeight="false" outlineLevel="0" collapsed="false">
      <c r="B498" s="14" t="s">
        <v>127</v>
      </c>
      <c r="E498" s="28"/>
      <c r="H498" s="28"/>
      <c r="K498" s="28"/>
    </row>
    <row r="499" customFormat="false" ht="15" hidden="false" customHeight="false" outlineLevel="0" collapsed="false">
      <c r="B499" s="1" t="s">
        <v>370</v>
      </c>
      <c r="C499" s="1" t="s">
        <v>193</v>
      </c>
      <c r="D499" s="1" t="s">
        <v>371</v>
      </c>
      <c r="E499" s="25" t="n">
        <v>1.02</v>
      </c>
      <c r="G499" s="1" t="s">
        <v>120</v>
      </c>
      <c r="H499" s="26" t="n">
        <v>43.49</v>
      </c>
      <c r="I499" s="1" t="s">
        <v>121</v>
      </c>
      <c r="J499" s="27" t="n">
        <f aca="false">ROUND(E499* H499,5)</f>
        <v>44.3598</v>
      </c>
      <c r="K499" s="28"/>
    </row>
    <row r="500" customFormat="false" ht="15" hidden="false" customHeight="false" outlineLevel="0" collapsed="false">
      <c r="D500" s="29" t="s">
        <v>137</v>
      </c>
      <c r="E500" s="28"/>
      <c r="H500" s="28"/>
      <c r="K500" s="26" t="n">
        <f aca="false">SUM(J499:J499)</f>
        <v>44.3598</v>
      </c>
    </row>
    <row r="501" customFormat="false" ht="15" hidden="false" customHeight="false" outlineLevel="0" collapsed="false">
      <c r="B501" s="14" t="s">
        <v>110</v>
      </c>
      <c r="E501" s="28"/>
      <c r="H501" s="28"/>
      <c r="K501" s="28"/>
    </row>
    <row r="502" customFormat="false" ht="15" hidden="false" customHeight="false" outlineLevel="0" collapsed="false">
      <c r="B502" s="1" t="s">
        <v>147</v>
      </c>
      <c r="C502" s="1" t="s">
        <v>34</v>
      </c>
      <c r="D502" s="1" t="s">
        <v>148</v>
      </c>
      <c r="E502" s="25" t="n">
        <v>0.0032</v>
      </c>
      <c r="G502" s="1" t="s">
        <v>120</v>
      </c>
      <c r="H502" s="26" t="n">
        <v>232.68955</v>
      </c>
      <c r="I502" s="1" t="s">
        <v>121</v>
      </c>
      <c r="J502" s="27" t="n">
        <f aca="false">ROUND(E502* H502,5)</f>
        <v>0.74461</v>
      </c>
      <c r="K502" s="28"/>
    </row>
    <row r="503" customFormat="false" ht="15" hidden="false" customHeight="false" outlineLevel="0" collapsed="false">
      <c r="D503" s="29" t="s">
        <v>239</v>
      </c>
      <c r="E503" s="28"/>
      <c r="H503" s="28"/>
      <c r="K503" s="26" t="n">
        <f aca="false">SUM(J502:J502)</f>
        <v>0.74461</v>
      </c>
    </row>
    <row r="504" customFormat="false" ht="15" hidden="false" customHeight="false" outlineLevel="0" collapsed="false">
      <c r="D504" s="29" t="s">
        <v>138</v>
      </c>
      <c r="E504" s="28"/>
      <c r="H504" s="28"/>
      <c r="K504" s="30" t="n">
        <f aca="false">SUM(J494:J503)</f>
        <v>55.17941</v>
      </c>
    </row>
    <row r="505" customFormat="false" ht="15" hidden="false" customHeight="false" outlineLevel="0" collapsed="false">
      <c r="D505" s="29" t="s">
        <v>184</v>
      </c>
      <c r="E505" s="28"/>
      <c r="H505" s="28" t="n">
        <v>3</v>
      </c>
      <c r="I505" s="1" t="s">
        <v>146</v>
      </c>
      <c r="K505" s="26" t="n">
        <f aca="false">ROUND(H505/100*K504,5)</f>
        <v>1.65538</v>
      </c>
    </row>
    <row r="506" customFormat="false" ht="15" hidden="false" customHeight="false" outlineLevel="0" collapsed="false">
      <c r="D506" s="29" t="s">
        <v>139</v>
      </c>
      <c r="E506" s="28"/>
      <c r="H506" s="28"/>
      <c r="K506" s="30" t="n">
        <f aca="false">SUM(K504:K505)</f>
        <v>56.83479</v>
      </c>
    </row>
    <row r="508" customFormat="false" ht="45" hidden="false" customHeight="true" outlineLevel="0" collapsed="false">
      <c r="A508" s="19"/>
      <c r="B508" s="19" t="s">
        <v>372</v>
      </c>
      <c r="C508" s="20" t="s">
        <v>27</v>
      </c>
      <c r="D508" s="21" t="s">
        <v>373</v>
      </c>
      <c r="E508" s="21"/>
      <c r="F508" s="21"/>
      <c r="G508" s="20"/>
      <c r="H508" s="22" t="s">
        <v>113</v>
      </c>
      <c r="I508" s="23" t="n">
        <v>1</v>
      </c>
      <c r="J508" s="23"/>
      <c r="K508" s="24" t="n">
        <f aca="false">ROUND(K523,2)</f>
        <v>58.23</v>
      </c>
      <c r="L508" s="21" t="s">
        <v>374</v>
      </c>
      <c r="M508" s="20"/>
      <c r="N508" s="20"/>
      <c r="O508" s="20"/>
      <c r="P508" s="20"/>
      <c r="Q508" s="20"/>
      <c r="R508" s="20"/>
      <c r="S508" s="20"/>
      <c r="T508" s="20"/>
      <c r="U508" s="20"/>
      <c r="V508" s="20"/>
      <c r="W508" s="20"/>
      <c r="X508" s="20"/>
      <c r="Y508" s="20"/>
      <c r="Z508" s="20"/>
      <c r="AA508" s="20"/>
    </row>
    <row r="509" customFormat="false" ht="15" hidden="false" customHeight="false" outlineLevel="0" collapsed="false">
      <c r="B509" s="14" t="s">
        <v>115</v>
      </c>
    </row>
    <row r="510" customFormat="false" ht="15" hidden="false" customHeight="false" outlineLevel="0" collapsed="false">
      <c r="B510" s="1" t="s">
        <v>261</v>
      </c>
      <c r="C510" s="1" t="s">
        <v>117</v>
      </c>
      <c r="D510" s="1" t="s">
        <v>262</v>
      </c>
      <c r="E510" s="25" t="n">
        <v>0.5</v>
      </c>
      <c r="F510" s="1" t="s">
        <v>119</v>
      </c>
      <c r="G510" s="1" t="s">
        <v>120</v>
      </c>
      <c r="H510" s="26" t="n">
        <v>28.61</v>
      </c>
      <c r="I510" s="1" t="s">
        <v>121</v>
      </c>
      <c r="J510" s="27" t="n">
        <f aca="false">ROUND(E510/I508* H510,5)</f>
        <v>14.305</v>
      </c>
      <c r="K510" s="28"/>
    </row>
    <row r="511" customFormat="false" ht="15" hidden="false" customHeight="false" outlineLevel="0" collapsed="false">
      <c r="B511" s="1" t="s">
        <v>188</v>
      </c>
      <c r="C511" s="1" t="s">
        <v>117</v>
      </c>
      <c r="D511" s="1" t="s">
        <v>189</v>
      </c>
      <c r="E511" s="25" t="n">
        <v>0.25</v>
      </c>
      <c r="F511" s="1" t="s">
        <v>119</v>
      </c>
      <c r="G511" s="1" t="s">
        <v>120</v>
      </c>
      <c r="H511" s="26" t="n">
        <v>23.38</v>
      </c>
      <c r="I511" s="1" t="s">
        <v>121</v>
      </c>
      <c r="J511" s="27" t="n">
        <f aca="false">ROUND(E511/I508* H511,5)</f>
        <v>5.845</v>
      </c>
      <c r="K511" s="28"/>
    </row>
    <row r="512" customFormat="false" ht="15" hidden="false" customHeight="false" outlineLevel="0" collapsed="false">
      <c r="D512" s="29" t="s">
        <v>122</v>
      </c>
      <c r="E512" s="28"/>
      <c r="H512" s="28"/>
      <c r="K512" s="26" t="n">
        <f aca="false">SUM(J510:J511)</f>
        <v>20.15</v>
      </c>
    </row>
    <row r="513" customFormat="false" ht="15" hidden="false" customHeight="false" outlineLevel="0" collapsed="false">
      <c r="B513" s="14" t="s">
        <v>127</v>
      </c>
      <c r="E513" s="28"/>
      <c r="H513" s="28"/>
      <c r="K513" s="28"/>
    </row>
    <row r="514" customFormat="false" ht="15" hidden="false" customHeight="false" outlineLevel="0" collapsed="false">
      <c r="B514" s="1" t="s">
        <v>375</v>
      </c>
      <c r="C514" s="1" t="s">
        <v>27</v>
      </c>
      <c r="D514" s="1" t="s">
        <v>376</v>
      </c>
      <c r="E514" s="25" t="n">
        <v>1.04</v>
      </c>
      <c r="G514" s="1" t="s">
        <v>120</v>
      </c>
      <c r="H514" s="26" t="n">
        <v>20</v>
      </c>
      <c r="I514" s="1" t="s">
        <v>121</v>
      </c>
      <c r="J514" s="27" t="n">
        <f aca="false">ROUND(E514* H514,5)</f>
        <v>20.8</v>
      </c>
      <c r="K514" s="28"/>
    </row>
    <row r="515" customFormat="false" ht="15" hidden="false" customHeight="false" outlineLevel="0" collapsed="false">
      <c r="D515" s="29" t="s">
        <v>137</v>
      </c>
      <c r="E515" s="28"/>
      <c r="H515" s="28"/>
      <c r="K515" s="26" t="n">
        <f aca="false">SUM(J514:J514)</f>
        <v>20.8</v>
      </c>
    </row>
    <row r="516" customFormat="false" ht="15" hidden="false" customHeight="false" outlineLevel="0" collapsed="false">
      <c r="B516" s="14" t="s">
        <v>110</v>
      </c>
      <c r="E516" s="28"/>
      <c r="H516" s="28"/>
      <c r="K516" s="28"/>
    </row>
    <row r="517" customFormat="false" ht="15" hidden="false" customHeight="false" outlineLevel="0" collapsed="false">
      <c r="B517" s="1" t="s">
        <v>153</v>
      </c>
      <c r="C517" s="1" t="s">
        <v>34</v>
      </c>
      <c r="D517" s="1" t="s">
        <v>154</v>
      </c>
      <c r="E517" s="25" t="n">
        <v>0.07</v>
      </c>
      <c r="G517" s="1" t="s">
        <v>120</v>
      </c>
      <c r="H517" s="26" t="n">
        <v>218.34597</v>
      </c>
      <c r="I517" s="1" t="s">
        <v>121</v>
      </c>
      <c r="J517" s="27" t="n">
        <f aca="false">ROUND(E517* H517,5)</f>
        <v>15.28422</v>
      </c>
      <c r="K517" s="28"/>
    </row>
    <row r="518" customFormat="false" ht="15" hidden="false" customHeight="false" outlineLevel="0" collapsed="false">
      <c r="D518" s="29" t="s">
        <v>239</v>
      </c>
      <c r="E518" s="28"/>
      <c r="H518" s="28"/>
      <c r="K518" s="26" t="n">
        <f aca="false">SUM(J517:J517)</f>
        <v>15.28422</v>
      </c>
    </row>
    <row r="519" customFormat="false" ht="15" hidden="false" customHeight="false" outlineLevel="0" collapsed="false">
      <c r="E519" s="28"/>
      <c r="H519" s="28"/>
      <c r="K519" s="28"/>
    </row>
    <row r="520" customFormat="false" ht="15" hidden="false" customHeight="false" outlineLevel="0" collapsed="false">
      <c r="D520" s="29" t="s">
        <v>145</v>
      </c>
      <c r="E520" s="28"/>
      <c r="H520" s="28" t="n">
        <v>1.5</v>
      </c>
      <c r="I520" s="1" t="s">
        <v>146</v>
      </c>
      <c r="J520" s="1" t="n">
        <f aca="false">ROUND(H520/100*K512,5)</f>
        <v>0.30225</v>
      </c>
      <c r="K520" s="28"/>
    </row>
    <row r="521" customFormat="false" ht="15" hidden="false" customHeight="false" outlineLevel="0" collapsed="false">
      <c r="D521" s="29" t="s">
        <v>138</v>
      </c>
      <c r="E521" s="28"/>
      <c r="H521" s="28"/>
      <c r="K521" s="30" t="n">
        <f aca="false">SUM(J509:J520)</f>
        <v>56.53647</v>
      </c>
    </row>
    <row r="522" customFormat="false" ht="15" hidden="false" customHeight="false" outlineLevel="0" collapsed="false">
      <c r="D522" s="29" t="s">
        <v>184</v>
      </c>
      <c r="E522" s="28"/>
      <c r="H522" s="28" t="n">
        <v>3</v>
      </c>
      <c r="I522" s="1" t="s">
        <v>146</v>
      </c>
      <c r="K522" s="26" t="n">
        <f aca="false">ROUND(H522/100*K521,5)</f>
        <v>1.69609</v>
      </c>
    </row>
    <row r="523" customFormat="false" ht="15" hidden="false" customHeight="false" outlineLevel="0" collapsed="false">
      <c r="D523" s="29" t="s">
        <v>139</v>
      </c>
      <c r="E523" s="28"/>
      <c r="H523" s="28"/>
      <c r="K523" s="30" t="n">
        <f aca="false">SUM(K521:K522)</f>
        <v>58.23256</v>
      </c>
    </row>
    <row r="525" customFormat="false" ht="45" hidden="false" customHeight="true" outlineLevel="0" collapsed="false">
      <c r="A525" s="19"/>
      <c r="B525" s="19" t="s">
        <v>377</v>
      </c>
      <c r="C525" s="20" t="s">
        <v>27</v>
      </c>
      <c r="D525" s="21" t="s">
        <v>378</v>
      </c>
      <c r="E525" s="21"/>
      <c r="F525" s="21"/>
      <c r="G525" s="20"/>
      <c r="H525" s="22" t="s">
        <v>113</v>
      </c>
      <c r="I525" s="23" t="n">
        <v>1</v>
      </c>
      <c r="J525" s="23"/>
      <c r="K525" s="24" t="n">
        <f aca="false">ROUND(K539,2)</f>
        <v>22.36</v>
      </c>
      <c r="L525" s="21" t="s">
        <v>379</v>
      </c>
      <c r="M525" s="20"/>
      <c r="N525" s="20"/>
      <c r="O525" s="20"/>
      <c r="P525" s="20"/>
      <c r="Q525" s="20"/>
      <c r="R525" s="20"/>
      <c r="S525" s="20"/>
      <c r="T525" s="20"/>
      <c r="U525" s="20"/>
      <c r="V525" s="20"/>
      <c r="W525" s="20"/>
      <c r="X525" s="20"/>
      <c r="Y525" s="20"/>
      <c r="Z525" s="20"/>
      <c r="AA525" s="20"/>
    </row>
    <row r="526" customFormat="false" ht="15" hidden="false" customHeight="false" outlineLevel="0" collapsed="false">
      <c r="B526" s="14" t="s">
        <v>115</v>
      </c>
    </row>
    <row r="527" customFormat="false" ht="15" hidden="false" customHeight="false" outlineLevel="0" collapsed="false">
      <c r="B527" s="1" t="s">
        <v>116</v>
      </c>
      <c r="C527" s="1" t="s">
        <v>117</v>
      </c>
      <c r="D527" s="1" t="s">
        <v>118</v>
      </c>
      <c r="E527" s="25" t="n">
        <v>0.09</v>
      </c>
      <c r="F527" s="1" t="s">
        <v>119</v>
      </c>
      <c r="G527" s="1" t="s">
        <v>120</v>
      </c>
      <c r="H527" s="26" t="n">
        <v>24.69</v>
      </c>
      <c r="I527" s="1" t="s">
        <v>121</v>
      </c>
      <c r="J527" s="27" t="n">
        <f aca="false">ROUND(E527/I525* H527,5)</f>
        <v>2.2221</v>
      </c>
      <c r="K527" s="28"/>
    </row>
    <row r="528" customFormat="false" ht="15" hidden="false" customHeight="false" outlineLevel="0" collapsed="false">
      <c r="B528" s="1" t="s">
        <v>207</v>
      </c>
      <c r="C528" s="1" t="s">
        <v>117</v>
      </c>
      <c r="D528" s="1" t="s">
        <v>208</v>
      </c>
      <c r="E528" s="25" t="n">
        <v>0.045</v>
      </c>
      <c r="F528" s="1" t="s">
        <v>119</v>
      </c>
      <c r="G528" s="1" t="s">
        <v>120</v>
      </c>
      <c r="H528" s="26" t="n">
        <v>28.61</v>
      </c>
      <c r="I528" s="1" t="s">
        <v>121</v>
      </c>
      <c r="J528" s="27" t="n">
        <f aca="false">ROUND(E528/I525* H528,5)</f>
        <v>1.28745</v>
      </c>
      <c r="K528" s="28"/>
    </row>
    <row r="529" customFormat="false" ht="15" hidden="false" customHeight="false" outlineLevel="0" collapsed="false">
      <c r="D529" s="29" t="s">
        <v>122</v>
      </c>
      <c r="E529" s="28"/>
      <c r="H529" s="28"/>
      <c r="K529" s="26" t="n">
        <f aca="false">SUM(J527:J528)</f>
        <v>3.50955</v>
      </c>
    </row>
    <row r="530" customFormat="false" ht="15" hidden="false" customHeight="false" outlineLevel="0" collapsed="false">
      <c r="B530" s="14" t="s">
        <v>123</v>
      </c>
      <c r="E530" s="28"/>
      <c r="H530" s="28"/>
      <c r="K530" s="28"/>
    </row>
    <row r="531" customFormat="false" ht="15" hidden="false" customHeight="false" outlineLevel="0" collapsed="false">
      <c r="B531" s="1" t="s">
        <v>380</v>
      </c>
      <c r="C531" s="1" t="s">
        <v>117</v>
      </c>
      <c r="D531" s="1" t="s">
        <v>381</v>
      </c>
      <c r="E531" s="25" t="n">
        <v>0.08</v>
      </c>
      <c r="F531" s="1" t="s">
        <v>119</v>
      </c>
      <c r="G531" s="1" t="s">
        <v>120</v>
      </c>
      <c r="H531" s="26" t="n">
        <v>5.12</v>
      </c>
      <c r="I531" s="1" t="s">
        <v>121</v>
      </c>
      <c r="J531" s="27" t="n">
        <f aca="false">ROUND(E531/I525* H531,5)</f>
        <v>0.4096</v>
      </c>
      <c r="K531" s="28"/>
    </row>
    <row r="532" customFormat="false" ht="15" hidden="false" customHeight="false" outlineLevel="0" collapsed="false">
      <c r="D532" s="29" t="s">
        <v>126</v>
      </c>
      <c r="E532" s="28"/>
      <c r="H532" s="28"/>
      <c r="K532" s="26" t="n">
        <f aca="false">SUM(J531:J531)</f>
        <v>0.4096</v>
      </c>
    </row>
    <row r="533" customFormat="false" ht="15" hidden="false" customHeight="false" outlineLevel="0" collapsed="false">
      <c r="B533" s="14" t="s">
        <v>127</v>
      </c>
      <c r="E533" s="28"/>
      <c r="H533" s="28"/>
      <c r="K533" s="28"/>
    </row>
    <row r="534" customFormat="false" ht="15" hidden="false" customHeight="false" outlineLevel="0" collapsed="false">
      <c r="B534" s="1" t="s">
        <v>382</v>
      </c>
      <c r="C534" s="1" t="s">
        <v>131</v>
      </c>
      <c r="D534" s="1" t="s">
        <v>383</v>
      </c>
      <c r="E534" s="25" t="n">
        <v>0.0042</v>
      </c>
      <c r="G534" s="1" t="s">
        <v>120</v>
      </c>
      <c r="H534" s="26" t="n">
        <v>1507.65</v>
      </c>
      <c r="I534" s="1" t="s">
        <v>121</v>
      </c>
      <c r="J534" s="27" t="n">
        <f aca="false">ROUND(E534* H534,5)</f>
        <v>6.33213</v>
      </c>
      <c r="K534" s="28"/>
    </row>
    <row r="535" customFormat="false" ht="15" hidden="false" customHeight="false" outlineLevel="0" collapsed="false">
      <c r="B535" s="1" t="s">
        <v>384</v>
      </c>
      <c r="C535" s="1" t="s">
        <v>34</v>
      </c>
      <c r="D535" s="1" t="s">
        <v>385</v>
      </c>
      <c r="E535" s="25" t="n">
        <v>0.1575</v>
      </c>
      <c r="G535" s="1" t="s">
        <v>120</v>
      </c>
      <c r="H535" s="26" t="n">
        <v>72.77</v>
      </c>
      <c r="I535" s="1" t="s">
        <v>121</v>
      </c>
      <c r="J535" s="27" t="n">
        <f aca="false">ROUND(E535* H535,5)</f>
        <v>11.46128</v>
      </c>
      <c r="K535" s="28"/>
    </row>
    <row r="536" customFormat="false" ht="15" hidden="false" customHeight="false" outlineLevel="0" collapsed="false">
      <c r="D536" s="29" t="s">
        <v>137</v>
      </c>
      <c r="E536" s="28"/>
      <c r="H536" s="28"/>
      <c r="K536" s="26" t="n">
        <f aca="false">SUM(J534:J535)</f>
        <v>17.79341</v>
      </c>
    </row>
    <row r="537" customFormat="false" ht="15" hidden="false" customHeight="false" outlineLevel="0" collapsed="false">
      <c r="D537" s="29" t="s">
        <v>138</v>
      </c>
      <c r="E537" s="28"/>
      <c r="H537" s="28"/>
      <c r="K537" s="30" t="n">
        <f aca="false">SUM(J526:J536)</f>
        <v>21.71256</v>
      </c>
    </row>
    <row r="538" customFormat="false" ht="15" hidden="false" customHeight="false" outlineLevel="0" collapsed="false">
      <c r="D538" s="29" t="s">
        <v>184</v>
      </c>
      <c r="E538" s="28"/>
      <c r="H538" s="28" t="n">
        <v>3</v>
      </c>
      <c r="I538" s="1" t="s">
        <v>146</v>
      </c>
      <c r="K538" s="26" t="n">
        <f aca="false">ROUND(H538/100*K537,5)</f>
        <v>0.65138</v>
      </c>
    </row>
    <row r="539" customFormat="false" ht="15" hidden="false" customHeight="false" outlineLevel="0" collapsed="false">
      <c r="D539" s="29" t="s">
        <v>139</v>
      </c>
      <c r="E539" s="28"/>
      <c r="H539" s="28"/>
      <c r="K539" s="30" t="n">
        <f aca="false">SUM(K537:K538)</f>
        <v>22.36394</v>
      </c>
    </row>
    <row r="541" customFormat="false" ht="45" hidden="false" customHeight="true" outlineLevel="0" collapsed="false">
      <c r="A541" s="19"/>
      <c r="B541" s="19" t="s">
        <v>386</v>
      </c>
      <c r="C541" s="20" t="s">
        <v>193</v>
      </c>
      <c r="D541" s="21" t="s">
        <v>387</v>
      </c>
      <c r="E541" s="21"/>
      <c r="F541" s="21"/>
      <c r="G541" s="20"/>
      <c r="H541" s="22" t="s">
        <v>113</v>
      </c>
      <c r="I541" s="23" t="n">
        <v>1</v>
      </c>
      <c r="J541" s="23"/>
      <c r="K541" s="24" t="n">
        <f aca="false">ROUND(K551,2)</f>
        <v>4.12</v>
      </c>
      <c r="L541" s="21" t="s">
        <v>388</v>
      </c>
      <c r="M541" s="20"/>
      <c r="N541" s="20"/>
      <c r="O541" s="20"/>
      <c r="P541" s="20"/>
      <c r="Q541" s="20"/>
      <c r="R541" s="20"/>
      <c r="S541" s="20"/>
      <c r="T541" s="20"/>
      <c r="U541" s="20"/>
      <c r="V541" s="20"/>
      <c r="W541" s="20"/>
      <c r="X541" s="20"/>
      <c r="Y541" s="20"/>
      <c r="Z541" s="20"/>
      <c r="AA541" s="20"/>
    </row>
    <row r="542" customFormat="false" ht="15" hidden="false" customHeight="false" outlineLevel="0" collapsed="false">
      <c r="B542" s="14" t="s">
        <v>115</v>
      </c>
    </row>
    <row r="543" customFormat="false" ht="15" hidden="false" customHeight="false" outlineLevel="0" collapsed="false">
      <c r="B543" s="1" t="s">
        <v>188</v>
      </c>
      <c r="C543" s="1" t="s">
        <v>117</v>
      </c>
      <c r="D543" s="1" t="s">
        <v>189</v>
      </c>
      <c r="E543" s="25" t="n">
        <v>0.02</v>
      </c>
      <c r="F543" s="1" t="s">
        <v>119</v>
      </c>
      <c r="G543" s="1" t="s">
        <v>120</v>
      </c>
      <c r="H543" s="26" t="n">
        <v>23.38</v>
      </c>
      <c r="I543" s="1" t="s">
        <v>121</v>
      </c>
      <c r="J543" s="27" t="n">
        <f aca="false">ROUND(E543/I541* H543,5)</f>
        <v>0.4676</v>
      </c>
      <c r="K543" s="28"/>
    </row>
    <row r="544" customFormat="false" ht="15" hidden="false" customHeight="false" outlineLevel="0" collapsed="false">
      <c r="B544" s="1" t="s">
        <v>261</v>
      </c>
      <c r="C544" s="1" t="s">
        <v>117</v>
      </c>
      <c r="D544" s="1" t="s">
        <v>262</v>
      </c>
      <c r="E544" s="25" t="n">
        <v>0.08</v>
      </c>
      <c r="F544" s="1" t="s">
        <v>119</v>
      </c>
      <c r="G544" s="1" t="s">
        <v>120</v>
      </c>
      <c r="H544" s="26" t="n">
        <v>28.61</v>
      </c>
      <c r="I544" s="1" t="s">
        <v>121</v>
      </c>
      <c r="J544" s="27" t="n">
        <f aca="false">ROUND(E544/I541* H544,5)</f>
        <v>2.2888</v>
      </c>
      <c r="K544" s="28"/>
    </row>
    <row r="545" customFormat="false" ht="15" hidden="false" customHeight="false" outlineLevel="0" collapsed="false">
      <c r="D545" s="29" t="s">
        <v>122</v>
      </c>
      <c r="E545" s="28"/>
      <c r="H545" s="28"/>
      <c r="K545" s="26" t="n">
        <f aca="false">SUM(J543:J544)</f>
        <v>2.7564</v>
      </c>
    </row>
    <row r="546" customFormat="false" ht="15" hidden="false" customHeight="false" outlineLevel="0" collapsed="false">
      <c r="B546" s="14" t="s">
        <v>127</v>
      </c>
      <c r="E546" s="28"/>
      <c r="H546" s="28"/>
      <c r="K546" s="28"/>
    </row>
    <row r="547" customFormat="false" ht="15" hidden="false" customHeight="false" outlineLevel="0" collapsed="false">
      <c r="B547" s="1" t="s">
        <v>389</v>
      </c>
      <c r="C547" s="1" t="s">
        <v>193</v>
      </c>
      <c r="D547" s="1" t="s">
        <v>390</v>
      </c>
      <c r="E547" s="25" t="n">
        <v>1.05</v>
      </c>
      <c r="G547" s="1" t="s">
        <v>120</v>
      </c>
      <c r="H547" s="26" t="n">
        <v>1.18</v>
      </c>
      <c r="I547" s="1" t="s">
        <v>121</v>
      </c>
      <c r="J547" s="27" t="n">
        <f aca="false">ROUND(E547* H547,5)</f>
        <v>1.239</v>
      </c>
      <c r="K547" s="28"/>
    </row>
    <row r="548" customFormat="false" ht="15" hidden="false" customHeight="false" outlineLevel="0" collapsed="false">
      <c r="D548" s="29" t="s">
        <v>137</v>
      </c>
      <c r="E548" s="28"/>
      <c r="H548" s="28"/>
      <c r="K548" s="26" t="n">
        <f aca="false">SUM(J547:J547)</f>
        <v>1.239</v>
      </c>
    </row>
    <row r="549" customFormat="false" ht="15" hidden="false" customHeight="false" outlineLevel="0" collapsed="false">
      <c r="D549" s="29" t="s">
        <v>138</v>
      </c>
      <c r="E549" s="28"/>
      <c r="H549" s="28"/>
      <c r="K549" s="30" t="n">
        <f aca="false">SUM(J542:J548)</f>
        <v>3.9954</v>
      </c>
    </row>
    <row r="550" customFormat="false" ht="15" hidden="false" customHeight="false" outlineLevel="0" collapsed="false">
      <c r="D550" s="29" t="s">
        <v>184</v>
      </c>
      <c r="E550" s="28"/>
      <c r="H550" s="28" t="n">
        <v>3</v>
      </c>
      <c r="I550" s="1" t="s">
        <v>146</v>
      </c>
      <c r="K550" s="26" t="n">
        <f aca="false">ROUND(H550/100*K549,5)</f>
        <v>0.11986</v>
      </c>
    </row>
    <row r="551" customFormat="false" ht="15" hidden="false" customHeight="false" outlineLevel="0" collapsed="false">
      <c r="D551" s="29" t="s">
        <v>139</v>
      </c>
      <c r="E551" s="28"/>
      <c r="H551" s="28"/>
      <c r="K551" s="30" t="n">
        <f aca="false">SUM(K549:K550)</f>
        <v>4.11526</v>
      </c>
    </row>
    <row r="553" customFormat="false" ht="45" hidden="false" customHeight="true" outlineLevel="0" collapsed="false">
      <c r="A553" s="19"/>
      <c r="B553" s="19" t="s">
        <v>391</v>
      </c>
      <c r="C553" s="20" t="s">
        <v>193</v>
      </c>
      <c r="D553" s="21" t="s">
        <v>392</v>
      </c>
      <c r="E553" s="21"/>
      <c r="F553" s="21"/>
      <c r="G553" s="20"/>
      <c r="H553" s="22" t="s">
        <v>113</v>
      </c>
      <c r="I553" s="23" t="n">
        <v>1</v>
      </c>
      <c r="J553" s="23"/>
      <c r="K553" s="24" t="n">
        <f aca="false">ROUND(K562,2)</f>
        <v>4.59</v>
      </c>
      <c r="L553" s="21" t="s">
        <v>393</v>
      </c>
      <c r="M553" s="20"/>
      <c r="N553" s="20"/>
      <c r="O553" s="20"/>
      <c r="P553" s="20"/>
      <c r="Q553" s="20"/>
      <c r="R553" s="20"/>
      <c r="S553" s="20"/>
      <c r="T553" s="20"/>
      <c r="U553" s="20"/>
      <c r="V553" s="20"/>
      <c r="W553" s="20"/>
      <c r="X553" s="20"/>
      <c r="Y553" s="20"/>
      <c r="Z553" s="20"/>
      <c r="AA553" s="20"/>
    </row>
    <row r="554" customFormat="false" ht="15" hidden="false" customHeight="false" outlineLevel="0" collapsed="false">
      <c r="B554" s="14" t="s">
        <v>115</v>
      </c>
    </row>
    <row r="555" customFormat="false" ht="15" hidden="false" customHeight="false" outlineLevel="0" collapsed="false">
      <c r="B555" s="1" t="s">
        <v>116</v>
      </c>
      <c r="C555" s="1" t="s">
        <v>117</v>
      </c>
      <c r="D555" s="1" t="s">
        <v>118</v>
      </c>
      <c r="E555" s="25" t="n">
        <v>0.129</v>
      </c>
      <c r="F555" s="1" t="s">
        <v>119</v>
      </c>
      <c r="G555" s="1" t="s">
        <v>120</v>
      </c>
      <c r="H555" s="26" t="n">
        <v>24.69</v>
      </c>
      <c r="I555" s="1" t="s">
        <v>121</v>
      </c>
      <c r="J555" s="27" t="n">
        <f aca="false">ROUND(E555/I553* H555,5)</f>
        <v>3.18501</v>
      </c>
      <c r="K555" s="28"/>
    </row>
    <row r="556" customFormat="false" ht="15" hidden="false" customHeight="false" outlineLevel="0" collapsed="false">
      <c r="D556" s="29" t="s">
        <v>122</v>
      </c>
      <c r="E556" s="28"/>
      <c r="H556" s="28"/>
      <c r="K556" s="26" t="n">
        <f aca="false">SUM(J555:J555)</f>
        <v>3.18501</v>
      </c>
    </row>
    <row r="557" customFormat="false" ht="15" hidden="false" customHeight="false" outlineLevel="0" collapsed="false">
      <c r="B557" s="14" t="s">
        <v>123</v>
      </c>
      <c r="E557" s="28"/>
      <c r="H557" s="28"/>
      <c r="K557" s="28"/>
    </row>
    <row r="558" customFormat="false" ht="15" hidden="false" customHeight="false" outlineLevel="0" collapsed="false">
      <c r="B558" s="1" t="s">
        <v>394</v>
      </c>
      <c r="C558" s="1" t="s">
        <v>117</v>
      </c>
      <c r="D558" s="1" t="s">
        <v>395</v>
      </c>
      <c r="E558" s="25" t="n">
        <v>0.15</v>
      </c>
      <c r="F558" s="1" t="s">
        <v>119</v>
      </c>
      <c r="G558" s="1" t="s">
        <v>120</v>
      </c>
      <c r="H558" s="26" t="n">
        <v>8.46</v>
      </c>
      <c r="I558" s="1" t="s">
        <v>121</v>
      </c>
      <c r="J558" s="27" t="n">
        <f aca="false">ROUND(E558/I553* H558,5)</f>
        <v>1.269</v>
      </c>
      <c r="K558" s="28"/>
    </row>
    <row r="559" customFormat="false" ht="15" hidden="false" customHeight="false" outlineLevel="0" collapsed="false">
      <c r="D559" s="29" t="s">
        <v>126</v>
      </c>
      <c r="E559" s="28"/>
      <c r="H559" s="28"/>
      <c r="K559" s="26" t="n">
        <f aca="false">SUM(J558:J558)</f>
        <v>1.269</v>
      </c>
    </row>
    <row r="560" customFormat="false" ht="15" hidden="false" customHeight="false" outlineLevel="0" collapsed="false">
      <c r="D560" s="29" t="s">
        <v>138</v>
      </c>
      <c r="E560" s="28"/>
      <c r="H560" s="28"/>
      <c r="K560" s="30" t="n">
        <f aca="false">SUM(J554:J559)</f>
        <v>4.45401</v>
      </c>
    </row>
    <row r="561" customFormat="false" ht="15" hidden="false" customHeight="false" outlineLevel="0" collapsed="false">
      <c r="D561" s="29" t="s">
        <v>184</v>
      </c>
      <c r="E561" s="28"/>
      <c r="H561" s="28" t="n">
        <v>3</v>
      </c>
      <c r="I561" s="1" t="s">
        <v>146</v>
      </c>
      <c r="K561" s="26" t="n">
        <f aca="false">ROUND(H561/100*K560,5)</f>
        <v>0.13362</v>
      </c>
    </row>
    <row r="562" customFormat="false" ht="15" hidden="false" customHeight="false" outlineLevel="0" collapsed="false">
      <c r="D562" s="29" t="s">
        <v>139</v>
      </c>
      <c r="E562" s="28"/>
      <c r="H562" s="28"/>
      <c r="K562" s="30" t="n">
        <f aca="false">SUM(K560:K561)</f>
        <v>4.58763</v>
      </c>
    </row>
    <row r="564" customFormat="false" ht="45" hidden="false" customHeight="true" outlineLevel="0" collapsed="false">
      <c r="A564" s="19"/>
      <c r="B564" s="19" t="s">
        <v>396</v>
      </c>
      <c r="C564" s="20" t="s">
        <v>193</v>
      </c>
      <c r="D564" s="21" t="s">
        <v>397</v>
      </c>
      <c r="E564" s="21"/>
      <c r="F564" s="21"/>
      <c r="G564" s="20"/>
      <c r="H564" s="22" t="s">
        <v>113</v>
      </c>
      <c r="I564" s="23" t="n">
        <v>1</v>
      </c>
      <c r="J564" s="23"/>
      <c r="K564" s="24" t="n">
        <f aca="false">ROUND(K576,2)</f>
        <v>12.25</v>
      </c>
      <c r="L564" s="21" t="s">
        <v>398</v>
      </c>
      <c r="M564" s="20"/>
      <c r="N564" s="20"/>
      <c r="O564" s="20"/>
      <c r="P564" s="20"/>
      <c r="Q564" s="20"/>
      <c r="R564" s="20"/>
      <c r="S564" s="20"/>
      <c r="T564" s="20"/>
      <c r="U564" s="20"/>
      <c r="V564" s="20"/>
      <c r="W564" s="20"/>
      <c r="X564" s="20"/>
      <c r="Y564" s="20"/>
      <c r="Z564" s="20"/>
      <c r="AA564" s="20"/>
    </row>
    <row r="565" customFormat="false" ht="15" hidden="false" customHeight="false" outlineLevel="0" collapsed="false">
      <c r="B565" s="14" t="s">
        <v>115</v>
      </c>
    </row>
    <row r="566" customFormat="false" ht="15" hidden="false" customHeight="false" outlineLevel="0" collapsed="false">
      <c r="B566" s="1" t="s">
        <v>399</v>
      </c>
      <c r="C566" s="1" t="s">
        <v>117</v>
      </c>
      <c r="D566" s="1" t="s">
        <v>400</v>
      </c>
      <c r="E566" s="25" t="n">
        <v>0.2</v>
      </c>
      <c r="F566" s="1" t="s">
        <v>119</v>
      </c>
      <c r="G566" s="1" t="s">
        <v>120</v>
      </c>
      <c r="H566" s="26" t="n">
        <v>29.57</v>
      </c>
      <c r="I566" s="1" t="s">
        <v>121</v>
      </c>
      <c r="J566" s="27" t="n">
        <f aca="false">ROUND(E566/I564* H566,5)</f>
        <v>5.914</v>
      </c>
      <c r="K566" s="28"/>
    </row>
    <row r="567" customFormat="false" ht="15" hidden="false" customHeight="false" outlineLevel="0" collapsed="false">
      <c r="B567" s="1" t="s">
        <v>401</v>
      </c>
      <c r="C567" s="1" t="s">
        <v>117</v>
      </c>
      <c r="D567" s="1" t="s">
        <v>402</v>
      </c>
      <c r="E567" s="25" t="n">
        <v>0.11</v>
      </c>
      <c r="F567" s="1" t="s">
        <v>119</v>
      </c>
      <c r="G567" s="1" t="s">
        <v>120</v>
      </c>
      <c r="H567" s="26" t="n">
        <v>25.4</v>
      </c>
      <c r="I567" s="1" t="s">
        <v>121</v>
      </c>
      <c r="J567" s="27" t="n">
        <f aca="false">ROUND(E567/I564* H567,5)</f>
        <v>2.794</v>
      </c>
      <c r="K567" s="28"/>
    </row>
    <row r="568" customFormat="false" ht="15" hidden="false" customHeight="false" outlineLevel="0" collapsed="false">
      <c r="D568" s="29" t="s">
        <v>122</v>
      </c>
      <c r="E568" s="28"/>
      <c r="H568" s="28"/>
      <c r="K568" s="26" t="n">
        <f aca="false">SUM(J566:J567)</f>
        <v>8.708</v>
      </c>
    </row>
    <row r="569" customFormat="false" ht="15" hidden="false" customHeight="false" outlineLevel="0" collapsed="false">
      <c r="B569" s="14" t="s">
        <v>127</v>
      </c>
      <c r="E569" s="28"/>
      <c r="H569" s="28"/>
      <c r="K569" s="28"/>
    </row>
    <row r="570" customFormat="false" ht="15" hidden="false" customHeight="false" outlineLevel="0" collapsed="false">
      <c r="B570" s="1" t="s">
        <v>403</v>
      </c>
      <c r="C570" s="1" t="s">
        <v>404</v>
      </c>
      <c r="D570" s="1" t="s">
        <v>405</v>
      </c>
      <c r="E570" s="25" t="n">
        <v>0.02</v>
      </c>
      <c r="G570" s="1" t="s">
        <v>120</v>
      </c>
      <c r="H570" s="26" t="n">
        <v>3.05</v>
      </c>
      <c r="I570" s="1" t="s">
        <v>121</v>
      </c>
      <c r="J570" s="27" t="n">
        <f aca="false">ROUND(E570* H570,5)</f>
        <v>0.061</v>
      </c>
      <c r="K570" s="28"/>
    </row>
    <row r="571" customFormat="false" ht="15" hidden="false" customHeight="false" outlineLevel="0" collapsed="false">
      <c r="B571" s="1" t="s">
        <v>406</v>
      </c>
      <c r="C571" s="1" t="s">
        <v>27</v>
      </c>
      <c r="D571" s="1" t="s">
        <v>407</v>
      </c>
      <c r="E571" s="25" t="n">
        <v>0.09</v>
      </c>
      <c r="G571" s="1" t="s">
        <v>120</v>
      </c>
      <c r="H571" s="26" t="n">
        <v>29.33</v>
      </c>
      <c r="I571" s="1" t="s">
        <v>121</v>
      </c>
      <c r="J571" s="27" t="n">
        <f aca="false">ROUND(E571* H571,5)</f>
        <v>2.6397</v>
      </c>
      <c r="K571" s="28"/>
    </row>
    <row r="572" customFormat="false" ht="15" hidden="false" customHeight="false" outlineLevel="0" collapsed="false">
      <c r="B572" s="1" t="s">
        <v>408</v>
      </c>
      <c r="C572" s="1" t="s">
        <v>18</v>
      </c>
      <c r="D572" s="1" t="s">
        <v>409</v>
      </c>
      <c r="E572" s="25" t="n">
        <v>2</v>
      </c>
      <c r="G572" s="1" t="s">
        <v>120</v>
      </c>
      <c r="H572" s="26" t="n">
        <v>0.24</v>
      </c>
      <c r="I572" s="1" t="s">
        <v>121</v>
      </c>
      <c r="J572" s="27" t="n">
        <f aca="false">ROUND(E572* H572,5)</f>
        <v>0.48</v>
      </c>
      <c r="K572" s="28"/>
    </row>
    <row r="573" customFormat="false" ht="15" hidden="false" customHeight="false" outlineLevel="0" collapsed="false">
      <c r="D573" s="29" t="s">
        <v>137</v>
      </c>
      <c r="E573" s="28"/>
      <c r="H573" s="28"/>
      <c r="K573" s="26" t="n">
        <f aca="false">SUM(J570:J572)</f>
        <v>3.1807</v>
      </c>
    </row>
    <row r="574" customFormat="false" ht="15" hidden="false" customHeight="false" outlineLevel="0" collapsed="false">
      <c r="D574" s="29" t="s">
        <v>138</v>
      </c>
      <c r="E574" s="28"/>
      <c r="H574" s="28"/>
      <c r="K574" s="30" t="n">
        <f aca="false">SUM(J565:J573)</f>
        <v>11.8887</v>
      </c>
    </row>
    <row r="575" customFormat="false" ht="15" hidden="false" customHeight="false" outlineLevel="0" collapsed="false">
      <c r="D575" s="29" t="s">
        <v>184</v>
      </c>
      <c r="E575" s="28"/>
      <c r="H575" s="28" t="n">
        <v>3</v>
      </c>
      <c r="I575" s="1" t="s">
        <v>146</v>
      </c>
      <c r="K575" s="26" t="n">
        <f aca="false">ROUND(H575/100*K574,5)</f>
        <v>0.35666</v>
      </c>
    </row>
    <row r="576" customFormat="false" ht="15" hidden="false" customHeight="false" outlineLevel="0" collapsed="false">
      <c r="D576" s="29" t="s">
        <v>139</v>
      </c>
      <c r="E576" s="28"/>
      <c r="H576" s="28"/>
      <c r="K576" s="30" t="n">
        <f aca="false">SUM(K574:K575)</f>
        <v>12.24536</v>
      </c>
    </row>
    <row r="578" customFormat="false" ht="45" hidden="false" customHeight="true" outlineLevel="0" collapsed="false">
      <c r="A578" s="19"/>
      <c r="B578" s="19" t="s">
        <v>410</v>
      </c>
      <c r="C578" s="20" t="s">
        <v>193</v>
      </c>
      <c r="D578" s="21" t="s">
        <v>411</v>
      </c>
      <c r="E578" s="21"/>
      <c r="F578" s="21"/>
      <c r="G578" s="20"/>
      <c r="H578" s="22" t="s">
        <v>113</v>
      </c>
      <c r="I578" s="23" t="n">
        <v>1</v>
      </c>
      <c r="J578" s="23"/>
      <c r="K578" s="24" t="n">
        <f aca="false">ROUND(K590,2)</f>
        <v>12.25</v>
      </c>
      <c r="L578" s="21" t="s">
        <v>412</v>
      </c>
      <c r="M578" s="20"/>
      <c r="N578" s="20"/>
      <c r="O578" s="20"/>
      <c r="P578" s="20"/>
      <c r="Q578" s="20"/>
      <c r="R578" s="20"/>
      <c r="S578" s="20"/>
      <c r="T578" s="20"/>
      <c r="U578" s="20"/>
      <c r="V578" s="20"/>
      <c r="W578" s="20"/>
      <c r="X578" s="20"/>
      <c r="Y578" s="20"/>
      <c r="Z578" s="20"/>
      <c r="AA578" s="20"/>
    </row>
    <row r="579" customFormat="false" ht="15" hidden="false" customHeight="false" outlineLevel="0" collapsed="false">
      <c r="B579" s="14" t="s">
        <v>115</v>
      </c>
    </row>
    <row r="580" customFormat="false" ht="15" hidden="false" customHeight="false" outlineLevel="0" collapsed="false">
      <c r="B580" s="1" t="s">
        <v>401</v>
      </c>
      <c r="C580" s="1" t="s">
        <v>117</v>
      </c>
      <c r="D580" s="1" t="s">
        <v>402</v>
      </c>
      <c r="E580" s="25" t="n">
        <v>0.11</v>
      </c>
      <c r="F580" s="1" t="s">
        <v>119</v>
      </c>
      <c r="G580" s="1" t="s">
        <v>120</v>
      </c>
      <c r="H580" s="26" t="n">
        <v>25.4</v>
      </c>
      <c r="I580" s="1" t="s">
        <v>121</v>
      </c>
      <c r="J580" s="27" t="n">
        <f aca="false">ROUND(E580/I578* H580,5)</f>
        <v>2.794</v>
      </c>
      <c r="K580" s="28"/>
    </row>
    <row r="581" customFormat="false" ht="15" hidden="false" customHeight="false" outlineLevel="0" collapsed="false">
      <c r="B581" s="1" t="s">
        <v>399</v>
      </c>
      <c r="C581" s="1" t="s">
        <v>117</v>
      </c>
      <c r="D581" s="1" t="s">
        <v>400</v>
      </c>
      <c r="E581" s="25" t="n">
        <v>0.2</v>
      </c>
      <c r="F581" s="1" t="s">
        <v>119</v>
      </c>
      <c r="G581" s="1" t="s">
        <v>120</v>
      </c>
      <c r="H581" s="26" t="n">
        <v>29.57</v>
      </c>
      <c r="I581" s="1" t="s">
        <v>121</v>
      </c>
      <c r="J581" s="27" t="n">
        <f aca="false">ROUND(E581/I578* H581,5)</f>
        <v>5.914</v>
      </c>
      <c r="K581" s="28"/>
    </row>
    <row r="582" customFormat="false" ht="15" hidden="false" customHeight="false" outlineLevel="0" collapsed="false">
      <c r="D582" s="29" t="s">
        <v>122</v>
      </c>
      <c r="E582" s="28"/>
      <c r="H582" s="28"/>
      <c r="K582" s="26" t="n">
        <f aca="false">SUM(J580:J581)</f>
        <v>8.708</v>
      </c>
    </row>
    <row r="583" customFormat="false" ht="15" hidden="false" customHeight="false" outlineLevel="0" collapsed="false">
      <c r="B583" s="14" t="s">
        <v>127</v>
      </c>
      <c r="E583" s="28"/>
      <c r="H583" s="28"/>
      <c r="K583" s="28"/>
    </row>
    <row r="584" customFormat="false" ht="15" hidden="false" customHeight="false" outlineLevel="0" collapsed="false">
      <c r="B584" s="1" t="s">
        <v>403</v>
      </c>
      <c r="C584" s="1" t="s">
        <v>404</v>
      </c>
      <c r="D584" s="1" t="s">
        <v>405</v>
      </c>
      <c r="E584" s="25" t="n">
        <v>0.02</v>
      </c>
      <c r="G584" s="1" t="s">
        <v>120</v>
      </c>
      <c r="H584" s="26" t="n">
        <v>3.05</v>
      </c>
      <c r="I584" s="1" t="s">
        <v>121</v>
      </c>
      <c r="J584" s="27" t="n">
        <f aca="false">ROUND(E584* H584,5)</f>
        <v>0.061</v>
      </c>
      <c r="K584" s="28"/>
    </row>
    <row r="585" customFormat="false" ht="15" hidden="false" customHeight="false" outlineLevel="0" collapsed="false">
      <c r="B585" s="1" t="s">
        <v>408</v>
      </c>
      <c r="C585" s="1" t="s">
        <v>18</v>
      </c>
      <c r="D585" s="1" t="s">
        <v>409</v>
      </c>
      <c r="E585" s="25" t="n">
        <v>2</v>
      </c>
      <c r="G585" s="1" t="s">
        <v>120</v>
      </c>
      <c r="H585" s="26" t="n">
        <v>0.24</v>
      </c>
      <c r="I585" s="1" t="s">
        <v>121</v>
      </c>
      <c r="J585" s="27" t="n">
        <f aca="false">ROUND(E585* H585,5)</f>
        <v>0.48</v>
      </c>
      <c r="K585" s="28"/>
    </row>
    <row r="586" customFormat="false" ht="15" hidden="false" customHeight="false" outlineLevel="0" collapsed="false">
      <c r="B586" s="1" t="s">
        <v>406</v>
      </c>
      <c r="C586" s="1" t="s">
        <v>27</v>
      </c>
      <c r="D586" s="1" t="s">
        <v>407</v>
      </c>
      <c r="E586" s="25" t="n">
        <v>0.09</v>
      </c>
      <c r="G586" s="1" t="s">
        <v>120</v>
      </c>
      <c r="H586" s="26" t="n">
        <v>29.33</v>
      </c>
      <c r="I586" s="1" t="s">
        <v>121</v>
      </c>
      <c r="J586" s="27" t="n">
        <f aca="false">ROUND(E586* H586,5)</f>
        <v>2.6397</v>
      </c>
      <c r="K586" s="28"/>
    </row>
    <row r="587" customFormat="false" ht="15" hidden="false" customHeight="false" outlineLevel="0" collapsed="false">
      <c r="D587" s="29" t="s">
        <v>137</v>
      </c>
      <c r="E587" s="28"/>
      <c r="H587" s="28"/>
      <c r="K587" s="26" t="n">
        <f aca="false">SUM(J584:J586)</f>
        <v>3.1807</v>
      </c>
    </row>
    <row r="588" customFormat="false" ht="15" hidden="false" customHeight="false" outlineLevel="0" collapsed="false">
      <c r="D588" s="29" t="s">
        <v>138</v>
      </c>
      <c r="E588" s="28"/>
      <c r="H588" s="28"/>
      <c r="K588" s="30" t="n">
        <f aca="false">SUM(J579:J587)</f>
        <v>11.8887</v>
      </c>
    </row>
    <row r="589" customFormat="false" ht="15" hidden="false" customHeight="false" outlineLevel="0" collapsed="false">
      <c r="D589" s="29" t="s">
        <v>184</v>
      </c>
      <c r="E589" s="28"/>
      <c r="H589" s="28" t="n">
        <v>3</v>
      </c>
      <c r="I589" s="1" t="s">
        <v>146</v>
      </c>
      <c r="K589" s="26" t="n">
        <f aca="false">ROUND(H589/100*K588,5)</f>
        <v>0.35666</v>
      </c>
    </row>
    <row r="590" customFormat="false" ht="15" hidden="false" customHeight="false" outlineLevel="0" collapsed="false">
      <c r="D590" s="29" t="s">
        <v>139</v>
      </c>
      <c r="E590" s="28"/>
      <c r="H590" s="28"/>
      <c r="K590" s="30" t="n">
        <f aca="false">SUM(K588:K589)</f>
        <v>12.24536</v>
      </c>
    </row>
    <row r="592" customFormat="false" ht="45" hidden="false" customHeight="true" outlineLevel="0" collapsed="false">
      <c r="A592" s="19"/>
      <c r="B592" s="19" t="s">
        <v>413</v>
      </c>
      <c r="C592" s="20" t="s">
        <v>18</v>
      </c>
      <c r="D592" s="21" t="s">
        <v>414</v>
      </c>
      <c r="E592" s="21"/>
      <c r="F592" s="21"/>
      <c r="G592" s="20"/>
      <c r="H592" s="22" t="s">
        <v>113</v>
      </c>
      <c r="I592" s="23" t="n">
        <v>1</v>
      </c>
      <c r="J592" s="23"/>
      <c r="K592" s="24" t="n">
        <f aca="false">ROUND(K604,2)</f>
        <v>222.45</v>
      </c>
      <c r="L592" s="21" t="s">
        <v>415</v>
      </c>
      <c r="M592" s="20"/>
      <c r="N592" s="20"/>
      <c r="O592" s="20"/>
      <c r="P592" s="20"/>
      <c r="Q592" s="20"/>
      <c r="R592" s="20"/>
      <c r="S592" s="20"/>
      <c r="T592" s="20"/>
      <c r="U592" s="20"/>
      <c r="V592" s="20"/>
      <c r="W592" s="20"/>
      <c r="X592" s="20"/>
      <c r="Y592" s="20"/>
      <c r="Z592" s="20"/>
      <c r="AA592" s="20"/>
    </row>
    <row r="593" customFormat="false" ht="15" hidden="false" customHeight="false" outlineLevel="0" collapsed="false">
      <c r="B593" s="14" t="s">
        <v>115</v>
      </c>
    </row>
    <row r="594" customFormat="false" ht="15" hidden="false" customHeight="false" outlineLevel="0" collapsed="false">
      <c r="B594" s="1" t="s">
        <v>399</v>
      </c>
      <c r="C594" s="1" t="s">
        <v>117</v>
      </c>
      <c r="D594" s="1" t="s">
        <v>400</v>
      </c>
      <c r="E594" s="25" t="n">
        <v>0.4</v>
      </c>
      <c r="F594" s="1" t="s">
        <v>119</v>
      </c>
      <c r="G594" s="1" t="s">
        <v>120</v>
      </c>
      <c r="H594" s="26" t="n">
        <v>29.57</v>
      </c>
      <c r="I594" s="1" t="s">
        <v>121</v>
      </c>
      <c r="J594" s="27" t="n">
        <f aca="false">ROUND(E594/I592* H594,5)</f>
        <v>11.828</v>
      </c>
      <c r="K594" s="28"/>
    </row>
    <row r="595" customFormat="false" ht="15" hidden="false" customHeight="false" outlineLevel="0" collapsed="false">
      <c r="B595" s="1" t="s">
        <v>401</v>
      </c>
      <c r="C595" s="1" t="s">
        <v>117</v>
      </c>
      <c r="D595" s="1" t="s">
        <v>402</v>
      </c>
      <c r="E595" s="25" t="n">
        <v>0.1</v>
      </c>
      <c r="F595" s="1" t="s">
        <v>119</v>
      </c>
      <c r="G595" s="1" t="s">
        <v>120</v>
      </c>
      <c r="H595" s="26" t="n">
        <v>25.4</v>
      </c>
      <c r="I595" s="1" t="s">
        <v>121</v>
      </c>
      <c r="J595" s="27" t="n">
        <f aca="false">ROUND(E595/I592* H595,5)</f>
        <v>2.54</v>
      </c>
      <c r="K595" s="28"/>
    </row>
    <row r="596" customFormat="false" ht="15" hidden="false" customHeight="false" outlineLevel="0" collapsed="false">
      <c r="D596" s="29" t="s">
        <v>122</v>
      </c>
      <c r="E596" s="28"/>
      <c r="H596" s="28"/>
      <c r="K596" s="26" t="n">
        <f aca="false">SUM(J594:J595)</f>
        <v>14.368</v>
      </c>
    </row>
    <row r="597" customFormat="false" ht="15" hidden="false" customHeight="false" outlineLevel="0" collapsed="false">
      <c r="B597" s="14" t="s">
        <v>127</v>
      </c>
      <c r="E597" s="28"/>
      <c r="H597" s="28"/>
      <c r="K597" s="28"/>
    </row>
    <row r="598" customFormat="false" ht="15" hidden="false" customHeight="false" outlineLevel="0" collapsed="false">
      <c r="B598" s="1" t="s">
        <v>416</v>
      </c>
      <c r="C598" s="1" t="s">
        <v>27</v>
      </c>
      <c r="D598" s="1" t="s">
        <v>417</v>
      </c>
      <c r="E598" s="25" t="n">
        <v>1.08</v>
      </c>
      <c r="G598" s="1" t="s">
        <v>120</v>
      </c>
      <c r="H598" s="26" t="n">
        <v>182.63</v>
      </c>
      <c r="I598" s="1" t="s">
        <v>121</v>
      </c>
      <c r="J598" s="27" t="n">
        <f aca="false">ROUND(E598* H598,5)</f>
        <v>197.2404</v>
      </c>
      <c r="K598" s="28"/>
    </row>
    <row r="599" customFormat="false" ht="15" hidden="false" customHeight="false" outlineLevel="0" collapsed="false">
      <c r="B599" s="1" t="s">
        <v>418</v>
      </c>
      <c r="C599" s="1" t="s">
        <v>314</v>
      </c>
      <c r="D599" s="1" t="s">
        <v>419</v>
      </c>
      <c r="E599" s="25" t="n">
        <v>0.25</v>
      </c>
      <c r="G599" s="1" t="s">
        <v>120</v>
      </c>
      <c r="H599" s="26" t="n">
        <v>11.96</v>
      </c>
      <c r="I599" s="1" t="s">
        <v>121</v>
      </c>
      <c r="J599" s="27" t="n">
        <f aca="false">ROUND(E599* H599,5)</f>
        <v>2.99</v>
      </c>
      <c r="K599" s="28"/>
    </row>
    <row r="600" customFormat="false" ht="15" hidden="false" customHeight="false" outlineLevel="0" collapsed="false">
      <c r="B600" s="1" t="s">
        <v>313</v>
      </c>
      <c r="C600" s="1" t="s">
        <v>314</v>
      </c>
      <c r="D600" s="1" t="s">
        <v>315</v>
      </c>
      <c r="E600" s="25" t="n">
        <v>0.08</v>
      </c>
      <c r="G600" s="1" t="s">
        <v>120</v>
      </c>
      <c r="H600" s="26" t="n">
        <v>17.21</v>
      </c>
      <c r="I600" s="1" t="s">
        <v>121</v>
      </c>
      <c r="J600" s="27" t="n">
        <f aca="false">ROUND(E600* H600,5)</f>
        <v>1.3768</v>
      </c>
      <c r="K600" s="28"/>
    </row>
    <row r="601" customFormat="false" ht="15" hidden="false" customHeight="false" outlineLevel="0" collapsed="false">
      <c r="D601" s="29" t="s">
        <v>137</v>
      </c>
      <c r="E601" s="28"/>
      <c r="H601" s="28"/>
      <c r="K601" s="26" t="n">
        <f aca="false">SUM(J598:J600)</f>
        <v>201.6072</v>
      </c>
    </row>
    <row r="602" customFormat="false" ht="15" hidden="false" customHeight="false" outlineLevel="0" collapsed="false">
      <c r="D602" s="29" t="s">
        <v>138</v>
      </c>
      <c r="E602" s="28"/>
      <c r="H602" s="28"/>
      <c r="K602" s="30" t="n">
        <f aca="false">SUM(J593:J601)</f>
        <v>215.9752</v>
      </c>
    </row>
    <row r="603" customFormat="false" ht="15" hidden="false" customHeight="false" outlineLevel="0" collapsed="false">
      <c r="D603" s="29" t="s">
        <v>184</v>
      </c>
      <c r="E603" s="28"/>
      <c r="H603" s="28" t="n">
        <v>3</v>
      </c>
      <c r="I603" s="1" t="s">
        <v>146</v>
      </c>
      <c r="K603" s="26" t="n">
        <f aca="false">ROUND(H603/100*K602,5)</f>
        <v>6.47926</v>
      </c>
    </row>
    <row r="604" customFormat="false" ht="15" hidden="false" customHeight="false" outlineLevel="0" collapsed="false">
      <c r="D604" s="29" t="s">
        <v>139</v>
      </c>
      <c r="E604" s="28"/>
      <c r="H604" s="28"/>
      <c r="K604" s="30" t="n">
        <f aca="false">SUM(K602:K603)</f>
        <v>222.45446</v>
      </c>
    </row>
    <row r="606" customFormat="false" ht="45" hidden="false" customHeight="true" outlineLevel="0" collapsed="false">
      <c r="A606" s="19"/>
      <c r="B606" s="19" t="s">
        <v>420</v>
      </c>
      <c r="C606" s="20" t="s">
        <v>18</v>
      </c>
      <c r="D606" s="21" t="s">
        <v>421</v>
      </c>
      <c r="E606" s="21"/>
      <c r="F606" s="21"/>
      <c r="G606" s="20"/>
      <c r="H606" s="22" t="s">
        <v>113</v>
      </c>
      <c r="I606" s="23" t="n">
        <v>1</v>
      </c>
      <c r="J606" s="23"/>
      <c r="K606" s="24" t="n">
        <f aca="false">ROUND(K618,2)</f>
        <v>434.38</v>
      </c>
      <c r="L606" s="21" t="s">
        <v>422</v>
      </c>
      <c r="M606" s="20"/>
      <c r="N606" s="20"/>
      <c r="O606" s="20"/>
      <c r="P606" s="20"/>
      <c r="Q606" s="20"/>
      <c r="R606" s="20"/>
      <c r="S606" s="20"/>
      <c r="T606" s="20"/>
      <c r="U606" s="20"/>
      <c r="V606" s="20"/>
      <c r="W606" s="20"/>
      <c r="X606" s="20"/>
      <c r="Y606" s="20"/>
      <c r="Z606" s="20"/>
      <c r="AA606" s="20"/>
    </row>
    <row r="607" customFormat="false" ht="15" hidden="false" customHeight="false" outlineLevel="0" collapsed="false">
      <c r="B607" s="14" t="s">
        <v>115</v>
      </c>
    </row>
    <row r="608" customFormat="false" ht="15" hidden="false" customHeight="false" outlineLevel="0" collapsed="false">
      <c r="B608" s="1" t="s">
        <v>401</v>
      </c>
      <c r="C608" s="1" t="s">
        <v>117</v>
      </c>
      <c r="D608" s="1" t="s">
        <v>402</v>
      </c>
      <c r="E608" s="25" t="n">
        <v>0.15</v>
      </c>
      <c r="F608" s="1" t="s">
        <v>119</v>
      </c>
      <c r="G608" s="1" t="s">
        <v>120</v>
      </c>
      <c r="H608" s="26" t="n">
        <v>25.4</v>
      </c>
      <c r="I608" s="1" t="s">
        <v>121</v>
      </c>
      <c r="J608" s="27" t="n">
        <f aca="false">ROUND(E608/I606* H608,5)</f>
        <v>3.81</v>
      </c>
      <c r="K608" s="28"/>
    </row>
    <row r="609" customFormat="false" ht="15" hidden="false" customHeight="false" outlineLevel="0" collapsed="false">
      <c r="B609" s="1" t="s">
        <v>399</v>
      </c>
      <c r="C609" s="1" t="s">
        <v>117</v>
      </c>
      <c r="D609" s="1" t="s">
        <v>400</v>
      </c>
      <c r="E609" s="25" t="n">
        <v>0.6</v>
      </c>
      <c r="F609" s="1" t="s">
        <v>119</v>
      </c>
      <c r="G609" s="1" t="s">
        <v>120</v>
      </c>
      <c r="H609" s="26" t="n">
        <v>29.57</v>
      </c>
      <c r="I609" s="1" t="s">
        <v>121</v>
      </c>
      <c r="J609" s="27" t="n">
        <f aca="false">ROUND(E609/I606* H609,5)</f>
        <v>17.742</v>
      </c>
      <c r="K609" s="28"/>
    </row>
    <row r="610" customFormat="false" ht="15" hidden="false" customHeight="false" outlineLevel="0" collapsed="false">
      <c r="D610" s="29" t="s">
        <v>122</v>
      </c>
      <c r="E610" s="28"/>
      <c r="H610" s="28"/>
      <c r="K610" s="26" t="n">
        <f aca="false">SUM(J608:J609)</f>
        <v>21.552</v>
      </c>
    </row>
    <row r="611" customFormat="false" ht="15" hidden="false" customHeight="false" outlineLevel="0" collapsed="false">
      <c r="B611" s="14" t="s">
        <v>127</v>
      </c>
      <c r="E611" s="28"/>
      <c r="H611" s="28"/>
      <c r="K611" s="28"/>
    </row>
    <row r="612" customFormat="false" ht="15" hidden="false" customHeight="false" outlineLevel="0" collapsed="false">
      <c r="B612" s="1" t="s">
        <v>418</v>
      </c>
      <c r="C612" s="1" t="s">
        <v>314</v>
      </c>
      <c r="D612" s="1" t="s">
        <v>419</v>
      </c>
      <c r="E612" s="25" t="n">
        <v>0.32</v>
      </c>
      <c r="G612" s="1" t="s">
        <v>120</v>
      </c>
      <c r="H612" s="26" t="n">
        <v>11.96</v>
      </c>
      <c r="I612" s="1" t="s">
        <v>121</v>
      </c>
      <c r="J612" s="27" t="n">
        <f aca="false">ROUND(E612* H612,5)</f>
        <v>3.8272</v>
      </c>
      <c r="K612" s="28"/>
    </row>
    <row r="613" customFormat="false" ht="15" hidden="false" customHeight="false" outlineLevel="0" collapsed="false">
      <c r="B613" s="1" t="s">
        <v>313</v>
      </c>
      <c r="C613" s="1" t="s">
        <v>314</v>
      </c>
      <c r="D613" s="1" t="s">
        <v>315</v>
      </c>
      <c r="E613" s="25" t="n">
        <v>0.11</v>
      </c>
      <c r="G613" s="1" t="s">
        <v>120</v>
      </c>
      <c r="H613" s="26" t="n">
        <v>17.21</v>
      </c>
      <c r="I613" s="1" t="s">
        <v>121</v>
      </c>
      <c r="J613" s="27" t="n">
        <f aca="false">ROUND(E613* H613,5)</f>
        <v>1.8931</v>
      </c>
      <c r="K613" s="28"/>
    </row>
    <row r="614" customFormat="false" ht="15" hidden="false" customHeight="false" outlineLevel="0" collapsed="false">
      <c r="B614" s="1" t="s">
        <v>423</v>
      </c>
      <c r="C614" s="1" t="s">
        <v>27</v>
      </c>
      <c r="D614" s="1" t="s">
        <v>424</v>
      </c>
      <c r="E614" s="25" t="n">
        <v>1.8</v>
      </c>
      <c r="G614" s="1" t="s">
        <v>120</v>
      </c>
      <c r="H614" s="26" t="n">
        <v>219.14</v>
      </c>
      <c r="I614" s="1" t="s">
        <v>121</v>
      </c>
      <c r="J614" s="27" t="n">
        <f aca="false">ROUND(E614* H614,5)</f>
        <v>394.452</v>
      </c>
      <c r="K614" s="28"/>
    </row>
    <row r="615" customFormat="false" ht="15" hidden="false" customHeight="false" outlineLevel="0" collapsed="false">
      <c r="D615" s="29" t="s">
        <v>137</v>
      </c>
      <c r="E615" s="28"/>
      <c r="H615" s="28"/>
      <c r="K615" s="26" t="n">
        <f aca="false">SUM(J612:J614)</f>
        <v>400.1723</v>
      </c>
    </row>
    <row r="616" customFormat="false" ht="15" hidden="false" customHeight="false" outlineLevel="0" collapsed="false">
      <c r="D616" s="29" t="s">
        <v>138</v>
      </c>
      <c r="E616" s="28"/>
      <c r="H616" s="28"/>
      <c r="K616" s="30" t="n">
        <f aca="false">SUM(J607:J615)</f>
        <v>421.7243</v>
      </c>
    </row>
    <row r="617" customFormat="false" ht="15" hidden="false" customHeight="false" outlineLevel="0" collapsed="false">
      <c r="D617" s="29" t="s">
        <v>184</v>
      </c>
      <c r="E617" s="28"/>
      <c r="H617" s="28" t="n">
        <v>3</v>
      </c>
      <c r="I617" s="1" t="s">
        <v>146</v>
      </c>
      <c r="K617" s="26" t="n">
        <f aca="false">ROUND(H617/100*K616,5)</f>
        <v>12.65173</v>
      </c>
    </row>
    <row r="618" customFormat="false" ht="15" hidden="false" customHeight="false" outlineLevel="0" collapsed="false">
      <c r="D618" s="29" t="s">
        <v>139</v>
      </c>
      <c r="E618" s="28"/>
      <c r="H618" s="28"/>
      <c r="K618" s="30" t="n">
        <f aca="false">SUM(K616:K617)</f>
        <v>434.37603</v>
      </c>
    </row>
    <row r="620" customFormat="false" ht="45" hidden="false" customHeight="true" outlineLevel="0" collapsed="false">
      <c r="A620" s="19"/>
      <c r="B620" s="19" t="s">
        <v>425</v>
      </c>
      <c r="C620" s="20" t="s">
        <v>18</v>
      </c>
      <c r="D620" s="21" t="s">
        <v>426</v>
      </c>
      <c r="E620" s="21"/>
      <c r="F620" s="21"/>
      <c r="G620" s="20"/>
      <c r="H620" s="22" t="s">
        <v>113</v>
      </c>
      <c r="I620" s="23" t="n">
        <v>1</v>
      </c>
      <c r="J620" s="23"/>
      <c r="K620" s="24" t="n">
        <f aca="false">ROUND(K632,2)</f>
        <v>516.14</v>
      </c>
      <c r="L620" s="21" t="s">
        <v>427</v>
      </c>
      <c r="M620" s="20"/>
      <c r="N620" s="20"/>
      <c r="O620" s="20"/>
      <c r="P620" s="20"/>
      <c r="Q620" s="20"/>
      <c r="R620" s="20"/>
      <c r="S620" s="20"/>
      <c r="T620" s="20"/>
      <c r="U620" s="20"/>
      <c r="V620" s="20"/>
      <c r="W620" s="20"/>
      <c r="X620" s="20"/>
      <c r="Y620" s="20"/>
      <c r="Z620" s="20"/>
      <c r="AA620" s="20"/>
    </row>
    <row r="621" customFormat="false" ht="15" hidden="false" customHeight="false" outlineLevel="0" collapsed="false">
      <c r="B621" s="14" t="s">
        <v>115</v>
      </c>
    </row>
    <row r="622" customFormat="false" ht="15" hidden="false" customHeight="false" outlineLevel="0" collapsed="false">
      <c r="B622" s="1" t="s">
        <v>401</v>
      </c>
      <c r="C622" s="1" t="s">
        <v>117</v>
      </c>
      <c r="D622" s="1" t="s">
        <v>402</v>
      </c>
      <c r="E622" s="25" t="n">
        <v>0.2</v>
      </c>
      <c r="F622" s="1" t="s">
        <v>119</v>
      </c>
      <c r="G622" s="1" t="s">
        <v>120</v>
      </c>
      <c r="H622" s="26" t="n">
        <v>25.4</v>
      </c>
      <c r="I622" s="1" t="s">
        <v>121</v>
      </c>
      <c r="J622" s="27" t="n">
        <f aca="false">ROUND(E622/I620* H622,5)</f>
        <v>5.08</v>
      </c>
      <c r="K622" s="28"/>
    </row>
    <row r="623" customFormat="false" ht="15" hidden="false" customHeight="false" outlineLevel="0" collapsed="false">
      <c r="B623" s="1" t="s">
        <v>399</v>
      </c>
      <c r="C623" s="1" t="s">
        <v>117</v>
      </c>
      <c r="D623" s="1" t="s">
        <v>400</v>
      </c>
      <c r="E623" s="25" t="n">
        <v>0.8</v>
      </c>
      <c r="F623" s="1" t="s">
        <v>119</v>
      </c>
      <c r="G623" s="1" t="s">
        <v>120</v>
      </c>
      <c r="H623" s="26" t="n">
        <v>29.57</v>
      </c>
      <c r="I623" s="1" t="s">
        <v>121</v>
      </c>
      <c r="J623" s="27" t="n">
        <f aca="false">ROUND(E623/I620* H623,5)</f>
        <v>23.656</v>
      </c>
      <c r="K623" s="28"/>
    </row>
    <row r="624" customFormat="false" ht="15" hidden="false" customHeight="false" outlineLevel="0" collapsed="false">
      <c r="D624" s="29" t="s">
        <v>122</v>
      </c>
      <c r="E624" s="28"/>
      <c r="H624" s="28"/>
      <c r="K624" s="26" t="n">
        <f aca="false">SUM(J622:J623)</f>
        <v>28.736</v>
      </c>
    </row>
    <row r="625" customFormat="false" ht="15" hidden="false" customHeight="false" outlineLevel="0" collapsed="false">
      <c r="B625" s="14" t="s">
        <v>127</v>
      </c>
      <c r="E625" s="28"/>
      <c r="H625" s="28"/>
      <c r="K625" s="28"/>
    </row>
    <row r="626" customFormat="false" ht="15" hidden="false" customHeight="false" outlineLevel="0" collapsed="false">
      <c r="B626" s="1" t="s">
        <v>418</v>
      </c>
      <c r="C626" s="1" t="s">
        <v>314</v>
      </c>
      <c r="D626" s="1" t="s">
        <v>419</v>
      </c>
      <c r="E626" s="25" t="n">
        <v>0.43</v>
      </c>
      <c r="G626" s="1" t="s">
        <v>120</v>
      </c>
      <c r="H626" s="26" t="n">
        <v>11.96</v>
      </c>
      <c r="I626" s="1" t="s">
        <v>121</v>
      </c>
      <c r="J626" s="27" t="n">
        <f aca="false">ROUND(E626* H626,5)</f>
        <v>5.1428</v>
      </c>
      <c r="K626" s="28"/>
    </row>
    <row r="627" customFormat="false" ht="15" hidden="false" customHeight="false" outlineLevel="0" collapsed="false">
      <c r="B627" s="1" t="s">
        <v>428</v>
      </c>
      <c r="C627" s="1" t="s">
        <v>27</v>
      </c>
      <c r="D627" s="1" t="s">
        <v>429</v>
      </c>
      <c r="E627" s="25" t="n">
        <v>3.15</v>
      </c>
      <c r="G627" s="1" t="s">
        <v>120</v>
      </c>
      <c r="H627" s="26" t="n">
        <v>147.56</v>
      </c>
      <c r="I627" s="1" t="s">
        <v>121</v>
      </c>
      <c r="J627" s="27" t="n">
        <f aca="false">ROUND(E627* H627,5)</f>
        <v>464.814</v>
      </c>
      <c r="K627" s="28"/>
    </row>
    <row r="628" customFormat="false" ht="15" hidden="false" customHeight="false" outlineLevel="0" collapsed="false">
      <c r="B628" s="1" t="s">
        <v>313</v>
      </c>
      <c r="C628" s="1" t="s">
        <v>314</v>
      </c>
      <c r="D628" s="1" t="s">
        <v>315</v>
      </c>
      <c r="E628" s="25" t="n">
        <v>0.14</v>
      </c>
      <c r="G628" s="1" t="s">
        <v>120</v>
      </c>
      <c r="H628" s="26" t="n">
        <v>17.21</v>
      </c>
      <c r="I628" s="1" t="s">
        <v>121</v>
      </c>
      <c r="J628" s="27" t="n">
        <f aca="false">ROUND(E628* H628,5)</f>
        <v>2.4094</v>
      </c>
      <c r="K628" s="28"/>
    </row>
    <row r="629" customFormat="false" ht="15" hidden="false" customHeight="false" outlineLevel="0" collapsed="false">
      <c r="D629" s="29" t="s">
        <v>137</v>
      </c>
      <c r="E629" s="28"/>
      <c r="H629" s="28"/>
      <c r="K629" s="26" t="n">
        <f aca="false">SUM(J626:J628)</f>
        <v>472.3662</v>
      </c>
    </row>
    <row r="630" customFormat="false" ht="15" hidden="false" customHeight="false" outlineLevel="0" collapsed="false">
      <c r="D630" s="29" t="s">
        <v>138</v>
      </c>
      <c r="E630" s="28"/>
      <c r="H630" s="28"/>
      <c r="K630" s="30" t="n">
        <f aca="false">SUM(J621:J629)</f>
        <v>501.1022</v>
      </c>
    </row>
    <row r="631" customFormat="false" ht="15" hidden="false" customHeight="false" outlineLevel="0" collapsed="false">
      <c r="D631" s="29" t="s">
        <v>184</v>
      </c>
      <c r="E631" s="28"/>
      <c r="H631" s="28" t="n">
        <v>3</v>
      </c>
      <c r="I631" s="1" t="s">
        <v>146</v>
      </c>
      <c r="K631" s="26" t="n">
        <f aca="false">ROUND(H631/100*K630,5)</f>
        <v>15.03307</v>
      </c>
    </row>
    <row r="632" customFormat="false" ht="15" hidden="false" customHeight="false" outlineLevel="0" collapsed="false">
      <c r="D632" s="29" t="s">
        <v>139</v>
      </c>
      <c r="E632" s="28"/>
      <c r="H632" s="28"/>
      <c r="K632" s="30" t="n">
        <f aca="false">SUM(K630:K631)</f>
        <v>516.13527</v>
      </c>
    </row>
    <row r="634" customFormat="false" ht="45" hidden="false" customHeight="true" outlineLevel="0" collapsed="false">
      <c r="A634" s="19"/>
      <c r="B634" s="19" t="s">
        <v>430</v>
      </c>
      <c r="C634" s="20" t="s">
        <v>18</v>
      </c>
      <c r="D634" s="21" t="s">
        <v>431</v>
      </c>
      <c r="E634" s="21"/>
      <c r="F634" s="21"/>
      <c r="G634" s="20"/>
      <c r="H634" s="22" t="s">
        <v>113</v>
      </c>
      <c r="I634" s="23" t="n">
        <v>1</v>
      </c>
      <c r="J634" s="23"/>
      <c r="K634" s="24" t="n">
        <f aca="false">ROUND(K646,2)</f>
        <v>515.86</v>
      </c>
      <c r="L634" s="21" t="s">
        <v>432</v>
      </c>
      <c r="M634" s="20"/>
      <c r="N634" s="20"/>
      <c r="O634" s="20"/>
      <c r="P634" s="20"/>
      <c r="Q634" s="20"/>
      <c r="R634" s="20"/>
      <c r="S634" s="20"/>
      <c r="T634" s="20"/>
      <c r="U634" s="20"/>
      <c r="V634" s="20"/>
      <c r="W634" s="20"/>
      <c r="X634" s="20"/>
      <c r="Y634" s="20"/>
      <c r="Z634" s="20"/>
      <c r="AA634" s="20"/>
    </row>
    <row r="635" customFormat="false" ht="15" hidden="false" customHeight="false" outlineLevel="0" collapsed="false">
      <c r="B635" s="14" t="s">
        <v>115</v>
      </c>
    </row>
    <row r="636" customFormat="false" ht="15" hidden="false" customHeight="false" outlineLevel="0" collapsed="false">
      <c r="B636" s="1" t="s">
        <v>399</v>
      </c>
      <c r="C636" s="1" t="s">
        <v>117</v>
      </c>
      <c r="D636" s="1" t="s">
        <v>400</v>
      </c>
      <c r="E636" s="25" t="n">
        <v>0.6</v>
      </c>
      <c r="F636" s="1" t="s">
        <v>119</v>
      </c>
      <c r="G636" s="1" t="s">
        <v>120</v>
      </c>
      <c r="H636" s="26" t="n">
        <v>29.57</v>
      </c>
      <c r="I636" s="1" t="s">
        <v>121</v>
      </c>
      <c r="J636" s="27" t="n">
        <f aca="false">ROUND(E636/I634* H636,5)</f>
        <v>17.742</v>
      </c>
      <c r="K636" s="28"/>
    </row>
    <row r="637" customFormat="false" ht="15" hidden="false" customHeight="false" outlineLevel="0" collapsed="false">
      <c r="B637" s="1" t="s">
        <v>401</v>
      </c>
      <c r="C637" s="1" t="s">
        <v>117</v>
      </c>
      <c r="D637" s="1" t="s">
        <v>402</v>
      </c>
      <c r="E637" s="25" t="n">
        <v>0.15</v>
      </c>
      <c r="F637" s="1" t="s">
        <v>119</v>
      </c>
      <c r="G637" s="1" t="s">
        <v>120</v>
      </c>
      <c r="H637" s="26" t="n">
        <v>25.4</v>
      </c>
      <c r="I637" s="1" t="s">
        <v>121</v>
      </c>
      <c r="J637" s="27" t="n">
        <f aca="false">ROUND(E637/I634* H637,5)</f>
        <v>3.81</v>
      </c>
      <c r="K637" s="28"/>
    </row>
    <row r="638" customFormat="false" ht="15" hidden="false" customHeight="false" outlineLevel="0" collapsed="false">
      <c r="D638" s="29" t="s">
        <v>122</v>
      </c>
      <c r="E638" s="28"/>
      <c r="H638" s="28"/>
      <c r="K638" s="26" t="n">
        <f aca="false">SUM(J636:J637)</f>
        <v>21.552</v>
      </c>
    </row>
    <row r="639" customFormat="false" ht="15" hidden="false" customHeight="false" outlineLevel="0" collapsed="false">
      <c r="B639" s="14" t="s">
        <v>127</v>
      </c>
      <c r="E639" s="28"/>
      <c r="H639" s="28"/>
      <c r="K639" s="28"/>
    </row>
    <row r="640" customFormat="false" ht="15" hidden="false" customHeight="false" outlineLevel="0" collapsed="false">
      <c r="B640" s="1" t="s">
        <v>313</v>
      </c>
      <c r="C640" s="1" t="s">
        <v>314</v>
      </c>
      <c r="D640" s="1" t="s">
        <v>315</v>
      </c>
      <c r="E640" s="25" t="n">
        <v>0.13</v>
      </c>
      <c r="G640" s="1" t="s">
        <v>120</v>
      </c>
      <c r="H640" s="26" t="n">
        <v>17.21</v>
      </c>
      <c r="I640" s="1" t="s">
        <v>121</v>
      </c>
      <c r="J640" s="27" t="n">
        <f aca="false">ROUND(E640* H640,5)</f>
        <v>2.2373</v>
      </c>
      <c r="K640" s="28"/>
    </row>
    <row r="641" customFormat="false" ht="15" hidden="false" customHeight="false" outlineLevel="0" collapsed="false">
      <c r="B641" s="1" t="s">
        <v>418</v>
      </c>
      <c r="C641" s="1" t="s">
        <v>314</v>
      </c>
      <c r="D641" s="1" t="s">
        <v>419</v>
      </c>
      <c r="E641" s="25" t="n">
        <v>0.4</v>
      </c>
      <c r="G641" s="1" t="s">
        <v>120</v>
      </c>
      <c r="H641" s="26" t="n">
        <v>11.96</v>
      </c>
      <c r="I641" s="1" t="s">
        <v>121</v>
      </c>
      <c r="J641" s="27" t="n">
        <f aca="false">ROUND(E641* H641,5)</f>
        <v>4.784</v>
      </c>
      <c r="K641" s="28"/>
    </row>
    <row r="642" customFormat="false" ht="15" hidden="false" customHeight="false" outlineLevel="0" collapsed="false">
      <c r="B642" s="1" t="s">
        <v>433</v>
      </c>
      <c r="C642" s="1" t="s">
        <v>27</v>
      </c>
      <c r="D642" s="1" t="s">
        <v>434</v>
      </c>
      <c r="E642" s="25" t="n">
        <v>2.7</v>
      </c>
      <c r="G642" s="1" t="s">
        <v>120</v>
      </c>
      <c r="H642" s="26" t="n">
        <v>174.91</v>
      </c>
      <c r="I642" s="1" t="s">
        <v>121</v>
      </c>
      <c r="J642" s="27" t="n">
        <f aca="false">ROUND(E642* H642,5)</f>
        <v>472.257</v>
      </c>
      <c r="K642" s="28"/>
    </row>
    <row r="643" customFormat="false" ht="15" hidden="false" customHeight="false" outlineLevel="0" collapsed="false">
      <c r="D643" s="29" t="s">
        <v>137</v>
      </c>
      <c r="E643" s="28"/>
      <c r="H643" s="28"/>
      <c r="K643" s="26" t="n">
        <f aca="false">SUM(J640:J642)</f>
        <v>479.2783</v>
      </c>
    </row>
    <row r="644" customFormat="false" ht="15" hidden="false" customHeight="false" outlineLevel="0" collapsed="false">
      <c r="D644" s="29" t="s">
        <v>138</v>
      </c>
      <c r="E644" s="28"/>
      <c r="H644" s="28"/>
      <c r="K644" s="30" t="n">
        <f aca="false">SUM(J635:J643)</f>
        <v>500.8303</v>
      </c>
    </row>
    <row r="645" customFormat="false" ht="15" hidden="false" customHeight="false" outlineLevel="0" collapsed="false">
      <c r="D645" s="29" t="s">
        <v>184</v>
      </c>
      <c r="E645" s="28"/>
      <c r="H645" s="28" t="n">
        <v>3</v>
      </c>
      <c r="I645" s="1" t="s">
        <v>146</v>
      </c>
      <c r="K645" s="26" t="n">
        <f aca="false">ROUND(H645/100*K644,5)</f>
        <v>15.02491</v>
      </c>
    </row>
    <row r="646" customFormat="false" ht="15" hidden="false" customHeight="false" outlineLevel="0" collapsed="false">
      <c r="D646" s="29" t="s">
        <v>139</v>
      </c>
      <c r="E646" s="28"/>
      <c r="H646" s="28"/>
      <c r="K646" s="30" t="n">
        <f aca="false">SUM(K644:K645)</f>
        <v>515.85521</v>
      </c>
    </row>
    <row r="648" customFormat="false" ht="45" hidden="false" customHeight="true" outlineLevel="0" collapsed="false">
      <c r="A648" s="19"/>
      <c r="B648" s="19" t="s">
        <v>435</v>
      </c>
      <c r="C648" s="20" t="s">
        <v>18</v>
      </c>
      <c r="D648" s="21" t="s">
        <v>436</v>
      </c>
      <c r="E648" s="21"/>
      <c r="F648" s="21"/>
      <c r="G648" s="20"/>
      <c r="H648" s="22" t="s">
        <v>113</v>
      </c>
      <c r="I648" s="23" t="n">
        <v>1</v>
      </c>
      <c r="J648" s="23"/>
      <c r="K648" s="24" t="n">
        <f aca="false">ROUND(K660,2)</f>
        <v>515.86</v>
      </c>
      <c r="L648" s="21" t="s">
        <v>437</v>
      </c>
      <c r="M648" s="20"/>
      <c r="N648" s="20"/>
      <c r="O648" s="20"/>
      <c r="P648" s="20"/>
      <c r="Q648" s="20"/>
      <c r="R648" s="20"/>
      <c r="S648" s="20"/>
      <c r="T648" s="20"/>
      <c r="U648" s="20"/>
      <c r="V648" s="20"/>
      <c r="W648" s="20"/>
      <c r="X648" s="20"/>
      <c r="Y648" s="20"/>
      <c r="Z648" s="20"/>
      <c r="AA648" s="20"/>
    </row>
    <row r="649" customFormat="false" ht="15" hidden="false" customHeight="false" outlineLevel="0" collapsed="false">
      <c r="B649" s="14" t="s">
        <v>115</v>
      </c>
    </row>
    <row r="650" customFormat="false" ht="15" hidden="false" customHeight="false" outlineLevel="0" collapsed="false">
      <c r="B650" s="1" t="s">
        <v>399</v>
      </c>
      <c r="C650" s="1" t="s">
        <v>117</v>
      </c>
      <c r="D650" s="1" t="s">
        <v>400</v>
      </c>
      <c r="E650" s="25" t="n">
        <v>0.6</v>
      </c>
      <c r="F650" s="1" t="s">
        <v>119</v>
      </c>
      <c r="G650" s="1" t="s">
        <v>120</v>
      </c>
      <c r="H650" s="26" t="n">
        <v>29.57</v>
      </c>
      <c r="I650" s="1" t="s">
        <v>121</v>
      </c>
      <c r="J650" s="27" t="n">
        <f aca="false">ROUND(E650/I648* H650,5)</f>
        <v>17.742</v>
      </c>
      <c r="K650" s="28"/>
    </row>
    <row r="651" customFormat="false" ht="15" hidden="false" customHeight="false" outlineLevel="0" collapsed="false">
      <c r="B651" s="1" t="s">
        <v>401</v>
      </c>
      <c r="C651" s="1" t="s">
        <v>117</v>
      </c>
      <c r="D651" s="1" t="s">
        <v>402</v>
      </c>
      <c r="E651" s="25" t="n">
        <v>0.15</v>
      </c>
      <c r="F651" s="1" t="s">
        <v>119</v>
      </c>
      <c r="G651" s="1" t="s">
        <v>120</v>
      </c>
      <c r="H651" s="26" t="n">
        <v>25.4</v>
      </c>
      <c r="I651" s="1" t="s">
        <v>121</v>
      </c>
      <c r="J651" s="27" t="n">
        <f aca="false">ROUND(E651/I648* H651,5)</f>
        <v>3.81</v>
      </c>
      <c r="K651" s="28"/>
    </row>
    <row r="652" customFormat="false" ht="15" hidden="false" customHeight="false" outlineLevel="0" collapsed="false">
      <c r="D652" s="29" t="s">
        <v>122</v>
      </c>
      <c r="E652" s="28"/>
      <c r="H652" s="28"/>
      <c r="K652" s="26" t="n">
        <f aca="false">SUM(J650:J651)</f>
        <v>21.552</v>
      </c>
    </row>
    <row r="653" customFormat="false" ht="15" hidden="false" customHeight="false" outlineLevel="0" collapsed="false">
      <c r="B653" s="14" t="s">
        <v>127</v>
      </c>
      <c r="E653" s="28"/>
      <c r="H653" s="28"/>
      <c r="K653" s="28"/>
    </row>
    <row r="654" customFormat="false" ht="15" hidden="false" customHeight="false" outlineLevel="0" collapsed="false">
      <c r="B654" s="1" t="s">
        <v>433</v>
      </c>
      <c r="C654" s="1" t="s">
        <v>27</v>
      </c>
      <c r="D654" s="1" t="s">
        <v>434</v>
      </c>
      <c r="E654" s="25" t="n">
        <v>2.7</v>
      </c>
      <c r="G654" s="1" t="s">
        <v>120</v>
      </c>
      <c r="H654" s="26" t="n">
        <v>174.91</v>
      </c>
      <c r="I654" s="1" t="s">
        <v>121</v>
      </c>
      <c r="J654" s="27" t="n">
        <f aca="false">ROUND(E654* H654,5)</f>
        <v>472.257</v>
      </c>
      <c r="K654" s="28"/>
    </row>
    <row r="655" customFormat="false" ht="15" hidden="false" customHeight="false" outlineLevel="0" collapsed="false">
      <c r="B655" s="1" t="s">
        <v>313</v>
      </c>
      <c r="C655" s="1" t="s">
        <v>314</v>
      </c>
      <c r="D655" s="1" t="s">
        <v>315</v>
      </c>
      <c r="E655" s="25" t="n">
        <v>0.13</v>
      </c>
      <c r="G655" s="1" t="s">
        <v>120</v>
      </c>
      <c r="H655" s="26" t="n">
        <v>17.21</v>
      </c>
      <c r="I655" s="1" t="s">
        <v>121</v>
      </c>
      <c r="J655" s="27" t="n">
        <f aca="false">ROUND(E655* H655,5)</f>
        <v>2.2373</v>
      </c>
      <c r="K655" s="28"/>
    </row>
    <row r="656" customFormat="false" ht="15" hidden="false" customHeight="false" outlineLevel="0" collapsed="false">
      <c r="B656" s="1" t="s">
        <v>418</v>
      </c>
      <c r="C656" s="1" t="s">
        <v>314</v>
      </c>
      <c r="D656" s="1" t="s">
        <v>419</v>
      </c>
      <c r="E656" s="25" t="n">
        <v>0.4</v>
      </c>
      <c r="G656" s="1" t="s">
        <v>120</v>
      </c>
      <c r="H656" s="26" t="n">
        <v>11.96</v>
      </c>
      <c r="I656" s="1" t="s">
        <v>121</v>
      </c>
      <c r="J656" s="27" t="n">
        <f aca="false">ROUND(E656* H656,5)</f>
        <v>4.784</v>
      </c>
      <c r="K656" s="28"/>
    </row>
    <row r="657" customFormat="false" ht="15" hidden="false" customHeight="false" outlineLevel="0" collapsed="false">
      <c r="D657" s="29" t="s">
        <v>137</v>
      </c>
      <c r="E657" s="28"/>
      <c r="H657" s="28"/>
      <c r="K657" s="26" t="n">
        <f aca="false">SUM(J654:J656)</f>
        <v>479.2783</v>
      </c>
    </row>
    <row r="658" customFormat="false" ht="15" hidden="false" customHeight="false" outlineLevel="0" collapsed="false">
      <c r="D658" s="29" t="s">
        <v>138</v>
      </c>
      <c r="E658" s="28"/>
      <c r="H658" s="28"/>
      <c r="K658" s="30" t="n">
        <f aca="false">SUM(J649:J657)</f>
        <v>500.8303</v>
      </c>
    </row>
    <row r="659" customFormat="false" ht="15" hidden="false" customHeight="false" outlineLevel="0" collapsed="false">
      <c r="D659" s="29" t="s">
        <v>184</v>
      </c>
      <c r="E659" s="28"/>
      <c r="H659" s="28" t="n">
        <v>3</v>
      </c>
      <c r="I659" s="1" t="s">
        <v>146</v>
      </c>
      <c r="K659" s="26" t="n">
        <f aca="false">ROUND(H659/100*K658,5)</f>
        <v>15.02491</v>
      </c>
    </row>
    <row r="660" customFormat="false" ht="15" hidden="false" customHeight="false" outlineLevel="0" collapsed="false">
      <c r="D660" s="29" t="s">
        <v>139</v>
      </c>
      <c r="E660" s="28"/>
      <c r="H660" s="28"/>
      <c r="K660" s="30" t="n">
        <f aca="false">SUM(K658:K659)</f>
        <v>515.85521</v>
      </c>
    </row>
    <row r="662" customFormat="false" ht="45" hidden="false" customHeight="true" outlineLevel="0" collapsed="false">
      <c r="A662" s="19"/>
      <c r="B662" s="19" t="s">
        <v>438</v>
      </c>
      <c r="C662" s="20" t="s">
        <v>18</v>
      </c>
      <c r="D662" s="21" t="s">
        <v>439</v>
      </c>
      <c r="E662" s="21"/>
      <c r="F662" s="21"/>
      <c r="G662" s="20"/>
      <c r="H662" s="22" t="s">
        <v>113</v>
      </c>
      <c r="I662" s="23" t="n">
        <v>1</v>
      </c>
      <c r="J662" s="23"/>
      <c r="K662" s="24" t="n">
        <f aca="false">ROUND(K674,2)</f>
        <v>254.96</v>
      </c>
      <c r="L662" s="21" t="s">
        <v>440</v>
      </c>
      <c r="M662" s="20"/>
      <c r="N662" s="20"/>
      <c r="O662" s="20"/>
      <c r="P662" s="20"/>
      <c r="Q662" s="20"/>
      <c r="R662" s="20"/>
      <c r="S662" s="20"/>
      <c r="T662" s="20"/>
      <c r="U662" s="20"/>
      <c r="V662" s="20"/>
      <c r="W662" s="20"/>
      <c r="X662" s="20"/>
      <c r="Y662" s="20"/>
      <c r="Z662" s="20"/>
      <c r="AA662" s="20"/>
    </row>
    <row r="663" customFormat="false" ht="15" hidden="false" customHeight="false" outlineLevel="0" collapsed="false">
      <c r="B663" s="14" t="s">
        <v>115</v>
      </c>
    </row>
    <row r="664" customFormat="false" ht="15" hidden="false" customHeight="false" outlineLevel="0" collapsed="false">
      <c r="B664" s="1" t="s">
        <v>401</v>
      </c>
      <c r="C664" s="1" t="s">
        <v>117</v>
      </c>
      <c r="D664" s="1" t="s">
        <v>402</v>
      </c>
      <c r="E664" s="25" t="n">
        <v>0.1</v>
      </c>
      <c r="F664" s="1" t="s">
        <v>119</v>
      </c>
      <c r="G664" s="1" t="s">
        <v>120</v>
      </c>
      <c r="H664" s="26" t="n">
        <v>25.4</v>
      </c>
      <c r="I664" s="1" t="s">
        <v>121</v>
      </c>
      <c r="J664" s="27" t="n">
        <f aca="false">ROUND(E664/I662* H664,5)</f>
        <v>2.54</v>
      </c>
      <c r="K664" s="28"/>
    </row>
    <row r="665" customFormat="false" ht="15" hidden="false" customHeight="false" outlineLevel="0" collapsed="false">
      <c r="B665" s="1" t="s">
        <v>399</v>
      </c>
      <c r="C665" s="1" t="s">
        <v>117</v>
      </c>
      <c r="D665" s="1" t="s">
        <v>400</v>
      </c>
      <c r="E665" s="25" t="n">
        <v>0.4</v>
      </c>
      <c r="F665" s="1" t="s">
        <v>119</v>
      </c>
      <c r="G665" s="1" t="s">
        <v>120</v>
      </c>
      <c r="H665" s="26" t="n">
        <v>29.57</v>
      </c>
      <c r="I665" s="1" t="s">
        <v>121</v>
      </c>
      <c r="J665" s="27" t="n">
        <f aca="false">ROUND(E665/I662* H665,5)</f>
        <v>11.828</v>
      </c>
      <c r="K665" s="28"/>
    </row>
    <row r="666" customFormat="false" ht="15" hidden="false" customHeight="false" outlineLevel="0" collapsed="false">
      <c r="D666" s="29" t="s">
        <v>122</v>
      </c>
      <c r="E666" s="28"/>
      <c r="H666" s="28"/>
      <c r="K666" s="26" t="n">
        <f aca="false">SUM(J664:J665)</f>
        <v>14.368</v>
      </c>
    </row>
    <row r="667" customFormat="false" ht="15" hidden="false" customHeight="false" outlineLevel="0" collapsed="false">
      <c r="B667" s="14" t="s">
        <v>127</v>
      </c>
      <c r="E667" s="28"/>
      <c r="H667" s="28"/>
      <c r="K667" s="28"/>
    </row>
    <row r="668" customFormat="false" ht="15" hidden="false" customHeight="false" outlineLevel="0" collapsed="false">
      <c r="B668" s="1" t="s">
        <v>441</v>
      </c>
      <c r="C668" s="1" t="s">
        <v>27</v>
      </c>
      <c r="D668" s="1" t="s">
        <v>442</v>
      </c>
      <c r="E668" s="25" t="n">
        <v>1.08</v>
      </c>
      <c r="G668" s="1" t="s">
        <v>120</v>
      </c>
      <c r="H668" s="26" t="n">
        <v>211.85</v>
      </c>
      <c r="I668" s="1" t="s">
        <v>121</v>
      </c>
      <c r="J668" s="27" t="n">
        <f aca="false">ROUND(E668* H668,5)</f>
        <v>228.798</v>
      </c>
      <c r="K668" s="28"/>
    </row>
    <row r="669" customFormat="false" ht="15" hidden="false" customHeight="false" outlineLevel="0" collapsed="false">
      <c r="B669" s="1" t="s">
        <v>418</v>
      </c>
      <c r="C669" s="1" t="s">
        <v>314</v>
      </c>
      <c r="D669" s="1" t="s">
        <v>419</v>
      </c>
      <c r="E669" s="25" t="n">
        <v>0.25</v>
      </c>
      <c r="G669" s="1" t="s">
        <v>120</v>
      </c>
      <c r="H669" s="26" t="n">
        <v>11.96</v>
      </c>
      <c r="I669" s="1" t="s">
        <v>121</v>
      </c>
      <c r="J669" s="27" t="n">
        <f aca="false">ROUND(E669* H669,5)</f>
        <v>2.99</v>
      </c>
      <c r="K669" s="28"/>
    </row>
    <row r="670" customFormat="false" ht="15" hidden="false" customHeight="false" outlineLevel="0" collapsed="false">
      <c r="B670" s="1" t="s">
        <v>313</v>
      </c>
      <c r="C670" s="1" t="s">
        <v>314</v>
      </c>
      <c r="D670" s="1" t="s">
        <v>315</v>
      </c>
      <c r="E670" s="25" t="n">
        <v>0.08</v>
      </c>
      <c r="G670" s="1" t="s">
        <v>120</v>
      </c>
      <c r="H670" s="26" t="n">
        <v>17.21</v>
      </c>
      <c r="I670" s="1" t="s">
        <v>121</v>
      </c>
      <c r="J670" s="27" t="n">
        <f aca="false">ROUND(E670* H670,5)</f>
        <v>1.3768</v>
      </c>
      <c r="K670" s="28"/>
    </row>
    <row r="671" customFormat="false" ht="15" hidden="false" customHeight="false" outlineLevel="0" collapsed="false">
      <c r="D671" s="29" t="s">
        <v>137</v>
      </c>
      <c r="E671" s="28"/>
      <c r="H671" s="28"/>
      <c r="K671" s="26" t="n">
        <f aca="false">SUM(J668:J670)</f>
        <v>233.1648</v>
      </c>
    </row>
    <row r="672" customFormat="false" ht="15" hidden="false" customHeight="false" outlineLevel="0" collapsed="false">
      <c r="D672" s="29" t="s">
        <v>138</v>
      </c>
      <c r="E672" s="28"/>
      <c r="H672" s="28"/>
      <c r="K672" s="30" t="n">
        <f aca="false">SUM(J663:J671)</f>
        <v>247.5328</v>
      </c>
    </row>
    <row r="673" customFormat="false" ht="15" hidden="false" customHeight="false" outlineLevel="0" collapsed="false">
      <c r="D673" s="29" t="s">
        <v>184</v>
      </c>
      <c r="E673" s="28"/>
      <c r="H673" s="28" t="n">
        <v>3</v>
      </c>
      <c r="I673" s="1" t="s">
        <v>146</v>
      </c>
      <c r="K673" s="26" t="n">
        <f aca="false">ROUND(H673/100*K672,5)</f>
        <v>7.42598</v>
      </c>
    </row>
    <row r="674" customFormat="false" ht="15" hidden="false" customHeight="false" outlineLevel="0" collapsed="false">
      <c r="D674" s="29" t="s">
        <v>139</v>
      </c>
      <c r="E674" s="28"/>
      <c r="H674" s="28"/>
      <c r="K674" s="30" t="n">
        <f aca="false">SUM(K672:K673)</f>
        <v>254.95878</v>
      </c>
    </row>
    <row r="676" customFormat="false" ht="45" hidden="false" customHeight="true" outlineLevel="0" collapsed="false">
      <c r="A676" s="19"/>
      <c r="B676" s="19" t="s">
        <v>443</v>
      </c>
      <c r="C676" s="20" t="s">
        <v>18</v>
      </c>
      <c r="D676" s="21" t="s">
        <v>444</v>
      </c>
      <c r="E676" s="21"/>
      <c r="F676" s="21"/>
      <c r="G676" s="20"/>
      <c r="H676" s="22" t="s">
        <v>113</v>
      </c>
      <c r="I676" s="23" t="n">
        <v>1</v>
      </c>
      <c r="J676" s="23"/>
      <c r="K676" s="24" t="n">
        <f aca="false">ROUND(K688,2)</f>
        <v>271.46</v>
      </c>
      <c r="L676" s="21" t="s">
        <v>445</v>
      </c>
      <c r="M676" s="20"/>
      <c r="N676" s="20"/>
      <c r="O676" s="20"/>
      <c r="P676" s="20"/>
      <c r="Q676" s="20"/>
      <c r="R676" s="20"/>
      <c r="S676" s="20"/>
      <c r="T676" s="20"/>
      <c r="U676" s="20"/>
      <c r="V676" s="20"/>
      <c r="W676" s="20"/>
      <c r="X676" s="20"/>
      <c r="Y676" s="20"/>
      <c r="Z676" s="20"/>
      <c r="AA676" s="20"/>
    </row>
    <row r="677" customFormat="false" ht="15" hidden="false" customHeight="false" outlineLevel="0" collapsed="false">
      <c r="B677" s="14" t="s">
        <v>115</v>
      </c>
    </row>
    <row r="678" customFormat="false" ht="15" hidden="false" customHeight="false" outlineLevel="0" collapsed="false">
      <c r="B678" s="1" t="s">
        <v>399</v>
      </c>
      <c r="C678" s="1" t="s">
        <v>117</v>
      </c>
      <c r="D678" s="1" t="s">
        <v>400</v>
      </c>
      <c r="E678" s="25" t="n">
        <v>0.4</v>
      </c>
      <c r="F678" s="1" t="s">
        <v>119</v>
      </c>
      <c r="G678" s="1" t="s">
        <v>120</v>
      </c>
      <c r="H678" s="26" t="n">
        <v>29.57</v>
      </c>
      <c r="I678" s="1" t="s">
        <v>121</v>
      </c>
      <c r="J678" s="27" t="n">
        <f aca="false">ROUND(E678/I676* H678,5)</f>
        <v>11.828</v>
      </c>
      <c r="K678" s="28"/>
    </row>
    <row r="679" customFormat="false" ht="15" hidden="false" customHeight="false" outlineLevel="0" collapsed="false">
      <c r="B679" s="1" t="s">
        <v>401</v>
      </c>
      <c r="C679" s="1" t="s">
        <v>117</v>
      </c>
      <c r="D679" s="1" t="s">
        <v>402</v>
      </c>
      <c r="E679" s="25" t="n">
        <v>0.1</v>
      </c>
      <c r="F679" s="1" t="s">
        <v>119</v>
      </c>
      <c r="G679" s="1" t="s">
        <v>120</v>
      </c>
      <c r="H679" s="26" t="n">
        <v>25.4</v>
      </c>
      <c r="I679" s="1" t="s">
        <v>121</v>
      </c>
      <c r="J679" s="27" t="n">
        <f aca="false">ROUND(E679/I676* H679,5)</f>
        <v>2.54</v>
      </c>
      <c r="K679" s="28"/>
    </row>
    <row r="680" customFormat="false" ht="15" hidden="false" customHeight="false" outlineLevel="0" collapsed="false">
      <c r="D680" s="29" t="s">
        <v>122</v>
      </c>
      <c r="E680" s="28"/>
      <c r="H680" s="28"/>
      <c r="K680" s="26" t="n">
        <f aca="false">SUM(J678:J679)</f>
        <v>14.368</v>
      </c>
    </row>
    <row r="681" customFormat="false" ht="15" hidden="false" customHeight="false" outlineLevel="0" collapsed="false">
      <c r="B681" s="14" t="s">
        <v>127</v>
      </c>
      <c r="E681" s="28"/>
      <c r="H681" s="28"/>
      <c r="K681" s="28"/>
    </row>
    <row r="682" customFormat="false" ht="15" hidden="false" customHeight="false" outlineLevel="0" collapsed="false">
      <c r="B682" s="1" t="s">
        <v>418</v>
      </c>
      <c r="C682" s="1" t="s">
        <v>314</v>
      </c>
      <c r="D682" s="1" t="s">
        <v>419</v>
      </c>
      <c r="E682" s="25" t="n">
        <v>0.25</v>
      </c>
      <c r="G682" s="1" t="s">
        <v>120</v>
      </c>
      <c r="H682" s="26" t="n">
        <v>11.96</v>
      </c>
      <c r="I682" s="1" t="s">
        <v>121</v>
      </c>
      <c r="J682" s="27" t="n">
        <f aca="false">ROUND(E682* H682,5)</f>
        <v>2.99</v>
      </c>
      <c r="K682" s="28"/>
    </row>
    <row r="683" customFormat="false" ht="15" hidden="false" customHeight="false" outlineLevel="0" collapsed="false">
      <c r="B683" s="1" t="s">
        <v>446</v>
      </c>
      <c r="C683" s="1" t="s">
        <v>27</v>
      </c>
      <c r="D683" s="1" t="s">
        <v>447</v>
      </c>
      <c r="E683" s="25" t="n">
        <v>1.08</v>
      </c>
      <c r="G683" s="1" t="s">
        <v>120</v>
      </c>
      <c r="H683" s="26" t="n">
        <v>226.68</v>
      </c>
      <c r="I683" s="1" t="s">
        <v>121</v>
      </c>
      <c r="J683" s="27" t="n">
        <f aca="false">ROUND(E683* H683,5)</f>
        <v>244.8144</v>
      </c>
      <c r="K683" s="28"/>
    </row>
    <row r="684" customFormat="false" ht="15" hidden="false" customHeight="false" outlineLevel="0" collapsed="false">
      <c r="B684" s="1" t="s">
        <v>313</v>
      </c>
      <c r="C684" s="1" t="s">
        <v>314</v>
      </c>
      <c r="D684" s="1" t="s">
        <v>315</v>
      </c>
      <c r="E684" s="25" t="n">
        <v>0.08</v>
      </c>
      <c r="G684" s="1" t="s">
        <v>120</v>
      </c>
      <c r="H684" s="26" t="n">
        <v>17.21</v>
      </c>
      <c r="I684" s="1" t="s">
        <v>121</v>
      </c>
      <c r="J684" s="27" t="n">
        <f aca="false">ROUND(E684* H684,5)</f>
        <v>1.3768</v>
      </c>
      <c r="K684" s="28"/>
    </row>
    <row r="685" customFormat="false" ht="15" hidden="false" customHeight="false" outlineLevel="0" collapsed="false">
      <c r="D685" s="29" t="s">
        <v>137</v>
      </c>
      <c r="E685" s="28"/>
      <c r="H685" s="28"/>
      <c r="K685" s="26" t="n">
        <f aca="false">SUM(J682:J684)</f>
        <v>249.1812</v>
      </c>
    </row>
    <row r="686" customFormat="false" ht="15" hidden="false" customHeight="false" outlineLevel="0" collapsed="false">
      <c r="D686" s="29" t="s">
        <v>138</v>
      </c>
      <c r="E686" s="28"/>
      <c r="H686" s="28"/>
      <c r="K686" s="30" t="n">
        <f aca="false">SUM(J677:J685)</f>
        <v>263.5492</v>
      </c>
    </row>
    <row r="687" customFormat="false" ht="15" hidden="false" customHeight="false" outlineLevel="0" collapsed="false">
      <c r="D687" s="29" t="s">
        <v>184</v>
      </c>
      <c r="E687" s="28"/>
      <c r="H687" s="28" t="n">
        <v>3</v>
      </c>
      <c r="I687" s="1" t="s">
        <v>146</v>
      </c>
      <c r="K687" s="26" t="n">
        <f aca="false">ROUND(H687/100*K686,5)</f>
        <v>7.90648</v>
      </c>
    </row>
    <row r="688" customFormat="false" ht="15" hidden="false" customHeight="false" outlineLevel="0" collapsed="false">
      <c r="D688" s="29" t="s">
        <v>139</v>
      </c>
      <c r="E688" s="28"/>
      <c r="H688" s="28"/>
      <c r="K688" s="30" t="n">
        <f aca="false">SUM(K686:K687)</f>
        <v>271.45568</v>
      </c>
    </row>
    <row r="690" customFormat="false" ht="45" hidden="false" customHeight="true" outlineLevel="0" collapsed="false">
      <c r="A690" s="19"/>
      <c r="B690" s="19" t="s">
        <v>448</v>
      </c>
      <c r="C690" s="20" t="s">
        <v>18</v>
      </c>
      <c r="D690" s="21" t="s">
        <v>449</v>
      </c>
      <c r="E690" s="21"/>
      <c r="F690" s="21"/>
      <c r="G690" s="20"/>
      <c r="H690" s="22" t="s">
        <v>113</v>
      </c>
      <c r="I690" s="23" t="n">
        <v>1</v>
      </c>
      <c r="J690" s="23"/>
      <c r="K690" s="24" t="n">
        <f aca="false">ROUND(K702,2)</f>
        <v>390.17</v>
      </c>
      <c r="L690" s="21" t="s">
        <v>450</v>
      </c>
      <c r="M690" s="20"/>
      <c r="N690" s="20"/>
      <c r="O690" s="20"/>
      <c r="P690" s="20"/>
      <c r="Q690" s="20"/>
      <c r="R690" s="20"/>
      <c r="S690" s="20"/>
      <c r="T690" s="20"/>
      <c r="U690" s="20"/>
      <c r="V690" s="20"/>
      <c r="W690" s="20"/>
      <c r="X690" s="20"/>
      <c r="Y690" s="20"/>
      <c r="Z690" s="20"/>
      <c r="AA690" s="20"/>
    </row>
    <row r="691" customFormat="false" ht="15" hidden="false" customHeight="false" outlineLevel="0" collapsed="false">
      <c r="B691" s="14" t="s">
        <v>115</v>
      </c>
    </row>
    <row r="692" customFormat="false" ht="15" hidden="false" customHeight="false" outlineLevel="0" collapsed="false">
      <c r="B692" s="1" t="s">
        <v>401</v>
      </c>
      <c r="C692" s="1" t="s">
        <v>117</v>
      </c>
      <c r="D692" s="1" t="s">
        <v>402</v>
      </c>
      <c r="E692" s="25" t="n">
        <v>0.15</v>
      </c>
      <c r="F692" s="1" t="s">
        <v>119</v>
      </c>
      <c r="G692" s="1" t="s">
        <v>120</v>
      </c>
      <c r="H692" s="26" t="n">
        <v>25.4</v>
      </c>
      <c r="I692" s="1" t="s">
        <v>121</v>
      </c>
      <c r="J692" s="27" t="n">
        <f aca="false">ROUND(E692/I690* H692,5)</f>
        <v>3.81</v>
      </c>
      <c r="K692" s="28"/>
    </row>
    <row r="693" customFormat="false" ht="15" hidden="false" customHeight="false" outlineLevel="0" collapsed="false">
      <c r="B693" s="1" t="s">
        <v>399</v>
      </c>
      <c r="C693" s="1" t="s">
        <v>117</v>
      </c>
      <c r="D693" s="1" t="s">
        <v>400</v>
      </c>
      <c r="E693" s="25" t="n">
        <v>0.6</v>
      </c>
      <c r="F693" s="1" t="s">
        <v>119</v>
      </c>
      <c r="G693" s="1" t="s">
        <v>120</v>
      </c>
      <c r="H693" s="26" t="n">
        <v>29.57</v>
      </c>
      <c r="I693" s="1" t="s">
        <v>121</v>
      </c>
      <c r="J693" s="27" t="n">
        <f aca="false">ROUND(E693/I690* H693,5)</f>
        <v>17.742</v>
      </c>
      <c r="K693" s="28"/>
    </row>
    <row r="694" customFormat="false" ht="15" hidden="false" customHeight="false" outlineLevel="0" collapsed="false">
      <c r="D694" s="29" t="s">
        <v>122</v>
      </c>
      <c r="E694" s="28"/>
      <c r="H694" s="28"/>
      <c r="K694" s="26" t="n">
        <f aca="false">SUM(J692:J693)</f>
        <v>21.552</v>
      </c>
    </row>
    <row r="695" customFormat="false" ht="15" hidden="false" customHeight="false" outlineLevel="0" collapsed="false">
      <c r="B695" s="14" t="s">
        <v>127</v>
      </c>
      <c r="E695" s="28"/>
      <c r="H695" s="28"/>
      <c r="K695" s="28"/>
    </row>
    <row r="696" customFormat="false" ht="15" hidden="false" customHeight="false" outlineLevel="0" collapsed="false">
      <c r="B696" s="1" t="s">
        <v>451</v>
      </c>
      <c r="C696" s="1" t="s">
        <v>27</v>
      </c>
      <c r="D696" s="1" t="s">
        <v>452</v>
      </c>
      <c r="E696" s="25" t="n">
        <v>1.44</v>
      </c>
      <c r="G696" s="1" t="s">
        <v>120</v>
      </c>
      <c r="H696" s="26" t="n">
        <v>244.49</v>
      </c>
      <c r="I696" s="1" t="s">
        <v>121</v>
      </c>
      <c r="J696" s="27" t="n">
        <f aca="false">ROUND(E696* H696,5)</f>
        <v>352.0656</v>
      </c>
      <c r="K696" s="28"/>
    </row>
    <row r="697" customFormat="false" ht="15" hidden="false" customHeight="false" outlineLevel="0" collapsed="false">
      <c r="B697" s="1" t="s">
        <v>418</v>
      </c>
      <c r="C697" s="1" t="s">
        <v>314</v>
      </c>
      <c r="D697" s="1" t="s">
        <v>419</v>
      </c>
      <c r="E697" s="25" t="n">
        <v>0.29</v>
      </c>
      <c r="G697" s="1" t="s">
        <v>120</v>
      </c>
      <c r="H697" s="26" t="n">
        <v>11.96</v>
      </c>
      <c r="I697" s="1" t="s">
        <v>121</v>
      </c>
      <c r="J697" s="27" t="n">
        <f aca="false">ROUND(E697* H697,5)</f>
        <v>3.4684</v>
      </c>
      <c r="K697" s="28"/>
    </row>
    <row r="698" customFormat="false" ht="15" hidden="false" customHeight="false" outlineLevel="0" collapsed="false">
      <c r="B698" s="1" t="s">
        <v>313</v>
      </c>
      <c r="C698" s="1" t="s">
        <v>314</v>
      </c>
      <c r="D698" s="1" t="s">
        <v>315</v>
      </c>
      <c r="E698" s="25" t="n">
        <v>0.1</v>
      </c>
      <c r="G698" s="1" t="s">
        <v>120</v>
      </c>
      <c r="H698" s="26" t="n">
        <v>17.21</v>
      </c>
      <c r="I698" s="1" t="s">
        <v>121</v>
      </c>
      <c r="J698" s="27" t="n">
        <f aca="false">ROUND(E698* H698,5)</f>
        <v>1.721</v>
      </c>
      <c r="K698" s="28"/>
    </row>
    <row r="699" customFormat="false" ht="15" hidden="false" customHeight="false" outlineLevel="0" collapsed="false">
      <c r="D699" s="29" t="s">
        <v>137</v>
      </c>
      <c r="E699" s="28"/>
      <c r="H699" s="28"/>
      <c r="K699" s="26" t="n">
        <f aca="false">SUM(J696:J698)</f>
        <v>357.255</v>
      </c>
    </row>
    <row r="700" customFormat="false" ht="15" hidden="false" customHeight="false" outlineLevel="0" collapsed="false">
      <c r="D700" s="29" t="s">
        <v>138</v>
      </c>
      <c r="E700" s="28"/>
      <c r="H700" s="28"/>
      <c r="K700" s="30" t="n">
        <f aca="false">SUM(J691:J699)</f>
        <v>378.807</v>
      </c>
    </row>
    <row r="701" customFormat="false" ht="15" hidden="false" customHeight="false" outlineLevel="0" collapsed="false">
      <c r="D701" s="29" t="s">
        <v>184</v>
      </c>
      <c r="E701" s="28"/>
      <c r="H701" s="28" t="n">
        <v>3</v>
      </c>
      <c r="I701" s="1" t="s">
        <v>146</v>
      </c>
      <c r="K701" s="26" t="n">
        <f aca="false">ROUND(H701/100*K700,5)</f>
        <v>11.36421</v>
      </c>
    </row>
    <row r="702" customFormat="false" ht="15" hidden="false" customHeight="false" outlineLevel="0" collapsed="false">
      <c r="D702" s="29" t="s">
        <v>139</v>
      </c>
      <c r="E702" s="28"/>
      <c r="H702" s="28"/>
      <c r="K702" s="30" t="n">
        <f aca="false">SUM(K700:K701)</f>
        <v>390.17121</v>
      </c>
    </row>
    <row r="704" customFormat="false" ht="45" hidden="false" customHeight="true" outlineLevel="0" collapsed="false">
      <c r="A704" s="19"/>
      <c r="B704" s="19" t="s">
        <v>453</v>
      </c>
      <c r="C704" s="20" t="s">
        <v>18</v>
      </c>
      <c r="D704" s="21" t="s">
        <v>454</v>
      </c>
      <c r="E704" s="21"/>
      <c r="F704" s="21"/>
      <c r="G704" s="20"/>
      <c r="H704" s="22" t="s">
        <v>113</v>
      </c>
      <c r="I704" s="23" t="n">
        <v>1</v>
      </c>
      <c r="J704" s="23"/>
      <c r="K704" s="24" t="n">
        <f aca="false">ROUND(K716,2)</f>
        <v>538.77</v>
      </c>
      <c r="L704" s="21" t="s">
        <v>455</v>
      </c>
      <c r="M704" s="20"/>
      <c r="N704" s="20"/>
      <c r="O704" s="20"/>
      <c r="P704" s="20"/>
      <c r="Q704" s="20"/>
      <c r="R704" s="20"/>
      <c r="S704" s="20"/>
      <c r="T704" s="20"/>
      <c r="U704" s="20"/>
      <c r="V704" s="20"/>
      <c r="W704" s="20"/>
      <c r="X704" s="20"/>
      <c r="Y704" s="20"/>
      <c r="Z704" s="20"/>
      <c r="AA704" s="20"/>
    </row>
    <row r="705" customFormat="false" ht="15" hidden="false" customHeight="false" outlineLevel="0" collapsed="false">
      <c r="B705" s="14" t="s">
        <v>115</v>
      </c>
    </row>
    <row r="706" customFormat="false" ht="15" hidden="false" customHeight="false" outlineLevel="0" collapsed="false">
      <c r="B706" s="1" t="s">
        <v>401</v>
      </c>
      <c r="C706" s="1" t="s">
        <v>117</v>
      </c>
      <c r="D706" s="1" t="s">
        <v>402</v>
      </c>
      <c r="E706" s="25" t="n">
        <v>0.15</v>
      </c>
      <c r="F706" s="1" t="s">
        <v>119</v>
      </c>
      <c r="G706" s="1" t="s">
        <v>120</v>
      </c>
      <c r="H706" s="26" t="n">
        <v>25.4</v>
      </c>
      <c r="I706" s="1" t="s">
        <v>121</v>
      </c>
      <c r="J706" s="27" t="n">
        <f aca="false">ROUND(E706/I704* H706,5)</f>
        <v>3.81</v>
      </c>
      <c r="K706" s="28"/>
    </row>
    <row r="707" customFormat="false" ht="15" hidden="false" customHeight="false" outlineLevel="0" collapsed="false">
      <c r="B707" s="1" t="s">
        <v>399</v>
      </c>
      <c r="C707" s="1" t="s">
        <v>117</v>
      </c>
      <c r="D707" s="1" t="s">
        <v>400</v>
      </c>
      <c r="E707" s="25" t="n">
        <v>0.6</v>
      </c>
      <c r="F707" s="1" t="s">
        <v>119</v>
      </c>
      <c r="G707" s="1" t="s">
        <v>120</v>
      </c>
      <c r="H707" s="26" t="n">
        <v>29.57</v>
      </c>
      <c r="I707" s="1" t="s">
        <v>121</v>
      </c>
      <c r="J707" s="27" t="n">
        <f aca="false">ROUND(E707/I704* H707,5)</f>
        <v>17.742</v>
      </c>
      <c r="K707" s="28"/>
    </row>
    <row r="708" customFormat="false" ht="15" hidden="false" customHeight="false" outlineLevel="0" collapsed="false">
      <c r="D708" s="29" t="s">
        <v>122</v>
      </c>
      <c r="E708" s="28"/>
      <c r="H708" s="28"/>
      <c r="K708" s="26" t="n">
        <f aca="false">SUM(J706:J707)</f>
        <v>21.552</v>
      </c>
    </row>
    <row r="709" customFormat="false" ht="15" hidden="false" customHeight="false" outlineLevel="0" collapsed="false">
      <c r="B709" s="14" t="s">
        <v>127</v>
      </c>
      <c r="E709" s="28"/>
      <c r="H709" s="28"/>
      <c r="K709" s="28"/>
    </row>
    <row r="710" customFormat="false" ht="15" hidden="false" customHeight="false" outlineLevel="0" collapsed="false">
      <c r="B710" s="1" t="s">
        <v>313</v>
      </c>
      <c r="C710" s="1" t="s">
        <v>314</v>
      </c>
      <c r="D710" s="1" t="s">
        <v>315</v>
      </c>
      <c r="E710" s="25" t="n">
        <v>0.13</v>
      </c>
      <c r="G710" s="1" t="s">
        <v>120</v>
      </c>
      <c r="H710" s="26" t="n">
        <v>17.21</v>
      </c>
      <c r="I710" s="1" t="s">
        <v>121</v>
      </c>
      <c r="J710" s="27" t="n">
        <f aca="false">ROUND(E710* H710,5)</f>
        <v>2.2373</v>
      </c>
      <c r="K710" s="28"/>
    </row>
    <row r="711" customFormat="false" ht="15" hidden="false" customHeight="false" outlineLevel="0" collapsed="false">
      <c r="B711" s="1" t="s">
        <v>456</v>
      </c>
      <c r="C711" s="1" t="s">
        <v>27</v>
      </c>
      <c r="D711" s="1" t="s">
        <v>457</v>
      </c>
      <c r="E711" s="25" t="n">
        <v>2.7</v>
      </c>
      <c r="G711" s="1" t="s">
        <v>120</v>
      </c>
      <c r="H711" s="26" t="n">
        <v>183.15</v>
      </c>
      <c r="I711" s="1" t="s">
        <v>121</v>
      </c>
      <c r="J711" s="27" t="n">
        <f aca="false">ROUND(E711* H711,5)</f>
        <v>494.505</v>
      </c>
      <c r="K711" s="28"/>
    </row>
    <row r="712" customFormat="false" ht="15" hidden="false" customHeight="false" outlineLevel="0" collapsed="false">
      <c r="B712" s="1" t="s">
        <v>418</v>
      </c>
      <c r="C712" s="1" t="s">
        <v>314</v>
      </c>
      <c r="D712" s="1" t="s">
        <v>419</v>
      </c>
      <c r="E712" s="25" t="n">
        <v>0.4</v>
      </c>
      <c r="G712" s="1" t="s">
        <v>120</v>
      </c>
      <c r="H712" s="26" t="n">
        <v>11.96</v>
      </c>
      <c r="I712" s="1" t="s">
        <v>121</v>
      </c>
      <c r="J712" s="27" t="n">
        <f aca="false">ROUND(E712* H712,5)</f>
        <v>4.784</v>
      </c>
      <c r="K712" s="28"/>
    </row>
    <row r="713" customFormat="false" ht="15" hidden="false" customHeight="false" outlineLevel="0" collapsed="false">
      <c r="D713" s="29" t="s">
        <v>137</v>
      </c>
      <c r="E713" s="28"/>
      <c r="H713" s="28"/>
      <c r="K713" s="26" t="n">
        <f aca="false">SUM(J710:J712)</f>
        <v>501.5263</v>
      </c>
    </row>
    <row r="714" customFormat="false" ht="15" hidden="false" customHeight="false" outlineLevel="0" collapsed="false">
      <c r="D714" s="29" t="s">
        <v>138</v>
      </c>
      <c r="E714" s="28"/>
      <c r="H714" s="28"/>
      <c r="K714" s="30" t="n">
        <f aca="false">SUM(J705:J713)</f>
        <v>523.0783</v>
      </c>
    </row>
    <row r="715" customFormat="false" ht="15" hidden="false" customHeight="false" outlineLevel="0" collapsed="false">
      <c r="D715" s="29" t="s">
        <v>184</v>
      </c>
      <c r="E715" s="28"/>
      <c r="H715" s="28" t="n">
        <v>3</v>
      </c>
      <c r="I715" s="1" t="s">
        <v>146</v>
      </c>
      <c r="K715" s="26" t="n">
        <f aca="false">ROUND(H715/100*K714,5)</f>
        <v>15.69235</v>
      </c>
    </row>
    <row r="716" customFormat="false" ht="15" hidden="false" customHeight="false" outlineLevel="0" collapsed="false">
      <c r="D716" s="29" t="s">
        <v>139</v>
      </c>
      <c r="E716" s="28"/>
      <c r="H716" s="28"/>
      <c r="K716" s="30" t="n">
        <f aca="false">SUM(K714:K715)</f>
        <v>538.77065</v>
      </c>
    </row>
    <row r="718" customFormat="false" ht="45" hidden="false" customHeight="true" outlineLevel="0" collapsed="false">
      <c r="A718" s="19"/>
      <c r="B718" s="19" t="s">
        <v>458</v>
      </c>
      <c r="C718" s="20" t="s">
        <v>18</v>
      </c>
      <c r="D718" s="21" t="s">
        <v>459</v>
      </c>
      <c r="E718" s="21"/>
      <c r="F718" s="21"/>
      <c r="G718" s="20"/>
      <c r="H718" s="22" t="s">
        <v>113</v>
      </c>
      <c r="I718" s="23" t="n">
        <v>1</v>
      </c>
      <c r="J718" s="23"/>
      <c r="K718" s="24" t="n">
        <f aca="false">ROUND(K730,2)</f>
        <v>533.57</v>
      </c>
      <c r="L718" s="21" t="s">
        <v>460</v>
      </c>
      <c r="M718" s="20"/>
      <c r="N718" s="20"/>
      <c r="O718" s="20"/>
      <c r="P718" s="20"/>
      <c r="Q718" s="20"/>
      <c r="R718" s="20"/>
      <c r="S718" s="20"/>
      <c r="T718" s="20"/>
      <c r="U718" s="20"/>
      <c r="V718" s="20"/>
      <c r="W718" s="20"/>
      <c r="X718" s="20"/>
      <c r="Y718" s="20"/>
      <c r="Z718" s="20"/>
      <c r="AA718" s="20"/>
    </row>
    <row r="719" customFormat="false" ht="15" hidden="false" customHeight="false" outlineLevel="0" collapsed="false">
      <c r="B719" s="14" t="s">
        <v>115</v>
      </c>
    </row>
    <row r="720" customFormat="false" ht="15" hidden="false" customHeight="false" outlineLevel="0" collapsed="false">
      <c r="B720" s="1" t="s">
        <v>401</v>
      </c>
      <c r="C720" s="1" t="s">
        <v>117</v>
      </c>
      <c r="D720" s="1" t="s">
        <v>402</v>
      </c>
      <c r="E720" s="25" t="n">
        <v>0.15</v>
      </c>
      <c r="F720" s="1" t="s">
        <v>119</v>
      </c>
      <c r="G720" s="1" t="s">
        <v>120</v>
      </c>
      <c r="H720" s="26" t="n">
        <v>25.4</v>
      </c>
      <c r="I720" s="1" t="s">
        <v>121</v>
      </c>
      <c r="J720" s="27" t="n">
        <f aca="false">ROUND(E720/I718* H720,5)</f>
        <v>3.81</v>
      </c>
      <c r="K720" s="28"/>
    </row>
    <row r="721" customFormat="false" ht="15" hidden="false" customHeight="false" outlineLevel="0" collapsed="false">
      <c r="B721" s="1" t="s">
        <v>399</v>
      </c>
      <c r="C721" s="1" t="s">
        <v>117</v>
      </c>
      <c r="D721" s="1" t="s">
        <v>400</v>
      </c>
      <c r="E721" s="25" t="n">
        <v>0.7</v>
      </c>
      <c r="F721" s="1" t="s">
        <v>119</v>
      </c>
      <c r="G721" s="1" t="s">
        <v>120</v>
      </c>
      <c r="H721" s="26" t="n">
        <v>29.57</v>
      </c>
      <c r="I721" s="1" t="s">
        <v>121</v>
      </c>
      <c r="J721" s="27" t="n">
        <f aca="false">ROUND(E721/I718* H721,5)</f>
        <v>20.699</v>
      </c>
      <c r="K721" s="28"/>
    </row>
    <row r="722" customFormat="false" ht="15" hidden="false" customHeight="false" outlineLevel="0" collapsed="false">
      <c r="D722" s="29" t="s">
        <v>122</v>
      </c>
      <c r="E722" s="28"/>
      <c r="H722" s="28"/>
      <c r="K722" s="26" t="n">
        <f aca="false">SUM(J720:J721)</f>
        <v>24.509</v>
      </c>
    </row>
    <row r="723" customFormat="false" ht="15" hidden="false" customHeight="false" outlineLevel="0" collapsed="false">
      <c r="B723" s="14" t="s">
        <v>127</v>
      </c>
      <c r="E723" s="28"/>
      <c r="H723" s="28"/>
      <c r="K723" s="28"/>
    </row>
    <row r="724" customFormat="false" ht="15" hidden="false" customHeight="false" outlineLevel="0" collapsed="false">
      <c r="B724" s="1" t="s">
        <v>461</v>
      </c>
      <c r="C724" s="1" t="s">
        <v>27</v>
      </c>
      <c r="D724" s="1" t="s">
        <v>462</v>
      </c>
      <c r="E724" s="25" t="n">
        <v>2.64</v>
      </c>
      <c r="G724" s="1" t="s">
        <v>120</v>
      </c>
      <c r="H724" s="26" t="n">
        <v>184.17</v>
      </c>
      <c r="I724" s="1" t="s">
        <v>121</v>
      </c>
      <c r="J724" s="27" t="n">
        <f aca="false">ROUND(E724* H724,5)</f>
        <v>486.2088</v>
      </c>
      <c r="K724" s="28"/>
    </row>
    <row r="725" customFormat="false" ht="15" hidden="false" customHeight="false" outlineLevel="0" collapsed="false">
      <c r="B725" s="1" t="s">
        <v>418</v>
      </c>
      <c r="C725" s="1" t="s">
        <v>314</v>
      </c>
      <c r="D725" s="1" t="s">
        <v>419</v>
      </c>
      <c r="E725" s="25" t="n">
        <v>0.41</v>
      </c>
      <c r="G725" s="1" t="s">
        <v>120</v>
      </c>
      <c r="H725" s="26" t="n">
        <v>11.96</v>
      </c>
      <c r="I725" s="1" t="s">
        <v>121</v>
      </c>
      <c r="J725" s="27" t="n">
        <f aca="false">ROUND(E725* H725,5)</f>
        <v>4.9036</v>
      </c>
      <c r="K725" s="28"/>
    </row>
    <row r="726" customFormat="false" ht="15" hidden="false" customHeight="false" outlineLevel="0" collapsed="false">
      <c r="B726" s="1" t="s">
        <v>313</v>
      </c>
      <c r="C726" s="1" t="s">
        <v>314</v>
      </c>
      <c r="D726" s="1" t="s">
        <v>315</v>
      </c>
      <c r="E726" s="25" t="n">
        <v>0.14</v>
      </c>
      <c r="G726" s="1" t="s">
        <v>120</v>
      </c>
      <c r="H726" s="26" t="n">
        <v>17.21</v>
      </c>
      <c r="I726" s="1" t="s">
        <v>121</v>
      </c>
      <c r="J726" s="27" t="n">
        <f aca="false">ROUND(E726* H726,5)</f>
        <v>2.4094</v>
      </c>
      <c r="K726" s="28"/>
    </row>
    <row r="727" customFormat="false" ht="15" hidden="false" customHeight="false" outlineLevel="0" collapsed="false">
      <c r="D727" s="29" t="s">
        <v>137</v>
      </c>
      <c r="E727" s="28"/>
      <c r="H727" s="28"/>
      <c r="K727" s="26" t="n">
        <f aca="false">SUM(J724:J726)</f>
        <v>493.5218</v>
      </c>
    </row>
    <row r="728" customFormat="false" ht="15" hidden="false" customHeight="false" outlineLevel="0" collapsed="false">
      <c r="D728" s="29" t="s">
        <v>138</v>
      </c>
      <c r="E728" s="28"/>
      <c r="H728" s="28"/>
      <c r="K728" s="30" t="n">
        <f aca="false">SUM(J719:J727)</f>
        <v>518.0308</v>
      </c>
    </row>
    <row r="729" customFormat="false" ht="15" hidden="false" customHeight="false" outlineLevel="0" collapsed="false">
      <c r="D729" s="29" t="s">
        <v>184</v>
      </c>
      <c r="E729" s="28"/>
      <c r="H729" s="28" t="n">
        <v>3</v>
      </c>
      <c r="I729" s="1" t="s">
        <v>146</v>
      </c>
      <c r="K729" s="26" t="n">
        <f aca="false">ROUND(H729/100*K728,5)</f>
        <v>15.54092</v>
      </c>
    </row>
    <row r="730" customFormat="false" ht="15" hidden="false" customHeight="false" outlineLevel="0" collapsed="false">
      <c r="D730" s="29" t="s">
        <v>139</v>
      </c>
      <c r="E730" s="28"/>
      <c r="H730" s="28"/>
      <c r="K730" s="30" t="n">
        <f aca="false">SUM(K728:K729)</f>
        <v>533.57172</v>
      </c>
    </row>
    <row r="732" customFormat="false" ht="45" hidden="false" customHeight="true" outlineLevel="0" collapsed="false">
      <c r="A732" s="19"/>
      <c r="B732" s="19" t="s">
        <v>463</v>
      </c>
      <c r="C732" s="20" t="s">
        <v>18</v>
      </c>
      <c r="D732" s="21" t="s">
        <v>464</v>
      </c>
      <c r="E732" s="21"/>
      <c r="F732" s="21"/>
      <c r="G732" s="20"/>
      <c r="H732" s="22" t="s">
        <v>113</v>
      </c>
      <c r="I732" s="23" t="n">
        <v>1</v>
      </c>
      <c r="J732" s="23"/>
      <c r="K732" s="24" t="n">
        <f aca="false">ROUND(K739,2)</f>
        <v>25.77</v>
      </c>
      <c r="L732" s="21" t="s">
        <v>465</v>
      </c>
      <c r="M732" s="20"/>
      <c r="N732" s="20"/>
      <c r="O732" s="20"/>
      <c r="P732" s="20"/>
      <c r="Q732" s="20"/>
      <c r="R732" s="20"/>
      <c r="S732" s="20"/>
      <c r="T732" s="20"/>
      <c r="U732" s="20"/>
      <c r="V732" s="20"/>
      <c r="W732" s="20"/>
      <c r="X732" s="20"/>
      <c r="Y732" s="20"/>
      <c r="Z732" s="20"/>
      <c r="AA732" s="20"/>
    </row>
    <row r="733" customFormat="false" ht="15" hidden="false" customHeight="false" outlineLevel="0" collapsed="false">
      <c r="B733" s="14" t="s">
        <v>127</v>
      </c>
    </row>
    <row r="734" customFormat="false" ht="15" hidden="false" customHeight="false" outlineLevel="0" collapsed="false">
      <c r="B734" s="1" t="s">
        <v>466</v>
      </c>
      <c r="C734" s="1" t="s">
        <v>193</v>
      </c>
      <c r="D734" s="1" t="s">
        <v>467</v>
      </c>
      <c r="E734" s="25" t="n">
        <v>5.4</v>
      </c>
      <c r="G734" s="1" t="s">
        <v>120</v>
      </c>
      <c r="H734" s="26" t="n">
        <v>3.54</v>
      </c>
      <c r="I734" s="1" t="s">
        <v>121</v>
      </c>
      <c r="J734" s="27" t="n">
        <f aca="false">ROUND(E734* H734,5)</f>
        <v>19.116</v>
      </c>
      <c r="K734" s="28"/>
    </row>
    <row r="735" customFormat="false" ht="15" hidden="false" customHeight="false" outlineLevel="0" collapsed="false">
      <c r="B735" s="1" t="s">
        <v>468</v>
      </c>
      <c r="C735" s="1" t="s">
        <v>18</v>
      </c>
      <c r="D735" s="1" t="s">
        <v>469</v>
      </c>
      <c r="E735" s="25" t="n">
        <v>1</v>
      </c>
      <c r="G735" s="1" t="s">
        <v>120</v>
      </c>
      <c r="H735" s="26" t="n">
        <v>5.9</v>
      </c>
      <c r="I735" s="1" t="s">
        <v>121</v>
      </c>
      <c r="J735" s="27" t="n">
        <f aca="false">ROUND(E735* H735,5)</f>
        <v>5.9</v>
      </c>
      <c r="K735" s="28"/>
    </row>
    <row r="736" customFormat="false" ht="15" hidden="false" customHeight="false" outlineLevel="0" collapsed="false">
      <c r="D736" s="29" t="s">
        <v>137</v>
      </c>
      <c r="E736" s="28"/>
      <c r="H736" s="28"/>
      <c r="K736" s="26" t="n">
        <f aca="false">SUM(J734:J735)</f>
        <v>25.016</v>
      </c>
    </row>
    <row r="737" customFormat="false" ht="15" hidden="false" customHeight="false" outlineLevel="0" collapsed="false">
      <c r="D737" s="29" t="s">
        <v>138</v>
      </c>
      <c r="E737" s="28"/>
      <c r="H737" s="28"/>
      <c r="K737" s="30" t="n">
        <f aca="false">SUM(J733:J736)</f>
        <v>25.016</v>
      </c>
    </row>
    <row r="738" customFormat="false" ht="15" hidden="false" customHeight="false" outlineLevel="0" collapsed="false">
      <c r="D738" s="29" t="s">
        <v>184</v>
      </c>
      <c r="E738" s="28"/>
      <c r="H738" s="28" t="n">
        <v>3</v>
      </c>
      <c r="I738" s="1" t="s">
        <v>146</v>
      </c>
      <c r="K738" s="26" t="n">
        <f aca="false">ROUND(H738/100*K737,5)</f>
        <v>0.75048</v>
      </c>
    </row>
    <row r="739" customFormat="false" ht="15" hidden="false" customHeight="false" outlineLevel="0" collapsed="false">
      <c r="D739" s="29" t="s">
        <v>139</v>
      </c>
      <c r="E739" s="28"/>
      <c r="H739" s="28"/>
      <c r="K739" s="30" t="n">
        <f aca="false">SUM(K737:K738)</f>
        <v>25.76648</v>
      </c>
    </row>
    <row r="741" customFormat="false" ht="45" hidden="false" customHeight="true" outlineLevel="0" collapsed="false">
      <c r="A741" s="19"/>
      <c r="B741" s="19" t="s">
        <v>470</v>
      </c>
      <c r="C741" s="20" t="s">
        <v>18</v>
      </c>
      <c r="D741" s="21" t="s">
        <v>471</v>
      </c>
      <c r="E741" s="21"/>
      <c r="F741" s="21"/>
      <c r="G741" s="20"/>
      <c r="H741" s="22" t="s">
        <v>113</v>
      </c>
      <c r="I741" s="23" t="n">
        <v>1</v>
      </c>
      <c r="J741" s="23"/>
      <c r="K741" s="24" t="n">
        <f aca="false">ROUND(K747,2)</f>
        <v>26.25</v>
      </c>
      <c r="L741" s="21" t="s">
        <v>472</v>
      </c>
      <c r="M741" s="20"/>
      <c r="N741" s="20"/>
      <c r="O741" s="20"/>
      <c r="P741" s="20"/>
      <c r="Q741" s="20"/>
      <c r="R741" s="20"/>
      <c r="S741" s="20"/>
      <c r="T741" s="20"/>
      <c r="U741" s="20"/>
      <c r="V741" s="20"/>
      <c r="W741" s="20"/>
      <c r="X741" s="20"/>
      <c r="Y741" s="20"/>
      <c r="Z741" s="20"/>
      <c r="AA741" s="20"/>
    </row>
    <row r="742" customFormat="false" ht="15" hidden="false" customHeight="false" outlineLevel="0" collapsed="false">
      <c r="B742" s="14" t="s">
        <v>127</v>
      </c>
    </row>
    <row r="743" customFormat="false" ht="15" hidden="false" customHeight="false" outlineLevel="0" collapsed="false">
      <c r="B743" s="1" t="s">
        <v>466</v>
      </c>
      <c r="C743" s="1" t="s">
        <v>193</v>
      </c>
      <c r="D743" s="1" t="s">
        <v>467</v>
      </c>
      <c r="E743" s="25" t="n">
        <v>7.2</v>
      </c>
      <c r="G743" s="1" t="s">
        <v>120</v>
      </c>
      <c r="H743" s="26" t="n">
        <v>3.54</v>
      </c>
      <c r="I743" s="1" t="s">
        <v>121</v>
      </c>
      <c r="J743" s="27" t="n">
        <f aca="false">ROUND(E743* H743,5)</f>
        <v>25.488</v>
      </c>
      <c r="K743" s="28"/>
    </row>
    <row r="744" customFormat="false" ht="15" hidden="false" customHeight="false" outlineLevel="0" collapsed="false">
      <c r="D744" s="29" t="s">
        <v>137</v>
      </c>
      <c r="E744" s="28"/>
      <c r="H744" s="28"/>
      <c r="K744" s="26" t="n">
        <f aca="false">SUM(J743:J743)</f>
        <v>25.488</v>
      </c>
    </row>
    <row r="745" customFormat="false" ht="15" hidden="false" customHeight="false" outlineLevel="0" collapsed="false">
      <c r="D745" s="29" t="s">
        <v>138</v>
      </c>
      <c r="E745" s="28"/>
      <c r="H745" s="28"/>
      <c r="K745" s="30" t="n">
        <f aca="false">SUM(J742:J744)</f>
        <v>25.488</v>
      </c>
    </row>
    <row r="746" customFormat="false" ht="15" hidden="false" customHeight="false" outlineLevel="0" collapsed="false">
      <c r="D746" s="29" t="s">
        <v>184</v>
      </c>
      <c r="E746" s="28"/>
      <c r="H746" s="28" t="n">
        <v>3</v>
      </c>
      <c r="I746" s="1" t="s">
        <v>146</v>
      </c>
      <c r="K746" s="26" t="n">
        <f aca="false">ROUND(H746/100*K745,5)</f>
        <v>0.76464</v>
      </c>
    </row>
    <row r="747" customFormat="false" ht="15" hidden="false" customHeight="false" outlineLevel="0" collapsed="false">
      <c r="D747" s="29" t="s">
        <v>139</v>
      </c>
      <c r="E747" s="28"/>
      <c r="H747" s="28"/>
      <c r="K747" s="30" t="n">
        <f aca="false">SUM(K745:K746)</f>
        <v>26.25264</v>
      </c>
    </row>
    <row r="749" customFormat="false" ht="45" hidden="false" customHeight="true" outlineLevel="0" collapsed="false">
      <c r="A749" s="19"/>
      <c r="B749" s="19" t="s">
        <v>473</v>
      </c>
      <c r="C749" s="20" t="s">
        <v>18</v>
      </c>
      <c r="D749" s="21" t="s">
        <v>474</v>
      </c>
      <c r="E749" s="21"/>
      <c r="F749" s="21"/>
      <c r="G749" s="20"/>
      <c r="H749" s="22" t="s">
        <v>113</v>
      </c>
      <c r="I749" s="23" t="n">
        <v>1</v>
      </c>
      <c r="J749" s="23"/>
      <c r="K749" s="24" t="n">
        <f aca="false">ROUND(K755,2)</f>
        <v>31.73</v>
      </c>
      <c r="L749" s="21" t="s">
        <v>475</v>
      </c>
      <c r="M749" s="20"/>
      <c r="N749" s="20"/>
      <c r="O749" s="20"/>
      <c r="P749" s="20"/>
      <c r="Q749" s="20"/>
      <c r="R749" s="20"/>
      <c r="S749" s="20"/>
      <c r="T749" s="20"/>
      <c r="U749" s="20"/>
      <c r="V749" s="20"/>
      <c r="W749" s="20"/>
      <c r="X749" s="20"/>
      <c r="Y749" s="20"/>
      <c r="Z749" s="20"/>
      <c r="AA749" s="20"/>
    </row>
    <row r="750" customFormat="false" ht="15" hidden="false" customHeight="false" outlineLevel="0" collapsed="false">
      <c r="B750" s="14" t="s">
        <v>127</v>
      </c>
    </row>
    <row r="751" customFormat="false" ht="15" hidden="false" customHeight="false" outlineLevel="0" collapsed="false">
      <c r="B751" s="1" t="s">
        <v>476</v>
      </c>
      <c r="C751" s="1" t="s">
        <v>193</v>
      </c>
      <c r="D751" s="1" t="s">
        <v>477</v>
      </c>
      <c r="E751" s="25" t="n">
        <v>6.8</v>
      </c>
      <c r="G751" s="1" t="s">
        <v>120</v>
      </c>
      <c r="H751" s="26" t="n">
        <v>4.53</v>
      </c>
      <c r="I751" s="1" t="s">
        <v>121</v>
      </c>
      <c r="J751" s="27" t="n">
        <f aca="false">ROUND(E751* H751,5)</f>
        <v>30.804</v>
      </c>
      <c r="K751" s="28"/>
    </row>
    <row r="752" customFormat="false" ht="15" hidden="false" customHeight="false" outlineLevel="0" collapsed="false">
      <c r="D752" s="29" t="s">
        <v>137</v>
      </c>
      <c r="E752" s="28"/>
      <c r="H752" s="28"/>
      <c r="K752" s="26" t="n">
        <f aca="false">SUM(J751:J751)</f>
        <v>30.804</v>
      </c>
    </row>
    <row r="753" customFormat="false" ht="15" hidden="false" customHeight="false" outlineLevel="0" collapsed="false">
      <c r="D753" s="29" t="s">
        <v>138</v>
      </c>
      <c r="E753" s="28"/>
      <c r="H753" s="28"/>
      <c r="K753" s="30" t="n">
        <f aca="false">SUM(J750:J752)</f>
        <v>30.804</v>
      </c>
    </row>
    <row r="754" customFormat="false" ht="15" hidden="false" customHeight="false" outlineLevel="0" collapsed="false">
      <c r="D754" s="29" t="s">
        <v>184</v>
      </c>
      <c r="E754" s="28"/>
      <c r="H754" s="28" t="n">
        <v>3</v>
      </c>
      <c r="I754" s="1" t="s">
        <v>146</v>
      </c>
      <c r="K754" s="26" t="n">
        <f aca="false">ROUND(H754/100*K753,5)</f>
        <v>0.92412</v>
      </c>
    </row>
    <row r="755" customFormat="false" ht="15" hidden="false" customHeight="false" outlineLevel="0" collapsed="false">
      <c r="D755" s="29" t="s">
        <v>139</v>
      </c>
      <c r="E755" s="28"/>
      <c r="H755" s="28"/>
      <c r="K755" s="30" t="n">
        <f aca="false">SUM(K753:K754)</f>
        <v>31.72812</v>
      </c>
    </row>
    <row r="757" customFormat="false" ht="45" hidden="false" customHeight="true" outlineLevel="0" collapsed="false">
      <c r="A757" s="19"/>
      <c r="B757" s="19" t="s">
        <v>478</v>
      </c>
      <c r="C757" s="20" t="s">
        <v>27</v>
      </c>
      <c r="D757" s="21" t="s">
        <v>479</v>
      </c>
      <c r="E757" s="21"/>
      <c r="F757" s="21"/>
      <c r="G757" s="20"/>
      <c r="H757" s="22" t="s">
        <v>113</v>
      </c>
      <c r="I757" s="23" t="n">
        <v>1</v>
      </c>
      <c r="J757" s="23"/>
      <c r="K757" s="24" t="n">
        <f aca="false">ROUND(K767,2)</f>
        <v>78.74</v>
      </c>
      <c r="L757" s="21" t="s">
        <v>480</v>
      </c>
      <c r="M757" s="20"/>
      <c r="N757" s="20"/>
      <c r="O757" s="20"/>
      <c r="P757" s="20"/>
      <c r="Q757" s="20"/>
      <c r="R757" s="20"/>
      <c r="S757" s="20"/>
      <c r="T757" s="20"/>
      <c r="U757" s="20"/>
      <c r="V757" s="20"/>
      <c r="W757" s="20"/>
      <c r="X757" s="20"/>
      <c r="Y757" s="20"/>
      <c r="Z757" s="20"/>
      <c r="AA757" s="20"/>
    </row>
    <row r="758" customFormat="false" ht="15" hidden="false" customHeight="false" outlineLevel="0" collapsed="false">
      <c r="B758" s="14" t="s">
        <v>115</v>
      </c>
    </row>
    <row r="759" customFormat="false" ht="15" hidden="false" customHeight="false" outlineLevel="0" collapsed="false">
      <c r="B759" s="1" t="s">
        <v>307</v>
      </c>
      <c r="C759" s="1" t="s">
        <v>117</v>
      </c>
      <c r="D759" s="1" t="s">
        <v>308</v>
      </c>
      <c r="E759" s="25" t="n">
        <v>0.05</v>
      </c>
      <c r="F759" s="1" t="s">
        <v>119</v>
      </c>
      <c r="G759" s="1" t="s">
        <v>120</v>
      </c>
      <c r="H759" s="26" t="n">
        <v>25.4</v>
      </c>
      <c r="I759" s="1" t="s">
        <v>121</v>
      </c>
      <c r="J759" s="27" t="n">
        <f aca="false">ROUND(E759/I757* H759,5)</f>
        <v>1.27</v>
      </c>
      <c r="K759" s="28"/>
    </row>
    <row r="760" customFormat="false" ht="15" hidden="false" customHeight="false" outlineLevel="0" collapsed="false">
      <c r="B760" s="1" t="s">
        <v>305</v>
      </c>
      <c r="C760" s="1" t="s">
        <v>117</v>
      </c>
      <c r="D760" s="1" t="s">
        <v>306</v>
      </c>
      <c r="E760" s="25" t="n">
        <v>0.2</v>
      </c>
      <c r="F760" s="1" t="s">
        <v>119</v>
      </c>
      <c r="G760" s="1" t="s">
        <v>120</v>
      </c>
      <c r="H760" s="26" t="n">
        <v>28.61</v>
      </c>
      <c r="I760" s="1" t="s">
        <v>121</v>
      </c>
      <c r="J760" s="27" t="n">
        <f aca="false">ROUND(E760/I757* H760,5)</f>
        <v>5.722</v>
      </c>
      <c r="K760" s="28"/>
    </row>
    <row r="761" customFormat="false" ht="15" hidden="false" customHeight="false" outlineLevel="0" collapsed="false">
      <c r="D761" s="29" t="s">
        <v>122</v>
      </c>
      <c r="E761" s="28"/>
      <c r="H761" s="28"/>
      <c r="K761" s="26" t="n">
        <f aca="false">SUM(J759:J760)</f>
        <v>6.992</v>
      </c>
    </row>
    <row r="762" customFormat="false" ht="15" hidden="false" customHeight="false" outlineLevel="0" collapsed="false">
      <c r="B762" s="14" t="s">
        <v>127</v>
      </c>
      <c r="E762" s="28"/>
      <c r="H762" s="28"/>
      <c r="K762" s="28"/>
    </row>
    <row r="763" customFormat="false" ht="15" hidden="false" customHeight="false" outlineLevel="0" collapsed="false">
      <c r="B763" s="1" t="s">
        <v>481</v>
      </c>
      <c r="C763" s="1" t="s">
        <v>27</v>
      </c>
      <c r="D763" s="1" t="s">
        <v>482</v>
      </c>
      <c r="E763" s="25" t="n">
        <v>1</v>
      </c>
      <c r="G763" s="1" t="s">
        <v>120</v>
      </c>
      <c r="H763" s="26" t="n">
        <v>69.45</v>
      </c>
      <c r="I763" s="1" t="s">
        <v>121</v>
      </c>
      <c r="J763" s="27" t="n">
        <f aca="false">ROUND(E763* H763,5)</f>
        <v>69.45</v>
      </c>
      <c r="K763" s="28"/>
    </row>
    <row r="764" customFormat="false" ht="15" hidden="false" customHeight="false" outlineLevel="0" collapsed="false">
      <c r="D764" s="29" t="s">
        <v>137</v>
      </c>
      <c r="E764" s="28"/>
      <c r="H764" s="28"/>
      <c r="K764" s="26" t="n">
        <f aca="false">SUM(J763:J763)</f>
        <v>69.45</v>
      </c>
    </row>
    <row r="765" customFormat="false" ht="15" hidden="false" customHeight="false" outlineLevel="0" collapsed="false">
      <c r="D765" s="29" t="s">
        <v>138</v>
      </c>
      <c r="E765" s="28"/>
      <c r="H765" s="28"/>
      <c r="K765" s="30" t="n">
        <f aca="false">SUM(J758:J764)</f>
        <v>76.442</v>
      </c>
    </row>
    <row r="766" customFormat="false" ht="15" hidden="false" customHeight="false" outlineLevel="0" collapsed="false">
      <c r="D766" s="29" t="s">
        <v>184</v>
      </c>
      <c r="E766" s="28"/>
      <c r="H766" s="28" t="n">
        <v>3</v>
      </c>
      <c r="I766" s="1" t="s">
        <v>146</v>
      </c>
      <c r="K766" s="26" t="n">
        <f aca="false">ROUND(H766/100*K765,5)</f>
        <v>2.29326</v>
      </c>
    </row>
    <row r="767" customFormat="false" ht="15" hidden="false" customHeight="false" outlineLevel="0" collapsed="false">
      <c r="D767" s="29" t="s">
        <v>139</v>
      </c>
      <c r="E767" s="28"/>
      <c r="H767" s="28"/>
      <c r="K767" s="30" t="n">
        <f aca="false">SUM(K765:K766)</f>
        <v>78.73526</v>
      </c>
    </row>
    <row r="769" customFormat="false" ht="45" hidden="false" customHeight="true" outlineLevel="0" collapsed="false">
      <c r="A769" s="19"/>
      <c r="B769" s="19" t="s">
        <v>483</v>
      </c>
      <c r="C769" s="20" t="s">
        <v>27</v>
      </c>
      <c r="D769" s="21" t="s">
        <v>484</v>
      </c>
      <c r="E769" s="21"/>
      <c r="F769" s="21"/>
      <c r="G769" s="20"/>
      <c r="H769" s="22" t="s">
        <v>113</v>
      </c>
      <c r="I769" s="23" t="n">
        <v>1</v>
      </c>
      <c r="J769" s="23"/>
      <c r="K769" s="24" t="n">
        <f aca="false">ROUND(K779,2)</f>
        <v>67.42</v>
      </c>
      <c r="L769" s="21" t="s">
        <v>485</v>
      </c>
      <c r="M769" s="20"/>
      <c r="N769" s="20"/>
      <c r="O769" s="20"/>
      <c r="P769" s="20"/>
      <c r="Q769" s="20"/>
      <c r="R769" s="20"/>
      <c r="S769" s="20"/>
      <c r="T769" s="20"/>
      <c r="U769" s="20"/>
      <c r="V769" s="20"/>
      <c r="W769" s="20"/>
      <c r="X769" s="20"/>
      <c r="Y769" s="20"/>
      <c r="Z769" s="20"/>
      <c r="AA769" s="20"/>
    </row>
    <row r="770" customFormat="false" ht="15" hidden="false" customHeight="false" outlineLevel="0" collapsed="false">
      <c r="B770" s="14" t="s">
        <v>115</v>
      </c>
    </row>
    <row r="771" customFormat="false" ht="15" hidden="false" customHeight="false" outlineLevel="0" collapsed="false">
      <c r="B771" s="1" t="s">
        <v>305</v>
      </c>
      <c r="C771" s="1" t="s">
        <v>117</v>
      </c>
      <c r="D771" s="1" t="s">
        <v>306</v>
      </c>
      <c r="E771" s="25" t="n">
        <v>0.2</v>
      </c>
      <c r="F771" s="1" t="s">
        <v>119</v>
      </c>
      <c r="G771" s="1" t="s">
        <v>120</v>
      </c>
      <c r="H771" s="26" t="n">
        <v>28.61</v>
      </c>
      <c r="I771" s="1" t="s">
        <v>121</v>
      </c>
      <c r="J771" s="27" t="n">
        <f aca="false">ROUND(E771/I769* H771,5)</f>
        <v>5.722</v>
      </c>
      <c r="K771" s="28"/>
    </row>
    <row r="772" customFormat="false" ht="15" hidden="false" customHeight="false" outlineLevel="0" collapsed="false">
      <c r="B772" s="1" t="s">
        <v>307</v>
      </c>
      <c r="C772" s="1" t="s">
        <v>117</v>
      </c>
      <c r="D772" s="1" t="s">
        <v>308</v>
      </c>
      <c r="E772" s="25" t="n">
        <v>0.05</v>
      </c>
      <c r="F772" s="1" t="s">
        <v>119</v>
      </c>
      <c r="G772" s="1" t="s">
        <v>120</v>
      </c>
      <c r="H772" s="26" t="n">
        <v>25.4</v>
      </c>
      <c r="I772" s="1" t="s">
        <v>121</v>
      </c>
      <c r="J772" s="27" t="n">
        <f aca="false">ROUND(E772/I769* H772,5)</f>
        <v>1.27</v>
      </c>
      <c r="K772" s="28"/>
    </row>
    <row r="773" customFormat="false" ht="15" hidden="false" customHeight="false" outlineLevel="0" collapsed="false">
      <c r="D773" s="29" t="s">
        <v>122</v>
      </c>
      <c r="E773" s="28"/>
      <c r="H773" s="28"/>
      <c r="K773" s="26" t="n">
        <f aca="false">SUM(J771:J772)</f>
        <v>6.992</v>
      </c>
    </row>
    <row r="774" customFormat="false" ht="15" hidden="false" customHeight="false" outlineLevel="0" collapsed="false">
      <c r="B774" s="14" t="s">
        <v>127</v>
      </c>
      <c r="E774" s="28"/>
      <c r="H774" s="28"/>
      <c r="K774" s="28"/>
    </row>
    <row r="775" customFormat="false" ht="15" hidden="false" customHeight="false" outlineLevel="0" collapsed="false">
      <c r="B775" s="1" t="s">
        <v>486</v>
      </c>
      <c r="C775" s="1" t="s">
        <v>27</v>
      </c>
      <c r="D775" s="1" t="s">
        <v>487</v>
      </c>
      <c r="E775" s="25" t="n">
        <v>1</v>
      </c>
      <c r="G775" s="1" t="s">
        <v>120</v>
      </c>
      <c r="H775" s="26" t="n">
        <v>58.46</v>
      </c>
      <c r="I775" s="1" t="s">
        <v>121</v>
      </c>
      <c r="J775" s="27" t="n">
        <f aca="false">ROUND(E775* H775,5)</f>
        <v>58.46</v>
      </c>
      <c r="K775" s="28"/>
    </row>
    <row r="776" customFormat="false" ht="15" hidden="false" customHeight="false" outlineLevel="0" collapsed="false">
      <c r="D776" s="29" t="s">
        <v>137</v>
      </c>
      <c r="E776" s="28"/>
      <c r="H776" s="28"/>
      <c r="K776" s="26" t="n">
        <f aca="false">SUM(J775:J775)</f>
        <v>58.46</v>
      </c>
    </row>
    <row r="777" customFormat="false" ht="15" hidden="false" customHeight="false" outlineLevel="0" collapsed="false">
      <c r="D777" s="29" t="s">
        <v>138</v>
      </c>
      <c r="E777" s="28"/>
      <c r="H777" s="28"/>
      <c r="K777" s="30" t="n">
        <f aca="false">SUM(J770:J776)</f>
        <v>65.452</v>
      </c>
    </row>
    <row r="778" customFormat="false" ht="15" hidden="false" customHeight="false" outlineLevel="0" collapsed="false">
      <c r="D778" s="29" t="s">
        <v>184</v>
      </c>
      <c r="E778" s="28"/>
      <c r="H778" s="28" t="n">
        <v>3</v>
      </c>
      <c r="I778" s="1" t="s">
        <v>146</v>
      </c>
      <c r="K778" s="26" t="n">
        <f aca="false">ROUND(H778/100*K777,5)</f>
        <v>1.96356</v>
      </c>
    </row>
    <row r="779" customFormat="false" ht="15" hidden="false" customHeight="false" outlineLevel="0" collapsed="false">
      <c r="D779" s="29" t="s">
        <v>139</v>
      </c>
      <c r="E779" s="28"/>
      <c r="H779" s="28"/>
      <c r="K779" s="30" t="n">
        <f aca="false">SUM(K777:K778)</f>
        <v>67.41556</v>
      </c>
    </row>
    <row r="781" customFormat="false" ht="45" hidden="false" customHeight="true" outlineLevel="0" collapsed="false">
      <c r="A781" s="19"/>
      <c r="B781" s="19" t="s">
        <v>488</v>
      </c>
      <c r="C781" s="20" t="s">
        <v>18</v>
      </c>
      <c r="D781" s="21" t="s">
        <v>489</v>
      </c>
      <c r="E781" s="21"/>
      <c r="F781" s="21"/>
      <c r="G781" s="20"/>
      <c r="H781" s="22" t="s">
        <v>113</v>
      </c>
      <c r="I781" s="23" t="n">
        <v>1</v>
      </c>
      <c r="J781" s="23"/>
      <c r="K781" s="24" t="n">
        <f aca="false">ROUND(K791,2)</f>
        <v>22.39</v>
      </c>
      <c r="L781" s="21" t="s">
        <v>490</v>
      </c>
      <c r="M781" s="20"/>
      <c r="N781" s="20"/>
      <c r="O781" s="20"/>
      <c r="P781" s="20"/>
      <c r="Q781" s="20"/>
      <c r="R781" s="20"/>
      <c r="S781" s="20"/>
      <c r="T781" s="20"/>
      <c r="U781" s="20"/>
      <c r="V781" s="20"/>
      <c r="W781" s="20"/>
      <c r="X781" s="20"/>
      <c r="Y781" s="20"/>
      <c r="Z781" s="20"/>
      <c r="AA781" s="20"/>
    </row>
    <row r="782" customFormat="false" ht="15" hidden="false" customHeight="false" outlineLevel="0" collapsed="false">
      <c r="B782" s="14" t="s">
        <v>115</v>
      </c>
    </row>
    <row r="783" customFormat="false" ht="15" hidden="false" customHeight="false" outlineLevel="0" collapsed="false">
      <c r="B783" s="1" t="s">
        <v>305</v>
      </c>
      <c r="C783" s="1" t="s">
        <v>117</v>
      </c>
      <c r="D783" s="1" t="s">
        <v>306</v>
      </c>
      <c r="E783" s="25" t="n">
        <v>0.2</v>
      </c>
      <c r="F783" s="1" t="s">
        <v>119</v>
      </c>
      <c r="G783" s="1" t="s">
        <v>120</v>
      </c>
      <c r="H783" s="26" t="n">
        <v>28.61</v>
      </c>
      <c r="I783" s="1" t="s">
        <v>121</v>
      </c>
      <c r="J783" s="27" t="n">
        <f aca="false">ROUND(E783/I781* H783,5)</f>
        <v>5.722</v>
      </c>
      <c r="K783" s="28"/>
    </row>
    <row r="784" customFormat="false" ht="15" hidden="false" customHeight="false" outlineLevel="0" collapsed="false">
      <c r="B784" s="1" t="s">
        <v>307</v>
      </c>
      <c r="C784" s="1" t="s">
        <v>117</v>
      </c>
      <c r="D784" s="1" t="s">
        <v>308</v>
      </c>
      <c r="E784" s="25" t="n">
        <v>0.05</v>
      </c>
      <c r="F784" s="1" t="s">
        <v>119</v>
      </c>
      <c r="G784" s="1" t="s">
        <v>120</v>
      </c>
      <c r="H784" s="26" t="n">
        <v>25.4</v>
      </c>
      <c r="I784" s="1" t="s">
        <v>121</v>
      </c>
      <c r="J784" s="27" t="n">
        <f aca="false">ROUND(E784/I781* H784,5)</f>
        <v>1.27</v>
      </c>
      <c r="K784" s="28"/>
    </row>
    <row r="785" customFormat="false" ht="15" hidden="false" customHeight="false" outlineLevel="0" collapsed="false">
      <c r="D785" s="29" t="s">
        <v>122</v>
      </c>
      <c r="E785" s="28"/>
      <c r="H785" s="28"/>
      <c r="K785" s="26" t="n">
        <f aca="false">SUM(J783:J784)</f>
        <v>6.992</v>
      </c>
    </row>
    <row r="786" customFormat="false" ht="15" hidden="false" customHeight="false" outlineLevel="0" collapsed="false">
      <c r="B786" s="14" t="s">
        <v>127</v>
      </c>
      <c r="E786" s="28"/>
      <c r="H786" s="28"/>
      <c r="K786" s="28"/>
    </row>
    <row r="787" customFormat="false" ht="15" hidden="false" customHeight="false" outlineLevel="0" collapsed="false">
      <c r="B787" s="1" t="s">
        <v>491</v>
      </c>
      <c r="C787" s="1" t="s">
        <v>18</v>
      </c>
      <c r="D787" s="1" t="s">
        <v>489</v>
      </c>
      <c r="E787" s="25" t="n">
        <v>1</v>
      </c>
      <c r="G787" s="1" t="s">
        <v>120</v>
      </c>
      <c r="H787" s="26" t="n">
        <v>14.75</v>
      </c>
      <c r="I787" s="1" t="s">
        <v>121</v>
      </c>
      <c r="J787" s="27" t="n">
        <f aca="false">ROUND(E787* H787,5)</f>
        <v>14.75</v>
      </c>
      <c r="K787" s="28"/>
    </row>
    <row r="788" customFormat="false" ht="15" hidden="false" customHeight="false" outlineLevel="0" collapsed="false">
      <c r="D788" s="29" t="s">
        <v>137</v>
      </c>
      <c r="E788" s="28"/>
      <c r="H788" s="28"/>
      <c r="K788" s="26" t="n">
        <f aca="false">SUM(J787:J787)</f>
        <v>14.75</v>
      </c>
    </row>
    <row r="789" customFormat="false" ht="15" hidden="false" customHeight="false" outlineLevel="0" collapsed="false">
      <c r="D789" s="29" t="s">
        <v>138</v>
      </c>
      <c r="E789" s="28"/>
      <c r="H789" s="28"/>
      <c r="K789" s="30" t="n">
        <f aca="false">SUM(J782:J788)</f>
        <v>21.742</v>
      </c>
    </row>
    <row r="790" customFormat="false" ht="15" hidden="false" customHeight="false" outlineLevel="0" collapsed="false">
      <c r="D790" s="29" t="s">
        <v>184</v>
      </c>
      <c r="E790" s="28"/>
      <c r="H790" s="28" t="n">
        <v>3</v>
      </c>
      <c r="I790" s="1" t="s">
        <v>146</v>
      </c>
      <c r="K790" s="26" t="n">
        <f aca="false">ROUND(H790/100*K789,5)</f>
        <v>0.65226</v>
      </c>
    </row>
    <row r="791" customFormat="false" ht="15" hidden="false" customHeight="false" outlineLevel="0" collapsed="false">
      <c r="D791" s="29" t="s">
        <v>139</v>
      </c>
      <c r="E791" s="28"/>
      <c r="H791" s="28"/>
      <c r="K791" s="30" t="n">
        <f aca="false">SUM(K789:K790)</f>
        <v>22.39426</v>
      </c>
    </row>
    <row r="793" customFormat="false" ht="45" hidden="false" customHeight="true" outlineLevel="0" collapsed="false">
      <c r="A793" s="19"/>
      <c r="B793" s="19" t="s">
        <v>492</v>
      </c>
      <c r="C793" s="20" t="s">
        <v>193</v>
      </c>
      <c r="D793" s="21" t="s">
        <v>493</v>
      </c>
      <c r="E793" s="21"/>
      <c r="F793" s="21"/>
      <c r="G793" s="20"/>
      <c r="H793" s="22" t="s">
        <v>113</v>
      </c>
      <c r="I793" s="23" t="n">
        <v>1</v>
      </c>
      <c r="J793" s="23"/>
      <c r="K793" s="24" t="n">
        <f aca="false">ROUND(K803,2)</f>
        <v>7.5</v>
      </c>
      <c r="L793" s="21" t="s">
        <v>494</v>
      </c>
      <c r="M793" s="20"/>
      <c r="N793" s="20"/>
      <c r="O793" s="20"/>
      <c r="P793" s="20"/>
      <c r="Q793" s="20"/>
      <c r="R793" s="20"/>
      <c r="S793" s="20"/>
      <c r="T793" s="20"/>
      <c r="U793" s="20"/>
      <c r="V793" s="20"/>
      <c r="W793" s="20"/>
      <c r="X793" s="20"/>
      <c r="Y793" s="20"/>
      <c r="Z793" s="20"/>
      <c r="AA793" s="20"/>
    </row>
    <row r="794" customFormat="false" ht="15" hidden="false" customHeight="false" outlineLevel="0" collapsed="false">
      <c r="B794" s="14" t="s">
        <v>115</v>
      </c>
    </row>
    <row r="795" customFormat="false" ht="15" hidden="false" customHeight="false" outlineLevel="0" collapsed="false">
      <c r="B795" s="1" t="s">
        <v>307</v>
      </c>
      <c r="C795" s="1" t="s">
        <v>117</v>
      </c>
      <c r="D795" s="1" t="s">
        <v>308</v>
      </c>
      <c r="E795" s="25" t="n">
        <v>0.13</v>
      </c>
      <c r="F795" s="1" t="s">
        <v>119</v>
      </c>
      <c r="G795" s="1" t="s">
        <v>120</v>
      </c>
      <c r="H795" s="26" t="n">
        <v>25.4</v>
      </c>
      <c r="I795" s="1" t="s">
        <v>121</v>
      </c>
      <c r="J795" s="27" t="n">
        <f aca="false">ROUND(E795/I793* H795,5)</f>
        <v>3.302</v>
      </c>
      <c r="K795" s="28"/>
    </row>
    <row r="796" customFormat="false" ht="15" hidden="false" customHeight="false" outlineLevel="0" collapsed="false">
      <c r="D796" s="29" t="s">
        <v>122</v>
      </c>
      <c r="E796" s="28"/>
      <c r="H796" s="28"/>
      <c r="K796" s="26" t="n">
        <f aca="false">SUM(J795:J795)</f>
        <v>3.302</v>
      </c>
    </row>
    <row r="797" customFormat="false" ht="15" hidden="false" customHeight="false" outlineLevel="0" collapsed="false">
      <c r="B797" s="14" t="s">
        <v>127</v>
      </c>
      <c r="E797" s="28"/>
      <c r="H797" s="28"/>
      <c r="K797" s="28"/>
    </row>
    <row r="798" customFormat="false" ht="15" hidden="false" customHeight="false" outlineLevel="0" collapsed="false">
      <c r="B798" s="1" t="s">
        <v>403</v>
      </c>
      <c r="C798" s="1" t="s">
        <v>404</v>
      </c>
      <c r="D798" s="1" t="s">
        <v>405</v>
      </c>
      <c r="E798" s="25" t="n">
        <v>0.03</v>
      </c>
      <c r="G798" s="1" t="s">
        <v>120</v>
      </c>
      <c r="H798" s="26" t="n">
        <v>3.05</v>
      </c>
      <c r="I798" s="1" t="s">
        <v>121</v>
      </c>
      <c r="J798" s="27" t="n">
        <f aca="false">ROUND(E798* H798,5)</f>
        <v>0.0915</v>
      </c>
      <c r="K798" s="28"/>
    </row>
    <row r="799" customFormat="false" ht="15" hidden="false" customHeight="false" outlineLevel="0" collapsed="false">
      <c r="B799" s="1" t="s">
        <v>495</v>
      </c>
      <c r="C799" s="1" t="s">
        <v>193</v>
      </c>
      <c r="D799" s="1" t="s">
        <v>493</v>
      </c>
      <c r="E799" s="25" t="n">
        <v>1</v>
      </c>
      <c r="G799" s="1" t="s">
        <v>120</v>
      </c>
      <c r="H799" s="26" t="n">
        <v>3.89</v>
      </c>
      <c r="I799" s="1" t="s">
        <v>121</v>
      </c>
      <c r="J799" s="27" t="n">
        <f aca="false">ROUND(E799* H799,5)</f>
        <v>3.89</v>
      </c>
      <c r="K799" s="28"/>
    </row>
    <row r="800" customFormat="false" ht="15" hidden="false" customHeight="false" outlineLevel="0" collapsed="false">
      <c r="D800" s="29" t="s">
        <v>137</v>
      </c>
      <c r="E800" s="28"/>
      <c r="H800" s="28"/>
      <c r="K800" s="26" t="n">
        <f aca="false">SUM(J798:J799)</f>
        <v>3.9815</v>
      </c>
    </row>
    <row r="801" customFormat="false" ht="15" hidden="false" customHeight="false" outlineLevel="0" collapsed="false">
      <c r="D801" s="29" t="s">
        <v>138</v>
      </c>
      <c r="E801" s="28"/>
      <c r="H801" s="28"/>
      <c r="K801" s="30" t="n">
        <f aca="false">SUM(J794:J800)</f>
        <v>7.2835</v>
      </c>
    </row>
    <row r="802" customFormat="false" ht="15" hidden="false" customHeight="false" outlineLevel="0" collapsed="false">
      <c r="D802" s="29" t="s">
        <v>184</v>
      </c>
      <c r="E802" s="28"/>
      <c r="H802" s="28" t="n">
        <v>3</v>
      </c>
      <c r="I802" s="1" t="s">
        <v>146</v>
      </c>
      <c r="K802" s="26" t="n">
        <f aca="false">ROUND(H802/100*K801,5)</f>
        <v>0.21851</v>
      </c>
    </row>
    <row r="803" customFormat="false" ht="15" hidden="false" customHeight="false" outlineLevel="0" collapsed="false">
      <c r="D803" s="29" t="s">
        <v>139</v>
      </c>
      <c r="E803" s="28"/>
      <c r="H803" s="28"/>
      <c r="K803" s="30" t="n">
        <f aca="false">SUM(K801:K802)</f>
        <v>7.50201</v>
      </c>
    </row>
    <row r="805" customFormat="false" ht="45" hidden="false" customHeight="true" outlineLevel="0" collapsed="false">
      <c r="A805" s="19"/>
      <c r="B805" s="19" t="s">
        <v>496</v>
      </c>
      <c r="C805" s="20" t="s">
        <v>193</v>
      </c>
      <c r="D805" s="21" t="s">
        <v>497</v>
      </c>
      <c r="E805" s="21"/>
      <c r="F805" s="21"/>
      <c r="G805" s="20"/>
      <c r="H805" s="22" t="s">
        <v>113</v>
      </c>
      <c r="I805" s="23" t="n">
        <v>1</v>
      </c>
      <c r="J805" s="23"/>
      <c r="K805" s="24" t="n">
        <f aca="false">ROUND(K816,2)</f>
        <v>22.03</v>
      </c>
      <c r="L805" s="21" t="s">
        <v>498</v>
      </c>
      <c r="M805" s="20"/>
      <c r="N805" s="20"/>
      <c r="O805" s="20"/>
      <c r="P805" s="20"/>
      <c r="Q805" s="20"/>
      <c r="R805" s="20"/>
      <c r="S805" s="20"/>
      <c r="T805" s="20"/>
      <c r="U805" s="20"/>
      <c r="V805" s="20"/>
      <c r="W805" s="20"/>
      <c r="X805" s="20"/>
      <c r="Y805" s="20"/>
      <c r="Z805" s="20"/>
      <c r="AA805" s="20"/>
    </row>
    <row r="806" customFormat="false" ht="15" hidden="false" customHeight="false" outlineLevel="0" collapsed="false">
      <c r="B806" s="14" t="s">
        <v>115</v>
      </c>
    </row>
    <row r="807" customFormat="false" ht="15" hidden="false" customHeight="false" outlineLevel="0" collapsed="false">
      <c r="B807" s="1" t="s">
        <v>499</v>
      </c>
      <c r="C807" s="1" t="s">
        <v>117</v>
      </c>
      <c r="D807" s="1" t="s">
        <v>500</v>
      </c>
      <c r="E807" s="25" t="n">
        <v>0.33</v>
      </c>
      <c r="F807" s="1" t="s">
        <v>119</v>
      </c>
      <c r="G807" s="1" t="s">
        <v>120</v>
      </c>
      <c r="H807" s="26" t="n">
        <v>24.23</v>
      </c>
      <c r="I807" s="1" t="s">
        <v>121</v>
      </c>
      <c r="J807" s="27" t="n">
        <f aca="false">ROUND(E807/I805* H807,5)</f>
        <v>7.9959</v>
      </c>
      <c r="K807" s="28"/>
    </row>
    <row r="808" customFormat="false" ht="15" hidden="false" customHeight="false" outlineLevel="0" collapsed="false">
      <c r="B808" s="1" t="s">
        <v>501</v>
      </c>
      <c r="C808" s="1" t="s">
        <v>117</v>
      </c>
      <c r="D808" s="1" t="s">
        <v>502</v>
      </c>
      <c r="E808" s="25" t="n">
        <v>0.33</v>
      </c>
      <c r="F808" s="1" t="s">
        <v>119</v>
      </c>
      <c r="G808" s="1" t="s">
        <v>120</v>
      </c>
      <c r="H808" s="26" t="n">
        <v>27.62</v>
      </c>
      <c r="I808" s="1" t="s">
        <v>121</v>
      </c>
      <c r="J808" s="27" t="n">
        <f aca="false">ROUND(E808/I805* H808,5)</f>
        <v>9.1146</v>
      </c>
      <c r="K808" s="28"/>
    </row>
    <row r="809" customFormat="false" ht="15" hidden="false" customHeight="false" outlineLevel="0" collapsed="false">
      <c r="D809" s="29" t="s">
        <v>122</v>
      </c>
      <c r="E809" s="28"/>
      <c r="H809" s="28"/>
      <c r="K809" s="26" t="n">
        <f aca="false">SUM(J807:J808)</f>
        <v>17.1105</v>
      </c>
    </row>
    <row r="810" customFormat="false" ht="15" hidden="false" customHeight="false" outlineLevel="0" collapsed="false">
      <c r="B810" s="14" t="s">
        <v>127</v>
      </c>
      <c r="E810" s="28"/>
      <c r="H810" s="28"/>
      <c r="K810" s="28"/>
    </row>
    <row r="811" customFormat="false" ht="15" hidden="false" customHeight="false" outlineLevel="0" collapsed="false">
      <c r="B811" s="1" t="s">
        <v>503</v>
      </c>
      <c r="C811" s="1" t="s">
        <v>193</v>
      </c>
      <c r="D811" s="1" t="s">
        <v>504</v>
      </c>
      <c r="E811" s="25" t="n">
        <v>1</v>
      </c>
      <c r="G811" s="1" t="s">
        <v>120</v>
      </c>
      <c r="H811" s="26" t="n">
        <v>3.84</v>
      </c>
      <c r="I811" s="1" t="s">
        <v>121</v>
      </c>
      <c r="J811" s="27" t="n">
        <f aca="false">ROUND(E811* H811,5)</f>
        <v>3.84</v>
      </c>
      <c r="K811" s="28"/>
    </row>
    <row r="812" customFormat="false" ht="15" hidden="false" customHeight="false" outlineLevel="0" collapsed="false">
      <c r="B812" s="1" t="s">
        <v>505</v>
      </c>
      <c r="C812" s="1" t="s">
        <v>18</v>
      </c>
      <c r="D812" s="1" t="s">
        <v>506</v>
      </c>
      <c r="E812" s="25" t="n">
        <v>2</v>
      </c>
      <c r="G812" s="1" t="s">
        <v>120</v>
      </c>
      <c r="H812" s="26" t="n">
        <v>0.22</v>
      </c>
      <c r="I812" s="1" t="s">
        <v>121</v>
      </c>
      <c r="J812" s="27" t="n">
        <f aca="false">ROUND(E812* H812,5)</f>
        <v>0.44</v>
      </c>
      <c r="K812" s="28"/>
    </row>
    <row r="813" customFormat="false" ht="15" hidden="false" customHeight="false" outlineLevel="0" collapsed="false">
      <c r="D813" s="29" t="s">
        <v>137</v>
      </c>
      <c r="E813" s="28"/>
      <c r="H813" s="28"/>
      <c r="K813" s="26" t="n">
        <f aca="false">SUM(J811:J812)</f>
        <v>4.28</v>
      </c>
    </row>
    <row r="814" customFormat="false" ht="15" hidden="false" customHeight="false" outlineLevel="0" collapsed="false">
      <c r="D814" s="29" t="s">
        <v>138</v>
      </c>
      <c r="E814" s="28"/>
      <c r="H814" s="28"/>
      <c r="K814" s="30" t="n">
        <f aca="false">SUM(J806:J813)</f>
        <v>21.3905</v>
      </c>
    </row>
    <row r="815" customFormat="false" ht="15" hidden="false" customHeight="false" outlineLevel="0" collapsed="false">
      <c r="D815" s="29" t="s">
        <v>184</v>
      </c>
      <c r="E815" s="28"/>
      <c r="H815" s="28" t="n">
        <v>3</v>
      </c>
      <c r="I815" s="1" t="s">
        <v>146</v>
      </c>
      <c r="K815" s="26" t="n">
        <f aca="false">ROUND(H815/100*K814,5)</f>
        <v>0.64172</v>
      </c>
    </row>
    <row r="816" customFormat="false" ht="15" hidden="false" customHeight="false" outlineLevel="0" collapsed="false">
      <c r="D816" s="29" t="s">
        <v>139</v>
      </c>
      <c r="E816" s="28"/>
      <c r="H816" s="28"/>
      <c r="K816" s="30" t="n">
        <f aca="false">SUM(K814:K815)</f>
        <v>22.03222</v>
      </c>
    </row>
    <row r="818" customFormat="false" ht="45" hidden="false" customHeight="true" outlineLevel="0" collapsed="false">
      <c r="A818" s="19"/>
      <c r="B818" s="19" t="s">
        <v>507</v>
      </c>
      <c r="C818" s="20" t="s">
        <v>193</v>
      </c>
      <c r="D818" s="21" t="s">
        <v>508</v>
      </c>
      <c r="E818" s="21"/>
      <c r="F818" s="21"/>
      <c r="G818" s="20"/>
      <c r="H818" s="22" t="s">
        <v>113</v>
      </c>
      <c r="I818" s="23" t="n">
        <v>1</v>
      </c>
      <c r="J818" s="23"/>
      <c r="K818" s="24" t="n">
        <f aca="false">ROUND(K828,2)</f>
        <v>64.26</v>
      </c>
      <c r="L818" s="21" t="s">
        <v>509</v>
      </c>
      <c r="M818" s="20"/>
      <c r="N818" s="20"/>
      <c r="O818" s="20"/>
      <c r="P818" s="20"/>
      <c r="Q818" s="20"/>
      <c r="R818" s="20"/>
      <c r="S818" s="20"/>
      <c r="T818" s="20"/>
      <c r="U818" s="20"/>
      <c r="V818" s="20"/>
      <c r="W818" s="20"/>
      <c r="X818" s="20"/>
      <c r="Y818" s="20"/>
      <c r="Z818" s="20"/>
      <c r="AA818" s="20"/>
    </row>
    <row r="819" customFormat="false" ht="15" hidden="false" customHeight="false" outlineLevel="0" collapsed="false">
      <c r="B819" s="14" t="s">
        <v>115</v>
      </c>
    </row>
    <row r="820" customFormat="false" ht="15" hidden="false" customHeight="false" outlineLevel="0" collapsed="false">
      <c r="B820" s="1" t="s">
        <v>499</v>
      </c>
      <c r="C820" s="1" t="s">
        <v>117</v>
      </c>
      <c r="D820" s="1" t="s">
        <v>500</v>
      </c>
      <c r="E820" s="25" t="n">
        <v>0.5</v>
      </c>
      <c r="F820" s="1" t="s">
        <v>119</v>
      </c>
      <c r="G820" s="1" t="s">
        <v>120</v>
      </c>
      <c r="H820" s="26" t="n">
        <v>24.23</v>
      </c>
      <c r="I820" s="1" t="s">
        <v>121</v>
      </c>
      <c r="J820" s="27" t="n">
        <f aca="false">ROUND(E820/I818* H820,5)</f>
        <v>12.115</v>
      </c>
      <c r="K820" s="28"/>
    </row>
    <row r="821" customFormat="false" ht="15" hidden="false" customHeight="false" outlineLevel="0" collapsed="false">
      <c r="B821" s="1" t="s">
        <v>501</v>
      </c>
      <c r="C821" s="1" t="s">
        <v>117</v>
      </c>
      <c r="D821" s="1" t="s">
        <v>502</v>
      </c>
      <c r="E821" s="25" t="n">
        <v>0.5</v>
      </c>
      <c r="F821" s="1" t="s">
        <v>119</v>
      </c>
      <c r="G821" s="1" t="s">
        <v>120</v>
      </c>
      <c r="H821" s="26" t="n">
        <v>27.62</v>
      </c>
      <c r="I821" s="1" t="s">
        <v>121</v>
      </c>
      <c r="J821" s="27" t="n">
        <f aca="false">ROUND(E821/I818* H821,5)</f>
        <v>13.81</v>
      </c>
      <c r="K821" s="28"/>
    </row>
    <row r="822" customFormat="false" ht="15" hidden="false" customHeight="false" outlineLevel="0" collapsed="false">
      <c r="D822" s="29" t="s">
        <v>122</v>
      </c>
      <c r="E822" s="28"/>
      <c r="H822" s="28"/>
      <c r="K822" s="26" t="n">
        <f aca="false">SUM(J820:J821)</f>
        <v>25.925</v>
      </c>
    </row>
    <row r="823" customFormat="false" ht="15" hidden="false" customHeight="false" outlineLevel="0" collapsed="false">
      <c r="B823" s="14" t="s">
        <v>127</v>
      </c>
      <c r="E823" s="28"/>
      <c r="H823" s="28"/>
      <c r="K823" s="28"/>
    </row>
    <row r="824" customFormat="false" ht="15" hidden="false" customHeight="false" outlineLevel="0" collapsed="false">
      <c r="B824" s="1" t="s">
        <v>510</v>
      </c>
      <c r="C824" s="1" t="s">
        <v>193</v>
      </c>
      <c r="D824" s="1" t="s">
        <v>511</v>
      </c>
      <c r="E824" s="25" t="n">
        <v>1</v>
      </c>
      <c r="G824" s="1" t="s">
        <v>120</v>
      </c>
      <c r="H824" s="26" t="n">
        <v>36.46</v>
      </c>
      <c r="I824" s="1" t="s">
        <v>121</v>
      </c>
      <c r="J824" s="27" t="n">
        <f aca="false">ROUND(E824* H824,5)</f>
        <v>36.46</v>
      </c>
      <c r="K824" s="28"/>
    </row>
    <row r="825" customFormat="false" ht="15" hidden="false" customHeight="false" outlineLevel="0" collapsed="false">
      <c r="D825" s="29" t="s">
        <v>137</v>
      </c>
      <c r="E825" s="28"/>
      <c r="H825" s="28"/>
      <c r="K825" s="26" t="n">
        <f aca="false">SUM(J824:J824)</f>
        <v>36.46</v>
      </c>
    </row>
    <row r="826" customFormat="false" ht="15" hidden="false" customHeight="false" outlineLevel="0" collapsed="false">
      <c r="D826" s="29" t="s">
        <v>138</v>
      </c>
      <c r="E826" s="28"/>
      <c r="H826" s="28"/>
      <c r="K826" s="30" t="n">
        <f aca="false">SUM(J819:J825)</f>
        <v>62.385</v>
      </c>
    </row>
    <row r="827" customFormat="false" ht="15" hidden="false" customHeight="false" outlineLevel="0" collapsed="false">
      <c r="D827" s="29" t="s">
        <v>184</v>
      </c>
      <c r="E827" s="28"/>
      <c r="H827" s="28" t="n">
        <v>3</v>
      </c>
      <c r="I827" s="1" t="s">
        <v>146</v>
      </c>
      <c r="K827" s="26" t="n">
        <f aca="false">ROUND(H827/100*K826,5)</f>
        <v>1.87155</v>
      </c>
    </row>
    <row r="828" customFormat="false" ht="15" hidden="false" customHeight="false" outlineLevel="0" collapsed="false">
      <c r="D828" s="29" t="s">
        <v>139</v>
      </c>
      <c r="E828" s="28"/>
      <c r="H828" s="28"/>
      <c r="K828" s="30" t="n">
        <f aca="false">SUM(K826:K827)</f>
        <v>64.25655</v>
      </c>
    </row>
    <row r="830" customFormat="false" ht="45" hidden="false" customHeight="true" outlineLevel="0" collapsed="false">
      <c r="A830" s="19"/>
      <c r="B830" s="19" t="s">
        <v>512</v>
      </c>
      <c r="C830" s="20" t="s">
        <v>193</v>
      </c>
      <c r="D830" s="21" t="s">
        <v>513</v>
      </c>
      <c r="E830" s="21"/>
      <c r="F830" s="21"/>
      <c r="G830" s="20"/>
      <c r="H830" s="22" t="s">
        <v>113</v>
      </c>
      <c r="I830" s="23" t="n">
        <v>1</v>
      </c>
      <c r="J830" s="23"/>
      <c r="K830" s="24" t="n">
        <f aca="false">ROUND(K841,2)</f>
        <v>31.11</v>
      </c>
      <c r="L830" s="21" t="s">
        <v>498</v>
      </c>
      <c r="M830" s="20"/>
      <c r="N830" s="20"/>
      <c r="O830" s="20"/>
      <c r="P830" s="20"/>
      <c r="Q830" s="20"/>
      <c r="R830" s="20"/>
      <c r="S830" s="20"/>
      <c r="T830" s="20"/>
      <c r="U830" s="20"/>
      <c r="V830" s="20"/>
      <c r="W830" s="20"/>
      <c r="X830" s="20"/>
      <c r="Y830" s="20"/>
      <c r="Z830" s="20"/>
      <c r="AA830" s="20"/>
    </row>
    <row r="831" customFormat="false" ht="15" hidden="false" customHeight="false" outlineLevel="0" collapsed="false">
      <c r="B831" s="14" t="s">
        <v>115</v>
      </c>
    </row>
    <row r="832" customFormat="false" ht="15" hidden="false" customHeight="false" outlineLevel="0" collapsed="false">
      <c r="B832" s="1" t="s">
        <v>501</v>
      </c>
      <c r="C832" s="1" t="s">
        <v>117</v>
      </c>
      <c r="D832" s="1" t="s">
        <v>502</v>
      </c>
      <c r="E832" s="25" t="n">
        <v>0.5</v>
      </c>
      <c r="F832" s="1" t="s">
        <v>119</v>
      </c>
      <c r="G832" s="1" t="s">
        <v>120</v>
      </c>
      <c r="H832" s="26" t="n">
        <v>27.62</v>
      </c>
      <c r="I832" s="1" t="s">
        <v>121</v>
      </c>
      <c r="J832" s="27" t="n">
        <f aca="false">ROUND(E832/I830* H832,5)</f>
        <v>13.81</v>
      </c>
      <c r="K832" s="28"/>
    </row>
    <row r="833" customFormat="false" ht="15" hidden="false" customHeight="false" outlineLevel="0" collapsed="false">
      <c r="B833" s="1" t="s">
        <v>499</v>
      </c>
      <c r="C833" s="1" t="s">
        <v>117</v>
      </c>
      <c r="D833" s="1" t="s">
        <v>500</v>
      </c>
      <c r="E833" s="25" t="n">
        <v>0.5</v>
      </c>
      <c r="F833" s="1" t="s">
        <v>119</v>
      </c>
      <c r="G833" s="1" t="s">
        <v>120</v>
      </c>
      <c r="H833" s="26" t="n">
        <v>24.23</v>
      </c>
      <c r="I833" s="1" t="s">
        <v>121</v>
      </c>
      <c r="J833" s="27" t="n">
        <f aca="false">ROUND(E833/I830* H833,5)</f>
        <v>12.115</v>
      </c>
      <c r="K833" s="28"/>
    </row>
    <row r="834" customFormat="false" ht="15" hidden="false" customHeight="false" outlineLevel="0" collapsed="false">
      <c r="D834" s="29" t="s">
        <v>122</v>
      </c>
      <c r="E834" s="28"/>
      <c r="H834" s="28"/>
      <c r="K834" s="26" t="n">
        <f aca="false">SUM(J832:J833)</f>
        <v>25.925</v>
      </c>
    </row>
    <row r="835" customFormat="false" ht="15" hidden="false" customHeight="false" outlineLevel="0" collapsed="false">
      <c r="B835" s="14" t="s">
        <v>127</v>
      </c>
      <c r="E835" s="28"/>
      <c r="H835" s="28"/>
      <c r="K835" s="28"/>
    </row>
    <row r="836" customFormat="false" ht="15" hidden="false" customHeight="false" outlineLevel="0" collapsed="false">
      <c r="B836" s="1" t="s">
        <v>503</v>
      </c>
      <c r="C836" s="1" t="s">
        <v>193</v>
      </c>
      <c r="D836" s="1" t="s">
        <v>504</v>
      </c>
      <c r="E836" s="25" t="n">
        <v>1</v>
      </c>
      <c r="G836" s="1" t="s">
        <v>120</v>
      </c>
      <c r="H836" s="26" t="n">
        <v>3.84</v>
      </c>
      <c r="I836" s="1" t="s">
        <v>121</v>
      </c>
      <c r="J836" s="27" t="n">
        <f aca="false">ROUND(E836* H836,5)</f>
        <v>3.84</v>
      </c>
      <c r="K836" s="28"/>
    </row>
    <row r="837" customFormat="false" ht="15" hidden="false" customHeight="false" outlineLevel="0" collapsed="false">
      <c r="B837" s="1" t="s">
        <v>505</v>
      </c>
      <c r="C837" s="1" t="s">
        <v>18</v>
      </c>
      <c r="D837" s="1" t="s">
        <v>506</v>
      </c>
      <c r="E837" s="25" t="n">
        <v>2</v>
      </c>
      <c r="G837" s="1" t="s">
        <v>120</v>
      </c>
      <c r="H837" s="26" t="n">
        <v>0.22</v>
      </c>
      <c r="I837" s="1" t="s">
        <v>121</v>
      </c>
      <c r="J837" s="27" t="n">
        <f aca="false">ROUND(E837* H837,5)</f>
        <v>0.44</v>
      </c>
      <c r="K837" s="28"/>
    </row>
    <row r="838" customFormat="false" ht="15" hidden="false" customHeight="false" outlineLevel="0" collapsed="false">
      <c r="D838" s="29" t="s">
        <v>137</v>
      </c>
      <c r="E838" s="28"/>
      <c r="H838" s="28"/>
      <c r="K838" s="26" t="n">
        <f aca="false">SUM(J836:J837)</f>
        <v>4.28</v>
      </c>
    </row>
    <row r="839" customFormat="false" ht="15" hidden="false" customHeight="false" outlineLevel="0" collapsed="false">
      <c r="D839" s="29" t="s">
        <v>138</v>
      </c>
      <c r="E839" s="28"/>
      <c r="H839" s="28"/>
      <c r="K839" s="30" t="n">
        <f aca="false">SUM(J831:J838)</f>
        <v>30.205</v>
      </c>
    </row>
    <row r="840" customFormat="false" ht="15" hidden="false" customHeight="false" outlineLevel="0" collapsed="false">
      <c r="D840" s="29" t="s">
        <v>184</v>
      </c>
      <c r="E840" s="28"/>
      <c r="H840" s="28" t="n">
        <v>3</v>
      </c>
      <c r="I840" s="1" t="s">
        <v>146</v>
      </c>
      <c r="K840" s="26" t="n">
        <f aca="false">ROUND(H840/100*K839,5)</f>
        <v>0.90615</v>
      </c>
    </row>
    <row r="841" customFormat="false" ht="15" hidden="false" customHeight="false" outlineLevel="0" collapsed="false">
      <c r="D841" s="29" t="s">
        <v>139</v>
      </c>
      <c r="E841" s="28"/>
      <c r="H841" s="28"/>
      <c r="K841" s="30" t="n">
        <f aca="false">SUM(K839:K840)</f>
        <v>31.11115</v>
      </c>
    </row>
    <row r="843" customFormat="false" ht="45" hidden="false" customHeight="true" outlineLevel="0" collapsed="false">
      <c r="A843" s="19"/>
      <c r="B843" s="19" t="s">
        <v>514</v>
      </c>
      <c r="C843" s="20" t="s">
        <v>27</v>
      </c>
      <c r="D843" s="21" t="s">
        <v>515</v>
      </c>
      <c r="E843" s="21"/>
      <c r="F843" s="21"/>
      <c r="G843" s="20"/>
      <c r="H843" s="22" t="s">
        <v>113</v>
      </c>
      <c r="I843" s="23" t="n">
        <v>1</v>
      </c>
      <c r="J843" s="23"/>
      <c r="K843" s="24" t="n">
        <f aca="false">ROUND(K856,2)</f>
        <v>19.76</v>
      </c>
      <c r="L843" s="21" t="s">
        <v>516</v>
      </c>
      <c r="M843" s="20"/>
      <c r="N843" s="20"/>
      <c r="O843" s="20"/>
      <c r="P843" s="20"/>
      <c r="Q843" s="20"/>
      <c r="R843" s="20"/>
      <c r="S843" s="20"/>
      <c r="T843" s="20"/>
      <c r="U843" s="20"/>
      <c r="V843" s="20"/>
      <c r="W843" s="20"/>
      <c r="X843" s="20"/>
      <c r="Y843" s="20"/>
      <c r="Z843" s="20"/>
      <c r="AA843" s="20"/>
    </row>
    <row r="844" customFormat="false" ht="15" hidden="false" customHeight="false" outlineLevel="0" collapsed="false">
      <c r="B844" s="14" t="s">
        <v>115</v>
      </c>
    </row>
    <row r="845" customFormat="false" ht="15" hidden="false" customHeight="false" outlineLevel="0" collapsed="false">
      <c r="B845" s="1" t="s">
        <v>188</v>
      </c>
      <c r="C845" s="1" t="s">
        <v>117</v>
      </c>
      <c r="D845" s="1" t="s">
        <v>189</v>
      </c>
      <c r="E845" s="25" t="n">
        <v>0.35</v>
      </c>
      <c r="F845" s="1" t="s">
        <v>119</v>
      </c>
      <c r="G845" s="1" t="s">
        <v>120</v>
      </c>
      <c r="H845" s="26" t="n">
        <v>23.38</v>
      </c>
      <c r="I845" s="1" t="s">
        <v>121</v>
      </c>
      <c r="J845" s="27" t="n">
        <f aca="false">ROUND(E845/I843* H845,5)</f>
        <v>8.183</v>
      </c>
      <c r="K845" s="28"/>
    </row>
    <row r="846" customFormat="false" ht="15" hidden="false" customHeight="false" outlineLevel="0" collapsed="false">
      <c r="B846" s="1" t="s">
        <v>207</v>
      </c>
      <c r="C846" s="1" t="s">
        <v>117</v>
      </c>
      <c r="D846" s="1" t="s">
        <v>208</v>
      </c>
      <c r="E846" s="25" t="n">
        <v>0.27</v>
      </c>
      <c r="F846" s="1" t="s">
        <v>119</v>
      </c>
      <c r="G846" s="1" t="s">
        <v>120</v>
      </c>
      <c r="H846" s="26" t="n">
        <v>28.61</v>
      </c>
      <c r="I846" s="1" t="s">
        <v>121</v>
      </c>
      <c r="J846" s="27" t="n">
        <f aca="false">ROUND(E846/I843* H846,5)</f>
        <v>7.7247</v>
      </c>
      <c r="K846" s="28"/>
    </row>
    <row r="847" customFormat="false" ht="15" hidden="false" customHeight="false" outlineLevel="0" collapsed="false">
      <c r="D847" s="29" t="s">
        <v>122</v>
      </c>
      <c r="E847" s="28"/>
      <c r="H847" s="28"/>
      <c r="K847" s="26" t="n">
        <f aca="false">SUM(J845:J846)</f>
        <v>15.9077</v>
      </c>
    </row>
    <row r="848" customFormat="false" ht="15" hidden="false" customHeight="false" outlineLevel="0" collapsed="false">
      <c r="B848" s="14" t="s">
        <v>127</v>
      </c>
      <c r="E848" s="28"/>
      <c r="H848" s="28"/>
      <c r="K848" s="28"/>
    </row>
    <row r="849" customFormat="false" ht="15" hidden="false" customHeight="false" outlineLevel="0" collapsed="false">
      <c r="B849" s="1" t="s">
        <v>517</v>
      </c>
      <c r="C849" s="1" t="s">
        <v>151</v>
      </c>
      <c r="D849" s="1" t="s">
        <v>518</v>
      </c>
      <c r="E849" s="25" t="n">
        <v>0.4896</v>
      </c>
      <c r="G849" s="1" t="s">
        <v>120</v>
      </c>
      <c r="H849" s="26" t="n">
        <v>1.84</v>
      </c>
      <c r="I849" s="1" t="s">
        <v>121</v>
      </c>
      <c r="J849" s="27" t="n">
        <f aca="false">ROUND(E849* H849,5)</f>
        <v>0.90086</v>
      </c>
      <c r="K849" s="28"/>
    </row>
    <row r="850" customFormat="false" ht="15" hidden="false" customHeight="false" outlineLevel="0" collapsed="false">
      <c r="B850" s="1" t="s">
        <v>519</v>
      </c>
      <c r="C850" s="1" t="s">
        <v>151</v>
      </c>
      <c r="D850" s="1" t="s">
        <v>520</v>
      </c>
      <c r="E850" s="25" t="n">
        <v>0.7344</v>
      </c>
      <c r="G850" s="1" t="s">
        <v>120</v>
      </c>
      <c r="H850" s="26" t="n">
        <v>2.91</v>
      </c>
      <c r="I850" s="1" t="s">
        <v>121</v>
      </c>
      <c r="J850" s="27" t="n">
        <f aca="false">ROUND(E850* H850,5)</f>
        <v>2.1371</v>
      </c>
      <c r="K850" s="28"/>
    </row>
    <row r="851" customFormat="false" ht="15" hidden="false" customHeight="false" outlineLevel="0" collapsed="false">
      <c r="D851" s="29" t="s">
        <v>137</v>
      </c>
      <c r="E851" s="28"/>
      <c r="H851" s="28"/>
      <c r="K851" s="26" t="n">
        <f aca="false">SUM(J849:J850)</f>
        <v>3.03796</v>
      </c>
    </row>
    <row r="852" customFormat="false" ht="15" hidden="false" customHeight="false" outlineLevel="0" collapsed="false">
      <c r="E852" s="28"/>
      <c r="H852" s="28"/>
      <c r="K852" s="28"/>
    </row>
    <row r="853" customFormat="false" ht="15" hidden="false" customHeight="false" outlineLevel="0" collapsed="false">
      <c r="D853" s="29" t="s">
        <v>145</v>
      </c>
      <c r="E853" s="28"/>
      <c r="H853" s="28" t="n">
        <v>1.5</v>
      </c>
      <c r="I853" s="1" t="s">
        <v>146</v>
      </c>
      <c r="J853" s="1" t="n">
        <f aca="false">ROUND(H853/100*K847,5)</f>
        <v>0.23862</v>
      </c>
      <c r="K853" s="28"/>
    </row>
    <row r="854" customFormat="false" ht="15" hidden="false" customHeight="false" outlineLevel="0" collapsed="false">
      <c r="D854" s="29" t="s">
        <v>138</v>
      </c>
      <c r="E854" s="28"/>
      <c r="H854" s="28"/>
      <c r="K854" s="30" t="n">
        <f aca="false">SUM(J844:J853)</f>
        <v>19.18428</v>
      </c>
    </row>
    <row r="855" customFormat="false" ht="15" hidden="false" customHeight="false" outlineLevel="0" collapsed="false">
      <c r="D855" s="29" t="s">
        <v>184</v>
      </c>
      <c r="E855" s="28"/>
      <c r="H855" s="28" t="n">
        <v>3</v>
      </c>
      <c r="I855" s="1" t="s">
        <v>146</v>
      </c>
      <c r="K855" s="26" t="n">
        <f aca="false">ROUND(H855/100*K854,5)</f>
        <v>0.57553</v>
      </c>
    </row>
    <row r="856" customFormat="false" ht="15" hidden="false" customHeight="false" outlineLevel="0" collapsed="false">
      <c r="D856" s="29" t="s">
        <v>139</v>
      </c>
      <c r="E856" s="28"/>
      <c r="H856" s="28"/>
      <c r="K856" s="30" t="n">
        <f aca="false">SUM(K854:K855)</f>
        <v>19.75981</v>
      </c>
    </row>
    <row r="858" customFormat="false" ht="45" hidden="false" customHeight="true" outlineLevel="0" collapsed="false">
      <c r="A858" s="19"/>
      <c r="B858" s="19" t="s">
        <v>521</v>
      </c>
      <c r="C858" s="20" t="s">
        <v>27</v>
      </c>
      <c r="D858" s="21" t="s">
        <v>522</v>
      </c>
      <c r="E858" s="21"/>
      <c r="F858" s="21"/>
      <c r="G858" s="20"/>
      <c r="H858" s="22" t="s">
        <v>113</v>
      </c>
      <c r="I858" s="23" t="n">
        <v>1</v>
      </c>
      <c r="J858" s="23"/>
      <c r="K858" s="24" t="n">
        <f aca="false">ROUND(K867,2)</f>
        <v>49.75</v>
      </c>
      <c r="L858" s="21" t="s">
        <v>523</v>
      </c>
      <c r="M858" s="20"/>
      <c r="N858" s="20"/>
      <c r="O858" s="20"/>
      <c r="P858" s="20"/>
      <c r="Q858" s="20"/>
      <c r="R858" s="20"/>
      <c r="S858" s="20"/>
      <c r="T858" s="20"/>
      <c r="U858" s="20"/>
      <c r="V858" s="20"/>
      <c r="W858" s="20"/>
      <c r="X858" s="20"/>
      <c r="Y858" s="20"/>
      <c r="Z858" s="20"/>
      <c r="AA858" s="20"/>
    </row>
    <row r="859" customFormat="false" ht="15" hidden="false" customHeight="false" outlineLevel="0" collapsed="false">
      <c r="B859" s="14" t="s">
        <v>115</v>
      </c>
    </row>
    <row r="860" customFormat="false" ht="15" hidden="false" customHeight="false" outlineLevel="0" collapsed="false">
      <c r="B860" s="1" t="s">
        <v>524</v>
      </c>
      <c r="C860" s="1" t="s">
        <v>117</v>
      </c>
      <c r="D860" s="1" t="s">
        <v>525</v>
      </c>
      <c r="E860" s="25" t="n">
        <v>0.5</v>
      </c>
      <c r="F860" s="1" t="s">
        <v>119</v>
      </c>
      <c r="G860" s="1" t="s">
        <v>120</v>
      </c>
      <c r="H860" s="26" t="n">
        <v>27.79</v>
      </c>
      <c r="I860" s="1" t="s">
        <v>121</v>
      </c>
      <c r="J860" s="27" t="n">
        <f aca="false">ROUND(E860/I858* H860,5)</f>
        <v>13.895</v>
      </c>
      <c r="K860" s="28"/>
    </row>
    <row r="861" customFormat="false" ht="15" hidden="false" customHeight="false" outlineLevel="0" collapsed="false">
      <c r="D861" s="29" t="s">
        <v>122</v>
      </c>
      <c r="E861" s="28"/>
      <c r="H861" s="28"/>
      <c r="K861" s="26" t="n">
        <f aca="false">SUM(J860:J860)</f>
        <v>13.895</v>
      </c>
    </row>
    <row r="862" customFormat="false" ht="15" hidden="false" customHeight="false" outlineLevel="0" collapsed="false">
      <c r="B862" s="14" t="s">
        <v>127</v>
      </c>
      <c r="E862" s="28"/>
      <c r="H862" s="28"/>
      <c r="K862" s="28"/>
    </row>
    <row r="863" customFormat="false" ht="15" hidden="false" customHeight="false" outlineLevel="0" collapsed="false">
      <c r="B863" s="1" t="s">
        <v>526</v>
      </c>
      <c r="C863" s="1" t="s">
        <v>27</v>
      </c>
      <c r="D863" s="1" t="s">
        <v>527</v>
      </c>
      <c r="E863" s="25" t="n">
        <v>1</v>
      </c>
      <c r="G863" s="1" t="s">
        <v>120</v>
      </c>
      <c r="H863" s="26" t="n">
        <v>34.41</v>
      </c>
      <c r="I863" s="1" t="s">
        <v>121</v>
      </c>
      <c r="J863" s="27" t="n">
        <f aca="false">ROUND(E863* H863,5)</f>
        <v>34.41</v>
      </c>
      <c r="K863" s="28"/>
    </row>
    <row r="864" customFormat="false" ht="15" hidden="false" customHeight="false" outlineLevel="0" collapsed="false">
      <c r="D864" s="29" t="s">
        <v>137</v>
      </c>
      <c r="E864" s="28"/>
      <c r="H864" s="28"/>
      <c r="K864" s="26" t="n">
        <f aca="false">SUM(J863:J863)</f>
        <v>34.41</v>
      </c>
    </row>
    <row r="865" customFormat="false" ht="15" hidden="false" customHeight="false" outlineLevel="0" collapsed="false">
      <c r="D865" s="29" t="s">
        <v>138</v>
      </c>
      <c r="E865" s="28"/>
      <c r="H865" s="28"/>
      <c r="K865" s="30" t="n">
        <f aca="false">SUM(J859:J864)</f>
        <v>48.305</v>
      </c>
    </row>
    <row r="866" customFormat="false" ht="15" hidden="false" customHeight="false" outlineLevel="0" collapsed="false">
      <c r="D866" s="29" t="s">
        <v>184</v>
      </c>
      <c r="E866" s="28"/>
      <c r="H866" s="28" t="n">
        <v>3</v>
      </c>
      <c r="I866" s="1" t="s">
        <v>146</v>
      </c>
      <c r="K866" s="26" t="n">
        <f aca="false">ROUND(H866/100*K865,5)</f>
        <v>1.44915</v>
      </c>
    </row>
    <row r="867" customFormat="false" ht="15" hidden="false" customHeight="false" outlineLevel="0" collapsed="false">
      <c r="D867" s="29" t="s">
        <v>139</v>
      </c>
      <c r="E867" s="28"/>
      <c r="H867" s="28"/>
      <c r="K867" s="30" t="n">
        <f aca="false">SUM(K865:K866)</f>
        <v>49.75415</v>
      </c>
    </row>
    <row r="869" customFormat="false" ht="45" hidden="false" customHeight="true" outlineLevel="0" collapsed="false">
      <c r="A869" s="19"/>
      <c r="B869" s="19" t="s">
        <v>528</v>
      </c>
      <c r="C869" s="20" t="s">
        <v>27</v>
      </c>
      <c r="D869" s="21" t="s">
        <v>529</v>
      </c>
      <c r="E869" s="21"/>
      <c r="F869" s="21"/>
      <c r="G869" s="20"/>
      <c r="H869" s="22" t="s">
        <v>113</v>
      </c>
      <c r="I869" s="23" t="n">
        <v>1</v>
      </c>
      <c r="J869" s="23"/>
      <c r="K869" s="24" t="n">
        <f aca="false">ROUND(K878,2)</f>
        <v>64.07</v>
      </c>
      <c r="L869" s="21" t="s">
        <v>530</v>
      </c>
      <c r="M869" s="20"/>
      <c r="N869" s="20"/>
      <c r="O869" s="20"/>
      <c r="P869" s="20"/>
      <c r="Q869" s="20"/>
      <c r="R869" s="20"/>
      <c r="S869" s="20"/>
      <c r="T869" s="20"/>
      <c r="U869" s="20"/>
      <c r="V869" s="20"/>
      <c r="W869" s="20"/>
      <c r="X869" s="20"/>
      <c r="Y869" s="20"/>
      <c r="Z869" s="20"/>
      <c r="AA869" s="20"/>
    </row>
    <row r="870" customFormat="false" ht="15" hidden="false" customHeight="false" outlineLevel="0" collapsed="false">
      <c r="B870" s="14" t="s">
        <v>115</v>
      </c>
    </row>
    <row r="871" customFormat="false" ht="15" hidden="false" customHeight="false" outlineLevel="0" collapsed="false">
      <c r="B871" s="1" t="s">
        <v>524</v>
      </c>
      <c r="C871" s="1" t="s">
        <v>117</v>
      </c>
      <c r="D871" s="1" t="s">
        <v>525</v>
      </c>
      <c r="E871" s="25" t="n">
        <v>0.6</v>
      </c>
      <c r="F871" s="1" t="s">
        <v>119</v>
      </c>
      <c r="G871" s="1" t="s">
        <v>120</v>
      </c>
      <c r="H871" s="26" t="n">
        <v>27.79</v>
      </c>
      <c r="I871" s="1" t="s">
        <v>121</v>
      </c>
      <c r="J871" s="27" t="n">
        <f aca="false">ROUND(E871/I869* H871,5)</f>
        <v>16.674</v>
      </c>
      <c r="K871" s="28"/>
    </row>
    <row r="872" customFormat="false" ht="15" hidden="false" customHeight="false" outlineLevel="0" collapsed="false">
      <c r="D872" s="29" t="s">
        <v>122</v>
      </c>
      <c r="E872" s="28"/>
      <c r="H872" s="28"/>
      <c r="K872" s="26" t="n">
        <f aca="false">SUM(J871:J871)</f>
        <v>16.674</v>
      </c>
    </row>
    <row r="873" customFormat="false" ht="15" hidden="false" customHeight="false" outlineLevel="0" collapsed="false">
      <c r="B873" s="14" t="s">
        <v>127</v>
      </c>
      <c r="E873" s="28"/>
      <c r="H873" s="28"/>
      <c r="K873" s="28"/>
    </row>
    <row r="874" customFormat="false" ht="15" hidden="false" customHeight="false" outlineLevel="0" collapsed="false">
      <c r="B874" s="1" t="s">
        <v>531</v>
      </c>
      <c r="C874" s="1" t="s">
        <v>27</v>
      </c>
      <c r="D874" s="1" t="s">
        <v>532</v>
      </c>
      <c r="E874" s="25" t="n">
        <v>1</v>
      </c>
      <c r="G874" s="1" t="s">
        <v>120</v>
      </c>
      <c r="H874" s="26" t="n">
        <v>45.53</v>
      </c>
      <c r="I874" s="1" t="s">
        <v>121</v>
      </c>
      <c r="J874" s="27" t="n">
        <f aca="false">ROUND(E874* H874,5)</f>
        <v>45.53</v>
      </c>
      <c r="K874" s="28"/>
    </row>
    <row r="875" customFormat="false" ht="15" hidden="false" customHeight="false" outlineLevel="0" collapsed="false">
      <c r="D875" s="29" t="s">
        <v>137</v>
      </c>
      <c r="E875" s="28"/>
      <c r="H875" s="28"/>
      <c r="K875" s="26" t="n">
        <f aca="false">SUM(J874:J874)</f>
        <v>45.53</v>
      </c>
    </row>
    <row r="876" customFormat="false" ht="15" hidden="false" customHeight="false" outlineLevel="0" collapsed="false">
      <c r="D876" s="29" t="s">
        <v>138</v>
      </c>
      <c r="E876" s="28"/>
      <c r="H876" s="28"/>
      <c r="K876" s="30" t="n">
        <f aca="false">SUM(J870:J875)</f>
        <v>62.204</v>
      </c>
    </row>
    <row r="877" customFormat="false" ht="15" hidden="false" customHeight="false" outlineLevel="0" collapsed="false">
      <c r="D877" s="29" t="s">
        <v>184</v>
      </c>
      <c r="E877" s="28"/>
      <c r="H877" s="28" t="n">
        <v>3</v>
      </c>
      <c r="I877" s="1" t="s">
        <v>146</v>
      </c>
      <c r="K877" s="26" t="n">
        <f aca="false">ROUND(H877/100*K876,5)</f>
        <v>1.86612</v>
      </c>
    </row>
    <row r="878" customFormat="false" ht="15" hidden="false" customHeight="false" outlineLevel="0" collapsed="false">
      <c r="D878" s="29" t="s">
        <v>139</v>
      </c>
      <c r="E878" s="28"/>
      <c r="H878" s="28"/>
      <c r="K878" s="30" t="n">
        <f aca="false">SUM(K876:K877)</f>
        <v>64.07012</v>
      </c>
    </row>
    <row r="880" customFormat="false" ht="45" hidden="false" customHeight="true" outlineLevel="0" collapsed="false">
      <c r="A880" s="19"/>
      <c r="B880" s="19" t="s">
        <v>533</v>
      </c>
      <c r="C880" s="20" t="s">
        <v>27</v>
      </c>
      <c r="D880" s="21" t="s">
        <v>534</v>
      </c>
      <c r="E880" s="21"/>
      <c r="F880" s="21"/>
      <c r="G880" s="20"/>
      <c r="H880" s="22" t="s">
        <v>113</v>
      </c>
      <c r="I880" s="23" t="n">
        <v>1</v>
      </c>
      <c r="J880" s="23"/>
      <c r="K880" s="24" t="n">
        <f aca="false">ROUND(K889,2)</f>
        <v>64.07</v>
      </c>
      <c r="L880" s="21" t="s">
        <v>535</v>
      </c>
      <c r="M880" s="20"/>
      <c r="N880" s="20"/>
      <c r="O880" s="20"/>
      <c r="P880" s="20"/>
      <c r="Q880" s="20"/>
      <c r="R880" s="20"/>
      <c r="S880" s="20"/>
      <c r="T880" s="20"/>
      <c r="U880" s="20"/>
      <c r="V880" s="20"/>
      <c r="W880" s="20"/>
      <c r="X880" s="20"/>
      <c r="Y880" s="20"/>
      <c r="Z880" s="20"/>
      <c r="AA880" s="20"/>
    </row>
    <row r="881" customFormat="false" ht="15" hidden="false" customHeight="false" outlineLevel="0" collapsed="false">
      <c r="B881" s="14" t="s">
        <v>115</v>
      </c>
    </row>
    <row r="882" customFormat="false" ht="15" hidden="false" customHeight="false" outlineLevel="0" collapsed="false">
      <c r="B882" s="1" t="s">
        <v>524</v>
      </c>
      <c r="C882" s="1" t="s">
        <v>117</v>
      </c>
      <c r="D882" s="1" t="s">
        <v>525</v>
      </c>
      <c r="E882" s="25" t="n">
        <v>0.6</v>
      </c>
      <c r="F882" s="1" t="s">
        <v>119</v>
      </c>
      <c r="G882" s="1" t="s">
        <v>120</v>
      </c>
      <c r="H882" s="26" t="n">
        <v>27.79</v>
      </c>
      <c r="I882" s="1" t="s">
        <v>121</v>
      </c>
      <c r="J882" s="27" t="n">
        <f aca="false">ROUND(E882/I880* H882,5)</f>
        <v>16.674</v>
      </c>
      <c r="K882" s="28"/>
    </row>
    <row r="883" customFormat="false" ht="15" hidden="false" customHeight="false" outlineLevel="0" collapsed="false">
      <c r="D883" s="29" t="s">
        <v>122</v>
      </c>
      <c r="E883" s="28"/>
      <c r="H883" s="28"/>
      <c r="K883" s="26" t="n">
        <f aca="false">SUM(J882:J882)</f>
        <v>16.674</v>
      </c>
    </row>
    <row r="884" customFormat="false" ht="15" hidden="false" customHeight="false" outlineLevel="0" collapsed="false">
      <c r="B884" s="14" t="s">
        <v>127</v>
      </c>
      <c r="E884" s="28"/>
      <c r="H884" s="28"/>
      <c r="K884" s="28"/>
    </row>
    <row r="885" customFormat="false" ht="15" hidden="false" customHeight="false" outlineLevel="0" collapsed="false">
      <c r="B885" s="1" t="s">
        <v>531</v>
      </c>
      <c r="C885" s="1" t="s">
        <v>27</v>
      </c>
      <c r="D885" s="1" t="s">
        <v>532</v>
      </c>
      <c r="E885" s="25" t="n">
        <v>1</v>
      </c>
      <c r="G885" s="1" t="s">
        <v>120</v>
      </c>
      <c r="H885" s="26" t="n">
        <v>45.53</v>
      </c>
      <c r="I885" s="1" t="s">
        <v>121</v>
      </c>
      <c r="J885" s="27" t="n">
        <f aca="false">ROUND(E885* H885,5)</f>
        <v>45.53</v>
      </c>
      <c r="K885" s="28"/>
    </row>
    <row r="886" customFormat="false" ht="15" hidden="false" customHeight="false" outlineLevel="0" collapsed="false">
      <c r="D886" s="29" t="s">
        <v>137</v>
      </c>
      <c r="E886" s="28"/>
      <c r="H886" s="28"/>
      <c r="K886" s="26" t="n">
        <f aca="false">SUM(J885:J885)</f>
        <v>45.53</v>
      </c>
    </row>
    <row r="887" customFormat="false" ht="15" hidden="false" customHeight="false" outlineLevel="0" collapsed="false">
      <c r="D887" s="29" t="s">
        <v>138</v>
      </c>
      <c r="E887" s="28"/>
      <c r="H887" s="28"/>
      <c r="K887" s="30" t="n">
        <f aca="false">SUM(J881:J886)</f>
        <v>62.204</v>
      </c>
    </row>
    <row r="888" customFormat="false" ht="15" hidden="false" customHeight="false" outlineLevel="0" collapsed="false">
      <c r="D888" s="29" t="s">
        <v>184</v>
      </c>
      <c r="E888" s="28"/>
      <c r="H888" s="28" t="n">
        <v>3</v>
      </c>
      <c r="I888" s="1" t="s">
        <v>146</v>
      </c>
      <c r="K888" s="26" t="n">
        <f aca="false">ROUND(H888/100*K887,5)</f>
        <v>1.86612</v>
      </c>
    </row>
    <row r="889" customFormat="false" ht="15" hidden="false" customHeight="false" outlineLevel="0" collapsed="false">
      <c r="D889" s="29" t="s">
        <v>139</v>
      </c>
      <c r="E889" s="28"/>
      <c r="H889" s="28"/>
      <c r="K889" s="30" t="n">
        <f aca="false">SUM(K887:K888)</f>
        <v>64.07012</v>
      </c>
    </row>
    <row r="891" customFormat="false" ht="45" hidden="false" customHeight="true" outlineLevel="0" collapsed="false">
      <c r="A891" s="19"/>
      <c r="B891" s="19" t="s">
        <v>536</v>
      </c>
      <c r="C891" s="20" t="s">
        <v>27</v>
      </c>
      <c r="D891" s="21" t="s">
        <v>537</v>
      </c>
      <c r="E891" s="21"/>
      <c r="F891" s="21"/>
      <c r="G891" s="20"/>
      <c r="H891" s="22" t="s">
        <v>113</v>
      </c>
      <c r="I891" s="23" t="n">
        <v>1</v>
      </c>
      <c r="J891" s="23"/>
      <c r="K891" s="24" t="n">
        <f aca="false">ROUND(K900,2)</f>
        <v>103.91</v>
      </c>
      <c r="L891" s="21" t="s">
        <v>538</v>
      </c>
      <c r="M891" s="20"/>
      <c r="N891" s="20"/>
      <c r="O891" s="20"/>
      <c r="P891" s="20"/>
      <c r="Q891" s="20"/>
      <c r="R891" s="20"/>
      <c r="S891" s="20"/>
      <c r="T891" s="20"/>
      <c r="U891" s="20"/>
      <c r="V891" s="20"/>
      <c r="W891" s="20"/>
      <c r="X891" s="20"/>
      <c r="Y891" s="20"/>
      <c r="Z891" s="20"/>
      <c r="AA891" s="20"/>
    </row>
    <row r="892" customFormat="false" ht="15" hidden="false" customHeight="false" outlineLevel="0" collapsed="false">
      <c r="B892" s="14" t="s">
        <v>115</v>
      </c>
    </row>
    <row r="893" customFormat="false" ht="15" hidden="false" customHeight="false" outlineLevel="0" collapsed="false">
      <c r="B893" s="1" t="s">
        <v>524</v>
      </c>
      <c r="C893" s="1" t="s">
        <v>117</v>
      </c>
      <c r="D893" s="1" t="s">
        <v>525</v>
      </c>
      <c r="E893" s="25" t="n">
        <v>0.6</v>
      </c>
      <c r="F893" s="1" t="s">
        <v>119</v>
      </c>
      <c r="G893" s="1" t="s">
        <v>120</v>
      </c>
      <c r="H893" s="26" t="n">
        <v>27.79</v>
      </c>
      <c r="I893" s="1" t="s">
        <v>121</v>
      </c>
      <c r="J893" s="27" t="n">
        <f aca="false">ROUND(E893/I891* H893,5)</f>
        <v>16.674</v>
      </c>
      <c r="K893" s="28"/>
    </row>
    <row r="894" customFormat="false" ht="15" hidden="false" customHeight="false" outlineLevel="0" collapsed="false">
      <c r="D894" s="29" t="s">
        <v>122</v>
      </c>
      <c r="E894" s="28"/>
      <c r="H894" s="28"/>
      <c r="K894" s="26" t="n">
        <f aca="false">SUM(J893:J893)</f>
        <v>16.674</v>
      </c>
    </row>
    <row r="895" customFormat="false" ht="15" hidden="false" customHeight="false" outlineLevel="0" collapsed="false">
      <c r="B895" s="14" t="s">
        <v>127</v>
      </c>
      <c r="E895" s="28"/>
      <c r="H895" s="28"/>
      <c r="K895" s="28"/>
    </row>
    <row r="896" customFormat="false" ht="15" hidden="false" customHeight="false" outlineLevel="0" collapsed="false">
      <c r="B896" s="1" t="s">
        <v>539</v>
      </c>
      <c r="C896" s="1" t="s">
        <v>27</v>
      </c>
      <c r="D896" s="1" t="s">
        <v>540</v>
      </c>
      <c r="E896" s="25" t="n">
        <v>1</v>
      </c>
      <c r="G896" s="1" t="s">
        <v>120</v>
      </c>
      <c r="H896" s="26" t="n">
        <v>84.21</v>
      </c>
      <c r="I896" s="1" t="s">
        <v>121</v>
      </c>
      <c r="J896" s="27" t="n">
        <f aca="false">ROUND(E896* H896,5)</f>
        <v>84.21</v>
      </c>
      <c r="K896" s="28"/>
    </row>
    <row r="897" customFormat="false" ht="15" hidden="false" customHeight="false" outlineLevel="0" collapsed="false">
      <c r="D897" s="29" t="s">
        <v>137</v>
      </c>
      <c r="E897" s="28"/>
      <c r="H897" s="28"/>
      <c r="K897" s="26" t="n">
        <f aca="false">SUM(J896:J896)</f>
        <v>84.21</v>
      </c>
    </row>
    <row r="898" customFormat="false" ht="15" hidden="false" customHeight="false" outlineLevel="0" collapsed="false">
      <c r="D898" s="29" t="s">
        <v>138</v>
      </c>
      <c r="E898" s="28"/>
      <c r="H898" s="28"/>
      <c r="K898" s="30" t="n">
        <f aca="false">SUM(J892:J897)</f>
        <v>100.884</v>
      </c>
    </row>
    <row r="899" customFormat="false" ht="15" hidden="false" customHeight="false" outlineLevel="0" collapsed="false">
      <c r="D899" s="29" t="s">
        <v>184</v>
      </c>
      <c r="E899" s="28"/>
      <c r="H899" s="28" t="n">
        <v>3</v>
      </c>
      <c r="I899" s="1" t="s">
        <v>146</v>
      </c>
      <c r="K899" s="26" t="n">
        <f aca="false">ROUND(H899/100*K898,5)</f>
        <v>3.02652</v>
      </c>
    </row>
    <row r="900" customFormat="false" ht="15" hidden="false" customHeight="false" outlineLevel="0" collapsed="false">
      <c r="D900" s="29" t="s">
        <v>139</v>
      </c>
      <c r="E900" s="28"/>
      <c r="H900" s="28"/>
      <c r="K900" s="30" t="n">
        <f aca="false">SUM(K898:K899)</f>
        <v>103.91052</v>
      </c>
    </row>
    <row r="902" customFormat="false" ht="45" hidden="false" customHeight="true" outlineLevel="0" collapsed="false">
      <c r="A902" s="19"/>
      <c r="B902" s="19" t="s">
        <v>541</v>
      </c>
      <c r="C902" s="20" t="s">
        <v>27</v>
      </c>
      <c r="D902" s="21" t="s">
        <v>542</v>
      </c>
      <c r="E902" s="21"/>
      <c r="F902" s="21"/>
      <c r="G902" s="20"/>
      <c r="H902" s="22" t="s">
        <v>113</v>
      </c>
      <c r="I902" s="23" t="n">
        <v>1</v>
      </c>
      <c r="J902" s="23"/>
      <c r="K902" s="24" t="n">
        <f aca="false">ROUND(K911,2)</f>
        <v>127.86</v>
      </c>
      <c r="L902" s="21" t="s">
        <v>543</v>
      </c>
      <c r="M902" s="20"/>
      <c r="N902" s="20"/>
      <c r="O902" s="20"/>
      <c r="P902" s="20"/>
      <c r="Q902" s="20"/>
      <c r="R902" s="20"/>
      <c r="S902" s="20"/>
      <c r="T902" s="20"/>
      <c r="U902" s="20"/>
      <c r="V902" s="20"/>
      <c r="W902" s="20"/>
      <c r="X902" s="20"/>
      <c r="Y902" s="20"/>
      <c r="Z902" s="20"/>
      <c r="AA902" s="20"/>
    </row>
    <row r="903" customFormat="false" ht="15" hidden="false" customHeight="false" outlineLevel="0" collapsed="false">
      <c r="B903" s="14" t="s">
        <v>115</v>
      </c>
    </row>
    <row r="904" customFormat="false" ht="15" hidden="false" customHeight="false" outlineLevel="0" collapsed="false">
      <c r="B904" s="1" t="s">
        <v>524</v>
      </c>
      <c r="C904" s="1" t="s">
        <v>117</v>
      </c>
      <c r="D904" s="1" t="s">
        <v>525</v>
      </c>
      <c r="E904" s="25" t="n">
        <v>0.6</v>
      </c>
      <c r="F904" s="1" t="s">
        <v>119</v>
      </c>
      <c r="G904" s="1" t="s">
        <v>120</v>
      </c>
      <c r="H904" s="26" t="n">
        <v>27.79</v>
      </c>
      <c r="I904" s="1" t="s">
        <v>121</v>
      </c>
      <c r="J904" s="27" t="n">
        <f aca="false">ROUND(E904/I902* H904,5)</f>
        <v>16.674</v>
      </c>
      <c r="K904" s="28"/>
    </row>
    <row r="905" customFormat="false" ht="15" hidden="false" customHeight="false" outlineLevel="0" collapsed="false">
      <c r="D905" s="29" t="s">
        <v>122</v>
      </c>
      <c r="E905" s="28"/>
      <c r="H905" s="28"/>
      <c r="K905" s="26" t="n">
        <f aca="false">SUM(J904:J904)</f>
        <v>16.674</v>
      </c>
    </row>
    <row r="906" customFormat="false" ht="15" hidden="false" customHeight="false" outlineLevel="0" collapsed="false">
      <c r="B906" s="14" t="s">
        <v>127</v>
      </c>
      <c r="E906" s="28"/>
      <c r="H906" s="28"/>
      <c r="K906" s="28"/>
    </row>
    <row r="907" customFormat="false" ht="15" hidden="false" customHeight="false" outlineLevel="0" collapsed="false">
      <c r="B907" s="1" t="s">
        <v>544</v>
      </c>
      <c r="C907" s="1" t="s">
        <v>27</v>
      </c>
      <c r="D907" s="1" t="s">
        <v>545</v>
      </c>
      <c r="E907" s="25" t="n">
        <v>1</v>
      </c>
      <c r="G907" s="1" t="s">
        <v>120</v>
      </c>
      <c r="H907" s="26" t="n">
        <v>107.46</v>
      </c>
      <c r="I907" s="1" t="s">
        <v>121</v>
      </c>
      <c r="J907" s="27" t="n">
        <f aca="false">ROUND(E907* H907,5)</f>
        <v>107.46</v>
      </c>
      <c r="K907" s="28"/>
    </row>
    <row r="908" customFormat="false" ht="15" hidden="false" customHeight="false" outlineLevel="0" collapsed="false">
      <c r="D908" s="29" t="s">
        <v>137</v>
      </c>
      <c r="E908" s="28"/>
      <c r="H908" s="28"/>
      <c r="K908" s="26" t="n">
        <f aca="false">SUM(J907:J907)</f>
        <v>107.46</v>
      </c>
    </row>
    <row r="909" customFormat="false" ht="15" hidden="false" customHeight="false" outlineLevel="0" collapsed="false">
      <c r="D909" s="29" t="s">
        <v>138</v>
      </c>
      <c r="E909" s="28"/>
      <c r="H909" s="28"/>
      <c r="K909" s="30" t="n">
        <f aca="false">SUM(J903:J908)</f>
        <v>124.134</v>
      </c>
    </row>
    <row r="910" customFormat="false" ht="15" hidden="false" customHeight="false" outlineLevel="0" collapsed="false">
      <c r="D910" s="29" t="s">
        <v>184</v>
      </c>
      <c r="E910" s="28"/>
      <c r="H910" s="28" t="n">
        <v>3</v>
      </c>
      <c r="I910" s="1" t="s">
        <v>146</v>
      </c>
      <c r="K910" s="26" t="n">
        <f aca="false">ROUND(H910/100*K909,5)</f>
        <v>3.72402</v>
      </c>
    </row>
    <row r="911" customFormat="false" ht="15" hidden="false" customHeight="false" outlineLevel="0" collapsed="false">
      <c r="D911" s="29" t="s">
        <v>139</v>
      </c>
      <c r="E911" s="28"/>
      <c r="H911" s="28"/>
      <c r="K911" s="30" t="n">
        <f aca="false">SUM(K909:K910)</f>
        <v>127.85802</v>
      </c>
    </row>
    <row r="913" customFormat="false" ht="45" hidden="false" customHeight="true" outlineLevel="0" collapsed="false">
      <c r="A913" s="19"/>
      <c r="B913" s="19" t="s">
        <v>546</v>
      </c>
      <c r="C913" s="20" t="s">
        <v>27</v>
      </c>
      <c r="D913" s="21" t="s">
        <v>547</v>
      </c>
      <c r="E913" s="21"/>
      <c r="F913" s="21"/>
      <c r="G913" s="20"/>
      <c r="H913" s="22" t="s">
        <v>113</v>
      </c>
      <c r="I913" s="23" t="n">
        <v>1</v>
      </c>
      <c r="J913" s="23"/>
      <c r="K913" s="24" t="n">
        <f aca="false">ROUND(K922,2)</f>
        <v>127.76</v>
      </c>
      <c r="L913" s="21" t="s">
        <v>548</v>
      </c>
      <c r="M913" s="20"/>
      <c r="N913" s="20"/>
      <c r="O913" s="20"/>
      <c r="P913" s="20"/>
      <c r="Q913" s="20"/>
      <c r="R913" s="20"/>
      <c r="S913" s="20"/>
      <c r="T913" s="20"/>
      <c r="U913" s="20"/>
      <c r="V913" s="20"/>
      <c r="W913" s="20"/>
      <c r="X913" s="20"/>
      <c r="Y913" s="20"/>
      <c r="Z913" s="20"/>
      <c r="AA913" s="20"/>
    </row>
    <row r="914" customFormat="false" ht="15" hidden="false" customHeight="false" outlineLevel="0" collapsed="false">
      <c r="B914" s="14" t="s">
        <v>115</v>
      </c>
    </row>
    <row r="915" customFormat="false" ht="15" hidden="false" customHeight="false" outlineLevel="0" collapsed="false">
      <c r="B915" s="1" t="s">
        <v>524</v>
      </c>
      <c r="C915" s="1" t="s">
        <v>117</v>
      </c>
      <c r="D915" s="1" t="s">
        <v>525</v>
      </c>
      <c r="E915" s="25" t="n">
        <v>0.6</v>
      </c>
      <c r="F915" s="1" t="s">
        <v>119</v>
      </c>
      <c r="G915" s="1" t="s">
        <v>120</v>
      </c>
      <c r="H915" s="26" t="n">
        <v>27.79</v>
      </c>
      <c r="I915" s="1" t="s">
        <v>121</v>
      </c>
      <c r="J915" s="27" t="n">
        <f aca="false">ROUND(E915/I913* H915,5)</f>
        <v>16.674</v>
      </c>
      <c r="K915" s="28"/>
    </row>
    <row r="916" customFormat="false" ht="15" hidden="false" customHeight="false" outlineLevel="0" collapsed="false">
      <c r="D916" s="29" t="s">
        <v>122</v>
      </c>
      <c r="E916" s="28"/>
      <c r="H916" s="28"/>
      <c r="K916" s="26" t="n">
        <f aca="false">SUM(J915:J915)</f>
        <v>16.674</v>
      </c>
    </row>
    <row r="917" customFormat="false" ht="15" hidden="false" customHeight="false" outlineLevel="0" collapsed="false">
      <c r="B917" s="14" t="s">
        <v>127</v>
      </c>
      <c r="E917" s="28"/>
      <c r="H917" s="28"/>
      <c r="K917" s="28"/>
    </row>
    <row r="918" customFormat="false" ht="15" hidden="false" customHeight="false" outlineLevel="0" collapsed="false">
      <c r="B918" s="1" t="s">
        <v>549</v>
      </c>
      <c r="C918" s="1" t="s">
        <v>27</v>
      </c>
      <c r="D918" s="1" t="s">
        <v>550</v>
      </c>
      <c r="E918" s="25" t="n">
        <v>1</v>
      </c>
      <c r="G918" s="1" t="s">
        <v>120</v>
      </c>
      <c r="H918" s="26" t="n">
        <v>107.36</v>
      </c>
      <c r="I918" s="1" t="s">
        <v>121</v>
      </c>
      <c r="J918" s="27" t="n">
        <f aca="false">ROUND(E918* H918,5)</f>
        <v>107.36</v>
      </c>
      <c r="K918" s="28"/>
    </row>
    <row r="919" customFormat="false" ht="15" hidden="false" customHeight="false" outlineLevel="0" collapsed="false">
      <c r="D919" s="29" t="s">
        <v>137</v>
      </c>
      <c r="E919" s="28"/>
      <c r="H919" s="28"/>
      <c r="K919" s="26" t="n">
        <f aca="false">SUM(J918:J918)</f>
        <v>107.36</v>
      </c>
    </row>
    <row r="920" customFormat="false" ht="15" hidden="false" customHeight="false" outlineLevel="0" collapsed="false">
      <c r="D920" s="29" t="s">
        <v>138</v>
      </c>
      <c r="E920" s="28"/>
      <c r="H920" s="28"/>
      <c r="K920" s="30" t="n">
        <f aca="false">SUM(J914:J919)</f>
        <v>124.034</v>
      </c>
    </row>
    <row r="921" customFormat="false" ht="15" hidden="false" customHeight="false" outlineLevel="0" collapsed="false">
      <c r="D921" s="29" t="s">
        <v>184</v>
      </c>
      <c r="E921" s="28"/>
      <c r="H921" s="28" t="n">
        <v>3</v>
      </c>
      <c r="I921" s="1" t="s">
        <v>146</v>
      </c>
      <c r="K921" s="26" t="n">
        <f aca="false">ROUND(H921/100*K920,5)</f>
        <v>3.72102</v>
      </c>
    </row>
    <row r="922" customFormat="false" ht="15" hidden="false" customHeight="false" outlineLevel="0" collapsed="false">
      <c r="D922" s="29" t="s">
        <v>139</v>
      </c>
      <c r="E922" s="28"/>
      <c r="H922" s="28"/>
      <c r="K922" s="30" t="n">
        <f aca="false">SUM(K920:K921)</f>
        <v>127.75502</v>
      </c>
    </row>
    <row r="924" customFormat="false" ht="45" hidden="false" customHeight="true" outlineLevel="0" collapsed="false">
      <c r="A924" s="19"/>
      <c r="B924" s="19" t="s">
        <v>551</v>
      </c>
      <c r="C924" s="20" t="s">
        <v>27</v>
      </c>
      <c r="D924" s="21" t="s">
        <v>552</v>
      </c>
      <c r="E924" s="21"/>
      <c r="F924" s="21"/>
      <c r="G924" s="20"/>
      <c r="H924" s="22" t="s">
        <v>113</v>
      </c>
      <c r="I924" s="23" t="n">
        <v>1</v>
      </c>
      <c r="J924" s="23"/>
      <c r="K924" s="24" t="n">
        <f aca="false">ROUND(K933,2)</f>
        <v>127.86</v>
      </c>
      <c r="L924" s="21" t="s">
        <v>553</v>
      </c>
      <c r="M924" s="20"/>
      <c r="N924" s="20"/>
      <c r="O924" s="20"/>
      <c r="P924" s="20"/>
      <c r="Q924" s="20"/>
      <c r="R924" s="20"/>
      <c r="S924" s="20"/>
      <c r="T924" s="20"/>
      <c r="U924" s="20"/>
      <c r="V924" s="20"/>
      <c r="W924" s="20"/>
      <c r="X924" s="20"/>
      <c r="Y924" s="20"/>
      <c r="Z924" s="20"/>
      <c r="AA924" s="20"/>
    </row>
    <row r="925" customFormat="false" ht="15" hidden="false" customHeight="false" outlineLevel="0" collapsed="false">
      <c r="B925" s="14" t="s">
        <v>115</v>
      </c>
    </row>
    <row r="926" customFormat="false" ht="15" hidden="false" customHeight="false" outlineLevel="0" collapsed="false">
      <c r="B926" s="1" t="s">
        <v>524</v>
      </c>
      <c r="C926" s="1" t="s">
        <v>117</v>
      </c>
      <c r="D926" s="1" t="s">
        <v>525</v>
      </c>
      <c r="E926" s="25" t="n">
        <v>0.6</v>
      </c>
      <c r="F926" s="1" t="s">
        <v>119</v>
      </c>
      <c r="G926" s="1" t="s">
        <v>120</v>
      </c>
      <c r="H926" s="26" t="n">
        <v>27.79</v>
      </c>
      <c r="I926" s="1" t="s">
        <v>121</v>
      </c>
      <c r="J926" s="27" t="n">
        <f aca="false">ROUND(E926/I924* H926,5)</f>
        <v>16.674</v>
      </c>
      <c r="K926" s="28"/>
    </row>
    <row r="927" customFormat="false" ht="15" hidden="false" customHeight="false" outlineLevel="0" collapsed="false">
      <c r="D927" s="29" t="s">
        <v>122</v>
      </c>
      <c r="E927" s="28"/>
      <c r="H927" s="28"/>
      <c r="K927" s="26" t="n">
        <f aca="false">SUM(J926:J926)</f>
        <v>16.674</v>
      </c>
    </row>
    <row r="928" customFormat="false" ht="15" hidden="false" customHeight="false" outlineLevel="0" collapsed="false">
      <c r="B928" s="14" t="s">
        <v>127</v>
      </c>
      <c r="E928" s="28"/>
      <c r="H928" s="28"/>
      <c r="K928" s="28"/>
    </row>
    <row r="929" customFormat="false" ht="15" hidden="false" customHeight="false" outlineLevel="0" collapsed="false">
      <c r="B929" s="1" t="s">
        <v>544</v>
      </c>
      <c r="C929" s="1" t="s">
        <v>27</v>
      </c>
      <c r="D929" s="1" t="s">
        <v>545</v>
      </c>
      <c r="E929" s="25" t="n">
        <v>1</v>
      </c>
      <c r="G929" s="1" t="s">
        <v>120</v>
      </c>
      <c r="H929" s="26" t="n">
        <v>107.46</v>
      </c>
      <c r="I929" s="1" t="s">
        <v>121</v>
      </c>
      <c r="J929" s="27" t="n">
        <f aca="false">ROUND(E929* H929,5)</f>
        <v>107.46</v>
      </c>
      <c r="K929" s="28"/>
    </row>
    <row r="930" customFormat="false" ht="15" hidden="false" customHeight="false" outlineLevel="0" collapsed="false">
      <c r="D930" s="29" t="s">
        <v>137</v>
      </c>
      <c r="E930" s="28"/>
      <c r="H930" s="28"/>
      <c r="K930" s="26" t="n">
        <f aca="false">SUM(J929:J929)</f>
        <v>107.46</v>
      </c>
    </row>
    <row r="931" customFormat="false" ht="15" hidden="false" customHeight="false" outlineLevel="0" collapsed="false">
      <c r="D931" s="29" t="s">
        <v>138</v>
      </c>
      <c r="E931" s="28"/>
      <c r="H931" s="28"/>
      <c r="K931" s="30" t="n">
        <f aca="false">SUM(J925:J930)</f>
        <v>124.134</v>
      </c>
    </row>
    <row r="932" customFormat="false" ht="15" hidden="false" customHeight="false" outlineLevel="0" collapsed="false">
      <c r="D932" s="29" t="s">
        <v>184</v>
      </c>
      <c r="E932" s="28"/>
      <c r="H932" s="28" t="n">
        <v>3</v>
      </c>
      <c r="I932" s="1" t="s">
        <v>146</v>
      </c>
      <c r="K932" s="26" t="n">
        <f aca="false">ROUND(H932/100*K931,5)</f>
        <v>3.72402</v>
      </c>
    </row>
    <row r="933" customFormat="false" ht="15" hidden="false" customHeight="false" outlineLevel="0" collapsed="false">
      <c r="D933" s="29" t="s">
        <v>139</v>
      </c>
      <c r="E933" s="28"/>
      <c r="H933" s="28"/>
      <c r="K933" s="30" t="n">
        <f aca="false">SUM(K931:K932)</f>
        <v>127.85802</v>
      </c>
    </row>
    <row r="935" customFormat="false" ht="45" hidden="false" customHeight="true" outlineLevel="0" collapsed="false">
      <c r="A935" s="19"/>
      <c r="B935" s="19" t="s">
        <v>554</v>
      </c>
      <c r="C935" s="20" t="s">
        <v>193</v>
      </c>
      <c r="D935" s="21" t="s">
        <v>555</v>
      </c>
      <c r="E935" s="21"/>
      <c r="F935" s="21"/>
      <c r="G935" s="20"/>
      <c r="H935" s="22" t="s">
        <v>113</v>
      </c>
      <c r="I935" s="23" t="n">
        <v>1</v>
      </c>
      <c r="J935" s="23"/>
      <c r="K935" s="24" t="n">
        <f aca="false">ROUND(K948,2)</f>
        <v>31.29</v>
      </c>
      <c r="L935" s="21" t="s">
        <v>556</v>
      </c>
      <c r="M935" s="20"/>
      <c r="N935" s="20"/>
      <c r="O935" s="20"/>
      <c r="P935" s="20"/>
      <c r="Q935" s="20"/>
      <c r="R935" s="20"/>
      <c r="S935" s="20"/>
      <c r="T935" s="20"/>
      <c r="U935" s="20"/>
      <c r="V935" s="20"/>
      <c r="W935" s="20"/>
      <c r="X935" s="20"/>
      <c r="Y935" s="20"/>
      <c r="Z935" s="20"/>
      <c r="AA935" s="20"/>
    </row>
    <row r="936" customFormat="false" ht="15" hidden="false" customHeight="false" outlineLevel="0" collapsed="false">
      <c r="B936" s="14" t="s">
        <v>115</v>
      </c>
    </row>
    <row r="937" customFormat="false" ht="15" hidden="false" customHeight="false" outlineLevel="0" collapsed="false">
      <c r="B937" s="1" t="s">
        <v>305</v>
      </c>
      <c r="C937" s="1" t="s">
        <v>117</v>
      </c>
      <c r="D937" s="1" t="s">
        <v>306</v>
      </c>
      <c r="E937" s="25" t="n">
        <v>0.44</v>
      </c>
      <c r="F937" s="1" t="s">
        <v>119</v>
      </c>
      <c r="G937" s="1" t="s">
        <v>120</v>
      </c>
      <c r="H937" s="26" t="n">
        <v>28.61</v>
      </c>
      <c r="I937" s="1" t="s">
        <v>121</v>
      </c>
      <c r="J937" s="27" t="n">
        <f aca="false">ROUND(E937/I935* H937,5)</f>
        <v>12.5884</v>
      </c>
      <c r="K937" s="28"/>
    </row>
    <row r="938" customFormat="false" ht="15" hidden="false" customHeight="false" outlineLevel="0" collapsed="false">
      <c r="B938" s="1" t="s">
        <v>307</v>
      </c>
      <c r="C938" s="1" t="s">
        <v>117</v>
      </c>
      <c r="D938" s="1" t="s">
        <v>308</v>
      </c>
      <c r="E938" s="25" t="n">
        <v>0.22</v>
      </c>
      <c r="F938" s="1" t="s">
        <v>119</v>
      </c>
      <c r="G938" s="1" t="s">
        <v>120</v>
      </c>
      <c r="H938" s="26" t="n">
        <v>25.4</v>
      </c>
      <c r="I938" s="1" t="s">
        <v>121</v>
      </c>
      <c r="J938" s="27" t="n">
        <f aca="false">ROUND(E938/I935* H938,5)</f>
        <v>5.588</v>
      </c>
      <c r="K938" s="28"/>
    </row>
    <row r="939" customFormat="false" ht="15" hidden="false" customHeight="false" outlineLevel="0" collapsed="false">
      <c r="D939" s="29" t="s">
        <v>122</v>
      </c>
      <c r="E939" s="28"/>
      <c r="H939" s="28"/>
      <c r="K939" s="26" t="n">
        <f aca="false">SUM(J937:J938)</f>
        <v>18.1764</v>
      </c>
    </row>
    <row r="940" customFormat="false" ht="15" hidden="false" customHeight="false" outlineLevel="0" collapsed="false">
      <c r="B940" s="14" t="s">
        <v>127</v>
      </c>
      <c r="E940" s="28"/>
      <c r="H940" s="28"/>
      <c r="K940" s="28"/>
    </row>
    <row r="941" customFormat="false" ht="15" hidden="false" customHeight="false" outlineLevel="0" collapsed="false">
      <c r="B941" s="1" t="s">
        <v>557</v>
      </c>
      <c r="C941" s="1" t="s">
        <v>18</v>
      </c>
      <c r="D941" s="1" t="s">
        <v>558</v>
      </c>
      <c r="E941" s="25" t="n">
        <v>0.33</v>
      </c>
      <c r="G941" s="1" t="s">
        <v>120</v>
      </c>
      <c r="H941" s="26" t="n">
        <v>6.39</v>
      </c>
      <c r="I941" s="1" t="s">
        <v>121</v>
      </c>
      <c r="J941" s="27" t="n">
        <f aca="false">ROUND(E941* H941,5)</f>
        <v>2.1087</v>
      </c>
      <c r="K941" s="28"/>
    </row>
    <row r="942" customFormat="false" ht="15" hidden="false" customHeight="false" outlineLevel="0" collapsed="false">
      <c r="B942" s="1" t="s">
        <v>559</v>
      </c>
      <c r="C942" s="1" t="s">
        <v>18</v>
      </c>
      <c r="D942" s="1" t="s">
        <v>560</v>
      </c>
      <c r="E942" s="25" t="n">
        <v>0.5</v>
      </c>
      <c r="G942" s="1" t="s">
        <v>120</v>
      </c>
      <c r="H942" s="26" t="n">
        <v>8.37</v>
      </c>
      <c r="I942" s="1" t="s">
        <v>121</v>
      </c>
      <c r="J942" s="27" t="n">
        <f aca="false">ROUND(E942* H942,5)</f>
        <v>4.185</v>
      </c>
      <c r="K942" s="28"/>
    </row>
    <row r="943" customFormat="false" ht="15" hidden="false" customHeight="false" outlineLevel="0" collapsed="false">
      <c r="B943" s="1" t="s">
        <v>561</v>
      </c>
      <c r="C943" s="1" t="s">
        <v>18</v>
      </c>
      <c r="D943" s="1" t="s">
        <v>562</v>
      </c>
      <c r="E943" s="25" t="n">
        <v>1</v>
      </c>
      <c r="G943" s="1" t="s">
        <v>120</v>
      </c>
      <c r="H943" s="26" t="n">
        <v>0.77</v>
      </c>
      <c r="I943" s="1" t="s">
        <v>121</v>
      </c>
      <c r="J943" s="27" t="n">
        <f aca="false">ROUND(E943* H943,5)</f>
        <v>0.77</v>
      </c>
      <c r="K943" s="28"/>
    </row>
    <row r="944" customFormat="false" ht="15" hidden="false" customHeight="false" outlineLevel="0" collapsed="false">
      <c r="B944" s="1" t="s">
        <v>563</v>
      </c>
      <c r="C944" s="1" t="s">
        <v>193</v>
      </c>
      <c r="D944" s="1" t="s">
        <v>564</v>
      </c>
      <c r="E944" s="25" t="n">
        <v>1.4</v>
      </c>
      <c r="G944" s="1" t="s">
        <v>120</v>
      </c>
      <c r="H944" s="26" t="n">
        <v>3.67</v>
      </c>
      <c r="I944" s="1" t="s">
        <v>121</v>
      </c>
      <c r="J944" s="27" t="n">
        <f aca="false">ROUND(E944* H944,5)</f>
        <v>5.138</v>
      </c>
      <c r="K944" s="28"/>
    </row>
    <row r="945" customFormat="false" ht="15" hidden="false" customHeight="false" outlineLevel="0" collapsed="false">
      <c r="D945" s="29" t="s">
        <v>137</v>
      </c>
      <c r="E945" s="28"/>
      <c r="H945" s="28"/>
      <c r="K945" s="26" t="n">
        <f aca="false">SUM(J941:J944)</f>
        <v>12.2017</v>
      </c>
    </row>
    <row r="946" customFormat="false" ht="15" hidden="false" customHeight="false" outlineLevel="0" collapsed="false">
      <c r="D946" s="29" t="s">
        <v>138</v>
      </c>
      <c r="E946" s="28"/>
      <c r="H946" s="28"/>
      <c r="K946" s="30" t="n">
        <f aca="false">SUM(J936:J945)</f>
        <v>30.3781</v>
      </c>
    </row>
    <row r="947" customFormat="false" ht="15" hidden="false" customHeight="false" outlineLevel="0" collapsed="false">
      <c r="D947" s="29" t="s">
        <v>184</v>
      </c>
      <c r="E947" s="28"/>
      <c r="H947" s="28" t="n">
        <v>3</v>
      </c>
      <c r="I947" s="1" t="s">
        <v>146</v>
      </c>
      <c r="K947" s="26" t="n">
        <f aca="false">ROUND(H947/100*K946,5)</f>
        <v>0.91134</v>
      </c>
    </row>
    <row r="948" customFormat="false" ht="15" hidden="false" customHeight="false" outlineLevel="0" collapsed="false">
      <c r="D948" s="29" t="s">
        <v>139</v>
      </c>
      <c r="E948" s="28"/>
      <c r="H948" s="28"/>
      <c r="K948" s="30" t="n">
        <f aca="false">SUM(K946:K947)</f>
        <v>31.28944</v>
      </c>
    </row>
    <row r="950" customFormat="false" ht="45" hidden="false" customHeight="true" outlineLevel="0" collapsed="false">
      <c r="A950" s="19"/>
      <c r="B950" s="19" t="s">
        <v>565</v>
      </c>
      <c r="C950" s="20" t="s">
        <v>193</v>
      </c>
      <c r="D950" s="21" t="s">
        <v>566</v>
      </c>
      <c r="E950" s="21"/>
      <c r="F950" s="21"/>
      <c r="G950" s="20"/>
      <c r="H950" s="22" t="s">
        <v>113</v>
      </c>
      <c r="I950" s="23" t="n">
        <v>1</v>
      </c>
      <c r="J950" s="23"/>
      <c r="K950" s="24" t="n">
        <f aca="false">ROUND(K966,2)</f>
        <v>56.23</v>
      </c>
      <c r="L950" s="21" t="s">
        <v>567</v>
      </c>
      <c r="M950" s="20"/>
      <c r="N950" s="20"/>
      <c r="O950" s="20"/>
      <c r="P950" s="20"/>
      <c r="Q950" s="20"/>
      <c r="R950" s="20"/>
      <c r="S950" s="20"/>
      <c r="T950" s="20"/>
      <c r="U950" s="20"/>
      <c r="V950" s="20"/>
      <c r="W950" s="20"/>
      <c r="X950" s="20"/>
      <c r="Y950" s="20"/>
      <c r="Z950" s="20"/>
      <c r="AA950" s="20"/>
    </row>
    <row r="951" customFormat="false" ht="15" hidden="false" customHeight="false" outlineLevel="0" collapsed="false">
      <c r="B951" s="14" t="s">
        <v>115</v>
      </c>
    </row>
    <row r="952" customFormat="false" ht="15" hidden="false" customHeight="false" outlineLevel="0" collapsed="false">
      <c r="B952" s="1" t="s">
        <v>261</v>
      </c>
      <c r="C952" s="1" t="s">
        <v>117</v>
      </c>
      <c r="D952" s="1" t="s">
        <v>262</v>
      </c>
      <c r="E952" s="25" t="n">
        <v>0.19</v>
      </c>
      <c r="F952" s="1" t="s">
        <v>119</v>
      </c>
      <c r="G952" s="1" t="s">
        <v>120</v>
      </c>
      <c r="H952" s="26" t="n">
        <v>28.61</v>
      </c>
      <c r="I952" s="1" t="s">
        <v>121</v>
      </c>
      <c r="J952" s="27" t="n">
        <f aca="false">ROUND(E952/I950* H952,5)</f>
        <v>5.4359</v>
      </c>
      <c r="K952" s="28"/>
    </row>
    <row r="953" customFormat="false" ht="15" hidden="false" customHeight="false" outlineLevel="0" collapsed="false">
      <c r="B953" s="1" t="s">
        <v>188</v>
      </c>
      <c r="C953" s="1" t="s">
        <v>117</v>
      </c>
      <c r="D953" s="1" t="s">
        <v>189</v>
      </c>
      <c r="E953" s="25" t="n">
        <v>0.19</v>
      </c>
      <c r="F953" s="1" t="s">
        <v>119</v>
      </c>
      <c r="G953" s="1" t="s">
        <v>120</v>
      </c>
      <c r="H953" s="26" t="n">
        <v>23.38</v>
      </c>
      <c r="I953" s="1" t="s">
        <v>121</v>
      </c>
      <c r="J953" s="27" t="n">
        <f aca="false">ROUND(E953/I950* H953,5)</f>
        <v>4.4422</v>
      </c>
      <c r="K953" s="28"/>
    </row>
    <row r="954" customFormat="false" ht="15" hidden="false" customHeight="false" outlineLevel="0" collapsed="false">
      <c r="B954" s="1" t="s">
        <v>307</v>
      </c>
      <c r="C954" s="1" t="s">
        <v>117</v>
      </c>
      <c r="D954" s="1" t="s">
        <v>308</v>
      </c>
      <c r="E954" s="25" t="n">
        <v>0.2</v>
      </c>
      <c r="F954" s="1" t="s">
        <v>119</v>
      </c>
      <c r="G954" s="1" t="s">
        <v>120</v>
      </c>
      <c r="H954" s="26" t="n">
        <v>25.4</v>
      </c>
      <c r="I954" s="1" t="s">
        <v>121</v>
      </c>
      <c r="J954" s="27" t="n">
        <f aca="false">ROUND(E954/I950* H954,5)</f>
        <v>5.08</v>
      </c>
      <c r="K954" s="28"/>
    </row>
    <row r="955" customFormat="false" ht="15" hidden="false" customHeight="false" outlineLevel="0" collapsed="false">
      <c r="B955" s="1" t="s">
        <v>305</v>
      </c>
      <c r="C955" s="1" t="s">
        <v>117</v>
      </c>
      <c r="D955" s="1" t="s">
        <v>306</v>
      </c>
      <c r="E955" s="25" t="n">
        <v>0.2</v>
      </c>
      <c r="F955" s="1" t="s">
        <v>119</v>
      </c>
      <c r="G955" s="1" t="s">
        <v>120</v>
      </c>
      <c r="H955" s="26" t="n">
        <v>28.61</v>
      </c>
      <c r="I955" s="1" t="s">
        <v>121</v>
      </c>
      <c r="J955" s="27" t="n">
        <f aca="false">ROUND(E955/I950* H955,5)</f>
        <v>5.722</v>
      </c>
      <c r="K955" s="28"/>
    </row>
    <row r="956" customFormat="false" ht="15" hidden="false" customHeight="false" outlineLevel="0" collapsed="false">
      <c r="D956" s="29" t="s">
        <v>122</v>
      </c>
      <c r="E956" s="28"/>
      <c r="H956" s="28"/>
      <c r="K956" s="26" t="n">
        <f aca="false">SUM(J952:J955)</f>
        <v>20.6801</v>
      </c>
    </row>
    <row r="957" customFormat="false" ht="15" hidden="false" customHeight="false" outlineLevel="0" collapsed="false">
      <c r="B957" s="14" t="s">
        <v>127</v>
      </c>
      <c r="E957" s="28"/>
      <c r="H957" s="28"/>
      <c r="K957" s="28"/>
    </row>
    <row r="958" customFormat="false" ht="15" hidden="false" customHeight="false" outlineLevel="0" collapsed="false">
      <c r="B958" s="1" t="s">
        <v>568</v>
      </c>
      <c r="C958" s="1" t="s">
        <v>193</v>
      </c>
      <c r="D958" s="1" t="s">
        <v>569</v>
      </c>
      <c r="E958" s="25" t="n">
        <v>1.25</v>
      </c>
      <c r="G958" s="1" t="s">
        <v>120</v>
      </c>
      <c r="H958" s="26" t="n">
        <v>7.66</v>
      </c>
      <c r="I958" s="1" t="s">
        <v>121</v>
      </c>
      <c r="J958" s="27" t="n">
        <f aca="false">ROUND(E958* H958,5)</f>
        <v>9.575</v>
      </c>
      <c r="K958" s="28"/>
    </row>
    <row r="959" customFormat="false" ht="15" hidden="false" customHeight="false" outlineLevel="0" collapsed="false">
      <c r="B959" s="1" t="s">
        <v>570</v>
      </c>
      <c r="C959" s="1" t="s">
        <v>18</v>
      </c>
      <c r="D959" s="1" t="s">
        <v>571</v>
      </c>
      <c r="E959" s="25" t="n">
        <v>0.33</v>
      </c>
      <c r="G959" s="1" t="s">
        <v>120</v>
      </c>
      <c r="H959" s="26" t="n">
        <v>31.68</v>
      </c>
      <c r="I959" s="1" t="s">
        <v>121</v>
      </c>
      <c r="J959" s="27" t="n">
        <f aca="false">ROUND(E959* H959,5)</f>
        <v>10.4544</v>
      </c>
      <c r="K959" s="28"/>
    </row>
    <row r="960" customFormat="false" ht="15" hidden="false" customHeight="false" outlineLevel="0" collapsed="false">
      <c r="B960" s="1" t="s">
        <v>572</v>
      </c>
      <c r="C960" s="1" t="s">
        <v>34</v>
      </c>
      <c r="D960" s="1" t="s">
        <v>573</v>
      </c>
      <c r="E960" s="25" t="n">
        <v>0.11</v>
      </c>
      <c r="G960" s="1" t="s">
        <v>120</v>
      </c>
      <c r="H960" s="26" t="n">
        <v>93.69</v>
      </c>
      <c r="I960" s="1" t="s">
        <v>121</v>
      </c>
      <c r="J960" s="27" t="n">
        <f aca="false">ROUND(E960* H960,5)</f>
        <v>10.3059</v>
      </c>
      <c r="K960" s="28"/>
    </row>
    <row r="961" customFormat="false" ht="15" hidden="false" customHeight="false" outlineLevel="0" collapsed="false">
      <c r="B961" s="1" t="s">
        <v>574</v>
      </c>
      <c r="C961" s="1" t="s">
        <v>131</v>
      </c>
      <c r="D961" s="1" t="s">
        <v>575</v>
      </c>
      <c r="E961" s="25" t="n">
        <v>0.182</v>
      </c>
      <c r="G961" s="1" t="s">
        <v>120</v>
      </c>
      <c r="H961" s="26" t="n">
        <v>17.01</v>
      </c>
      <c r="I961" s="1" t="s">
        <v>121</v>
      </c>
      <c r="J961" s="27" t="n">
        <f aca="false">ROUND(E961* H961,5)</f>
        <v>3.09582</v>
      </c>
      <c r="K961" s="28"/>
    </row>
    <row r="962" customFormat="false" ht="15" hidden="false" customHeight="false" outlineLevel="0" collapsed="false">
      <c r="B962" s="1" t="s">
        <v>576</v>
      </c>
      <c r="C962" s="1" t="s">
        <v>18</v>
      </c>
      <c r="D962" s="1" t="s">
        <v>577</v>
      </c>
      <c r="E962" s="25" t="n">
        <v>1</v>
      </c>
      <c r="G962" s="1" t="s">
        <v>120</v>
      </c>
      <c r="H962" s="26" t="n">
        <v>0.48</v>
      </c>
      <c r="I962" s="1" t="s">
        <v>121</v>
      </c>
      <c r="J962" s="27" t="n">
        <f aca="false">ROUND(E962* H962,5)</f>
        <v>0.48</v>
      </c>
      <c r="K962" s="28"/>
    </row>
    <row r="963" customFormat="false" ht="15" hidden="false" customHeight="false" outlineLevel="0" collapsed="false">
      <c r="D963" s="29" t="s">
        <v>137</v>
      </c>
      <c r="E963" s="28"/>
      <c r="H963" s="28"/>
      <c r="K963" s="26" t="n">
        <f aca="false">SUM(J958:J962)</f>
        <v>33.91112</v>
      </c>
    </row>
    <row r="964" customFormat="false" ht="15" hidden="false" customHeight="false" outlineLevel="0" collapsed="false">
      <c r="D964" s="29" t="s">
        <v>138</v>
      </c>
      <c r="E964" s="28"/>
      <c r="H964" s="28"/>
      <c r="K964" s="30" t="n">
        <f aca="false">SUM(J951:J963)</f>
        <v>54.59122</v>
      </c>
    </row>
    <row r="965" customFormat="false" ht="15" hidden="false" customHeight="false" outlineLevel="0" collapsed="false">
      <c r="D965" s="29" t="s">
        <v>184</v>
      </c>
      <c r="E965" s="28"/>
      <c r="H965" s="28" t="n">
        <v>3</v>
      </c>
      <c r="I965" s="1" t="s">
        <v>146</v>
      </c>
      <c r="K965" s="26" t="n">
        <f aca="false">ROUND(H965/100*K964,5)</f>
        <v>1.63774</v>
      </c>
    </row>
    <row r="966" customFormat="false" ht="15" hidden="false" customHeight="false" outlineLevel="0" collapsed="false">
      <c r="D966" s="29" t="s">
        <v>139</v>
      </c>
      <c r="E966" s="28"/>
      <c r="H966" s="28"/>
      <c r="K966" s="30" t="n">
        <f aca="false">SUM(K964:K965)</f>
        <v>56.22896</v>
      </c>
    </row>
    <row r="968" customFormat="false" ht="45" hidden="false" customHeight="true" outlineLevel="0" collapsed="false">
      <c r="A968" s="19"/>
      <c r="B968" s="19" t="s">
        <v>578</v>
      </c>
      <c r="C968" s="20" t="s">
        <v>193</v>
      </c>
      <c r="D968" s="21" t="s">
        <v>579</v>
      </c>
      <c r="E968" s="21"/>
      <c r="F968" s="21"/>
      <c r="G968" s="20"/>
      <c r="H968" s="22" t="s">
        <v>113</v>
      </c>
      <c r="I968" s="23" t="n">
        <v>1</v>
      </c>
      <c r="J968" s="23"/>
      <c r="K968" s="24" t="n">
        <f aca="false">ROUND(K984,2)</f>
        <v>71.61</v>
      </c>
      <c r="L968" s="21" t="s">
        <v>580</v>
      </c>
      <c r="M968" s="20"/>
      <c r="N968" s="20"/>
      <c r="O968" s="20"/>
      <c r="P968" s="20"/>
      <c r="Q968" s="20"/>
      <c r="R968" s="20"/>
      <c r="S968" s="20"/>
      <c r="T968" s="20"/>
      <c r="U968" s="20"/>
      <c r="V968" s="20"/>
      <c r="W968" s="20"/>
      <c r="X968" s="20"/>
      <c r="Y968" s="20"/>
      <c r="Z968" s="20"/>
      <c r="AA968" s="20"/>
    </row>
    <row r="969" customFormat="false" ht="15" hidden="false" customHeight="false" outlineLevel="0" collapsed="false">
      <c r="B969" s="14" t="s">
        <v>115</v>
      </c>
    </row>
    <row r="970" customFormat="false" ht="15" hidden="false" customHeight="false" outlineLevel="0" collapsed="false">
      <c r="B970" s="1" t="s">
        <v>188</v>
      </c>
      <c r="C970" s="1" t="s">
        <v>117</v>
      </c>
      <c r="D970" s="1" t="s">
        <v>189</v>
      </c>
      <c r="E970" s="25" t="n">
        <v>0.19</v>
      </c>
      <c r="F970" s="1" t="s">
        <v>119</v>
      </c>
      <c r="G970" s="1" t="s">
        <v>120</v>
      </c>
      <c r="H970" s="26" t="n">
        <v>23.38</v>
      </c>
      <c r="I970" s="1" t="s">
        <v>121</v>
      </c>
      <c r="J970" s="27" t="n">
        <f aca="false">ROUND(E970/I968* H970,5)</f>
        <v>4.4422</v>
      </c>
      <c r="K970" s="28"/>
    </row>
    <row r="971" customFormat="false" ht="15" hidden="false" customHeight="false" outlineLevel="0" collapsed="false">
      <c r="B971" s="1" t="s">
        <v>307</v>
      </c>
      <c r="C971" s="1" t="s">
        <v>117</v>
      </c>
      <c r="D971" s="1" t="s">
        <v>308</v>
      </c>
      <c r="E971" s="25" t="n">
        <v>0.2</v>
      </c>
      <c r="F971" s="1" t="s">
        <v>119</v>
      </c>
      <c r="G971" s="1" t="s">
        <v>120</v>
      </c>
      <c r="H971" s="26" t="n">
        <v>25.4</v>
      </c>
      <c r="I971" s="1" t="s">
        <v>121</v>
      </c>
      <c r="J971" s="27" t="n">
        <f aca="false">ROUND(E971/I968* H971,5)</f>
        <v>5.08</v>
      </c>
      <c r="K971" s="28"/>
    </row>
    <row r="972" customFormat="false" ht="15" hidden="false" customHeight="false" outlineLevel="0" collapsed="false">
      <c r="B972" s="1" t="s">
        <v>305</v>
      </c>
      <c r="C972" s="1" t="s">
        <v>117</v>
      </c>
      <c r="D972" s="1" t="s">
        <v>306</v>
      </c>
      <c r="E972" s="25" t="n">
        <v>0.2</v>
      </c>
      <c r="F972" s="1" t="s">
        <v>119</v>
      </c>
      <c r="G972" s="1" t="s">
        <v>120</v>
      </c>
      <c r="H972" s="26" t="n">
        <v>28.61</v>
      </c>
      <c r="I972" s="1" t="s">
        <v>121</v>
      </c>
      <c r="J972" s="27" t="n">
        <f aca="false">ROUND(E972/I968* H972,5)</f>
        <v>5.722</v>
      </c>
      <c r="K972" s="28"/>
    </row>
    <row r="973" customFormat="false" ht="15" hidden="false" customHeight="false" outlineLevel="0" collapsed="false">
      <c r="B973" s="1" t="s">
        <v>261</v>
      </c>
      <c r="C973" s="1" t="s">
        <v>117</v>
      </c>
      <c r="D973" s="1" t="s">
        <v>262</v>
      </c>
      <c r="E973" s="25" t="n">
        <v>0.19</v>
      </c>
      <c r="F973" s="1" t="s">
        <v>119</v>
      </c>
      <c r="G973" s="1" t="s">
        <v>120</v>
      </c>
      <c r="H973" s="26" t="n">
        <v>28.61</v>
      </c>
      <c r="I973" s="1" t="s">
        <v>121</v>
      </c>
      <c r="J973" s="27" t="n">
        <f aca="false">ROUND(E973/I968* H973,5)</f>
        <v>5.4359</v>
      </c>
      <c r="K973" s="28"/>
    </row>
    <row r="974" customFormat="false" ht="15" hidden="false" customHeight="false" outlineLevel="0" collapsed="false">
      <c r="D974" s="29" t="s">
        <v>122</v>
      </c>
      <c r="E974" s="28"/>
      <c r="H974" s="28"/>
      <c r="K974" s="26" t="n">
        <f aca="false">SUM(J970:J973)</f>
        <v>20.6801</v>
      </c>
    </row>
    <row r="975" customFormat="false" ht="15" hidden="false" customHeight="false" outlineLevel="0" collapsed="false">
      <c r="B975" s="14" t="s">
        <v>127</v>
      </c>
      <c r="E975" s="28"/>
      <c r="H975" s="28"/>
      <c r="K975" s="28"/>
    </row>
    <row r="976" customFormat="false" ht="15" hidden="false" customHeight="false" outlineLevel="0" collapsed="false">
      <c r="B976" s="1" t="s">
        <v>581</v>
      </c>
      <c r="C976" s="1" t="s">
        <v>18</v>
      </c>
      <c r="D976" s="1" t="s">
        <v>582</v>
      </c>
      <c r="E976" s="25" t="n">
        <v>0.33</v>
      </c>
      <c r="G976" s="1" t="s">
        <v>120</v>
      </c>
      <c r="H976" s="26" t="n">
        <v>57.2</v>
      </c>
      <c r="I976" s="1" t="s">
        <v>121</v>
      </c>
      <c r="J976" s="27" t="n">
        <f aca="false">ROUND(E976* H976,5)</f>
        <v>18.876</v>
      </c>
      <c r="K976" s="28"/>
    </row>
    <row r="977" customFormat="false" ht="15" hidden="false" customHeight="false" outlineLevel="0" collapsed="false">
      <c r="B977" s="1" t="s">
        <v>583</v>
      </c>
      <c r="C977" s="1" t="s">
        <v>18</v>
      </c>
      <c r="D977" s="1" t="s">
        <v>584</v>
      </c>
      <c r="E977" s="25" t="n">
        <v>1</v>
      </c>
      <c r="G977" s="1" t="s">
        <v>120</v>
      </c>
      <c r="H977" s="26" t="n">
        <v>0.86</v>
      </c>
      <c r="I977" s="1" t="s">
        <v>121</v>
      </c>
      <c r="J977" s="27" t="n">
        <f aca="false">ROUND(E977* H977,5)</f>
        <v>0.86</v>
      </c>
      <c r="K977" s="28"/>
    </row>
    <row r="978" customFormat="false" ht="15" hidden="false" customHeight="false" outlineLevel="0" collapsed="false">
      <c r="B978" s="1" t="s">
        <v>572</v>
      </c>
      <c r="C978" s="1" t="s">
        <v>34</v>
      </c>
      <c r="D978" s="1" t="s">
        <v>573</v>
      </c>
      <c r="E978" s="25" t="n">
        <v>0.117</v>
      </c>
      <c r="G978" s="1" t="s">
        <v>120</v>
      </c>
      <c r="H978" s="26" t="n">
        <v>93.69</v>
      </c>
      <c r="I978" s="1" t="s">
        <v>121</v>
      </c>
      <c r="J978" s="27" t="n">
        <f aca="false">ROUND(E978* H978,5)</f>
        <v>10.96173</v>
      </c>
      <c r="K978" s="28"/>
    </row>
    <row r="979" customFormat="false" ht="15" hidden="false" customHeight="false" outlineLevel="0" collapsed="false">
      <c r="B979" s="1" t="s">
        <v>574</v>
      </c>
      <c r="C979" s="1" t="s">
        <v>131</v>
      </c>
      <c r="D979" s="1" t="s">
        <v>575</v>
      </c>
      <c r="E979" s="25" t="n">
        <v>0.194</v>
      </c>
      <c r="G979" s="1" t="s">
        <v>120</v>
      </c>
      <c r="H979" s="26" t="n">
        <v>17.01</v>
      </c>
      <c r="I979" s="1" t="s">
        <v>121</v>
      </c>
      <c r="J979" s="27" t="n">
        <f aca="false">ROUND(E979* H979,5)</f>
        <v>3.29994</v>
      </c>
      <c r="K979" s="28"/>
    </row>
    <row r="980" customFormat="false" ht="15" hidden="false" customHeight="false" outlineLevel="0" collapsed="false">
      <c r="B980" s="1" t="s">
        <v>585</v>
      </c>
      <c r="C980" s="1" t="s">
        <v>193</v>
      </c>
      <c r="D980" s="1" t="s">
        <v>586</v>
      </c>
      <c r="E980" s="25" t="n">
        <v>1.25</v>
      </c>
      <c r="G980" s="1" t="s">
        <v>120</v>
      </c>
      <c r="H980" s="26" t="n">
        <v>11.88</v>
      </c>
      <c r="I980" s="1" t="s">
        <v>121</v>
      </c>
      <c r="J980" s="27" t="n">
        <f aca="false">ROUND(E980* H980,5)</f>
        <v>14.85</v>
      </c>
      <c r="K980" s="28"/>
    </row>
    <row r="981" customFormat="false" ht="15" hidden="false" customHeight="false" outlineLevel="0" collapsed="false">
      <c r="D981" s="29" t="s">
        <v>137</v>
      </c>
      <c r="E981" s="28"/>
      <c r="H981" s="28"/>
      <c r="K981" s="26" t="n">
        <f aca="false">SUM(J976:J980)</f>
        <v>48.84767</v>
      </c>
    </row>
    <row r="982" customFormat="false" ht="15" hidden="false" customHeight="false" outlineLevel="0" collapsed="false">
      <c r="D982" s="29" t="s">
        <v>138</v>
      </c>
      <c r="E982" s="28"/>
      <c r="H982" s="28"/>
      <c r="K982" s="30" t="n">
        <f aca="false">SUM(J969:J981)</f>
        <v>69.52777</v>
      </c>
    </row>
    <row r="983" customFormat="false" ht="15" hidden="false" customHeight="false" outlineLevel="0" collapsed="false">
      <c r="D983" s="29" t="s">
        <v>184</v>
      </c>
      <c r="E983" s="28"/>
      <c r="H983" s="28" t="n">
        <v>3</v>
      </c>
      <c r="I983" s="1" t="s">
        <v>146</v>
      </c>
      <c r="K983" s="26" t="n">
        <f aca="false">ROUND(H983/100*K982,5)</f>
        <v>2.08583</v>
      </c>
    </row>
    <row r="984" customFormat="false" ht="15" hidden="false" customHeight="false" outlineLevel="0" collapsed="false">
      <c r="D984" s="29" t="s">
        <v>139</v>
      </c>
      <c r="E984" s="28"/>
      <c r="H984" s="28"/>
      <c r="K984" s="30" t="n">
        <f aca="false">SUM(K982:K983)</f>
        <v>71.6136</v>
      </c>
    </row>
    <row r="986" customFormat="false" ht="45" hidden="false" customHeight="true" outlineLevel="0" collapsed="false">
      <c r="A986" s="19"/>
      <c r="B986" s="19" t="s">
        <v>587</v>
      </c>
      <c r="C986" s="20" t="s">
        <v>193</v>
      </c>
      <c r="D986" s="21" t="s">
        <v>588</v>
      </c>
      <c r="E986" s="21"/>
      <c r="F986" s="21"/>
      <c r="G986" s="20"/>
      <c r="H986" s="22" t="s">
        <v>113</v>
      </c>
      <c r="I986" s="23" t="n">
        <v>1</v>
      </c>
      <c r="J986" s="23"/>
      <c r="K986" s="24" t="n">
        <f aca="false">ROUND(K1001,2)</f>
        <v>11.05</v>
      </c>
      <c r="L986" s="21" t="s">
        <v>589</v>
      </c>
      <c r="M986" s="20"/>
      <c r="N986" s="20"/>
      <c r="O986" s="20"/>
      <c r="P986" s="20"/>
      <c r="Q986" s="20"/>
      <c r="R986" s="20"/>
      <c r="S986" s="20"/>
      <c r="T986" s="20"/>
      <c r="U986" s="20"/>
      <c r="V986" s="20"/>
      <c r="W986" s="20"/>
      <c r="X986" s="20"/>
      <c r="Y986" s="20"/>
      <c r="Z986" s="20"/>
      <c r="AA986" s="20"/>
    </row>
    <row r="987" customFormat="false" ht="15" hidden="false" customHeight="false" outlineLevel="0" collapsed="false">
      <c r="B987" s="14" t="s">
        <v>115</v>
      </c>
    </row>
    <row r="988" customFormat="false" ht="15" hidden="false" customHeight="false" outlineLevel="0" collapsed="false">
      <c r="B988" s="1" t="s">
        <v>399</v>
      </c>
      <c r="C988" s="1" t="s">
        <v>117</v>
      </c>
      <c r="D988" s="1" t="s">
        <v>400</v>
      </c>
      <c r="E988" s="25" t="n">
        <v>0.115</v>
      </c>
      <c r="F988" s="1" t="s">
        <v>119</v>
      </c>
      <c r="G988" s="1" t="s">
        <v>120</v>
      </c>
      <c r="H988" s="26" t="n">
        <v>29.57</v>
      </c>
      <c r="I988" s="1" t="s">
        <v>121</v>
      </c>
      <c r="J988" s="27" t="n">
        <f aca="false">ROUND(E988/I986* H988,5)</f>
        <v>3.40055</v>
      </c>
      <c r="K988" s="28"/>
    </row>
    <row r="989" customFormat="false" ht="15" hidden="false" customHeight="false" outlineLevel="0" collapsed="false">
      <c r="B989" s="1" t="s">
        <v>401</v>
      </c>
      <c r="C989" s="1" t="s">
        <v>117</v>
      </c>
      <c r="D989" s="1" t="s">
        <v>402</v>
      </c>
      <c r="E989" s="25" t="n">
        <v>0.115</v>
      </c>
      <c r="F989" s="1" t="s">
        <v>119</v>
      </c>
      <c r="G989" s="1" t="s">
        <v>120</v>
      </c>
      <c r="H989" s="26" t="n">
        <v>25.4</v>
      </c>
      <c r="I989" s="1" t="s">
        <v>121</v>
      </c>
      <c r="J989" s="27" t="n">
        <f aca="false">ROUND(E989/I986* H989,5)</f>
        <v>2.921</v>
      </c>
      <c r="K989" s="28"/>
    </row>
    <row r="990" customFormat="false" ht="15" hidden="false" customHeight="false" outlineLevel="0" collapsed="false">
      <c r="D990" s="29" t="s">
        <v>122</v>
      </c>
      <c r="E990" s="28"/>
      <c r="H990" s="28"/>
      <c r="K990" s="26" t="n">
        <f aca="false">SUM(J988:J989)</f>
        <v>6.32155</v>
      </c>
    </row>
    <row r="991" customFormat="false" ht="15" hidden="false" customHeight="false" outlineLevel="0" collapsed="false">
      <c r="B991" s="14" t="s">
        <v>127</v>
      </c>
      <c r="E991" s="28"/>
      <c r="H991" s="28"/>
      <c r="K991" s="28"/>
    </row>
    <row r="992" customFormat="false" ht="15" hidden="false" customHeight="false" outlineLevel="0" collapsed="false">
      <c r="B992" s="1" t="s">
        <v>590</v>
      </c>
      <c r="C992" s="1" t="s">
        <v>18</v>
      </c>
      <c r="D992" s="1" t="s">
        <v>591</v>
      </c>
      <c r="E992" s="25" t="n">
        <v>0.5</v>
      </c>
      <c r="G992" s="1" t="s">
        <v>120</v>
      </c>
      <c r="H992" s="26" t="n">
        <v>0.3</v>
      </c>
      <c r="I992" s="1" t="s">
        <v>121</v>
      </c>
      <c r="J992" s="27" t="n">
        <f aca="false">ROUND(E992* H992,5)</f>
        <v>0.15</v>
      </c>
      <c r="K992" s="28"/>
    </row>
    <row r="993" customFormat="false" ht="15" hidden="false" customHeight="false" outlineLevel="0" collapsed="false">
      <c r="B993" s="1" t="s">
        <v>592</v>
      </c>
      <c r="C993" s="1" t="s">
        <v>193</v>
      </c>
      <c r="D993" s="1" t="s">
        <v>593</v>
      </c>
      <c r="E993" s="25" t="n">
        <v>1.02</v>
      </c>
      <c r="G993" s="1" t="s">
        <v>120</v>
      </c>
      <c r="H993" s="26" t="n">
        <v>3.37</v>
      </c>
      <c r="I993" s="1" t="s">
        <v>121</v>
      </c>
      <c r="J993" s="27" t="n">
        <f aca="false">ROUND(E993* H993,5)</f>
        <v>3.4374</v>
      </c>
      <c r="K993" s="28"/>
    </row>
    <row r="994" customFormat="false" ht="15" hidden="false" customHeight="false" outlineLevel="0" collapsed="false">
      <c r="B994" s="1" t="s">
        <v>594</v>
      </c>
      <c r="C994" s="1" t="s">
        <v>18</v>
      </c>
      <c r="D994" s="1" t="s">
        <v>595</v>
      </c>
      <c r="E994" s="25" t="n">
        <v>0.3</v>
      </c>
      <c r="G994" s="1" t="s">
        <v>120</v>
      </c>
      <c r="H994" s="26" t="n">
        <v>1.38</v>
      </c>
      <c r="I994" s="1" t="s">
        <v>121</v>
      </c>
      <c r="J994" s="27" t="n">
        <f aca="false">ROUND(E994* H994,5)</f>
        <v>0.414</v>
      </c>
      <c r="K994" s="28"/>
    </row>
    <row r="995" customFormat="false" ht="15" hidden="false" customHeight="false" outlineLevel="0" collapsed="false">
      <c r="B995" s="1" t="s">
        <v>596</v>
      </c>
      <c r="C995" s="1" t="s">
        <v>18</v>
      </c>
      <c r="D995" s="1" t="s">
        <v>597</v>
      </c>
      <c r="E995" s="25" t="n">
        <v>1</v>
      </c>
      <c r="G995" s="1" t="s">
        <v>120</v>
      </c>
      <c r="H995" s="26" t="n">
        <v>0.31</v>
      </c>
      <c r="I995" s="1" t="s">
        <v>121</v>
      </c>
      <c r="J995" s="27" t="n">
        <f aca="false">ROUND(E995* H995,5)</f>
        <v>0.31</v>
      </c>
      <c r="K995" s="28"/>
    </row>
    <row r="996" customFormat="false" ht="15" hidden="false" customHeight="false" outlineLevel="0" collapsed="false">
      <c r="D996" s="29" t="s">
        <v>137</v>
      </c>
      <c r="E996" s="28"/>
      <c r="H996" s="28"/>
      <c r="K996" s="26" t="n">
        <f aca="false">SUM(J992:J995)</f>
        <v>4.3114</v>
      </c>
    </row>
    <row r="997" customFormat="false" ht="15" hidden="false" customHeight="false" outlineLevel="0" collapsed="false">
      <c r="E997" s="28"/>
      <c r="H997" s="28"/>
      <c r="K997" s="28"/>
    </row>
    <row r="998" customFormat="false" ht="15" hidden="false" customHeight="false" outlineLevel="0" collapsed="false">
      <c r="D998" s="29" t="s">
        <v>145</v>
      </c>
      <c r="E998" s="28"/>
      <c r="H998" s="28" t="n">
        <v>1.5</v>
      </c>
      <c r="I998" s="1" t="s">
        <v>146</v>
      </c>
      <c r="J998" s="1" t="n">
        <f aca="false">ROUND(H998/100*K990,5)</f>
        <v>0.09482</v>
      </c>
      <c r="K998" s="28"/>
    </row>
    <row r="999" customFormat="false" ht="15" hidden="false" customHeight="false" outlineLevel="0" collapsed="false">
      <c r="D999" s="29" t="s">
        <v>138</v>
      </c>
      <c r="E999" s="28"/>
      <c r="H999" s="28"/>
      <c r="K999" s="30" t="n">
        <f aca="false">SUM(J987:J998)</f>
        <v>10.72777</v>
      </c>
    </row>
    <row r="1000" customFormat="false" ht="15" hidden="false" customHeight="false" outlineLevel="0" collapsed="false">
      <c r="D1000" s="29" t="s">
        <v>184</v>
      </c>
      <c r="E1000" s="28"/>
      <c r="H1000" s="28" t="n">
        <v>3</v>
      </c>
      <c r="I1000" s="1" t="s">
        <v>146</v>
      </c>
      <c r="K1000" s="26" t="n">
        <f aca="false">ROUND(H1000/100*K999,5)</f>
        <v>0.32183</v>
      </c>
    </row>
    <row r="1001" customFormat="false" ht="15" hidden="false" customHeight="false" outlineLevel="0" collapsed="false">
      <c r="D1001" s="29" t="s">
        <v>139</v>
      </c>
      <c r="E1001" s="28"/>
      <c r="H1001" s="28"/>
      <c r="K1001" s="30" t="n">
        <f aca="false">SUM(K999:K1000)</f>
        <v>11.0496</v>
      </c>
    </row>
    <row r="1003" customFormat="false" ht="45" hidden="false" customHeight="true" outlineLevel="0" collapsed="false">
      <c r="A1003" s="19"/>
      <c r="B1003" s="19" t="s">
        <v>598</v>
      </c>
      <c r="C1003" s="20" t="s">
        <v>193</v>
      </c>
      <c r="D1003" s="21" t="s">
        <v>599</v>
      </c>
      <c r="E1003" s="21"/>
      <c r="F1003" s="21"/>
      <c r="G1003" s="20"/>
      <c r="H1003" s="22" t="s">
        <v>113</v>
      </c>
      <c r="I1003" s="23" t="n">
        <v>1</v>
      </c>
      <c r="J1003" s="23"/>
      <c r="K1003" s="24" t="n">
        <f aca="false">ROUND(K1017,2)</f>
        <v>12.04</v>
      </c>
      <c r="L1003" s="21" t="s">
        <v>600</v>
      </c>
      <c r="M1003" s="20"/>
      <c r="N1003" s="20"/>
      <c r="O1003" s="20"/>
      <c r="P1003" s="20"/>
      <c r="Q1003" s="20"/>
      <c r="R1003" s="20"/>
      <c r="S1003" s="20"/>
      <c r="T1003" s="20"/>
      <c r="U1003" s="20"/>
      <c r="V1003" s="20"/>
      <c r="W1003" s="20"/>
      <c r="X1003" s="20"/>
      <c r="Y1003" s="20"/>
      <c r="Z1003" s="20"/>
      <c r="AA1003" s="20"/>
    </row>
    <row r="1004" customFormat="false" ht="15" hidden="false" customHeight="false" outlineLevel="0" collapsed="false">
      <c r="B1004" s="14" t="s">
        <v>115</v>
      </c>
    </row>
    <row r="1005" customFormat="false" ht="15" hidden="false" customHeight="false" outlineLevel="0" collapsed="false">
      <c r="B1005" s="1" t="s">
        <v>401</v>
      </c>
      <c r="C1005" s="1" t="s">
        <v>117</v>
      </c>
      <c r="D1005" s="1" t="s">
        <v>402</v>
      </c>
      <c r="E1005" s="25" t="n">
        <v>0.135</v>
      </c>
      <c r="F1005" s="1" t="s">
        <v>119</v>
      </c>
      <c r="G1005" s="1" t="s">
        <v>120</v>
      </c>
      <c r="H1005" s="26" t="n">
        <v>25.4</v>
      </c>
      <c r="I1005" s="1" t="s">
        <v>121</v>
      </c>
      <c r="J1005" s="27" t="n">
        <f aca="false">ROUND(E1005/I1003* H1005,5)</f>
        <v>3.429</v>
      </c>
      <c r="K1005" s="28"/>
    </row>
    <row r="1006" customFormat="false" ht="15" hidden="false" customHeight="false" outlineLevel="0" collapsed="false">
      <c r="B1006" s="1" t="s">
        <v>399</v>
      </c>
      <c r="C1006" s="1" t="s">
        <v>117</v>
      </c>
      <c r="D1006" s="1" t="s">
        <v>400</v>
      </c>
      <c r="E1006" s="25" t="n">
        <v>0.135</v>
      </c>
      <c r="F1006" s="1" t="s">
        <v>119</v>
      </c>
      <c r="G1006" s="1" t="s">
        <v>120</v>
      </c>
      <c r="H1006" s="26" t="n">
        <v>29.57</v>
      </c>
      <c r="I1006" s="1" t="s">
        <v>121</v>
      </c>
      <c r="J1006" s="27" t="n">
        <f aca="false">ROUND(E1006/I1003* H1006,5)</f>
        <v>3.99195</v>
      </c>
      <c r="K1006" s="28"/>
    </row>
    <row r="1007" customFormat="false" ht="15" hidden="false" customHeight="false" outlineLevel="0" collapsed="false">
      <c r="D1007" s="29" t="s">
        <v>122</v>
      </c>
      <c r="E1007" s="28"/>
      <c r="H1007" s="28"/>
      <c r="K1007" s="26" t="n">
        <f aca="false">SUM(J1005:J1006)</f>
        <v>7.42095</v>
      </c>
    </row>
    <row r="1008" customFormat="false" ht="15" hidden="false" customHeight="false" outlineLevel="0" collapsed="false">
      <c r="B1008" s="14" t="s">
        <v>127</v>
      </c>
      <c r="E1008" s="28"/>
      <c r="H1008" s="28"/>
      <c r="K1008" s="28"/>
    </row>
    <row r="1009" customFormat="false" ht="15" hidden="false" customHeight="false" outlineLevel="0" collapsed="false">
      <c r="B1009" s="1" t="s">
        <v>594</v>
      </c>
      <c r="C1009" s="1" t="s">
        <v>18</v>
      </c>
      <c r="D1009" s="1" t="s">
        <v>595</v>
      </c>
      <c r="E1009" s="25" t="n">
        <v>0.3</v>
      </c>
      <c r="G1009" s="1" t="s">
        <v>120</v>
      </c>
      <c r="H1009" s="26" t="n">
        <v>1.38</v>
      </c>
      <c r="I1009" s="1" t="s">
        <v>121</v>
      </c>
      <c r="J1009" s="27" t="n">
        <f aca="false">ROUND(E1009* H1009,5)</f>
        <v>0.414</v>
      </c>
      <c r="K1009" s="28"/>
    </row>
    <row r="1010" customFormat="false" ht="15" hidden="false" customHeight="false" outlineLevel="0" collapsed="false">
      <c r="B1010" s="1" t="s">
        <v>596</v>
      </c>
      <c r="C1010" s="1" t="s">
        <v>18</v>
      </c>
      <c r="D1010" s="1" t="s">
        <v>597</v>
      </c>
      <c r="E1010" s="25" t="n">
        <v>1</v>
      </c>
      <c r="G1010" s="1" t="s">
        <v>120</v>
      </c>
      <c r="H1010" s="26" t="n">
        <v>0.31</v>
      </c>
      <c r="I1010" s="1" t="s">
        <v>121</v>
      </c>
      <c r="J1010" s="27" t="n">
        <f aca="false">ROUND(E1010* H1010,5)</f>
        <v>0.31</v>
      </c>
      <c r="K1010" s="28"/>
    </row>
    <row r="1011" customFormat="false" ht="15" hidden="false" customHeight="false" outlineLevel="0" collapsed="false">
      <c r="B1011" s="1" t="s">
        <v>592</v>
      </c>
      <c r="C1011" s="1" t="s">
        <v>193</v>
      </c>
      <c r="D1011" s="1" t="s">
        <v>593</v>
      </c>
      <c r="E1011" s="25" t="n">
        <v>1.02</v>
      </c>
      <c r="G1011" s="1" t="s">
        <v>120</v>
      </c>
      <c r="H1011" s="26" t="n">
        <v>3.37</v>
      </c>
      <c r="I1011" s="1" t="s">
        <v>121</v>
      </c>
      <c r="J1011" s="27" t="n">
        <f aca="false">ROUND(E1011* H1011,5)</f>
        <v>3.4374</v>
      </c>
      <c r="K1011" s="28"/>
    </row>
    <row r="1012" customFormat="false" ht="15" hidden="false" customHeight="false" outlineLevel="0" collapsed="false">
      <c r="D1012" s="29" t="s">
        <v>137</v>
      </c>
      <c r="E1012" s="28"/>
      <c r="H1012" s="28"/>
      <c r="K1012" s="26" t="n">
        <f aca="false">SUM(J1009:J1011)</f>
        <v>4.1614</v>
      </c>
    </row>
    <row r="1013" customFormat="false" ht="15" hidden="false" customHeight="false" outlineLevel="0" collapsed="false">
      <c r="E1013" s="28"/>
      <c r="H1013" s="28"/>
      <c r="K1013" s="28"/>
    </row>
    <row r="1014" customFormat="false" ht="15" hidden="false" customHeight="false" outlineLevel="0" collapsed="false">
      <c r="D1014" s="29" t="s">
        <v>145</v>
      </c>
      <c r="E1014" s="28"/>
      <c r="H1014" s="28" t="n">
        <v>1.5</v>
      </c>
      <c r="I1014" s="1" t="s">
        <v>146</v>
      </c>
      <c r="J1014" s="1" t="n">
        <f aca="false">ROUND(H1014/100*K1007,5)</f>
        <v>0.11131</v>
      </c>
      <c r="K1014" s="28"/>
    </row>
    <row r="1015" customFormat="false" ht="15" hidden="false" customHeight="false" outlineLevel="0" collapsed="false">
      <c r="D1015" s="29" t="s">
        <v>138</v>
      </c>
      <c r="E1015" s="28"/>
      <c r="H1015" s="28"/>
      <c r="K1015" s="30" t="n">
        <f aca="false">SUM(J1004:J1014)</f>
        <v>11.69366</v>
      </c>
    </row>
    <row r="1016" customFormat="false" ht="15" hidden="false" customHeight="false" outlineLevel="0" collapsed="false">
      <c r="D1016" s="29" t="s">
        <v>184</v>
      </c>
      <c r="E1016" s="28"/>
      <c r="H1016" s="28" t="n">
        <v>3</v>
      </c>
      <c r="I1016" s="1" t="s">
        <v>146</v>
      </c>
      <c r="K1016" s="26" t="n">
        <f aca="false">ROUND(H1016/100*K1015,5)</f>
        <v>0.35081</v>
      </c>
    </row>
    <row r="1017" customFormat="false" ht="15" hidden="false" customHeight="false" outlineLevel="0" collapsed="false">
      <c r="D1017" s="29" t="s">
        <v>139</v>
      </c>
      <c r="E1017" s="28"/>
      <c r="H1017" s="28"/>
      <c r="K1017" s="30" t="n">
        <f aca="false">SUM(K1015:K1016)</f>
        <v>12.04447</v>
      </c>
    </row>
    <row r="1019" customFormat="false" ht="45" hidden="false" customHeight="true" outlineLevel="0" collapsed="false">
      <c r="A1019" s="19"/>
      <c r="B1019" s="19" t="s">
        <v>601</v>
      </c>
      <c r="C1019" s="20" t="s">
        <v>193</v>
      </c>
      <c r="D1019" s="21" t="s">
        <v>602</v>
      </c>
      <c r="E1019" s="21"/>
      <c r="F1019" s="21"/>
      <c r="G1019" s="20"/>
      <c r="H1019" s="22" t="s">
        <v>113</v>
      </c>
      <c r="I1019" s="23" t="n">
        <v>1</v>
      </c>
      <c r="J1019" s="23"/>
      <c r="K1019" s="24" t="n">
        <f aca="false">ROUND(K1034,2)</f>
        <v>14.47</v>
      </c>
      <c r="L1019" s="21" t="s">
        <v>603</v>
      </c>
      <c r="M1019" s="20"/>
      <c r="N1019" s="20"/>
      <c r="O1019" s="20"/>
      <c r="P1019" s="20"/>
      <c r="Q1019" s="20"/>
      <c r="R1019" s="20"/>
      <c r="S1019" s="20"/>
      <c r="T1019" s="20"/>
      <c r="U1019" s="20"/>
      <c r="V1019" s="20"/>
      <c r="W1019" s="20"/>
      <c r="X1019" s="20"/>
      <c r="Y1019" s="20"/>
      <c r="Z1019" s="20"/>
      <c r="AA1019" s="20"/>
    </row>
    <row r="1020" customFormat="false" ht="15" hidden="false" customHeight="false" outlineLevel="0" collapsed="false">
      <c r="B1020" s="14" t="s">
        <v>115</v>
      </c>
    </row>
    <row r="1021" customFormat="false" ht="15" hidden="false" customHeight="false" outlineLevel="0" collapsed="false">
      <c r="B1021" s="1" t="s">
        <v>401</v>
      </c>
      <c r="C1021" s="1" t="s">
        <v>117</v>
      </c>
      <c r="D1021" s="1" t="s">
        <v>402</v>
      </c>
      <c r="E1021" s="25" t="n">
        <v>0.14</v>
      </c>
      <c r="F1021" s="1" t="s">
        <v>119</v>
      </c>
      <c r="G1021" s="1" t="s">
        <v>120</v>
      </c>
      <c r="H1021" s="26" t="n">
        <v>25.4</v>
      </c>
      <c r="I1021" s="1" t="s">
        <v>121</v>
      </c>
      <c r="J1021" s="27" t="n">
        <f aca="false">ROUND(E1021/I1019* H1021,5)</f>
        <v>3.556</v>
      </c>
      <c r="K1021" s="28"/>
    </row>
    <row r="1022" customFormat="false" ht="15" hidden="false" customHeight="false" outlineLevel="0" collapsed="false">
      <c r="B1022" s="1" t="s">
        <v>399</v>
      </c>
      <c r="C1022" s="1" t="s">
        <v>117</v>
      </c>
      <c r="D1022" s="1" t="s">
        <v>400</v>
      </c>
      <c r="E1022" s="25" t="n">
        <v>0.14</v>
      </c>
      <c r="F1022" s="1" t="s">
        <v>119</v>
      </c>
      <c r="G1022" s="1" t="s">
        <v>120</v>
      </c>
      <c r="H1022" s="26" t="n">
        <v>29.57</v>
      </c>
      <c r="I1022" s="1" t="s">
        <v>121</v>
      </c>
      <c r="J1022" s="27" t="n">
        <f aca="false">ROUND(E1022/I1019* H1022,5)</f>
        <v>4.1398</v>
      </c>
      <c r="K1022" s="28"/>
    </row>
    <row r="1023" customFormat="false" ht="15" hidden="false" customHeight="false" outlineLevel="0" collapsed="false">
      <c r="D1023" s="29" t="s">
        <v>122</v>
      </c>
      <c r="E1023" s="28"/>
      <c r="H1023" s="28"/>
      <c r="K1023" s="26" t="n">
        <f aca="false">SUM(J1021:J1022)</f>
        <v>7.6958</v>
      </c>
    </row>
    <row r="1024" customFormat="false" ht="15" hidden="false" customHeight="false" outlineLevel="0" collapsed="false">
      <c r="B1024" s="14" t="s">
        <v>127</v>
      </c>
      <c r="E1024" s="28"/>
      <c r="H1024" s="28"/>
      <c r="K1024" s="28"/>
    </row>
    <row r="1025" customFormat="false" ht="15" hidden="false" customHeight="false" outlineLevel="0" collapsed="false">
      <c r="B1025" s="1" t="s">
        <v>604</v>
      </c>
      <c r="C1025" s="1" t="s">
        <v>18</v>
      </c>
      <c r="D1025" s="1" t="s">
        <v>605</v>
      </c>
      <c r="E1025" s="25" t="n">
        <v>0.5</v>
      </c>
      <c r="G1025" s="1" t="s">
        <v>120</v>
      </c>
      <c r="H1025" s="26" t="n">
        <v>0.37</v>
      </c>
      <c r="I1025" s="1" t="s">
        <v>121</v>
      </c>
      <c r="J1025" s="27" t="n">
        <f aca="false">ROUND(E1025* H1025,5)</f>
        <v>0.185</v>
      </c>
      <c r="K1025" s="28"/>
    </row>
    <row r="1026" customFormat="false" ht="15" hidden="false" customHeight="false" outlineLevel="0" collapsed="false">
      <c r="B1026" s="1" t="s">
        <v>606</v>
      </c>
      <c r="C1026" s="1" t="s">
        <v>193</v>
      </c>
      <c r="D1026" s="1" t="s">
        <v>607</v>
      </c>
      <c r="E1026" s="25" t="n">
        <v>1.02</v>
      </c>
      <c r="G1026" s="1" t="s">
        <v>120</v>
      </c>
      <c r="H1026" s="26" t="n">
        <v>4.93</v>
      </c>
      <c r="I1026" s="1" t="s">
        <v>121</v>
      </c>
      <c r="J1026" s="27" t="n">
        <f aca="false">ROUND(E1026* H1026,5)</f>
        <v>5.0286</v>
      </c>
      <c r="K1026" s="28"/>
    </row>
    <row r="1027" customFormat="false" ht="15" hidden="false" customHeight="false" outlineLevel="0" collapsed="false">
      <c r="B1027" s="1" t="s">
        <v>608</v>
      </c>
      <c r="C1027" s="1" t="s">
        <v>18</v>
      </c>
      <c r="D1027" s="1" t="s">
        <v>609</v>
      </c>
      <c r="E1027" s="25" t="n">
        <v>1</v>
      </c>
      <c r="G1027" s="1" t="s">
        <v>120</v>
      </c>
      <c r="H1027" s="26" t="n">
        <v>0.4</v>
      </c>
      <c r="I1027" s="1" t="s">
        <v>121</v>
      </c>
      <c r="J1027" s="27" t="n">
        <f aca="false">ROUND(E1027* H1027,5)</f>
        <v>0.4</v>
      </c>
      <c r="K1027" s="28"/>
    </row>
    <row r="1028" customFormat="false" ht="15" hidden="false" customHeight="false" outlineLevel="0" collapsed="false">
      <c r="B1028" s="1" t="s">
        <v>610</v>
      </c>
      <c r="C1028" s="1" t="s">
        <v>18</v>
      </c>
      <c r="D1028" s="1" t="s">
        <v>611</v>
      </c>
      <c r="E1028" s="25" t="n">
        <v>0.3</v>
      </c>
      <c r="G1028" s="1" t="s">
        <v>120</v>
      </c>
      <c r="H1028" s="26" t="n">
        <v>2.07</v>
      </c>
      <c r="I1028" s="1" t="s">
        <v>121</v>
      </c>
      <c r="J1028" s="27" t="n">
        <f aca="false">ROUND(E1028* H1028,5)</f>
        <v>0.621</v>
      </c>
      <c r="K1028" s="28"/>
    </row>
    <row r="1029" customFormat="false" ht="15" hidden="false" customHeight="false" outlineLevel="0" collapsed="false">
      <c r="D1029" s="29" t="s">
        <v>137</v>
      </c>
      <c r="E1029" s="28"/>
      <c r="H1029" s="28"/>
      <c r="K1029" s="26" t="n">
        <f aca="false">SUM(J1025:J1028)</f>
        <v>6.2346</v>
      </c>
    </row>
    <row r="1030" customFormat="false" ht="15" hidden="false" customHeight="false" outlineLevel="0" collapsed="false">
      <c r="E1030" s="28"/>
      <c r="H1030" s="28"/>
      <c r="K1030" s="28"/>
    </row>
    <row r="1031" customFormat="false" ht="15" hidden="false" customHeight="false" outlineLevel="0" collapsed="false">
      <c r="D1031" s="29" t="s">
        <v>145</v>
      </c>
      <c r="E1031" s="28"/>
      <c r="H1031" s="28" t="n">
        <v>1.5</v>
      </c>
      <c r="I1031" s="1" t="s">
        <v>146</v>
      </c>
      <c r="J1031" s="1" t="n">
        <f aca="false">ROUND(H1031/100*K1023,5)</f>
        <v>0.11544</v>
      </c>
      <c r="K1031" s="28"/>
    </row>
    <row r="1032" customFormat="false" ht="15" hidden="false" customHeight="false" outlineLevel="0" collapsed="false">
      <c r="D1032" s="29" t="s">
        <v>138</v>
      </c>
      <c r="E1032" s="28"/>
      <c r="H1032" s="28"/>
      <c r="K1032" s="30" t="n">
        <f aca="false">SUM(J1020:J1031)</f>
        <v>14.04584</v>
      </c>
    </row>
    <row r="1033" customFormat="false" ht="15" hidden="false" customHeight="false" outlineLevel="0" collapsed="false">
      <c r="D1033" s="29" t="s">
        <v>184</v>
      </c>
      <c r="E1033" s="28"/>
      <c r="H1033" s="28" t="n">
        <v>3</v>
      </c>
      <c r="I1033" s="1" t="s">
        <v>146</v>
      </c>
      <c r="K1033" s="26" t="n">
        <f aca="false">ROUND(H1033/100*K1032,5)</f>
        <v>0.42138</v>
      </c>
    </row>
    <row r="1034" customFormat="false" ht="15" hidden="false" customHeight="false" outlineLevel="0" collapsed="false">
      <c r="D1034" s="29" t="s">
        <v>139</v>
      </c>
      <c r="E1034" s="28"/>
      <c r="H1034" s="28"/>
      <c r="K1034" s="30" t="n">
        <f aca="false">SUM(K1032:K1033)</f>
        <v>14.46722</v>
      </c>
    </row>
    <row r="1036" customFormat="false" ht="45" hidden="false" customHeight="true" outlineLevel="0" collapsed="false">
      <c r="A1036" s="19"/>
      <c r="B1036" s="19" t="s">
        <v>612</v>
      </c>
      <c r="C1036" s="20" t="s">
        <v>193</v>
      </c>
      <c r="D1036" s="21" t="s">
        <v>613</v>
      </c>
      <c r="E1036" s="21"/>
      <c r="F1036" s="21"/>
      <c r="G1036" s="20"/>
      <c r="H1036" s="22" t="s">
        <v>113</v>
      </c>
      <c r="I1036" s="23" t="n">
        <v>1</v>
      </c>
      <c r="J1036" s="23"/>
      <c r="K1036" s="24" t="n">
        <f aca="false">ROUND(K1050,2)</f>
        <v>16</v>
      </c>
      <c r="L1036" s="21" t="s">
        <v>614</v>
      </c>
      <c r="M1036" s="20"/>
      <c r="N1036" s="20"/>
      <c r="O1036" s="20"/>
      <c r="P1036" s="20"/>
      <c r="Q1036" s="20"/>
      <c r="R1036" s="20"/>
      <c r="S1036" s="20"/>
      <c r="T1036" s="20"/>
      <c r="U1036" s="20"/>
      <c r="V1036" s="20"/>
      <c r="W1036" s="20"/>
      <c r="X1036" s="20"/>
      <c r="Y1036" s="20"/>
      <c r="Z1036" s="20"/>
      <c r="AA1036" s="20"/>
    </row>
    <row r="1037" customFormat="false" ht="15" hidden="false" customHeight="false" outlineLevel="0" collapsed="false">
      <c r="B1037" s="14" t="s">
        <v>115</v>
      </c>
    </row>
    <row r="1038" customFormat="false" ht="15" hidden="false" customHeight="false" outlineLevel="0" collapsed="false">
      <c r="B1038" s="1" t="s">
        <v>401</v>
      </c>
      <c r="C1038" s="1" t="s">
        <v>117</v>
      </c>
      <c r="D1038" s="1" t="s">
        <v>402</v>
      </c>
      <c r="E1038" s="25" t="n">
        <v>0.17</v>
      </c>
      <c r="F1038" s="1" t="s">
        <v>119</v>
      </c>
      <c r="G1038" s="1" t="s">
        <v>120</v>
      </c>
      <c r="H1038" s="26" t="n">
        <v>25.4</v>
      </c>
      <c r="I1038" s="1" t="s">
        <v>121</v>
      </c>
      <c r="J1038" s="27" t="n">
        <f aca="false">ROUND(E1038/I1036* H1038,5)</f>
        <v>4.318</v>
      </c>
      <c r="K1038" s="28"/>
    </row>
    <row r="1039" customFormat="false" ht="15" hidden="false" customHeight="false" outlineLevel="0" collapsed="false">
      <c r="B1039" s="1" t="s">
        <v>399</v>
      </c>
      <c r="C1039" s="1" t="s">
        <v>117</v>
      </c>
      <c r="D1039" s="1" t="s">
        <v>400</v>
      </c>
      <c r="E1039" s="25" t="n">
        <v>0.17</v>
      </c>
      <c r="F1039" s="1" t="s">
        <v>119</v>
      </c>
      <c r="G1039" s="1" t="s">
        <v>120</v>
      </c>
      <c r="H1039" s="26" t="n">
        <v>29.57</v>
      </c>
      <c r="I1039" s="1" t="s">
        <v>121</v>
      </c>
      <c r="J1039" s="27" t="n">
        <f aca="false">ROUND(E1039/I1036* H1039,5)</f>
        <v>5.0269</v>
      </c>
      <c r="K1039" s="28"/>
    </row>
    <row r="1040" customFormat="false" ht="15" hidden="false" customHeight="false" outlineLevel="0" collapsed="false">
      <c r="D1040" s="29" t="s">
        <v>122</v>
      </c>
      <c r="E1040" s="28"/>
      <c r="H1040" s="28"/>
      <c r="K1040" s="26" t="n">
        <f aca="false">SUM(J1038:J1039)</f>
        <v>9.3449</v>
      </c>
    </row>
    <row r="1041" customFormat="false" ht="15" hidden="false" customHeight="false" outlineLevel="0" collapsed="false">
      <c r="B1041" s="14" t="s">
        <v>127</v>
      </c>
      <c r="E1041" s="28"/>
      <c r="H1041" s="28"/>
      <c r="K1041" s="28"/>
    </row>
    <row r="1042" customFormat="false" ht="15" hidden="false" customHeight="false" outlineLevel="0" collapsed="false">
      <c r="B1042" s="1" t="s">
        <v>606</v>
      </c>
      <c r="C1042" s="1" t="s">
        <v>193</v>
      </c>
      <c r="D1042" s="1" t="s">
        <v>607</v>
      </c>
      <c r="E1042" s="25" t="n">
        <v>1.02</v>
      </c>
      <c r="G1042" s="1" t="s">
        <v>120</v>
      </c>
      <c r="H1042" s="26" t="n">
        <v>4.93</v>
      </c>
      <c r="I1042" s="1" t="s">
        <v>121</v>
      </c>
      <c r="J1042" s="27" t="n">
        <f aca="false">ROUND(E1042* H1042,5)</f>
        <v>5.0286</v>
      </c>
      <c r="K1042" s="28"/>
    </row>
    <row r="1043" customFormat="false" ht="15" hidden="false" customHeight="false" outlineLevel="0" collapsed="false">
      <c r="B1043" s="1" t="s">
        <v>610</v>
      </c>
      <c r="C1043" s="1" t="s">
        <v>18</v>
      </c>
      <c r="D1043" s="1" t="s">
        <v>611</v>
      </c>
      <c r="E1043" s="25" t="n">
        <v>0.3</v>
      </c>
      <c r="G1043" s="1" t="s">
        <v>120</v>
      </c>
      <c r="H1043" s="26" t="n">
        <v>2.07</v>
      </c>
      <c r="I1043" s="1" t="s">
        <v>121</v>
      </c>
      <c r="J1043" s="27" t="n">
        <f aca="false">ROUND(E1043* H1043,5)</f>
        <v>0.621</v>
      </c>
      <c r="K1043" s="28"/>
    </row>
    <row r="1044" customFormat="false" ht="15" hidden="false" customHeight="false" outlineLevel="0" collapsed="false">
      <c r="B1044" s="1" t="s">
        <v>608</v>
      </c>
      <c r="C1044" s="1" t="s">
        <v>18</v>
      </c>
      <c r="D1044" s="1" t="s">
        <v>609</v>
      </c>
      <c r="E1044" s="25" t="n">
        <v>1</v>
      </c>
      <c r="G1044" s="1" t="s">
        <v>120</v>
      </c>
      <c r="H1044" s="26" t="n">
        <v>0.4</v>
      </c>
      <c r="I1044" s="1" t="s">
        <v>121</v>
      </c>
      <c r="J1044" s="27" t="n">
        <f aca="false">ROUND(E1044* H1044,5)</f>
        <v>0.4</v>
      </c>
      <c r="K1044" s="28"/>
    </row>
    <row r="1045" customFormat="false" ht="15" hidden="false" customHeight="false" outlineLevel="0" collapsed="false">
      <c r="D1045" s="29" t="s">
        <v>137</v>
      </c>
      <c r="E1045" s="28"/>
      <c r="H1045" s="28"/>
      <c r="K1045" s="26" t="n">
        <f aca="false">SUM(J1042:J1044)</f>
        <v>6.0496</v>
      </c>
    </row>
    <row r="1046" customFormat="false" ht="15" hidden="false" customHeight="false" outlineLevel="0" collapsed="false">
      <c r="E1046" s="28"/>
      <c r="H1046" s="28"/>
      <c r="K1046" s="28"/>
    </row>
    <row r="1047" customFormat="false" ht="15" hidden="false" customHeight="false" outlineLevel="0" collapsed="false">
      <c r="D1047" s="29" t="s">
        <v>145</v>
      </c>
      <c r="E1047" s="28"/>
      <c r="H1047" s="28" t="n">
        <v>1.5</v>
      </c>
      <c r="I1047" s="1" t="s">
        <v>146</v>
      </c>
      <c r="J1047" s="1" t="n">
        <f aca="false">ROUND(H1047/100*K1040,5)</f>
        <v>0.14017</v>
      </c>
      <c r="K1047" s="28"/>
    </row>
    <row r="1048" customFormat="false" ht="15" hidden="false" customHeight="false" outlineLevel="0" collapsed="false">
      <c r="D1048" s="29" t="s">
        <v>138</v>
      </c>
      <c r="E1048" s="28"/>
      <c r="H1048" s="28"/>
      <c r="K1048" s="30" t="n">
        <f aca="false">SUM(J1037:J1047)</f>
        <v>15.53467</v>
      </c>
    </row>
    <row r="1049" customFormat="false" ht="15" hidden="false" customHeight="false" outlineLevel="0" collapsed="false">
      <c r="D1049" s="29" t="s">
        <v>184</v>
      </c>
      <c r="E1049" s="28"/>
      <c r="H1049" s="28" t="n">
        <v>3</v>
      </c>
      <c r="I1049" s="1" t="s">
        <v>146</v>
      </c>
      <c r="K1049" s="26" t="n">
        <f aca="false">ROUND(H1049/100*K1048,5)</f>
        <v>0.46604</v>
      </c>
    </row>
    <row r="1050" customFormat="false" ht="15" hidden="false" customHeight="false" outlineLevel="0" collapsed="false">
      <c r="D1050" s="29" t="s">
        <v>139</v>
      </c>
      <c r="E1050" s="28"/>
      <c r="H1050" s="28"/>
      <c r="K1050" s="30" t="n">
        <f aca="false">SUM(K1048:K1049)</f>
        <v>16.00071</v>
      </c>
    </row>
    <row r="1052" customFormat="false" ht="45" hidden="false" customHeight="true" outlineLevel="0" collapsed="false">
      <c r="A1052" s="19"/>
      <c r="B1052" s="19" t="s">
        <v>615</v>
      </c>
      <c r="C1052" s="20" t="s">
        <v>18</v>
      </c>
      <c r="D1052" s="21" t="s">
        <v>616</v>
      </c>
      <c r="E1052" s="21"/>
      <c r="F1052" s="21"/>
      <c r="G1052" s="20"/>
      <c r="H1052" s="22" t="s">
        <v>113</v>
      </c>
      <c r="I1052" s="23" t="n">
        <v>1</v>
      </c>
      <c r="J1052" s="23"/>
      <c r="K1052" s="24" t="n">
        <f aca="false">ROUND(K1064,2)</f>
        <v>27.61</v>
      </c>
      <c r="L1052" s="21" t="s">
        <v>617</v>
      </c>
      <c r="M1052" s="20"/>
      <c r="N1052" s="20"/>
      <c r="O1052" s="20"/>
      <c r="P1052" s="20"/>
      <c r="Q1052" s="20"/>
      <c r="R1052" s="20"/>
      <c r="S1052" s="20"/>
      <c r="T1052" s="20"/>
      <c r="U1052" s="20"/>
      <c r="V1052" s="20"/>
      <c r="W1052" s="20"/>
      <c r="X1052" s="20"/>
      <c r="Y1052" s="20"/>
      <c r="Z1052" s="20"/>
      <c r="AA1052" s="20"/>
    </row>
    <row r="1053" customFormat="false" ht="15" hidden="false" customHeight="false" outlineLevel="0" collapsed="false">
      <c r="B1053" s="14" t="s">
        <v>115</v>
      </c>
    </row>
    <row r="1054" customFormat="false" ht="15" hidden="false" customHeight="false" outlineLevel="0" collapsed="false">
      <c r="B1054" s="1" t="s">
        <v>178</v>
      </c>
      <c r="C1054" s="1" t="s">
        <v>117</v>
      </c>
      <c r="D1054" s="1" t="s">
        <v>179</v>
      </c>
      <c r="E1054" s="25" t="n">
        <v>0.08</v>
      </c>
      <c r="F1054" s="1" t="s">
        <v>119</v>
      </c>
      <c r="G1054" s="1" t="s">
        <v>120</v>
      </c>
      <c r="H1054" s="26" t="n">
        <v>28.5</v>
      </c>
      <c r="I1054" s="1" t="s">
        <v>121</v>
      </c>
      <c r="J1054" s="27" t="n">
        <f aca="false">ROUND(E1054/I1052* H1054,5)</f>
        <v>2.28</v>
      </c>
      <c r="K1054" s="28"/>
    </row>
    <row r="1055" customFormat="false" ht="15" hidden="false" customHeight="false" outlineLevel="0" collapsed="false">
      <c r="B1055" s="1" t="s">
        <v>180</v>
      </c>
      <c r="C1055" s="1" t="s">
        <v>117</v>
      </c>
      <c r="D1055" s="1" t="s">
        <v>181</v>
      </c>
      <c r="E1055" s="25" t="n">
        <v>0.1</v>
      </c>
      <c r="F1055" s="1" t="s">
        <v>119</v>
      </c>
      <c r="G1055" s="1" t="s">
        <v>120</v>
      </c>
      <c r="H1055" s="26" t="n">
        <v>33.24</v>
      </c>
      <c r="I1055" s="1" t="s">
        <v>121</v>
      </c>
      <c r="J1055" s="27" t="n">
        <f aca="false">ROUND(E1055/I1052* H1055,5)</f>
        <v>3.324</v>
      </c>
      <c r="K1055" s="28"/>
    </row>
    <row r="1056" customFormat="false" ht="15" hidden="false" customHeight="false" outlineLevel="0" collapsed="false">
      <c r="D1056" s="29" t="s">
        <v>122</v>
      </c>
      <c r="E1056" s="28"/>
      <c r="H1056" s="28"/>
      <c r="K1056" s="26" t="n">
        <f aca="false">SUM(J1054:J1055)</f>
        <v>5.604</v>
      </c>
    </row>
    <row r="1057" customFormat="false" ht="15" hidden="false" customHeight="false" outlineLevel="0" collapsed="false">
      <c r="B1057" s="14" t="s">
        <v>127</v>
      </c>
      <c r="E1057" s="28"/>
      <c r="H1057" s="28"/>
      <c r="K1057" s="28"/>
    </row>
    <row r="1058" customFormat="false" ht="15" hidden="false" customHeight="false" outlineLevel="0" collapsed="false">
      <c r="B1058" s="1" t="s">
        <v>618</v>
      </c>
      <c r="C1058" s="1" t="s">
        <v>18</v>
      </c>
      <c r="D1058" s="1" t="s">
        <v>619</v>
      </c>
      <c r="E1058" s="25" t="n">
        <v>1</v>
      </c>
      <c r="G1058" s="1" t="s">
        <v>120</v>
      </c>
      <c r="H1058" s="26" t="n">
        <v>21.12</v>
      </c>
      <c r="I1058" s="1" t="s">
        <v>121</v>
      </c>
      <c r="J1058" s="27" t="n">
        <f aca="false">ROUND(E1058* H1058,5)</f>
        <v>21.12</v>
      </c>
      <c r="K1058" s="28"/>
    </row>
    <row r="1059" customFormat="false" ht="15" hidden="false" customHeight="false" outlineLevel="0" collapsed="false">
      <c r="D1059" s="29" t="s">
        <v>137</v>
      </c>
      <c r="E1059" s="28"/>
      <c r="H1059" s="28"/>
      <c r="K1059" s="26" t="n">
        <f aca="false">SUM(J1058:J1058)</f>
        <v>21.12</v>
      </c>
    </row>
    <row r="1060" customFormat="false" ht="15" hidden="false" customHeight="false" outlineLevel="0" collapsed="false">
      <c r="E1060" s="28"/>
      <c r="H1060" s="28"/>
      <c r="K1060" s="28"/>
    </row>
    <row r="1061" customFormat="false" ht="15" hidden="false" customHeight="false" outlineLevel="0" collapsed="false">
      <c r="D1061" s="29" t="s">
        <v>145</v>
      </c>
      <c r="E1061" s="28"/>
      <c r="H1061" s="28" t="n">
        <v>1.5</v>
      </c>
      <c r="I1061" s="1" t="s">
        <v>146</v>
      </c>
      <c r="J1061" s="1" t="n">
        <f aca="false">ROUND(H1061/100*K1056,5)</f>
        <v>0.08406</v>
      </c>
      <c r="K1061" s="28"/>
    </row>
    <row r="1062" customFormat="false" ht="15" hidden="false" customHeight="false" outlineLevel="0" collapsed="false">
      <c r="D1062" s="29" t="s">
        <v>138</v>
      </c>
      <c r="E1062" s="28"/>
      <c r="H1062" s="28"/>
      <c r="K1062" s="30" t="n">
        <f aca="false">SUM(J1053:J1061)</f>
        <v>26.80806</v>
      </c>
    </row>
    <row r="1063" customFormat="false" ht="15" hidden="false" customHeight="false" outlineLevel="0" collapsed="false">
      <c r="D1063" s="29" t="s">
        <v>184</v>
      </c>
      <c r="E1063" s="28"/>
      <c r="H1063" s="28" t="n">
        <v>3</v>
      </c>
      <c r="I1063" s="1" t="s">
        <v>146</v>
      </c>
      <c r="K1063" s="26" t="n">
        <f aca="false">ROUND(H1063/100*K1062,5)</f>
        <v>0.80424</v>
      </c>
    </row>
    <row r="1064" customFormat="false" ht="15" hidden="false" customHeight="false" outlineLevel="0" collapsed="false">
      <c r="D1064" s="29" t="s">
        <v>139</v>
      </c>
      <c r="E1064" s="28"/>
      <c r="H1064" s="28"/>
      <c r="K1064" s="30" t="n">
        <f aca="false">SUM(K1062:K1063)</f>
        <v>27.6123</v>
      </c>
    </row>
    <row r="1066" customFormat="false" ht="45" hidden="false" customHeight="true" outlineLevel="0" collapsed="false">
      <c r="A1066" s="19"/>
      <c r="B1066" s="19" t="s">
        <v>620</v>
      </c>
      <c r="C1066" s="20" t="s">
        <v>18</v>
      </c>
      <c r="D1066" s="21" t="s">
        <v>621</v>
      </c>
      <c r="E1066" s="21"/>
      <c r="F1066" s="21"/>
      <c r="G1066" s="20"/>
      <c r="H1066" s="22" t="s">
        <v>113</v>
      </c>
      <c r="I1066" s="23" t="n">
        <v>1</v>
      </c>
      <c r="J1066" s="23"/>
      <c r="K1066" s="24" t="n">
        <f aca="false">ROUND(K1078,2)</f>
        <v>25.47</v>
      </c>
      <c r="L1066" s="21" t="s">
        <v>622</v>
      </c>
      <c r="M1066" s="20"/>
      <c r="N1066" s="20"/>
      <c r="O1066" s="20"/>
      <c r="P1066" s="20"/>
      <c r="Q1066" s="20"/>
      <c r="R1066" s="20"/>
      <c r="S1066" s="20"/>
      <c r="T1066" s="20"/>
      <c r="U1066" s="20"/>
      <c r="V1066" s="20"/>
      <c r="W1066" s="20"/>
      <c r="X1066" s="20"/>
      <c r="Y1066" s="20"/>
      <c r="Z1066" s="20"/>
      <c r="AA1066" s="20"/>
    </row>
    <row r="1067" customFormat="false" ht="15" hidden="false" customHeight="false" outlineLevel="0" collapsed="false">
      <c r="B1067" s="14" t="s">
        <v>115</v>
      </c>
    </row>
    <row r="1068" customFormat="false" ht="15" hidden="false" customHeight="false" outlineLevel="0" collapsed="false">
      <c r="B1068" s="1" t="s">
        <v>178</v>
      </c>
      <c r="C1068" s="1" t="s">
        <v>117</v>
      </c>
      <c r="D1068" s="1" t="s">
        <v>179</v>
      </c>
      <c r="E1068" s="25" t="n">
        <v>0.05</v>
      </c>
      <c r="F1068" s="1" t="s">
        <v>119</v>
      </c>
      <c r="G1068" s="1" t="s">
        <v>120</v>
      </c>
      <c r="H1068" s="26" t="n">
        <v>28.5</v>
      </c>
      <c r="I1068" s="1" t="s">
        <v>121</v>
      </c>
      <c r="J1068" s="27" t="n">
        <f aca="false">ROUND(E1068/I1066* H1068,5)</f>
        <v>1.425</v>
      </c>
      <c r="K1068" s="28"/>
    </row>
    <row r="1069" customFormat="false" ht="15" hidden="false" customHeight="false" outlineLevel="0" collapsed="false">
      <c r="B1069" s="1" t="s">
        <v>180</v>
      </c>
      <c r="C1069" s="1" t="s">
        <v>117</v>
      </c>
      <c r="D1069" s="1" t="s">
        <v>181</v>
      </c>
      <c r="E1069" s="25" t="n">
        <v>0.5</v>
      </c>
      <c r="F1069" s="1" t="s">
        <v>119</v>
      </c>
      <c r="G1069" s="1" t="s">
        <v>120</v>
      </c>
      <c r="H1069" s="26" t="n">
        <v>33.24</v>
      </c>
      <c r="I1069" s="1" t="s">
        <v>121</v>
      </c>
      <c r="J1069" s="27" t="n">
        <f aca="false">ROUND(E1069/I1066* H1069,5)</f>
        <v>16.62</v>
      </c>
      <c r="K1069" s="28"/>
    </row>
    <row r="1070" customFormat="false" ht="15" hidden="false" customHeight="false" outlineLevel="0" collapsed="false">
      <c r="D1070" s="29" t="s">
        <v>122</v>
      </c>
      <c r="E1070" s="28"/>
      <c r="H1070" s="28"/>
      <c r="K1070" s="26" t="n">
        <f aca="false">SUM(J1068:J1069)</f>
        <v>18.045</v>
      </c>
    </row>
    <row r="1071" customFormat="false" ht="15" hidden="false" customHeight="false" outlineLevel="0" collapsed="false">
      <c r="B1071" s="14" t="s">
        <v>127</v>
      </c>
      <c r="E1071" s="28"/>
      <c r="H1071" s="28"/>
      <c r="K1071" s="28"/>
    </row>
    <row r="1072" customFormat="false" ht="15" hidden="false" customHeight="false" outlineLevel="0" collapsed="false">
      <c r="B1072" s="1" t="s">
        <v>623</v>
      </c>
      <c r="C1072" s="1" t="s">
        <v>18</v>
      </c>
      <c r="D1072" s="1" t="s">
        <v>624</v>
      </c>
      <c r="E1072" s="25" t="n">
        <v>1</v>
      </c>
      <c r="G1072" s="1" t="s">
        <v>120</v>
      </c>
      <c r="H1072" s="26" t="n">
        <v>6.41</v>
      </c>
      <c r="I1072" s="1" t="s">
        <v>121</v>
      </c>
      <c r="J1072" s="27" t="n">
        <f aca="false">ROUND(E1072* H1072,5)</f>
        <v>6.41</v>
      </c>
      <c r="K1072" s="28"/>
    </row>
    <row r="1073" customFormat="false" ht="15" hidden="false" customHeight="false" outlineLevel="0" collapsed="false">
      <c r="D1073" s="29" t="s">
        <v>137</v>
      </c>
      <c r="E1073" s="28"/>
      <c r="H1073" s="28"/>
      <c r="K1073" s="26" t="n">
        <f aca="false">SUM(J1072:J1072)</f>
        <v>6.41</v>
      </c>
    </row>
    <row r="1074" customFormat="false" ht="15" hidden="false" customHeight="false" outlineLevel="0" collapsed="false">
      <c r="E1074" s="28"/>
      <c r="H1074" s="28"/>
      <c r="K1074" s="28"/>
    </row>
    <row r="1075" customFormat="false" ht="15" hidden="false" customHeight="false" outlineLevel="0" collapsed="false">
      <c r="D1075" s="29" t="s">
        <v>145</v>
      </c>
      <c r="E1075" s="28"/>
      <c r="H1075" s="28" t="n">
        <v>1.5</v>
      </c>
      <c r="I1075" s="1" t="s">
        <v>146</v>
      </c>
      <c r="J1075" s="1" t="n">
        <f aca="false">ROUND(H1075/100*K1070,5)</f>
        <v>0.27068</v>
      </c>
      <c r="K1075" s="28"/>
    </row>
    <row r="1076" customFormat="false" ht="15" hidden="false" customHeight="false" outlineLevel="0" collapsed="false">
      <c r="D1076" s="29" t="s">
        <v>138</v>
      </c>
      <c r="E1076" s="28"/>
      <c r="H1076" s="28"/>
      <c r="K1076" s="30" t="n">
        <f aca="false">SUM(J1067:J1075)</f>
        <v>24.72568</v>
      </c>
    </row>
    <row r="1077" customFormat="false" ht="15" hidden="false" customHeight="false" outlineLevel="0" collapsed="false">
      <c r="D1077" s="29" t="s">
        <v>184</v>
      </c>
      <c r="E1077" s="28"/>
      <c r="H1077" s="28" t="n">
        <v>3</v>
      </c>
      <c r="I1077" s="1" t="s">
        <v>146</v>
      </c>
      <c r="K1077" s="26" t="n">
        <f aca="false">ROUND(H1077/100*K1076,5)</f>
        <v>0.74177</v>
      </c>
    </row>
    <row r="1078" customFormat="false" ht="15" hidden="false" customHeight="false" outlineLevel="0" collapsed="false">
      <c r="D1078" s="29" t="s">
        <v>139</v>
      </c>
      <c r="E1078" s="28"/>
      <c r="H1078" s="28"/>
      <c r="K1078" s="30" t="n">
        <f aca="false">SUM(K1076:K1077)</f>
        <v>25.46745</v>
      </c>
    </row>
    <row r="1080" customFormat="false" ht="45" hidden="false" customHeight="true" outlineLevel="0" collapsed="false">
      <c r="A1080" s="19"/>
      <c r="B1080" s="19" t="s">
        <v>625</v>
      </c>
      <c r="C1080" s="20" t="s">
        <v>18</v>
      </c>
      <c r="D1080" s="21" t="s">
        <v>626</v>
      </c>
      <c r="E1080" s="21"/>
      <c r="F1080" s="21"/>
      <c r="G1080" s="20"/>
      <c r="H1080" s="22" t="s">
        <v>113</v>
      </c>
      <c r="I1080" s="23" t="n">
        <v>1</v>
      </c>
      <c r="J1080" s="23"/>
      <c r="K1080" s="24" t="n">
        <f aca="false">ROUND(K1092,2)</f>
        <v>25.95</v>
      </c>
      <c r="L1080" s="21" t="s">
        <v>627</v>
      </c>
      <c r="M1080" s="20"/>
      <c r="N1080" s="20"/>
      <c r="O1080" s="20"/>
      <c r="P1080" s="20"/>
      <c r="Q1080" s="20"/>
      <c r="R1080" s="20"/>
      <c r="S1080" s="20"/>
      <c r="T1080" s="20"/>
      <c r="U1080" s="20"/>
      <c r="V1080" s="20"/>
      <c r="W1080" s="20"/>
      <c r="X1080" s="20"/>
      <c r="Y1080" s="20"/>
      <c r="Z1080" s="20"/>
      <c r="AA1080" s="20"/>
    </row>
    <row r="1081" customFormat="false" ht="15" hidden="false" customHeight="false" outlineLevel="0" collapsed="false">
      <c r="B1081" s="14" t="s">
        <v>115</v>
      </c>
    </row>
    <row r="1082" customFormat="false" ht="15" hidden="false" customHeight="false" outlineLevel="0" collapsed="false">
      <c r="B1082" s="1" t="s">
        <v>178</v>
      </c>
      <c r="C1082" s="1" t="s">
        <v>117</v>
      </c>
      <c r="D1082" s="1" t="s">
        <v>179</v>
      </c>
      <c r="E1082" s="25" t="n">
        <v>0.15</v>
      </c>
      <c r="F1082" s="1" t="s">
        <v>119</v>
      </c>
      <c r="G1082" s="1" t="s">
        <v>120</v>
      </c>
      <c r="H1082" s="26" t="n">
        <v>28.5</v>
      </c>
      <c r="I1082" s="1" t="s">
        <v>121</v>
      </c>
      <c r="J1082" s="27" t="n">
        <f aca="false">ROUND(E1082/I1080* H1082,5)</f>
        <v>4.275</v>
      </c>
      <c r="K1082" s="28"/>
    </row>
    <row r="1083" customFormat="false" ht="15" hidden="false" customHeight="false" outlineLevel="0" collapsed="false">
      <c r="B1083" s="1" t="s">
        <v>180</v>
      </c>
      <c r="C1083" s="1" t="s">
        <v>117</v>
      </c>
      <c r="D1083" s="1" t="s">
        <v>181</v>
      </c>
      <c r="E1083" s="25" t="n">
        <v>0.5</v>
      </c>
      <c r="F1083" s="1" t="s">
        <v>119</v>
      </c>
      <c r="G1083" s="1" t="s">
        <v>120</v>
      </c>
      <c r="H1083" s="26" t="n">
        <v>33.24</v>
      </c>
      <c r="I1083" s="1" t="s">
        <v>121</v>
      </c>
      <c r="J1083" s="27" t="n">
        <f aca="false">ROUND(E1083/I1080* H1083,5)</f>
        <v>16.62</v>
      </c>
      <c r="K1083" s="28"/>
    </row>
    <row r="1084" customFormat="false" ht="15" hidden="false" customHeight="false" outlineLevel="0" collapsed="false">
      <c r="D1084" s="29" t="s">
        <v>122</v>
      </c>
      <c r="E1084" s="28"/>
      <c r="H1084" s="28"/>
      <c r="K1084" s="26" t="n">
        <f aca="false">SUM(J1082:J1083)</f>
        <v>20.895</v>
      </c>
    </row>
    <row r="1085" customFormat="false" ht="15" hidden="false" customHeight="false" outlineLevel="0" collapsed="false">
      <c r="B1085" s="14" t="s">
        <v>127</v>
      </c>
      <c r="E1085" s="28"/>
      <c r="H1085" s="28"/>
      <c r="K1085" s="28"/>
    </row>
    <row r="1086" customFormat="false" ht="15" hidden="false" customHeight="false" outlineLevel="0" collapsed="false">
      <c r="B1086" s="1" t="s">
        <v>628</v>
      </c>
      <c r="C1086" s="1" t="s">
        <v>18</v>
      </c>
      <c r="D1086" s="1" t="s">
        <v>629</v>
      </c>
      <c r="E1086" s="25" t="n">
        <v>1</v>
      </c>
      <c r="G1086" s="1" t="s">
        <v>120</v>
      </c>
      <c r="H1086" s="26" t="n">
        <v>3.99</v>
      </c>
      <c r="I1086" s="1" t="s">
        <v>121</v>
      </c>
      <c r="J1086" s="27" t="n">
        <f aca="false">ROUND(E1086* H1086,5)</f>
        <v>3.99</v>
      </c>
      <c r="K1086" s="28"/>
    </row>
    <row r="1087" customFormat="false" ht="15" hidden="false" customHeight="false" outlineLevel="0" collapsed="false">
      <c r="D1087" s="29" t="s">
        <v>137</v>
      </c>
      <c r="E1087" s="28"/>
      <c r="H1087" s="28"/>
      <c r="K1087" s="26" t="n">
        <f aca="false">SUM(J1086:J1086)</f>
        <v>3.99</v>
      </c>
    </row>
    <row r="1088" customFormat="false" ht="15" hidden="false" customHeight="false" outlineLevel="0" collapsed="false">
      <c r="E1088" s="28"/>
      <c r="H1088" s="28"/>
      <c r="K1088" s="28"/>
    </row>
    <row r="1089" customFormat="false" ht="15" hidden="false" customHeight="false" outlineLevel="0" collapsed="false">
      <c r="D1089" s="29" t="s">
        <v>145</v>
      </c>
      <c r="E1089" s="28"/>
      <c r="H1089" s="28" t="n">
        <v>1.5</v>
      </c>
      <c r="I1089" s="1" t="s">
        <v>146</v>
      </c>
      <c r="J1089" s="1" t="n">
        <f aca="false">ROUND(H1089/100*K1084,5)</f>
        <v>0.31343</v>
      </c>
      <c r="K1089" s="28"/>
    </row>
    <row r="1090" customFormat="false" ht="15" hidden="false" customHeight="false" outlineLevel="0" collapsed="false">
      <c r="D1090" s="29" t="s">
        <v>138</v>
      </c>
      <c r="E1090" s="28"/>
      <c r="H1090" s="28"/>
      <c r="K1090" s="30" t="n">
        <f aca="false">SUM(J1081:J1089)</f>
        <v>25.19843</v>
      </c>
    </row>
    <row r="1091" customFormat="false" ht="15" hidden="false" customHeight="false" outlineLevel="0" collapsed="false">
      <c r="D1091" s="29" t="s">
        <v>184</v>
      </c>
      <c r="E1091" s="28"/>
      <c r="H1091" s="28" t="n">
        <v>3</v>
      </c>
      <c r="I1091" s="1" t="s">
        <v>146</v>
      </c>
      <c r="K1091" s="26" t="n">
        <f aca="false">ROUND(H1091/100*K1090,5)</f>
        <v>0.75595</v>
      </c>
    </row>
    <row r="1092" customFormat="false" ht="15" hidden="false" customHeight="false" outlineLevel="0" collapsed="false">
      <c r="D1092" s="29" t="s">
        <v>139</v>
      </c>
      <c r="E1092" s="28"/>
      <c r="H1092" s="28"/>
      <c r="K1092" s="30" t="n">
        <f aca="false">SUM(K1090:K1091)</f>
        <v>25.95438</v>
      </c>
    </row>
    <row r="1094" customFormat="false" ht="45" hidden="false" customHeight="true" outlineLevel="0" collapsed="false">
      <c r="A1094" s="19"/>
      <c r="B1094" s="19" t="s">
        <v>630</v>
      </c>
      <c r="C1094" s="20" t="s">
        <v>193</v>
      </c>
      <c r="D1094" s="21" t="s">
        <v>631</v>
      </c>
      <c r="E1094" s="21"/>
      <c r="F1094" s="21"/>
      <c r="G1094" s="20"/>
      <c r="H1094" s="22" t="s">
        <v>113</v>
      </c>
      <c r="I1094" s="23" t="n">
        <v>1</v>
      </c>
      <c r="J1094" s="23"/>
      <c r="K1094" s="24" t="n">
        <f aca="false">ROUND(K1106,2)</f>
        <v>1.51</v>
      </c>
      <c r="L1094" s="21" t="s">
        <v>632</v>
      </c>
      <c r="M1094" s="20"/>
      <c r="N1094" s="20"/>
      <c r="O1094" s="20"/>
      <c r="P1094" s="20"/>
      <c r="Q1094" s="20"/>
      <c r="R1094" s="20"/>
      <c r="S1094" s="20"/>
      <c r="T1094" s="20"/>
      <c r="U1094" s="20"/>
      <c r="V1094" s="20"/>
      <c r="W1094" s="20"/>
      <c r="X1094" s="20"/>
      <c r="Y1094" s="20"/>
      <c r="Z1094" s="20"/>
      <c r="AA1094" s="20"/>
    </row>
    <row r="1095" customFormat="false" ht="15" hidden="false" customHeight="false" outlineLevel="0" collapsed="false">
      <c r="B1095" s="14" t="s">
        <v>115</v>
      </c>
    </row>
    <row r="1096" customFormat="false" ht="15" hidden="false" customHeight="false" outlineLevel="0" collapsed="false">
      <c r="B1096" s="1" t="s">
        <v>178</v>
      </c>
      <c r="C1096" s="1" t="s">
        <v>117</v>
      </c>
      <c r="D1096" s="1" t="s">
        <v>179</v>
      </c>
      <c r="E1096" s="25" t="n">
        <v>0.02</v>
      </c>
      <c r="F1096" s="1" t="s">
        <v>119</v>
      </c>
      <c r="G1096" s="1" t="s">
        <v>120</v>
      </c>
      <c r="H1096" s="26" t="n">
        <v>28.5</v>
      </c>
      <c r="I1096" s="1" t="s">
        <v>121</v>
      </c>
      <c r="J1096" s="27" t="n">
        <f aca="false">ROUND(E1096/I1094* H1096,5)</f>
        <v>0.57</v>
      </c>
      <c r="K1096" s="28"/>
    </row>
    <row r="1097" customFormat="false" ht="15" hidden="false" customHeight="false" outlineLevel="0" collapsed="false">
      <c r="B1097" s="1" t="s">
        <v>180</v>
      </c>
      <c r="C1097" s="1" t="s">
        <v>117</v>
      </c>
      <c r="D1097" s="1" t="s">
        <v>181</v>
      </c>
      <c r="E1097" s="25" t="n">
        <v>0.016</v>
      </c>
      <c r="F1097" s="1" t="s">
        <v>119</v>
      </c>
      <c r="G1097" s="1" t="s">
        <v>120</v>
      </c>
      <c r="H1097" s="26" t="n">
        <v>33.24</v>
      </c>
      <c r="I1097" s="1" t="s">
        <v>121</v>
      </c>
      <c r="J1097" s="27" t="n">
        <f aca="false">ROUND(E1097/I1094* H1097,5)</f>
        <v>0.53184</v>
      </c>
      <c r="K1097" s="28"/>
    </row>
    <row r="1098" customFormat="false" ht="15" hidden="false" customHeight="false" outlineLevel="0" collapsed="false">
      <c r="D1098" s="29" t="s">
        <v>122</v>
      </c>
      <c r="E1098" s="28"/>
      <c r="H1098" s="28"/>
      <c r="K1098" s="26" t="n">
        <f aca="false">SUM(J1096:J1097)</f>
        <v>1.10184</v>
      </c>
    </row>
    <row r="1099" customFormat="false" ht="15" hidden="false" customHeight="false" outlineLevel="0" collapsed="false">
      <c r="B1099" s="14" t="s">
        <v>127</v>
      </c>
      <c r="E1099" s="28"/>
      <c r="H1099" s="28"/>
      <c r="K1099" s="28"/>
    </row>
    <row r="1100" customFormat="false" ht="15" hidden="false" customHeight="false" outlineLevel="0" collapsed="false">
      <c r="B1100" s="1" t="s">
        <v>633</v>
      </c>
      <c r="C1100" s="1" t="s">
        <v>193</v>
      </c>
      <c r="D1100" s="1" t="s">
        <v>634</v>
      </c>
      <c r="E1100" s="25" t="n">
        <v>1.02</v>
      </c>
      <c r="G1100" s="1" t="s">
        <v>120</v>
      </c>
      <c r="H1100" s="26" t="n">
        <v>0.34</v>
      </c>
      <c r="I1100" s="1" t="s">
        <v>121</v>
      </c>
      <c r="J1100" s="27" t="n">
        <f aca="false">ROUND(E1100* H1100,5)</f>
        <v>0.3468</v>
      </c>
      <c r="K1100" s="28"/>
    </row>
    <row r="1101" customFormat="false" ht="15" hidden="false" customHeight="false" outlineLevel="0" collapsed="false">
      <c r="D1101" s="29" t="s">
        <v>137</v>
      </c>
      <c r="E1101" s="28"/>
      <c r="H1101" s="28"/>
      <c r="K1101" s="26" t="n">
        <f aca="false">SUM(J1100:J1100)</f>
        <v>0.3468</v>
      </c>
    </row>
    <row r="1102" customFormat="false" ht="15" hidden="false" customHeight="false" outlineLevel="0" collapsed="false">
      <c r="E1102" s="28"/>
      <c r="H1102" s="28"/>
      <c r="K1102" s="28"/>
    </row>
    <row r="1103" customFormat="false" ht="15" hidden="false" customHeight="false" outlineLevel="0" collapsed="false">
      <c r="D1103" s="29" t="s">
        <v>145</v>
      </c>
      <c r="E1103" s="28"/>
      <c r="H1103" s="28" t="n">
        <v>1.5</v>
      </c>
      <c r="I1103" s="1" t="s">
        <v>146</v>
      </c>
      <c r="J1103" s="1" t="n">
        <f aca="false">ROUND(H1103/100*K1098,5)</f>
        <v>0.01653</v>
      </c>
      <c r="K1103" s="28"/>
    </row>
    <row r="1104" customFormat="false" ht="15" hidden="false" customHeight="false" outlineLevel="0" collapsed="false">
      <c r="D1104" s="29" t="s">
        <v>138</v>
      </c>
      <c r="E1104" s="28"/>
      <c r="H1104" s="28"/>
      <c r="K1104" s="30" t="n">
        <f aca="false">SUM(J1095:J1103)</f>
        <v>1.46517</v>
      </c>
    </row>
    <row r="1105" customFormat="false" ht="15" hidden="false" customHeight="false" outlineLevel="0" collapsed="false">
      <c r="D1105" s="29" t="s">
        <v>184</v>
      </c>
      <c r="E1105" s="28"/>
      <c r="H1105" s="28" t="n">
        <v>3</v>
      </c>
      <c r="I1105" s="1" t="s">
        <v>146</v>
      </c>
      <c r="K1105" s="26" t="n">
        <f aca="false">ROUND(H1105/100*K1104,5)</f>
        <v>0.04396</v>
      </c>
    </row>
    <row r="1106" customFormat="false" ht="15" hidden="false" customHeight="false" outlineLevel="0" collapsed="false">
      <c r="D1106" s="29" t="s">
        <v>139</v>
      </c>
      <c r="E1106" s="28"/>
      <c r="H1106" s="28"/>
      <c r="K1106" s="30" t="n">
        <f aca="false">SUM(K1104:K1105)</f>
        <v>1.50913</v>
      </c>
    </row>
    <row r="1108" customFormat="false" ht="45" hidden="false" customHeight="true" outlineLevel="0" collapsed="false">
      <c r="A1108" s="19"/>
      <c r="B1108" s="19" t="s">
        <v>635</v>
      </c>
      <c r="C1108" s="20" t="s">
        <v>193</v>
      </c>
      <c r="D1108" s="21" t="s">
        <v>636</v>
      </c>
      <c r="E1108" s="21"/>
      <c r="F1108" s="21"/>
      <c r="G1108" s="20"/>
      <c r="H1108" s="22" t="s">
        <v>113</v>
      </c>
      <c r="I1108" s="23" t="n">
        <v>1</v>
      </c>
      <c r="J1108" s="23"/>
      <c r="K1108" s="24" t="n">
        <f aca="false">ROUND(K1120,2)</f>
        <v>1.6</v>
      </c>
      <c r="L1108" s="21" t="s">
        <v>637</v>
      </c>
      <c r="M1108" s="20"/>
      <c r="N1108" s="20"/>
      <c r="O1108" s="20"/>
      <c r="P1108" s="20"/>
      <c r="Q1108" s="20"/>
      <c r="R1108" s="20"/>
      <c r="S1108" s="20"/>
      <c r="T1108" s="20"/>
      <c r="U1108" s="20"/>
      <c r="V1108" s="20"/>
      <c r="W1108" s="20"/>
      <c r="X1108" s="20"/>
      <c r="Y1108" s="20"/>
      <c r="Z1108" s="20"/>
      <c r="AA1108" s="20"/>
    </row>
    <row r="1109" customFormat="false" ht="15" hidden="false" customHeight="false" outlineLevel="0" collapsed="false">
      <c r="B1109" s="14" t="s">
        <v>115</v>
      </c>
    </row>
    <row r="1110" customFormat="false" ht="15" hidden="false" customHeight="false" outlineLevel="0" collapsed="false">
      <c r="B1110" s="1" t="s">
        <v>178</v>
      </c>
      <c r="C1110" s="1" t="s">
        <v>117</v>
      </c>
      <c r="D1110" s="1" t="s">
        <v>179</v>
      </c>
      <c r="E1110" s="25" t="n">
        <v>0.02</v>
      </c>
      <c r="F1110" s="1" t="s">
        <v>119</v>
      </c>
      <c r="G1110" s="1" t="s">
        <v>120</v>
      </c>
      <c r="H1110" s="26" t="n">
        <v>28.5</v>
      </c>
      <c r="I1110" s="1" t="s">
        <v>121</v>
      </c>
      <c r="J1110" s="27" t="n">
        <f aca="false">ROUND(E1110/I1108* H1110,5)</f>
        <v>0.57</v>
      </c>
      <c r="K1110" s="28"/>
    </row>
    <row r="1111" customFormat="false" ht="15" hidden="false" customHeight="false" outlineLevel="0" collapsed="false">
      <c r="B1111" s="1" t="s">
        <v>180</v>
      </c>
      <c r="C1111" s="1" t="s">
        <v>117</v>
      </c>
      <c r="D1111" s="1" t="s">
        <v>181</v>
      </c>
      <c r="E1111" s="25" t="n">
        <v>0.016</v>
      </c>
      <c r="F1111" s="1" t="s">
        <v>119</v>
      </c>
      <c r="G1111" s="1" t="s">
        <v>120</v>
      </c>
      <c r="H1111" s="26" t="n">
        <v>33.24</v>
      </c>
      <c r="I1111" s="1" t="s">
        <v>121</v>
      </c>
      <c r="J1111" s="27" t="n">
        <f aca="false">ROUND(E1111/I1108* H1111,5)</f>
        <v>0.53184</v>
      </c>
      <c r="K1111" s="28"/>
    </row>
    <row r="1112" customFormat="false" ht="15" hidden="false" customHeight="false" outlineLevel="0" collapsed="false">
      <c r="D1112" s="29" t="s">
        <v>122</v>
      </c>
      <c r="E1112" s="28"/>
      <c r="H1112" s="28"/>
      <c r="K1112" s="26" t="n">
        <f aca="false">SUM(J1110:J1111)</f>
        <v>1.10184</v>
      </c>
    </row>
    <row r="1113" customFormat="false" ht="15" hidden="false" customHeight="false" outlineLevel="0" collapsed="false">
      <c r="B1113" s="14" t="s">
        <v>127</v>
      </c>
      <c r="E1113" s="28"/>
      <c r="H1113" s="28"/>
      <c r="K1113" s="28"/>
    </row>
    <row r="1114" customFormat="false" ht="15" hidden="false" customHeight="false" outlineLevel="0" collapsed="false">
      <c r="B1114" s="1" t="s">
        <v>638</v>
      </c>
      <c r="C1114" s="1" t="s">
        <v>193</v>
      </c>
      <c r="D1114" s="1" t="s">
        <v>639</v>
      </c>
      <c r="E1114" s="25" t="n">
        <v>1.02</v>
      </c>
      <c r="G1114" s="1" t="s">
        <v>120</v>
      </c>
      <c r="H1114" s="26" t="n">
        <v>0.43</v>
      </c>
      <c r="I1114" s="1" t="s">
        <v>121</v>
      </c>
      <c r="J1114" s="27" t="n">
        <f aca="false">ROUND(E1114* H1114,5)</f>
        <v>0.4386</v>
      </c>
      <c r="K1114" s="28"/>
    </row>
    <row r="1115" customFormat="false" ht="15" hidden="false" customHeight="false" outlineLevel="0" collapsed="false">
      <c r="D1115" s="29" t="s">
        <v>137</v>
      </c>
      <c r="E1115" s="28"/>
      <c r="H1115" s="28"/>
      <c r="K1115" s="26" t="n">
        <f aca="false">SUM(J1114:J1114)</f>
        <v>0.4386</v>
      </c>
    </row>
    <row r="1116" customFormat="false" ht="15" hidden="false" customHeight="false" outlineLevel="0" collapsed="false">
      <c r="E1116" s="28"/>
      <c r="H1116" s="28"/>
      <c r="K1116" s="28"/>
    </row>
    <row r="1117" customFormat="false" ht="15" hidden="false" customHeight="false" outlineLevel="0" collapsed="false">
      <c r="D1117" s="29" t="s">
        <v>145</v>
      </c>
      <c r="E1117" s="28"/>
      <c r="H1117" s="28" t="n">
        <v>1.5</v>
      </c>
      <c r="I1117" s="1" t="s">
        <v>146</v>
      </c>
      <c r="J1117" s="1" t="n">
        <f aca="false">ROUND(H1117/100*K1112,5)</f>
        <v>0.01653</v>
      </c>
      <c r="K1117" s="28"/>
    </row>
    <row r="1118" customFormat="false" ht="15" hidden="false" customHeight="false" outlineLevel="0" collapsed="false">
      <c r="D1118" s="29" t="s">
        <v>138</v>
      </c>
      <c r="E1118" s="28"/>
      <c r="H1118" s="28"/>
      <c r="K1118" s="30" t="n">
        <f aca="false">SUM(J1109:J1117)</f>
        <v>1.55697</v>
      </c>
    </row>
    <row r="1119" customFormat="false" ht="15" hidden="false" customHeight="false" outlineLevel="0" collapsed="false">
      <c r="D1119" s="29" t="s">
        <v>184</v>
      </c>
      <c r="E1119" s="28"/>
      <c r="H1119" s="28" t="n">
        <v>3</v>
      </c>
      <c r="I1119" s="1" t="s">
        <v>146</v>
      </c>
      <c r="K1119" s="26" t="n">
        <f aca="false">ROUND(H1119/100*K1118,5)</f>
        <v>0.04671</v>
      </c>
    </row>
    <row r="1120" customFormat="false" ht="15" hidden="false" customHeight="false" outlineLevel="0" collapsed="false">
      <c r="D1120" s="29" t="s">
        <v>139</v>
      </c>
      <c r="E1120" s="28"/>
      <c r="H1120" s="28"/>
      <c r="K1120" s="30" t="n">
        <f aca="false">SUM(K1118:K1119)</f>
        <v>1.60368</v>
      </c>
    </row>
    <row r="1122" customFormat="false" ht="45" hidden="false" customHeight="true" outlineLevel="0" collapsed="false">
      <c r="A1122" s="19"/>
      <c r="B1122" s="19" t="s">
        <v>640</v>
      </c>
      <c r="C1122" s="20" t="s">
        <v>193</v>
      </c>
      <c r="D1122" s="21" t="s">
        <v>641</v>
      </c>
      <c r="E1122" s="21"/>
      <c r="F1122" s="21"/>
      <c r="G1122" s="20"/>
      <c r="H1122" s="22" t="s">
        <v>113</v>
      </c>
      <c r="I1122" s="23" t="n">
        <v>1</v>
      </c>
      <c r="J1122" s="23"/>
      <c r="K1122" s="24" t="n">
        <f aca="false">ROUND(K1134,2)</f>
        <v>1.83</v>
      </c>
      <c r="L1122" s="21" t="s">
        <v>642</v>
      </c>
      <c r="M1122" s="20"/>
      <c r="N1122" s="20"/>
      <c r="O1122" s="20"/>
      <c r="P1122" s="20"/>
      <c r="Q1122" s="20"/>
      <c r="R1122" s="20"/>
      <c r="S1122" s="20"/>
      <c r="T1122" s="20"/>
      <c r="U1122" s="20"/>
      <c r="V1122" s="20"/>
      <c r="W1122" s="20"/>
      <c r="X1122" s="20"/>
      <c r="Y1122" s="20"/>
      <c r="Z1122" s="20"/>
      <c r="AA1122" s="20"/>
    </row>
    <row r="1123" customFormat="false" ht="15" hidden="false" customHeight="false" outlineLevel="0" collapsed="false">
      <c r="B1123" s="14" t="s">
        <v>115</v>
      </c>
    </row>
    <row r="1124" customFormat="false" ht="15" hidden="false" customHeight="false" outlineLevel="0" collapsed="false">
      <c r="B1124" s="1" t="s">
        <v>178</v>
      </c>
      <c r="C1124" s="1" t="s">
        <v>117</v>
      </c>
      <c r="D1124" s="1" t="s">
        <v>179</v>
      </c>
      <c r="E1124" s="25" t="n">
        <v>0.02</v>
      </c>
      <c r="F1124" s="1" t="s">
        <v>119</v>
      </c>
      <c r="G1124" s="1" t="s">
        <v>120</v>
      </c>
      <c r="H1124" s="26" t="n">
        <v>28.5</v>
      </c>
      <c r="I1124" s="1" t="s">
        <v>121</v>
      </c>
      <c r="J1124" s="27" t="n">
        <f aca="false">ROUND(E1124/I1122* H1124,5)</f>
        <v>0.57</v>
      </c>
      <c r="K1124" s="28"/>
    </row>
    <row r="1125" customFormat="false" ht="15" hidden="false" customHeight="false" outlineLevel="0" collapsed="false">
      <c r="B1125" s="1" t="s">
        <v>180</v>
      </c>
      <c r="C1125" s="1" t="s">
        <v>117</v>
      </c>
      <c r="D1125" s="1" t="s">
        <v>181</v>
      </c>
      <c r="E1125" s="25" t="n">
        <v>0.016</v>
      </c>
      <c r="F1125" s="1" t="s">
        <v>119</v>
      </c>
      <c r="G1125" s="1" t="s">
        <v>120</v>
      </c>
      <c r="H1125" s="26" t="n">
        <v>33.24</v>
      </c>
      <c r="I1125" s="1" t="s">
        <v>121</v>
      </c>
      <c r="J1125" s="27" t="n">
        <f aca="false">ROUND(E1125/I1122* H1125,5)</f>
        <v>0.53184</v>
      </c>
      <c r="K1125" s="28"/>
    </row>
    <row r="1126" customFormat="false" ht="15" hidden="false" customHeight="false" outlineLevel="0" collapsed="false">
      <c r="D1126" s="29" t="s">
        <v>122</v>
      </c>
      <c r="E1126" s="28"/>
      <c r="H1126" s="28"/>
      <c r="K1126" s="26" t="n">
        <f aca="false">SUM(J1124:J1125)</f>
        <v>1.10184</v>
      </c>
    </row>
    <row r="1127" customFormat="false" ht="15" hidden="false" customHeight="false" outlineLevel="0" collapsed="false">
      <c r="B1127" s="14" t="s">
        <v>127</v>
      </c>
      <c r="E1127" s="28"/>
      <c r="H1127" s="28"/>
      <c r="K1127" s="28"/>
    </row>
    <row r="1128" customFormat="false" ht="15" hidden="false" customHeight="false" outlineLevel="0" collapsed="false">
      <c r="B1128" s="1" t="s">
        <v>643</v>
      </c>
      <c r="C1128" s="1" t="s">
        <v>193</v>
      </c>
      <c r="D1128" s="1" t="s">
        <v>644</v>
      </c>
      <c r="E1128" s="25" t="n">
        <v>1.02</v>
      </c>
      <c r="G1128" s="1" t="s">
        <v>120</v>
      </c>
      <c r="H1128" s="26" t="n">
        <v>0.65</v>
      </c>
      <c r="I1128" s="1" t="s">
        <v>121</v>
      </c>
      <c r="J1128" s="27" t="n">
        <f aca="false">ROUND(E1128* H1128,5)</f>
        <v>0.663</v>
      </c>
      <c r="K1128" s="28"/>
    </row>
    <row r="1129" customFormat="false" ht="15" hidden="false" customHeight="false" outlineLevel="0" collapsed="false">
      <c r="D1129" s="29" t="s">
        <v>137</v>
      </c>
      <c r="E1129" s="28"/>
      <c r="H1129" s="28"/>
      <c r="K1129" s="26" t="n">
        <f aca="false">SUM(J1128:J1128)</f>
        <v>0.663</v>
      </c>
    </row>
    <row r="1130" customFormat="false" ht="15" hidden="false" customHeight="false" outlineLevel="0" collapsed="false">
      <c r="E1130" s="28"/>
      <c r="H1130" s="28"/>
      <c r="K1130" s="28"/>
    </row>
    <row r="1131" customFormat="false" ht="15" hidden="false" customHeight="false" outlineLevel="0" collapsed="false">
      <c r="D1131" s="29" t="s">
        <v>145</v>
      </c>
      <c r="E1131" s="28"/>
      <c r="H1131" s="28" t="n">
        <v>1.5</v>
      </c>
      <c r="I1131" s="1" t="s">
        <v>146</v>
      </c>
      <c r="J1131" s="1" t="n">
        <f aca="false">ROUND(H1131/100*K1126,5)</f>
        <v>0.01653</v>
      </c>
      <c r="K1131" s="28"/>
    </row>
    <row r="1132" customFormat="false" ht="15" hidden="false" customHeight="false" outlineLevel="0" collapsed="false">
      <c r="D1132" s="29" t="s">
        <v>138</v>
      </c>
      <c r="E1132" s="28"/>
      <c r="H1132" s="28"/>
      <c r="K1132" s="30" t="n">
        <f aca="false">SUM(J1123:J1131)</f>
        <v>1.78137</v>
      </c>
    </row>
    <row r="1133" customFormat="false" ht="15" hidden="false" customHeight="false" outlineLevel="0" collapsed="false">
      <c r="D1133" s="29" t="s">
        <v>184</v>
      </c>
      <c r="E1133" s="28"/>
      <c r="H1133" s="28" t="n">
        <v>3</v>
      </c>
      <c r="I1133" s="1" t="s">
        <v>146</v>
      </c>
      <c r="K1133" s="26" t="n">
        <f aca="false">ROUND(H1133/100*K1132,5)</f>
        <v>0.05344</v>
      </c>
    </row>
    <row r="1134" customFormat="false" ht="15" hidden="false" customHeight="false" outlineLevel="0" collapsed="false">
      <c r="D1134" s="29" t="s">
        <v>139</v>
      </c>
      <c r="E1134" s="28"/>
      <c r="H1134" s="28"/>
      <c r="K1134" s="30" t="n">
        <f aca="false">SUM(K1132:K1133)</f>
        <v>1.83481</v>
      </c>
    </row>
    <row r="1136" customFormat="false" ht="45" hidden="false" customHeight="true" outlineLevel="0" collapsed="false">
      <c r="A1136" s="19"/>
      <c r="B1136" s="19" t="s">
        <v>645</v>
      </c>
      <c r="C1136" s="20" t="s">
        <v>193</v>
      </c>
      <c r="D1136" s="21" t="s">
        <v>646</v>
      </c>
      <c r="E1136" s="21"/>
      <c r="F1136" s="21"/>
      <c r="G1136" s="20"/>
      <c r="H1136" s="22" t="s">
        <v>113</v>
      </c>
      <c r="I1136" s="23" t="n">
        <v>1</v>
      </c>
      <c r="J1136" s="23"/>
      <c r="K1136" s="24" t="n">
        <f aca="false">ROUND(K1146,2)</f>
        <v>2.84</v>
      </c>
      <c r="L1136" s="21" t="s">
        <v>647</v>
      </c>
      <c r="M1136" s="20"/>
      <c r="N1136" s="20"/>
      <c r="O1136" s="20"/>
      <c r="P1136" s="20"/>
      <c r="Q1136" s="20"/>
      <c r="R1136" s="20"/>
      <c r="S1136" s="20"/>
      <c r="T1136" s="20"/>
      <c r="U1136" s="20"/>
      <c r="V1136" s="20"/>
      <c r="W1136" s="20"/>
      <c r="X1136" s="20"/>
      <c r="Y1136" s="20"/>
      <c r="Z1136" s="20"/>
      <c r="AA1136" s="20"/>
    </row>
    <row r="1137" customFormat="false" ht="15" hidden="false" customHeight="false" outlineLevel="0" collapsed="false">
      <c r="B1137" s="14" t="s">
        <v>115</v>
      </c>
    </row>
    <row r="1138" customFormat="false" ht="15" hidden="false" customHeight="false" outlineLevel="0" collapsed="false">
      <c r="B1138" s="1" t="s">
        <v>178</v>
      </c>
      <c r="C1138" s="1" t="s">
        <v>117</v>
      </c>
      <c r="D1138" s="1" t="s">
        <v>179</v>
      </c>
      <c r="E1138" s="25" t="n">
        <v>0.02</v>
      </c>
      <c r="F1138" s="1" t="s">
        <v>119</v>
      </c>
      <c r="G1138" s="1" t="s">
        <v>120</v>
      </c>
      <c r="H1138" s="26" t="n">
        <v>28.5</v>
      </c>
      <c r="I1138" s="1" t="s">
        <v>121</v>
      </c>
      <c r="J1138" s="27" t="n">
        <f aca="false">ROUND(E1138/I1136* H1138,5)</f>
        <v>0.57</v>
      </c>
      <c r="K1138" s="28"/>
    </row>
    <row r="1139" customFormat="false" ht="15" hidden="false" customHeight="false" outlineLevel="0" collapsed="false">
      <c r="B1139" s="1" t="s">
        <v>180</v>
      </c>
      <c r="C1139" s="1" t="s">
        <v>117</v>
      </c>
      <c r="D1139" s="1" t="s">
        <v>181</v>
      </c>
      <c r="E1139" s="25" t="n">
        <v>0.025</v>
      </c>
      <c r="F1139" s="1" t="s">
        <v>119</v>
      </c>
      <c r="G1139" s="1" t="s">
        <v>120</v>
      </c>
      <c r="H1139" s="26" t="n">
        <v>33.24</v>
      </c>
      <c r="I1139" s="1" t="s">
        <v>121</v>
      </c>
      <c r="J1139" s="27" t="n">
        <f aca="false">ROUND(E1139/I1136* H1139,5)</f>
        <v>0.831</v>
      </c>
      <c r="K1139" s="28"/>
    </row>
    <row r="1140" customFormat="false" ht="15" hidden="false" customHeight="false" outlineLevel="0" collapsed="false">
      <c r="D1140" s="29" t="s">
        <v>122</v>
      </c>
      <c r="E1140" s="28"/>
      <c r="H1140" s="28"/>
      <c r="K1140" s="26" t="n">
        <f aca="false">SUM(J1138:J1139)</f>
        <v>1.401</v>
      </c>
    </row>
    <row r="1141" customFormat="false" ht="15" hidden="false" customHeight="false" outlineLevel="0" collapsed="false">
      <c r="B1141" s="14" t="s">
        <v>127</v>
      </c>
      <c r="E1141" s="28"/>
      <c r="H1141" s="28"/>
      <c r="K1141" s="28"/>
    </row>
    <row r="1142" customFormat="false" ht="15" hidden="false" customHeight="false" outlineLevel="0" collapsed="false">
      <c r="B1142" s="1" t="s">
        <v>648</v>
      </c>
      <c r="C1142" s="1" t="s">
        <v>193</v>
      </c>
      <c r="D1142" s="1" t="s">
        <v>649</v>
      </c>
      <c r="E1142" s="25" t="n">
        <v>1.02</v>
      </c>
      <c r="G1142" s="1" t="s">
        <v>120</v>
      </c>
      <c r="H1142" s="26" t="n">
        <v>1.33</v>
      </c>
      <c r="I1142" s="1" t="s">
        <v>121</v>
      </c>
      <c r="J1142" s="27" t="n">
        <f aca="false">ROUND(E1142* H1142,5)</f>
        <v>1.3566</v>
      </c>
      <c r="K1142" s="28"/>
    </row>
    <row r="1143" customFormat="false" ht="15" hidden="false" customHeight="false" outlineLevel="0" collapsed="false">
      <c r="D1143" s="29" t="s">
        <v>137</v>
      </c>
      <c r="E1143" s="28"/>
      <c r="H1143" s="28"/>
      <c r="K1143" s="26" t="n">
        <f aca="false">SUM(J1142:J1142)</f>
        <v>1.3566</v>
      </c>
    </row>
    <row r="1144" customFormat="false" ht="15" hidden="false" customHeight="false" outlineLevel="0" collapsed="false">
      <c r="D1144" s="29" t="s">
        <v>138</v>
      </c>
      <c r="E1144" s="28"/>
      <c r="H1144" s="28"/>
      <c r="K1144" s="30" t="n">
        <f aca="false">SUM(J1137:J1143)</f>
        <v>2.7576</v>
      </c>
    </row>
    <row r="1145" customFormat="false" ht="15" hidden="false" customHeight="false" outlineLevel="0" collapsed="false">
      <c r="D1145" s="29" t="s">
        <v>184</v>
      </c>
      <c r="E1145" s="28"/>
      <c r="H1145" s="28" t="n">
        <v>3</v>
      </c>
      <c r="I1145" s="1" t="s">
        <v>146</v>
      </c>
      <c r="K1145" s="26" t="n">
        <f aca="false">ROUND(H1145/100*K1144,5)</f>
        <v>0.08273</v>
      </c>
    </row>
    <row r="1146" customFormat="false" ht="15" hidden="false" customHeight="false" outlineLevel="0" collapsed="false">
      <c r="D1146" s="29" t="s">
        <v>139</v>
      </c>
      <c r="E1146" s="28"/>
      <c r="H1146" s="28"/>
      <c r="K1146" s="30" t="n">
        <f aca="false">SUM(K1144:K1145)</f>
        <v>2.84033</v>
      </c>
    </row>
    <row r="1148" customFormat="false" ht="45" hidden="false" customHeight="true" outlineLevel="0" collapsed="false">
      <c r="A1148" s="19"/>
      <c r="B1148" s="19" t="s">
        <v>650</v>
      </c>
      <c r="C1148" s="20" t="s">
        <v>193</v>
      </c>
      <c r="D1148" s="21" t="s">
        <v>651</v>
      </c>
      <c r="E1148" s="21"/>
      <c r="F1148" s="21"/>
      <c r="G1148" s="20"/>
      <c r="H1148" s="22" t="s">
        <v>113</v>
      </c>
      <c r="I1148" s="23" t="n">
        <v>1</v>
      </c>
      <c r="J1148" s="23"/>
      <c r="K1148" s="24" t="n">
        <f aca="false">ROUND(K1159,2)</f>
        <v>5.16</v>
      </c>
      <c r="L1148" s="21" t="s">
        <v>652</v>
      </c>
      <c r="M1148" s="20"/>
      <c r="N1148" s="20"/>
      <c r="O1148" s="20"/>
      <c r="P1148" s="20"/>
      <c r="Q1148" s="20"/>
      <c r="R1148" s="20"/>
      <c r="S1148" s="20"/>
      <c r="T1148" s="20"/>
      <c r="U1148" s="20"/>
      <c r="V1148" s="20"/>
      <c r="W1148" s="20"/>
      <c r="X1148" s="20"/>
      <c r="Y1148" s="20"/>
      <c r="Z1148" s="20"/>
      <c r="AA1148" s="20"/>
    </row>
    <row r="1149" customFormat="false" ht="15" hidden="false" customHeight="false" outlineLevel="0" collapsed="false">
      <c r="B1149" s="14" t="s">
        <v>115</v>
      </c>
    </row>
    <row r="1150" customFormat="false" ht="15" hidden="false" customHeight="false" outlineLevel="0" collapsed="false">
      <c r="B1150" s="1" t="s">
        <v>178</v>
      </c>
      <c r="C1150" s="1" t="s">
        <v>117</v>
      </c>
      <c r="D1150" s="1" t="s">
        <v>179</v>
      </c>
      <c r="E1150" s="25" t="n">
        <v>0.02</v>
      </c>
      <c r="F1150" s="1" t="s">
        <v>119</v>
      </c>
      <c r="G1150" s="1" t="s">
        <v>120</v>
      </c>
      <c r="H1150" s="26" t="n">
        <v>28.5</v>
      </c>
      <c r="I1150" s="1" t="s">
        <v>121</v>
      </c>
      <c r="J1150" s="27" t="n">
        <f aca="false">ROUND(E1150/I1148* H1150,5)</f>
        <v>0.57</v>
      </c>
      <c r="K1150" s="28"/>
    </row>
    <row r="1151" customFormat="false" ht="15" hidden="false" customHeight="false" outlineLevel="0" collapsed="false">
      <c r="B1151" s="1" t="s">
        <v>180</v>
      </c>
      <c r="C1151" s="1" t="s">
        <v>117</v>
      </c>
      <c r="D1151" s="1" t="s">
        <v>181</v>
      </c>
      <c r="E1151" s="25" t="n">
        <v>0.016</v>
      </c>
      <c r="F1151" s="1" t="s">
        <v>119</v>
      </c>
      <c r="G1151" s="1" t="s">
        <v>120</v>
      </c>
      <c r="H1151" s="26" t="n">
        <v>33.24</v>
      </c>
      <c r="I1151" s="1" t="s">
        <v>121</v>
      </c>
      <c r="J1151" s="27" t="n">
        <f aca="false">ROUND(E1151/I1148* H1151,5)</f>
        <v>0.53184</v>
      </c>
      <c r="K1151" s="28"/>
    </row>
    <row r="1152" customFormat="false" ht="15" hidden="false" customHeight="false" outlineLevel="0" collapsed="false">
      <c r="D1152" s="29" t="s">
        <v>122</v>
      </c>
      <c r="E1152" s="28"/>
      <c r="H1152" s="28"/>
      <c r="K1152" s="26" t="n">
        <f aca="false">SUM(J1150:J1151)</f>
        <v>1.10184</v>
      </c>
    </row>
    <row r="1153" customFormat="false" ht="15" hidden="false" customHeight="false" outlineLevel="0" collapsed="false">
      <c r="B1153" s="14" t="s">
        <v>127</v>
      </c>
      <c r="E1153" s="28"/>
      <c r="H1153" s="28"/>
      <c r="K1153" s="28"/>
    </row>
    <row r="1154" customFormat="false" ht="15" hidden="false" customHeight="false" outlineLevel="0" collapsed="false">
      <c r="B1154" s="1" t="s">
        <v>653</v>
      </c>
      <c r="C1154" s="1" t="s">
        <v>193</v>
      </c>
      <c r="D1154" s="1" t="s">
        <v>654</v>
      </c>
      <c r="E1154" s="25" t="n">
        <v>1.02</v>
      </c>
      <c r="G1154" s="1" t="s">
        <v>120</v>
      </c>
      <c r="H1154" s="26" t="n">
        <v>3.6</v>
      </c>
      <c r="I1154" s="1" t="s">
        <v>121</v>
      </c>
      <c r="J1154" s="27" t="n">
        <f aca="false">ROUND(E1154* H1154,5)</f>
        <v>3.672</v>
      </c>
      <c r="K1154" s="28"/>
    </row>
    <row r="1155" customFormat="false" ht="15" hidden="false" customHeight="false" outlineLevel="0" collapsed="false">
      <c r="B1155" s="1" t="s">
        <v>655</v>
      </c>
      <c r="C1155" s="1" t="s">
        <v>18</v>
      </c>
      <c r="D1155" s="1" t="s">
        <v>656</v>
      </c>
      <c r="E1155" s="25" t="n">
        <v>1</v>
      </c>
      <c r="G1155" s="1" t="s">
        <v>120</v>
      </c>
      <c r="H1155" s="26" t="n">
        <v>0.24</v>
      </c>
      <c r="I1155" s="1" t="s">
        <v>121</v>
      </c>
      <c r="J1155" s="27" t="n">
        <f aca="false">ROUND(E1155* H1155,5)</f>
        <v>0.24</v>
      </c>
      <c r="K1155" s="28"/>
    </row>
    <row r="1156" customFormat="false" ht="15" hidden="false" customHeight="false" outlineLevel="0" collapsed="false">
      <c r="D1156" s="29" t="s">
        <v>137</v>
      </c>
      <c r="E1156" s="28"/>
      <c r="H1156" s="28"/>
      <c r="K1156" s="26" t="n">
        <f aca="false">SUM(J1154:J1155)</f>
        <v>3.912</v>
      </c>
    </row>
    <row r="1157" customFormat="false" ht="15" hidden="false" customHeight="false" outlineLevel="0" collapsed="false">
      <c r="D1157" s="29" t="s">
        <v>138</v>
      </c>
      <c r="E1157" s="28"/>
      <c r="H1157" s="28"/>
      <c r="K1157" s="30" t="n">
        <f aca="false">SUM(J1149:J1156)</f>
        <v>5.01384</v>
      </c>
    </row>
    <row r="1158" customFormat="false" ht="15" hidden="false" customHeight="false" outlineLevel="0" collapsed="false">
      <c r="D1158" s="29" t="s">
        <v>184</v>
      </c>
      <c r="E1158" s="28"/>
      <c r="H1158" s="28" t="n">
        <v>3</v>
      </c>
      <c r="I1158" s="1" t="s">
        <v>146</v>
      </c>
      <c r="K1158" s="26" t="n">
        <f aca="false">ROUND(H1158/100*K1157,5)</f>
        <v>0.15042</v>
      </c>
    </row>
    <row r="1159" customFormat="false" ht="15" hidden="false" customHeight="false" outlineLevel="0" collapsed="false">
      <c r="D1159" s="29" t="s">
        <v>139</v>
      </c>
      <c r="E1159" s="28"/>
      <c r="H1159" s="28"/>
      <c r="K1159" s="30" t="n">
        <f aca="false">SUM(K1157:K1158)</f>
        <v>5.16426</v>
      </c>
    </row>
    <row r="1161" customFormat="false" ht="45" hidden="false" customHeight="true" outlineLevel="0" collapsed="false">
      <c r="A1161" s="19"/>
      <c r="B1161" s="19" t="s">
        <v>657</v>
      </c>
      <c r="C1161" s="20" t="s">
        <v>193</v>
      </c>
      <c r="D1161" s="21" t="s">
        <v>658</v>
      </c>
      <c r="E1161" s="21"/>
      <c r="F1161" s="21"/>
      <c r="G1161" s="20"/>
      <c r="H1161" s="22" t="s">
        <v>113</v>
      </c>
      <c r="I1161" s="23" t="n">
        <v>1</v>
      </c>
      <c r="J1161" s="23"/>
      <c r="K1161" s="24" t="n">
        <f aca="false">ROUND(K1172,2)</f>
        <v>6.25</v>
      </c>
      <c r="L1161" s="21" t="s">
        <v>659</v>
      </c>
      <c r="M1161" s="20"/>
      <c r="N1161" s="20"/>
      <c r="O1161" s="20"/>
      <c r="P1161" s="20"/>
      <c r="Q1161" s="20"/>
      <c r="R1161" s="20"/>
      <c r="S1161" s="20"/>
      <c r="T1161" s="20"/>
      <c r="U1161" s="20"/>
      <c r="V1161" s="20"/>
      <c r="W1161" s="20"/>
      <c r="X1161" s="20"/>
      <c r="Y1161" s="20"/>
      <c r="Z1161" s="20"/>
      <c r="AA1161" s="20"/>
    </row>
    <row r="1162" customFormat="false" ht="15" hidden="false" customHeight="false" outlineLevel="0" collapsed="false">
      <c r="B1162" s="14" t="s">
        <v>115</v>
      </c>
    </row>
    <row r="1163" customFormat="false" ht="15" hidden="false" customHeight="false" outlineLevel="0" collapsed="false">
      <c r="B1163" s="1" t="s">
        <v>178</v>
      </c>
      <c r="C1163" s="1" t="s">
        <v>117</v>
      </c>
      <c r="D1163" s="1" t="s">
        <v>179</v>
      </c>
      <c r="E1163" s="25" t="n">
        <v>0.02</v>
      </c>
      <c r="F1163" s="1" t="s">
        <v>119</v>
      </c>
      <c r="G1163" s="1" t="s">
        <v>120</v>
      </c>
      <c r="H1163" s="26" t="n">
        <v>28.5</v>
      </c>
      <c r="I1163" s="1" t="s">
        <v>121</v>
      </c>
      <c r="J1163" s="27" t="n">
        <f aca="false">ROUND(E1163/I1161* H1163,5)</f>
        <v>0.57</v>
      </c>
      <c r="K1163" s="28"/>
    </row>
    <row r="1164" customFormat="false" ht="15" hidden="false" customHeight="false" outlineLevel="0" collapsed="false">
      <c r="B1164" s="1" t="s">
        <v>180</v>
      </c>
      <c r="C1164" s="1" t="s">
        <v>117</v>
      </c>
      <c r="D1164" s="1" t="s">
        <v>181</v>
      </c>
      <c r="E1164" s="25" t="n">
        <v>0.016</v>
      </c>
      <c r="F1164" s="1" t="s">
        <v>119</v>
      </c>
      <c r="G1164" s="1" t="s">
        <v>120</v>
      </c>
      <c r="H1164" s="26" t="n">
        <v>33.24</v>
      </c>
      <c r="I1164" s="1" t="s">
        <v>121</v>
      </c>
      <c r="J1164" s="27" t="n">
        <f aca="false">ROUND(E1164/I1161* H1164,5)</f>
        <v>0.53184</v>
      </c>
      <c r="K1164" s="28"/>
    </row>
    <row r="1165" customFormat="false" ht="15" hidden="false" customHeight="false" outlineLevel="0" collapsed="false">
      <c r="D1165" s="29" t="s">
        <v>122</v>
      </c>
      <c r="E1165" s="28"/>
      <c r="H1165" s="28"/>
      <c r="K1165" s="26" t="n">
        <f aca="false">SUM(J1163:J1164)</f>
        <v>1.10184</v>
      </c>
    </row>
    <row r="1166" customFormat="false" ht="15" hidden="false" customHeight="false" outlineLevel="0" collapsed="false">
      <c r="B1166" s="14" t="s">
        <v>127</v>
      </c>
      <c r="E1166" s="28"/>
      <c r="H1166" s="28"/>
      <c r="K1166" s="28"/>
    </row>
    <row r="1167" customFormat="false" ht="15" hidden="false" customHeight="false" outlineLevel="0" collapsed="false">
      <c r="B1167" s="1" t="s">
        <v>660</v>
      </c>
      <c r="C1167" s="1" t="s">
        <v>193</v>
      </c>
      <c r="D1167" s="1" t="s">
        <v>661</v>
      </c>
      <c r="E1167" s="25" t="n">
        <v>1.02</v>
      </c>
      <c r="G1167" s="1" t="s">
        <v>120</v>
      </c>
      <c r="H1167" s="26" t="n">
        <v>4.63</v>
      </c>
      <c r="I1167" s="1" t="s">
        <v>121</v>
      </c>
      <c r="J1167" s="27" t="n">
        <f aca="false">ROUND(E1167* H1167,5)</f>
        <v>4.7226</v>
      </c>
      <c r="K1167" s="28"/>
    </row>
    <row r="1168" customFormat="false" ht="15" hidden="false" customHeight="false" outlineLevel="0" collapsed="false">
      <c r="B1168" s="1" t="s">
        <v>655</v>
      </c>
      <c r="C1168" s="1" t="s">
        <v>18</v>
      </c>
      <c r="D1168" s="1" t="s">
        <v>656</v>
      </c>
      <c r="E1168" s="25" t="n">
        <v>1</v>
      </c>
      <c r="G1168" s="1" t="s">
        <v>120</v>
      </c>
      <c r="H1168" s="26" t="n">
        <v>0.24</v>
      </c>
      <c r="I1168" s="1" t="s">
        <v>121</v>
      </c>
      <c r="J1168" s="27" t="n">
        <f aca="false">ROUND(E1168* H1168,5)</f>
        <v>0.24</v>
      </c>
      <c r="K1168" s="28"/>
    </row>
    <row r="1169" customFormat="false" ht="15" hidden="false" customHeight="false" outlineLevel="0" collapsed="false">
      <c r="D1169" s="29" t="s">
        <v>137</v>
      </c>
      <c r="E1169" s="28"/>
      <c r="H1169" s="28"/>
      <c r="K1169" s="26" t="n">
        <f aca="false">SUM(J1167:J1168)</f>
        <v>4.9626</v>
      </c>
    </row>
    <row r="1170" customFormat="false" ht="15" hidden="false" customHeight="false" outlineLevel="0" collapsed="false">
      <c r="D1170" s="29" t="s">
        <v>138</v>
      </c>
      <c r="E1170" s="28"/>
      <c r="H1170" s="28"/>
      <c r="K1170" s="30" t="n">
        <f aca="false">SUM(J1162:J1169)</f>
        <v>6.06444</v>
      </c>
    </row>
    <row r="1171" customFormat="false" ht="15" hidden="false" customHeight="false" outlineLevel="0" collapsed="false">
      <c r="D1171" s="29" t="s">
        <v>184</v>
      </c>
      <c r="E1171" s="28"/>
      <c r="H1171" s="28" t="n">
        <v>3</v>
      </c>
      <c r="I1171" s="1" t="s">
        <v>146</v>
      </c>
      <c r="K1171" s="26" t="n">
        <f aca="false">ROUND(H1171/100*K1170,5)</f>
        <v>0.18193</v>
      </c>
    </row>
    <row r="1172" customFormat="false" ht="15" hidden="false" customHeight="false" outlineLevel="0" collapsed="false">
      <c r="D1172" s="29" t="s">
        <v>139</v>
      </c>
      <c r="E1172" s="28"/>
      <c r="H1172" s="28"/>
      <c r="K1172" s="30" t="n">
        <f aca="false">SUM(K1170:K1171)</f>
        <v>6.24637</v>
      </c>
    </row>
    <row r="1174" customFormat="false" ht="45" hidden="false" customHeight="true" outlineLevel="0" collapsed="false">
      <c r="A1174" s="19"/>
      <c r="B1174" s="19" t="s">
        <v>662</v>
      </c>
      <c r="C1174" s="20" t="s">
        <v>193</v>
      </c>
      <c r="D1174" s="21" t="s">
        <v>663</v>
      </c>
      <c r="E1174" s="21"/>
      <c r="F1174" s="21"/>
      <c r="G1174" s="20"/>
      <c r="H1174" s="22" t="s">
        <v>113</v>
      </c>
      <c r="I1174" s="23" t="n">
        <v>1</v>
      </c>
      <c r="J1174" s="23"/>
      <c r="K1174" s="24" t="n">
        <f aca="false">ROUND(K1184,2)</f>
        <v>3.9</v>
      </c>
      <c r="L1174" s="21" t="s">
        <v>664</v>
      </c>
      <c r="M1174" s="20"/>
      <c r="N1174" s="20"/>
      <c r="O1174" s="20"/>
      <c r="P1174" s="20"/>
      <c r="Q1174" s="20"/>
      <c r="R1174" s="20"/>
      <c r="S1174" s="20"/>
      <c r="T1174" s="20"/>
      <c r="U1174" s="20"/>
      <c r="V1174" s="20"/>
      <c r="W1174" s="20"/>
      <c r="X1174" s="20"/>
      <c r="Y1174" s="20"/>
      <c r="Z1174" s="20"/>
      <c r="AA1174" s="20"/>
    </row>
    <row r="1175" customFormat="false" ht="15" hidden="false" customHeight="false" outlineLevel="0" collapsed="false">
      <c r="B1175" s="14" t="s">
        <v>115</v>
      </c>
    </row>
    <row r="1176" customFormat="false" ht="15" hidden="false" customHeight="false" outlineLevel="0" collapsed="false">
      <c r="B1176" s="1" t="s">
        <v>180</v>
      </c>
      <c r="C1176" s="1" t="s">
        <v>117</v>
      </c>
      <c r="D1176" s="1" t="s">
        <v>181</v>
      </c>
      <c r="E1176" s="25" t="n">
        <v>0.04</v>
      </c>
      <c r="F1176" s="1" t="s">
        <v>119</v>
      </c>
      <c r="G1176" s="1" t="s">
        <v>120</v>
      </c>
      <c r="H1176" s="26" t="n">
        <v>33.24</v>
      </c>
      <c r="I1176" s="1" t="s">
        <v>121</v>
      </c>
      <c r="J1176" s="27" t="n">
        <f aca="false">ROUND(E1176/I1174* H1176,5)</f>
        <v>1.3296</v>
      </c>
      <c r="K1176" s="28"/>
    </row>
    <row r="1177" customFormat="false" ht="15" hidden="false" customHeight="false" outlineLevel="0" collapsed="false">
      <c r="B1177" s="1" t="s">
        <v>178</v>
      </c>
      <c r="C1177" s="1" t="s">
        <v>117</v>
      </c>
      <c r="D1177" s="1" t="s">
        <v>179</v>
      </c>
      <c r="E1177" s="25" t="n">
        <v>0.04</v>
      </c>
      <c r="F1177" s="1" t="s">
        <v>119</v>
      </c>
      <c r="G1177" s="1" t="s">
        <v>120</v>
      </c>
      <c r="H1177" s="26" t="n">
        <v>28.5</v>
      </c>
      <c r="I1177" s="1" t="s">
        <v>121</v>
      </c>
      <c r="J1177" s="27" t="n">
        <f aca="false">ROUND(E1177/I1174* H1177,5)</f>
        <v>1.14</v>
      </c>
      <c r="K1177" s="28"/>
    </row>
    <row r="1178" customFormat="false" ht="15" hidden="false" customHeight="false" outlineLevel="0" collapsed="false">
      <c r="D1178" s="29" t="s">
        <v>122</v>
      </c>
      <c r="E1178" s="28"/>
      <c r="H1178" s="28"/>
      <c r="K1178" s="26" t="n">
        <f aca="false">SUM(J1176:J1177)</f>
        <v>2.4696</v>
      </c>
    </row>
    <row r="1179" customFormat="false" ht="15" hidden="false" customHeight="false" outlineLevel="0" collapsed="false">
      <c r="B1179" s="14" t="s">
        <v>127</v>
      </c>
      <c r="E1179" s="28"/>
      <c r="H1179" s="28"/>
      <c r="K1179" s="28"/>
    </row>
    <row r="1180" customFormat="false" ht="15" hidden="false" customHeight="false" outlineLevel="0" collapsed="false">
      <c r="B1180" s="1" t="s">
        <v>665</v>
      </c>
      <c r="C1180" s="1" t="s">
        <v>193</v>
      </c>
      <c r="D1180" s="1" t="s">
        <v>666</v>
      </c>
      <c r="E1180" s="25" t="n">
        <v>1.02</v>
      </c>
      <c r="G1180" s="1" t="s">
        <v>120</v>
      </c>
      <c r="H1180" s="26" t="n">
        <v>1.29</v>
      </c>
      <c r="I1180" s="1" t="s">
        <v>121</v>
      </c>
      <c r="J1180" s="27" t="n">
        <f aca="false">ROUND(E1180* H1180,5)</f>
        <v>1.3158</v>
      </c>
      <c r="K1180" s="28"/>
    </row>
    <row r="1181" customFormat="false" ht="15" hidden="false" customHeight="false" outlineLevel="0" collapsed="false">
      <c r="D1181" s="29" t="s">
        <v>137</v>
      </c>
      <c r="E1181" s="28"/>
      <c r="H1181" s="28"/>
      <c r="K1181" s="26" t="n">
        <f aca="false">SUM(J1180:J1180)</f>
        <v>1.3158</v>
      </c>
    </row>
    <row r="1182" customFormat="false" ht="15" hidden="false" customHeight="false" outlineLevel="0" collapsed="false">
      <c r="D1182" s="29" t="s">
        <v>138</v>
      </c>
      <c r="E1182" s="28"/>
      <c r="H1182" s="28"/>
      <c r="K1182" s="30" t="n">
        <f aca="false">SUM(J1175:J1181)</f>
        <v>3.7854</v>
      </c>
    </row>
    <row r="1183" customFormat="false" ht="15" hidden="false" customHeight="false" outlineLevel="0" collapsed="false">
      <c r="D1183" s="29" t="s">
        <v>184</v>
      </c>
      <c r="E1183" s="28"/>
      <c r="H1183" s="28" t="n">
        <v>3</v>
      </c>
      <c r="I1183" s="1" t="s">
        <v>146</v>
      </c>
      <c r="K1183" s="26" t="n">
        <f aca="false">ROUND(H1183/100*K1182,5)</f>
        <v>0.11356</v>
      </c>
    </row>
    <row r="1184" customFormat="false" ht="15" hidden="false" customHeight="false" outlineLevel="0" collapsed="false">
      <c r="D1184" s="29" t="s">
        <v>139</v>
      </c>
      <c r="E1184" s="28"/>
      <c r="H1184" s="28"/>
      <c r="K1184" s="30" t="n">
        <f aca="false">SUM(K1182:K1183)</f>
        <v>3.89896</v>
      </c>
    </row>
    <row r="1186" customFormat="false" ht="45" hidden="false" customHeight="true" outlineLevel="0" collapsed="false">
      <c r="A1186" s="19"/>
      <c r="B1186" s="19" t="s">
        <v>667</v>
      </c>
      <c r="C1186" s="20" t="s">
        <v>193</v>
      </c>
      <c r="D1186" s="21" t="s">
        <v>668</v>
      </c>
      <c r="E1186" s="21"/>
      <c r="F1186" s="21"/>
      <c r="G1186" s="20"/>
      <c r="H1186" s="22" t="s">
        <v>113</v>
      </c>
      <c r="I1186" s="23" t="n">
        <v>1</v>
      </c>
      <c r="J1186" s="23"/>
      <c r="K1186" s="24" t="n">
        <f aca="false">ROUND(K1196,2)</f>
        <v>6.51</v>
      </c>
      <c r="L1186" s="21" t="s">
        <v>669</v>
      </c>
      <c r="M1186" s="20"/>
      <c r="N1186" s="20"/>
      <c r="O1186" s="20"/>
      <c r="P1186" s="20"/>
      <c r="Q1186" s="20"/>
      <c r="R1186" s="20"/>
      <c r="S1186" s="20"/>
      <c r="T1186" s="20"/>
      <c r="U1186" s="20"/>
      <c r="V1186" s="20"/>
      <c r="W1186" s="20"/>
      <c r="X1186" s="20"/>
      <c r="Y1186" s="20"/>
      <c r="Z1186" s="20"/>
      <c r="AA1186" s="20"/>
    </row>
    <row r="1187" customFormat="false" ht="15" hidden="false" customHeight="false" outlineLevel="0" collapsed="false">
      <c r="B1187" s="14" t="s">
        <v>115</v>
      </c>
    </row>
    <row r="1188" customFormat="false" ht="15" hidden="false" customHeight="false" outlineLevel="0" collapsed="false">
      <c r="B1188" s="1" t="s">
        <v>180</v>
      </c>
      <c r="C1188" s="1" t="s">
        <v>117</v>
      </c>
      <c r="D1188" s="1" t="s">
        <v>181</v>
      </c>
      <c r="E1188" s="25" t="n">
        <v>0.04</v>
      </c>
      <c r="F1188" s="1" t="s">
        <v>119</v>
      </c>
      <c r="G1188" s="1" t="s">
        <v>120</v>
      </c>
      <c r="H1188" s="26" t="n">
        <v>33.24</v>
      </c>
      <c r="I1188" s="1" t="s">
        <v>121</v>
      </c>
      <c r="J1188" s="27" t="n">
        <f aca="false">ROUND(E1188/I1186* H1188,5)</f>
        <v>1.3296</v>
      </c>
      <c r="K1188" s="28"/>
    </row>
    <row r="1189" customFormat="false" ht="15" hidden="false" customHeight="false" outlineLevel="0" collapsed="false">
      <c r="B1189" s="1" t="s">
        <v>178</v>
      </c>
      <c r="C1189" s="1" t="s">
        <v>117</v>
      </c>
      <c r="D1189" s="1" t="s">
        <v>179</v>
      </c>
      <c r="E1189" s="25" t="n">
        <v>0.04</v>
      </c>
      <c r="F1189" s="1" t="s">
        <v>119</v>
      </c>
      <c r="G1189" s="1" t="s">
        <v>120</v>
      </c>
      <c r="H1189" s="26" t="n">
        <v>28.5</v>
      </c>
      <c r="I1189" s="1" t="s">
        <v>121</v>
      </c>
      <c r="J1189" s="27" t="n">
        <f aca="false">ROUND(E1189/I1186* H1189,5)</f>
        <v>1.14</v>
      </c>
      <c r="K1189" s="28"/>
    </row>
    <row r="1190" customFormat="false" ht="15" hidden="false" customHeight="false" outlineLevel="0" collapsed="false">
      <c r="D1190" s="29" t="s">
        <v>122</v>
      </c>
      <c r="E1190" s="28"/>
      <c r="H1190" s="28"/>
      <c r="K1190" s="26" t="n">
        <f aca="false">SUM(J1188:J1189)</f>
        <v>2.4696</v>
      </c>
    </row>
    <row r="1191" customFormat="false" ht="15" hidden="false" customHeight="false" outlineLevel="0" collapsed="false">
      <c r="B1191" s="14" t="s">
        <v>127</v>
      </c>
      <c r="E1191" s="28"/>
      <c r="H1191" s="28"/>
      <c r="K1191" s="28"/>
    </row>
    <row r="1192" customFormat="false" ht="15" hidden="false" customHeight="false" outlineLevel="0" collapsed="false">
      <c r="B1192" s="1" t="s">
        <v>670</v>
      </c>
      <c r="C1192" s="1" t="s">
        <v>193</v>
      </c>
      <c r="D1192" s="1" t="s">
        <v>671</v>
      </c>
      <c r="E1192" s="25" t="n">
        <v>1.02</v>
      </c>
      <c r="G1192" s="1" t="s">
        <v>120</v>
      </c>
      <c r="H1192" s="26" t="n">
        <v>3.78</v>
      </c>
      <c r="I1192" s="1" t="s">
        <v>121</v>
      </c>
      <c r="J1192" s="27" t="n">
        <f aca="false">ROUND(E1192* H1192,5)</f>
        <v>3.8556</v>
      </c>
      <c r="K1192" s="28"/>
    </row>
    <row r="1193" customFormat="false" ht="15" hidden="false" customHeight="false" outlineLevel="0" collapsed="false">
      <c r="D1193" s="29" t="s">
        <v>137</v>
      </c>
      <c r="E1193" s="28"/>
      <c r="H1193" s="28"/>
      <c r="K1193" s="26" t="n">
        <f aca="false">SUM(J1192:J1192)</f>
        <v>3.8556</v>
      </c>
    </row>
    <row r="1194" customFormat="false" ht="15" hidden="false" customHeight="false" outlineLevel="0" collapsed="false">
      <c r="D1194" s="29" t="s">
        <v>138</v>
      </c>
      <c r="E1194" s="28"/>
      <c r="H1194" s="28"/>
      <c r="K1194" s="30" t="n">
        <f aca="false">SUM(J1187:J1193)</f>
        <v>6.3252</v>
      </c>
    </row>
    <row r="1195" customFormat="false" ht="15" hidden="false" customHeight="false" outlineLevel="0" collapsed="false">
      <c r="D1195" s="29" t="s">
        <v>184</v>
      </c>
      <c r="E1195" s="28"/>
      <c r="H1195" s="28" t="n">
        <v>3</v>
      </c>
      <c r="I1195" s="1" t="s">
        <v>146</v>
      </c>
      <c r="K1195" s="26" t="n">
        <f aca="false">ROUND(H1195/100*K1194,5)</f>
        <v>0.18976</v>
      </c>
    </row>
    <row r="1196" customFormat="false" ht="15" hidden="false" customHeight="false" outlineLevel="0" collapsed="false">
      <c r="D1196" s="29" t="s">
        <v>139</v>
      </c>
      <c r="E1196" s="28"/>
      <c r="H1196" s="28"/>
      <c r="K1196" s="30" t="n">
        <f aca="false">SUM(K1194:K1195)</f>
        <v>6.51496</v>
      </c>
    </row>
    <row r="1198" customFormat="false" ht="45" hidden="false" customHeight="true" outlineLevel="0" collapsed="false">
      <c r="A1198" s="19"/>
      <c r="B1198" s="19" t="s">
        <v>672</v>
      </c>
      <c r="C1198" s="20" t="s">
        <v>193</v>
      </c>
      <c r="D1198" s="21" t="s">
        <v>673</v>
      </c>
      <c r="E1198" s="21"/>
      <c r="F1198" s="21"/>
      <c r="G1198" s="20"/>
      <c r="H1198" s="22" t="s">
        <v>113</v>
      </c>
      <c r="I1198" s="23" t="n">
        <v>1</v>
      </c>
      <c r="J1198" s="23"/>
      <c r="K1198" s="24" t="n">
        <f aca="false">ROUND(K1210,2)</f>
        <v>1.26</v>
      </c>
      <c r="L1198" s="21" t="s">
        <v>674</v>
      </c>
      <c r="M1198" s="20"/>
      <c r="N1198" s="20"/>
      <c r="O1198" s="20"/>
      <c r="P1198" s="20"/>
      <c r="Q1198" s="20"/>
      <c r="R1198" s="20"/>
      <c r="S1198" s="20"/>
      <c r="T1198" s="20"/>
      <c r="U1198" s="20"/>
      <c r="V1198" s="20"/>
      <c r="W1198" s="20"/>
      <c r="X1198" s="20"/>
      <c r="Y1198" s="20"/>
      <c r="Z1198" s="20"/>
      <c r="AA1198" s="20"/>
    </row>
    <row r="1199" customFormat="false" ht="15" hidden="false" customHeight="false" outlineLevel="0" collapsed="false">
      <c r="B1199" s="14" t="s">
        <v>115</v>
      </c>
    </row>
    <row r="1200" customFormat="false" ht="15" hidden="false" customHeight="false" outlineLevel="0" collapsed="false">
      <c r="B1200" s="1" t="s">
        <v>178</v>
      </c>
      <c r="C1200" s="1" t="s">
        <v>117</v>
      </c>
      <c r="D1200" s="1" t="s">
        <v>179</v>
      </c>
      <c r="E1200" s="25" t="n">
        <v>0.015</v>
      </c>
      <c r="F1200" s="1" t="s">
        <v>119</v>
      </c>
      <c r="G1200" s="1" t="s">
        <v>120</v>
      </c>
      <c r="H1200" s="26" t="n">
        <v>28.5</v>
      </c>
      <c r="I1200" s="1" t="s">
        <v>121</v>
      </c>
      <c r="J1200" s="27" t="n">
        <f aca="false">ROUND(E1200/I1198* H1200,5)</f>
        <v>0.4275</v>
      </c>
      <c r="K1200" s="28"/>
    </row>
    <row r="1201" customFormat="false" ht="15" hidden="false" customHeight="false" outlineLevel="0" collapsed="false">
      <c r="B1201" s="1" t="s">
        <v>180</v>
      </c>
      <c r="C1201" s="1" t="s">
        <v>117</v>
      </c>
      <c r="D1201" s="1" t="s">
        <v>181</v>
      </c>
      <c r="E1201" s="25" t="n">
        <v>0.015</v>
      </c>
      <c r="F1201" s="1" t="s">
        <v>119</v>
      </c>
      <c r="G1201" s="1" t="s">
        <v>120</v>
      </c>
      <c r="H1201" s="26" t="n">
        <v>33.24</v>
      </c>
      <c r="I1201" s="1" t="s">
        <v>121</v>
      </c>
      <c r="J1201" s="27" t="n">
        <f aca="false">ROUND(E1201/I1198* H1201,5)</f>
        <v>0.4986</v>
      </c>
      <c r="K1201" s="28"/>
    </row>
    <row r="1202" customFormat="false" ht="15" hidden="false" customHeight="false" outlineLevel="0" collapsed="false">
      <c r="D1202" s="29" t="s">
        <v>122</v>
      </c>
      <c r="E1202" s="28"/>
      <c r="H1202" s="28"/>
      <c r="K1202" s="26" t="n">
        <f aca="false">SUM(J1200:J1201)</f>
        <v>0.9261</v>
      </c>
    </row>
    <row r="1203" customFormat="false" ht="15" hidden="false" customHeight="false" outlineLevel="0" collapsed="false">
      <c r="B1203" s="14" t="s">
        <v>127</v>
      </c>
      <c r="E1203" s="28"/>
      <c r="H1203" s="28"/>
      <c r="K1203" s="28"/>
    </row>
    <row r="1204" customFormat="false" ht="15" hidden="false" customHeight="false" outlineLevel="0" collapsed="false">
      <c r="B1204" s="1" t="s">
        <v>675</v>
      </c>
      <c r="C1204" s="1" t="s">
        <v>193</v>
      </c>
      <c r="D1204" s="1" t="s">
        <v>676</v>
      </c>
      <c r="E1204" s="25" t="n">
        <v>1.02</v>
      </c>
      <c r="G1204" s="1" t="s">
        <v>120</v>
      </c>
      <c r="H1204" s="26" t="n">
        <v>0.28</v>
      </c>
      <c r="I1204" s="1" t="s">
        <v>121</v>
      </c>
      <c r="J1204" s="27" t="n">
        <f aca="false">ROUND(E1204* H1204,5)</f>
        <v>0.2856</v>
      </c>
      <c r="K1204" s="28"/>
    </row>
    <row r="1205" customFormat="false" ht="15" hidden="false" customHeight="false" outlineLevel="0" collapsed="false">
      <c r="D1205" s="29" t="s">
        <v>137</v>
      </c>
      <c r="E1205" s="28"/>
      <c r="H1205" s="28"/>
      <c r="K1205" s="26" t="n">
        <f aca="false">SUM(J1204:J1204)</f>
        <v>0.2856</v>
      </c>
    </row>
    <row r="1206" customFormat="false" ht="15" hidden="false" customHeight="false" outlineLevel="0" collapsed="false">
      <c r="E1206" s="28"/>
      <c r="H1206" s="28"/>
      <c r="K1206" s="28"/>
    </row>
    <row r="1207" customFormat="false" ht="15" hidden="false" customHeight="false" outlineLevel="0" collapsed="false">
      <c r="D1207" s="29" t="s">
        <v>145</v>
      </c>
      <c r="E1207" s="28"/>
      <c r="H1207" s="28" t="n">
        <v>1.5</v>
      </c>
      <c r="I1207" s="1" t="s">
        <v>146</v>
      </c>
      <c r="J1207" s="1" t="n">
        <f aca="false">ROUND(H1207/100*K1202,5)</f>
        <v>0.01389</v>
      </c>
      <c r="K1207" s="28"/>
    </row>
    <row r="1208" customFormat="false" ht="15" hidden="false" customHeight="false" outlineLevel="0" collapsed="false">
      <c r="D1208" s="29" t="s">
        <v>138</v>
      </c>
      <c r="E1208" s="28"/>
      <c r="H1208" s="28"/>
      <c r="K1208" s="30" t="n">
        <f aca="false">SUM(J1199:J1207)</f>
        <v>1.22559</v>
      </c>
    </row>
    <row r="1209" customFormat="false" ht="15" hidden="false" customHeight="false" outlineLevel="0" collapsed="false">
      <c r="D1209" s="29" t="s">
        <v>184</v>
      </c>
      <c r="E1209" s="28"/>
      <c r="H1209" s="28" t="n">
        <v>3</v>
      </c>
      <c r="I1209" s="1" t="s">
        <v>146</v>
      </c>
      <c r="K1209" s="26" t="n">
        <f aca="false">ROUND(H1209/100*K1208,5)</f>
        <v>0.03677</v>
      </c>
    </row>
    <row r="1210" customFormat="false" ht="15" hidden="false" customHeight="false" outlineLevel="0" collapsed="false">
      <c r="D1210" s="29" t="s">
        <v>139</v>
      </c>
      <c r="E1210" s="28"/>
      <c r="H1210" s="28"/>
      <c r="K1210" s="30" t="n">
        <f aca="false">SUM(K1208:K1209)</f>
        <v>1.26236</v>
      </c>
    </row>
    <row r="1212" customFormat="false" ht="45" hidden="false" customHeight="true" outlineLevel="0" collapsed="false">
      <c r="A1212" s="19"/>
      <c r="B1212" s="19" t="s">
        <v>677</v>
      </c>
      <c r="C1212" s="20" t="s">
        <v>193</v>
      </c>
      <c r="D1212" s="21" t="s">
        <v>678</v>
      </c>
      <c r="E1212" s="21"/>
      <c r="F1212" s="21"/>
      <c r="G1212" s="20"/>
      <c r="H1212" s="22" t="s">
        <v>113</v>
      </c>
      <c r="I1212" s="23" t="n">
        <v>1</v>
      </c>
      <c r="J1212" s="23"/>
      <c r="K1212" s="24" t="n">
        <f aca="false">ROUND(K1224,2)</f>
        <v>1.42</v>
      </c>
      <c r="L1212" s="21" t="s">
        <v>679</v>
      </c>
      <c r="M1212" s="20"/>
      <c r="N1212" s="20"/>
      <c r="O1212" s="20"/>
      <c r="P1212" s="20"/>
      <c r="Q1212" s="20"/>
      <c r="R1212" s="20"/>
      <c r="S1212" s="20"/>
      <c r="T1212" s="20"/>
      <c r="U1212" s="20"/>
      <c r="V1212" s="20"/>
      <c r="W1212" s="20"/>
      <c r="X1212" s="20"/>
      <c r="Y1212" s="20"/>
      <c r="Z1212" s="20"/>
      <c r="AA1212" s="20"/>
    </row>
    <row r="1213" customFormat="false" ht="15" hidden="false" customHeight="false" outlineLevel="0" collapsed="false">
      <c r="B1213" s="14" t="s">
        <v>115</v>
      </c>
    </row>
    <row r="1214" customFormat="false" ht="15" hidden="false" customHeight="false" outlineLevel="0" collapsed="false">
      <c r="B1214" s="1" t="s">
        <v>180</v>
      </c>
      <c r="C1214" s="1" t="s">
        <v>117</v>
      </c>
      <c r="D1214" s="1" t="s">
        <v>181</v>
      </c>
      <c r="E1214" s="25" t="n">
        <v>0.015</v>
      </c>
      <c r="F1214" s="1" t="s">
        <v>119</v>
      </c>
      <c r="G1214" s="1" t="s">
        <v>120</v>
      </c>
      <c r="H1214" s="26" t="n">
        <v>33.24</v>
      </c>
      <c r="I1214" s="1" t="s">
        <v>121</v>
      </c>
      <c r="J1214" s="27" t="n">
        <f aca="false">ROUND(E1214/I1212* H1214,5)</f>
        <v>0.4986</v>
      </c>
      <c r="K1214" s="28"/>
    </row>
    <row r="1215" customFormat="false" ht="15" hidden="false" customHeight="false" outlineLevel="0" collapsed="false">
      <c r="B1215" s="1" t="s">
        <v>178</v>
      </c>
      <c r="C1215" s="1" t="s">
        <v>117</v>
      </c>
      <c r="D1215" s="1" t="s">
        <v>179</v>
      </c>
      <c r="E1215" s="25" t="n">
        <v>0.015</v>
      </c>
      <c r="F1215" s="1" t="s">
        <v>119</v>
      </c>
      <c r="G1215" s="1" t="s">
        <v>120</v>
      </c>
      <c r="H1215" s="26" t="n">
        <v>28.5</v>
      </c>
      <c r="I1215" s="1" t="s">
        <v>121</v>
      </c>
      <c r="J1215" s="27" t="n">
        <f aca="false">ROUND(E1215/I1212* H1215,5)</f>
        <v>0.4275</v>
      </c>
      <c r="K1215" s="28"/>
    </row>
    <row r="1216" customFormat="false" ht="15" hidden="false" customHeight="false" outlineLevel="0" collapsed="false">
      <c r="D1216" s="29" t="s">
        <v>122</v>
      </c>
      <c r="E1216" s="28"/>
      <c r="H1216" s="28"/>
      <c r="K1216" s="26" t="n">
        <f aca="false">SUM(J1214:J1215)</f>
        <v>0.9261</v>
      </c>
    </row>
    <row r="1217" customFormat="false" ht="15" hidden="false" customHeight="false" outlineLevel="0" collapsed="false">
      <c r="B1217" s="14" t="s">
        <v>127</v>
      </c>
      <c r="E1217" s="28"/>
      <c r="H1217" s="28"/>
      <c r="K1217" s="28"/>
    </row>
    <row r="1218" customFormat="false" ht="15" hidden="false" customHeight="false" outlineLevel="0" collapsed="false">
      <c r="B1218" s="1" t="s">
        <v>680</v>
      </c>
      <c r="C1218" s="1" t="s">
        <v>193</v>
      </c>
      <c r="D1218" s="1" t="s">
        <v>681</v>
      </c>
      <c r="E1218" s="25" t="n">
        <v>1.02</v>
      </c>
      <c r="G1218" s="1" t="s">
        <v>120</v>
      </c>
      <c r="H1218" s="26" t="n">
        <v>0.43</v>
      </c>
      <c r="I1218" s="1" t="s">
        <v>121</v>
      </c>
      <c r="J1218" s="27" t="n">
        <f aca="false">ROUND(E1218* H1218,5)</f>
        <v>0.4386</v>
      </c>
      <c r="K1218" s="28"/>
    </row>
    <row r="1219" customFormat="false" ht="15" hidden="false" customHeight="false" outlineLevel="0" collapsed="false">
      <c r="D1219" s="29" t="s">
        <v>137</v>
      </c>
      <c r="E1219" s="28"/>
      <c r="H1219" s="28"/>
      <c r="K1219" s="26" t="n">
        <f aca="false">SUM(J1218:J1218)</f>
        <v>0.4386</v>
      </c>
    </row>
    <row r="1220" customFormat="false" ht="15" hidden="false" customHeight="false" outlineLevel="0" collapsed="false">
      <c r="E1220" s="28"/>
      <c r="H1220" s="28"/>
      <c r="K1220" s="28"/>
    </row>
    <row r="1221" customFormat="false" ht="15" hidden="false" customHeight="false" outlineLevel="0" collapsed="false">
      <c r="D1221" s="29" t="s">
        <v>145</v>
      </c>
      <c r="E1221" s="28"/>
      <c r="H1221" s="28" t="n">
        <v>1.5</v>
      </c>
      <c r="I1221" s="1" t="s">
        <v>146</v>
      </c>
      <c r="J1221" s="1" t="n">
        <f aca="false">ROUND(H1221/100*K1216,5)</f>
        <v>0.01389</v>
      </c>
      <c r="K1221" s="28"/>
    </row>
    <row r="1222" customFormat="false" ht="15" hidden="false" customHeight="false" outlineLevel="0" collapsed="false">
      <c r="D1222" s="29" t="s">
        <v>138</v>
      </c>
      <c r="E1222" s="28"/>
      <c r="H1222" s="28"/>
      <c r="K1222" s="30" t="n">
        <f aca="false">SUM(J1213:J1221)</f>
        <v>1.37859</v>
      </c>
    </row>
    <row r="1223" customFormat="false" ht="15" hidden="false" customHeight="false" outlineLevel="0" collapsed="false">
      <c r="D1223" s="29" t="s">
        <v>184</v>
      </c>
      <c r="E1223" s="28"/>
      <c r="H1223" s="28" t="n">
        <v>3</v>
      </c>
      <c r="I1223" s="1" t="s">
        <v>146</v>
      </c>
      <c r="K1223" s="26" t="n">
        <f aca="false">ROUND(H1223/100*K1222,5)</f>
        <v>0.04136</v>
      </c>
    </row>
    <row r="1224" customFormat="false" ht="15" hidden="false" customHeight="false" outlineLevel="0" collapsed="false">
      <c r="D1224" s="29" t="s">
        <v>139</v>
      </c>
      <c r="E1224" s="28"/>
      <c r="H1224" s="28"/>
      <c r="K1224" s="30" t="n">
        <f aca="false">SUM(K1222:K1223)</f>
        <v>1.41995</v>
      </c>
    </row>
    <row r="1226" customFormat="false" ht="45" hidden="false" customHeight="true" outlineLevel="0" collapsed="false">
      <c r="A1226" s="19"/>
      <c r="B1226" s="19" t="s">
        <v>682</v>
      </c>
      <c r="C1226" s="20" t="s">
        <v>193</v>
      </c>
      <c r="D1226" s="21" t="s">
        <v>683</v>
      </c>
      <c r="E1226" s="21"/>
      <c r="F1226" s="21"/>
      <c r="G1226" s="20"/>
      <c r="H1226" s="22" t="s">
        <v>113</v>
      </c>
      <c r="I1226" s="23" t="n">
        <v>1</v>
      </c>
      <c r="J1226" s="23"/>
      <c r="K1226" s="24" t="n">
        <f aca="false">ROUND(K1238,2)</f>
        <v>3.8</v>
      </c>
      <c r="L1226" s="21" t="s">
        <v>684</v>
      </c>
      <c r="M1226" s="20"/>
      <c r="N1226" s="20"/>
      <c r="O1226" s="20"/>
      <c r="P1226" s="20"/>
      <c r="Q1226" s="20"/>
      <c r="R1226" s="20"/>
      <c r="S1226" s="20"/>
      <c r="T1226" s="20"/>
      <c r="U1226" s="20"/>
      <c r="V1226" s="20"/>
      <c r="W1226" s="20"/>
      <c r="X1226" s="20"/>
      <c r="Y1226" s="20"/>
      <c r="Z1226" s="20"/>
      <c r="AA1226" s="20"/>
    </row>
    <row r="1227" customFormat="false" ht="15" hidden="false" customHeight="false" outlineLevel="0" collapsed="false">
      <c r="B1227" s="14" t="s">
        <v>115</v>
      </c>
    </row>
    <row r="1228" customFormat="false" ht="15" hidden="false" customHeight="false" outlineLevel="0" collapsed="false">
      <c r="B1228" s="1" t="s">
        <v>178</v>
      </c>
      <c r="C1228" s="1" t="s">
        <v>117</v>
      </c>
      <c r="D1228" s="1" t="s">
        <v>179</v>
      </c>
      <c r="E1228" s="25" t="n">
        <v>0.04</v>
      </c>
      <c r="F1228" s="1" t="s">
        <v>119</v>
      </c>
      <c r="G1228" s="1" t="s">
        <v>120</v>
      </c>
      <c r="H1228" s="26" t="n">
        <v>28.5</v>
      </c>
      <c r="I1228" s="1" t="s">
        <v>121</v>
      </c>
      <c r="J1228" s="27" t="n">
        <f aca="false">ROUND(E1228/I1226* H1228,5)</f>
        <v>1.14</v>
      </c>
      <c r="K1228" s="28"/>
    </row>
    <row r="1229" customFormat="false" ht="15" hidden="false" customHeight="false" outlineLevel="0" collapsed="false">
      <c r="B1229" s="1" t="s">
        <v>180</v>
      </c>
      <c r="C1229" s="1" t="s">
        <v>117</v>
      </c>
      <c r="D1229" s="1" t="s">
        <v>181</v>
      </c>
      <c r="E1229" s="25" t="n">
        <v>0.04</v>
      </c>
      <c r="F1229" s="1" t="s">
        <v>119</v>
      </c>
      <c r="G1229" s="1" t="s">
        <v>120</v>
      </c>
      <c r="H1229" s="26" t="n">
        <v>33.24</v>
      </c>
      <c r="I1229" s="1" t="s">
        <v>121</v>
      </c>
      <c r="J1229" s="27" t="n">
        <f aca="false">ROUND(E1229/I1226* H1229,5)</f>
        <v>1.3296</v>
      </c>
      <c r="K1229" s="28"/>
    </row>
    <row r="1230" customFormat="false" ht="15" hidden="false" customHeight="false" outlineLevel="0" collapsed="false">
      <c r="D1230" s="29" t="s">
        <v>122</v>
      </c>
      <c r="E1230" s="28"/>
      <c r="H1230" s="28"/>
      <c r="K1230" s="26" t="n">
        <f aca="false">SUM(J1228:J1229)</f>
        <v>2.4696</v>
      </c>
    </row>
    <row r="1231" customFormat="false" ht="15" hidden="false" customHeight="false" outlineLevel="0" collapsed="false">
      <c r="B1231" s="14" t="s">
        <v>127</v>
      </c>
      <c r="E1231" s="28"/>
      <c r="H1231" s="28"/>
      <c r="K1231" s="28"/>
    </row>
    <row r="1232" customFormat="false" ht="15" hidden="false" customHeight="false" outlineLevel="0" collapsed="false">
      <c r="B1232" s="1" t="s">
        <v>685</v>
      </c>
      <c r="C1232" s="1" t="s">
        <v>193</v>
      </c>
      <c r="D1232" s="1" t="s">
        <v>686</v>
      </c>
      <c r="E1232" s="25" t="n">
        <v>1.02</v>
      </c>
      <c r="G1232" s="1" t="s">
        <v>120</v>
      </c>
      <c r="H1232" s="26" t="n">
        <v>1.16</v>
      </c>
      <c r="I1232" s="1" t="s">
        <v>121</v>
      </c>
      <c r="J1232" s="27" t="n">
        <f aca="false">ROUND(E1232* H1232,5)</f>
        <v>1.1832</v>
      </c>
      <c r="K1232" s="28"/>
    </row>
    <row r="1233" customFormat="false" ht="15" hidden="false" customHeight="false" outlineLevel="0" collapsed="false">
      <c r="D1233" s="29" t="s">
        <v>137</v>
      </c>
      <c r="E1233" s="28"/>
      <c r="H1233" s="28"/>
      <c r="K1233" s="26" t="n">
        <f aca="false">SUM(J1232:J1232)</f>
        <v>1.1832</v>
      </c>
    </row>
    <row r="1234" customFormat="false" ht="15" hidden="false" customHeight="false" outlineLevel="0" collapsed="false">
      <c r="E1234" s="28"/>
      <c r="H1234" s="28"/>
      <c r="K1234" s="28"/>
    </row>
    <row r="1235" customFormat="false" ht="15" hidden="false" customHeight="false" outlineLevel="0" collapsed="false">
      <c r="D1235" s="29" t="s">
        <v>145</v>
      </c>
      <c r="E1235" s="28"/>
      <c r="H1235" s="28" t="n">
        <v>1.5</v>
      </c>
      <c r="I1235" s="1" t="s">
        <v>146</v>
      </c>
      <c r="J1235" s="1" t="n">
        <f aca="false">ROUND(H1235/100*K1230,5)</f>
        <v>0.03704</v>
      </c>
      <c r="K1235" s="28"/>
    </row>
    <row r="1236" customFormat="false" ht="15" hidden="false" customHeight="false" outlineLevel="0" collapsed="false">
      <c r="D1236" s="29" t="s">
        <v>138</v>
      </c>
      <c r="E1236" s="28"/>
      <c r="H1236" s="28"/>
      <c r="K1236" s="30" t="n">
        <f aca="false">SUM(J1227:J1235)</f>
        <v>3.68984</v>
      </c>
    </row>
    <row r="1237" customFormat="false" ht="15" hidden="false" customHeight="false" outlineLevel="0" collapsed="false">
      <c r="D1237" s="29" t="s">
        <v>184</v>
      </c>
      <c r="E1237" s="28"/>
      <c r="H1237" s="28" t="n">
        <v>3</v>
      </c>
      <c r="I1237" s="1" t="s">
        <v>146</v>
      </c>
      <c r="K1237" s="26" t="n">
        <f aca="false">ROUND(H1237/100*K1236,5)</f>
        <v>0.1107</v>
      </c>
    </row>
    <row r="1238" customFormat="false" ht="15" hidden="false" customHeight="false" outlineLevel="0" collapsed="false">
      <c r="D1238" s="29" t="s">
        <v>139</v>
      </c>
      <c r="E1238" s="28"/>
      <c r="H1238" s="28"/>
      <c r="K1238" s="30" t="n">
        <f aca="false">SUM(K1236:K1237)</f>
        <v>3.80054</v>
      </c>
    </row>
    <row r="1240" customFormat="false" ht="45" hidden="false" customHeight="true" outlineLevel="0" collapsed="false">
      <c r="A1240" s="19"/>
      <c r="B1240" s="19" t="s">
        <v>687</v>
      </c>
      <c r="C1240" s="20" t="s">
        <v>193</v>
      </c>
      <c r="D1240" s="21" t="s">
        <v>688</v>
      </c>
      <c r="E1240" s="21"/>
      <c r="F1240" s="21"/>
      <c r="G1240" s="20"/>
      <c r="H1240" s="22" t="s">
        <v>113</v>
      </c>
      <c r="I1240" s="23" t="n">
        <v>1</v>
      </c>
      <c r="J1240" s="23"/>
      <c r="K1240" s="24" t="n">
        <f aca="false">ROUND(K1250,2)</f>
        <v>3.56</v>
      </c>
      <c r="L1240" s="21" t="s">
        <v>689</v>
      </c>
      <c r="M1240" s="20"/>
      <c r="N1240" s="20"/>
      <c r="O1240" s="20"/>
      <c r="P1240" s="20"/>
      <c r="Q1240" s="20"/>
      <c r="R1240" s="20"/>
      <c r="S1240" s="20"/>
      <c r="T1240" s="20"/>
      <c r="U1240" s="20"/>
      <c r="V1240" s="20"/>
      <c r="W1240" s="20"/>
      <c r="X1240" s="20"/>
      <c r="Y1240" s="20"/>
      <c r="Z1240" s="20"/>
      <c r="AA1240" s="20"/>
    </row>
    <row r="1241" customFormat="false" ht="15" hidden="false" customHeight="false" outlineLevel="0" collapsed="false">
      <c r="B1241" s="14" t="s">
        <v>115</v>
      </c>
    </row>
    <row r="1242" customFormat="false" ht="15" hidden="false" customHeight="false" outlineLevel="0" collapsed="false">
      <c r="B1242" s="1" t="s">
        <v>178</v>
      </c>
      <c r="C1242" s="1" t="s">
        <v>117</v>
      </c>
      <c r="D1242" s="1" t="s">
        <v>179</v>
      </c>
      <c r="E1242" s="25" t="n">
        <v>0.04</v>
      </c>
      <c r="F1242" s="1" t="s">
        <v>119</v>
      </c>
      <c r="G1242" s="1" t="s">
        <v>120</v>
      </c>
      <c r="H1242" s="26" t="n">
        <v>28.5</v>
      </c>
      <c r="I1242" s="1" t="s">
        <v>121</v>
      </c>
      <c r="J1242" s="27" t="n">
        <f aca="false">ROUND(E1242/I1240* H1242,5)</f>
        <v>1.14</v>
      </c>
      <c r="K1242" s="28"/>
    </row>
    <row r="1243" customFormat="false" ht="15" hidden="false" customHeight="false" outlineLevel="0" collapsed="false">
      <c r="B1243" s="1" t="s">
        <v>180</v>
      </c>
      <c r="C1243" s="1" t="s">
        <v>117</v>
      </c>
      <c r="D1243" s="1" t="s">
        <v>181</v>
      </c>
      <c r="E1243" s="25" t="n">
        <v>0.04</v>
      </c>
      <c r="F1243" s="1" t="s">
        <v>119</v>
      </c>
      <c r="G1243" s="1" t="s">
        <v>120</v>
      </c>
      <c r="H1243" s="26" t="n">
        <v>33.24</v>
      </c>
      <c r="I1243" s="1" t="s">
        <v>121</v>
      </c>
      <c r="J1243" s="27" t="n">
        <f aca="false">ROUND(E1243/I1240* H1243,5)</f>
        <v>1.3296</v>
      </c>
      <c r="K1243" s="28"/>
    </row>
    <row r="1244" customFormat="false" ht="15" hidden="false" customHeight="false" outlineLevel="0" collapsed="false">
      <c r="D1244" s="29" t="s">
        <v>122</v>
      </c>
      <c r="E1244" s="28"/>
      <c r="H1244" s="28"/>
      <c r="K1244" s="26" t="n">
        <f aca="false">SUM(J1242:J1243)</f>
        <v>2.4696</v>
      </c>
    </row>
    <row r="1245" customFormat="false" ht="15" hidden="false" customHeight="false" outlineLevel="0" collapsed="false">
      <c r="B1245" s="14" t="s">
        <v>127</v>
      </c>
      <c r="E1245" s="28"/>
      <c r="H1245" s="28"/>
      <c r="K1245" s="28"/>
    </row>
    <row r="1246" customFormat="false" ht="15" hidden="false" customHeight="false" outlineLevel="0" collapsed="false">
      <c r="B1246" s="1" t="s">
        <v>690</v>
      </c>
      <c r="C1246" s="1" t="s">
        <v>193</v>
      </c>
      <c r="D1246" s="1" t="s">
        <v>691</v>
      </c>
      <c r="E1246" s="25" t="n">
        <v>1.02</v>
      </c>
      <c r="G1246" s="1" t="s">
        <v>120</v>
      </c>
      <c r="H1246" s="26" t="n">
        <v>0.97</v>
      </c>
      <c r="I1246" s="1" t="s">
        <v>121</v>
      </c>
      <c r="J1246" s="27" t="n">
        <f aca="false">ROUND(E1246* H1246,5)</f>
        <v>0.9894</v>
      </c>
      <c r="K1246" s="28"/>
    </row>
    <row r="1247" customFormat="false" ht="15" hidden="false" customHeight="false" outlineLevel="0" collapsed="false">
      <c r="D1247" s="29" t="s">
        <v>137</v>
      </c>
      <c r="E1247" s="28"/>
      <c r="H1247" s="28"/>
      <c r="K1247" s="26" t="n">
        <f aca="false">SUM(J1246:J1246)</f>
        <v>0.9894</v>
      </c>
    </row>
    <row r="1248" customFormat="false" ht="15" hidden="false" customHeight="false" outlineLevel="0" collapsed="false">
      <c r="D1248" s="29" t="s">
        <v>138</v>
      </c>
      <c r="E1248" s="28"/>
      <c r="H1248" s="28"/>
      <c r="K1248" s="30" t="n">
        <f aca="false">SUM(J1241:J1247)</f>
        <v>3.459</v>
      </c>
    </row>
    <row r="1249" customFormat="false" ht="15" hidden="false" customHeight="false" outlineLevel="0" collapsed="false">
      <c r="D1249" s="29" t="s">
        <v>184</v>
      </c>
      <c r="E1249" s="28"/>
      <c r="H1249" s="28" t="n">
        <v>3</v>
      </c>
      <c r="I1249" s="1" t="s">
        <v>146</v>
      </c>
      <c r="K1249" s="26" t="n">
        <f aca="false">ROUND(H1249/100*K1248,5)</f>
        <v>0.10377</v>
      </c>
    </row>
    <row r="1250" customFormat="false" ht="15" hidden="false" customHeight="false" outlineLevel="0" collapsed="false">
      <c r="D1250" s="29" t="s">
        <v>139</v>
      </c>
      <c r="E1250" s="28"/>
      <c r="H1250" s="28"/>
      <c r="K1250" s="30" t="n">
        <f aca="false">SUM(K1248:K1249)</f>
        <v>3.56277</v>
      </c>
    </row>
    <row r="1252" customFormat="false" ht="45" hidden="false" customHeight="true" outlineLevel="0" collapsed="false">
      <c r="A1252" s="19"/>
      <c r="B1252" s="19" t="s">
        <v>692</v>
      </c>
      <c r="C1252" s="20" t="s">
        <v>193</v>
      </c>
      <c r="D1252" s="21" t="s">
        <v>693</v>
      </c>
      <c r="E1252" s="21"/>
      <c r="F1252" s="21"/>
      <c r="G1252" s="20"/>
      <c r="H1252" s="22" t="s">
        <v>113</v>
      </c>
      <c r="I1252" s="23" t="n">
        <v>1</v>
      </c>
      <c r="J1252" s="23"/>
      <c r="K1252" s="24" t="n">
        <f aca="false">ROUND(K1263,2)</f>
        <v>14.6</v>
      </c>
      <c r="L1252" s="21" t="s">
        <v>694</v>
      </c>
      <c r="M1252" s="20"/>
      <c r="N1252" s="20"/>
      <c r="O1252" s="20"/>
      <c r="P1252" s="20"/>
      <c r="Q1252" s="20"/>
      <c r="R1252" s="20"/>
      <c r="S1252" s="20"/>
      <c r="T1252" s="20"/>
      <c r="U1252" s="20"/>
      <c r="V1252" s="20"/>
      <c r="W1252" s="20"/>
      <c r="X1252" s="20"/>
      <c r="Y1252" s="20"/>
      <c r="Z1252" s="20"/>
      <c r="AA1252" s="20"/>
    </row>
    <row r="1253" customFormat="false" ht="15" hidden="false" customHeight="false" outlineLevel="0" collapsed="false">
      <c r="B1253" s="14" t="s">
        <v>115</v>
      </c>
    </row>
    <row r="1254" customFormat="false" ht="15" hidden="false" customHeight="false" outlineLevel="0" collapsed="false">
      <c r="B1254" s="1" t="s">
        <v>180</v>
      </c>
      <c r="C1254" s="1" t="s">
        <v>117</v>
      </c>
      <c r="D1254" s="1" t="s">
        <v>181</v>
      </c>
      <c r="E1254" s="25" t="n">
        <v>0.2</v>
      </c>
      <c r="F1254" s="1" t="s">
        <v>119</v>
      </c>
      <c r="G1254" s="1" t="s">
        <v>120</v>
      </c>
      <c r="H1254" s="26" t="n">
        <v>33.24</v>
      </c>
      <c r="I1254" s="1" t="s">
        <v>121</v>
      </c>
      <c r="J1254" s="27" t="n">
        <f aca="false">ROUND(E1254/I1252* H1254,5)</f>
        <v>6.648</v>
      </c>
      <c r="K1254" s="28"/>
    </row>
    <row r="1255" customFormat="false" ht="15" hidden="false" customHeight="false" outlineLevel="0" collapsed="false">
      <c r="B1255" s="1" t="s">
        <v>178</v>
      </c>
      <c r="C1255" s="1" t="s">
        <v>117</v>
      </c>
      <c r="D1255" s="1" t="s">
        <v>179</v>
      </c>
      <c r="E1255" s="25" t="n">
        <v>0.2</v>
      </c>
      <c r="F1255" s="1" t="s">
        <v>119</v>
      </c>
      <c r="G1255" s="1" t="s">
        <v>120</v>
      </c>
      <c r="H1255" s="26" t="n">
        <v>28.5</v>
      </c>
      <c r="I1255" s="1" t="s">
        <v>121</v>
      </c>
      <c r="J1255" s="27" t="n">
        <f aca="false">ROUND(E1255/I1252* H1255,5)</f>
        <v>5.7</v>
      </c>
      <c r="K1255" s="28"/>
    </row>
    <row r="1256" customFormat="false" ht="15" hidden="false" customHeight="false" outlineLevel="0" collapsed="false">
      <c r="D1256" s="29" t="s">
        <v>122</v>
      </c>
      <c r="E1256" s="28"/>
      <c r="H1256" s="28"/>
      <c r="K1256" s="26" t="n">
        <f aca="false">SUM(J1254:J1255)</f>
        <v>12.348</v>
      </c>
    </row>
    <row r="1257" customFormat="false" ht="15" hidden="false" customHeight="false" outlineLevel="0" collapsed="false">
      <c r="B1257" s="14" t="s">
        <v>127</v>
      </c>
      <c r="E1257" s="28"/>
      <c r="H1257" s="28"/>
      <c r="K1257" s="28"/>
    </row>
    <row r="1258" customFormat="false" ht="15" hidden="false" customHeight="false" outlineLevel="0" collapsed="false">
      <c r="B1258" s="1" t="s">
        <v>695</v>
      </c>
      <c r="C1258" s="1" t="s">
        <v>193</v>
      </c>
      <c r="D1258" s="1" t="s">
        <v>696</v>
      </c>
      <c r="E1258" s="25" t="n">
        <v>1.02</v>
      </c>
      <c r="G1258" s="1" t="s">
        <v>120</v>
      </c>
      <c r="H1258" s="26" t="n">
        <v>1.63</v>
      </c>
      <c r="I1258" s="1" t="s">
        <v>121</v>
      </c>
      <c r="J1258" s="27" t="n">
        <f aca="false">ROUND(E1258* H1258,5)</f>
        <v>1.6626</v>
      </c>
      <c r="K1258" s="28"/>
    </row>
    <row r="1259" customFormat="false" ht="15" hidden="false" customHeight="false" outlineLevel="0" collapsed="false">
      <c r="B1259" s="1" t="s">
        <v>697</v>
      </c>
      <c r="C1259" s="1" t="s">
        <v>18</v>
      </c>
      <c r="D1259" s="1" t="s">
        <v>698</v>
      </c>
      <c r="E1259" s="25" t="n">
        <v>1</v>
      </c>
      <c r="G1259" s="1" t="s">
        <v>120</v>
      </c>
      <c r="H1259" s="26" t="n">
        <v>0.16</v>
      </c>
      <c r="I1259" s="1" t="s">
        <v>121</v>
      </c>
      <c r="J1259" s="27" t="n">
        <f aca="false">ROUND(E1259* H1259,5)</f>
        <v>0.16</v>
      </c>
      <c r="K1259" s="28"/>
    </row>
    <row r="1260" customFormat="false" ht="15" hidden="false" customHeight="false" outlineLevel="0" collapsed="false">
      <c r="D1260" s="29" t="s">
        <v>137</v>
      </c>
      <c r="E1260" s="28"/>
      <c r="H1260" s="28"/>
      <c r="K1260" s="26" t="n">
        <f aca="false">SUM(J1258:J1259)</f>
        <v>1.8226</v>
      </c>
    </row>
    <row r="1261" customFormat="false" ht="15" hidden="false" customHeight="false" outlineLevel="0" collapsed="false">
      <c r="D1261" s="29" t="s">
        <v>138</v>
      </c>
      <c r="E1261" s="28"/>
      <c r="H1261" s="28"/>
      <c r="K1261" s="30" t="n">
        <f aca="false">SUM(J1253:J1260)</f>
        <v>14.1706</v>
      </c>
    </row>
    <row r="1262" customFormat="false" ht="15" hidden="false" customHeight="false" outlineLevel="0" collapsed="false">
      <c r="D1262" s="29" t="s">
        <v>184</v>
      </c>
      <c r="E1262" s="28"/>
      <c r="H1262" s="28" t="n">
        <v>3</v>
      </c>
      <c r="I1262" s="1" t="s">
        <v>146</v>
      </c>
      <c r="K1262" s="26" t="n">
        <f aca="false">ROUND(H1262/100*K1261,5)</f>
        <v>0.42512</v>
      </c>
    </row>
    <row r="1263" customFormat="false" ht="15" hidden="false" customHeight="false" outlineLevel="0" collapsed="false">
      <c r="D1263" s="29" t="s">
        <v>139</v>
      </c>
      <c r="E1263" s="28"/>
      <c r="H1263" s="28"/>
      <c r="K1263" s="30" t="n">
        <f aca="false">SUM(K1261:K1262)</f>
        <v>14.59572</v>
      </c>
    </row>
    <row r="1265" customFormat="false" ht="45" hidden="false" customHeight="true" outlineLevel="0" collapsed="false">
      <c r="A1265" s="19"/>
      <c r="B1265" s="19" t="s">
        <v>699</v>
      </c>
      <c r="C1265" s="20" t="s">
        <v>18</v>
      </c>
      <c r="D1265" s="21" t="s">
        <v>700</v>
      </c>
      <c r="E1265" s="21"/>
      <c r="F1265" s="21"/>
      <c r="G1265" s="20"/>
      <c r="H1265" s="22" t="s">
        <v>113</v>
      </c>
      <c r="I1265" s="23" t="n">
        <v>1</v>
      </c>
      <c r="J1265" s="23"/>
      <c r="K1265" s="24" t="n">
        <f aca="false">ROUND(K1278,2)</f>
        <v>67.23</v>
      </c>
      <c r="L1265" s="21" t="s">
        <v>701</v>
      </c>
      <c r="M1265" s="20"/>
      <c r="N1265" s="20"/>
      <c r="O1265" s="20"/>
      <c r="P1265" s="20"/>
      <c r="Q1265" s="20"/>
      <c r="R1265" s="20"/>
      <c r="S1265" s="20"/>
      <c r="T1265" s="20"/>
      <c r="U1265" s="20"/>
      <c r="V1265" s="20"/>
      <c r="W1265" s="20"/>
      <c r="X1265" s="20"/>
      <c r="Y1265" s="20"/>
      <c r="Z1265" s="20"/>
      <c r="AA1265" s="20"/>
    </row>
    <row r="1266" customFormat="false" ht="15" hidden="false" customHeight="false" outlineLevel="0" collapsed="false">
      <c r="B1266" s="14" t="s">
        <v>115</v>
      </c>
    </row>
    <row r="1267" customFormat="false" ht="15" hidden="false" customHeight="false" outlineLevel="0" collapsed="false">
      <c r="B1267" s="1" t="s">
        <v>178</v>
      </c>
      <c r="C1267" s="1" t="s">
        <v>117</v>
      </c>
      <c r="D1267" s="1" t="s">
        <v>179</v>
      </c>
      <c r="E1267" s="25" t="n">
        <v>0.2</v>
      </c>
      <c r="F1267" s="1" t="s">
        <v>119</v>
      </c>
      <c r="G1267" s="1" t="s">
        <v>120</v>
      </c>
      <c r="H1267" s="26" t="n">
        <v>28.5</v>
      </c>
      <c r="I1267" s="1" t="s">
        <v>121</v>
      </c>
      <c r="J1267" s="27" t="n">
        <f aca="false">ROUND(E1267/I1265* H1267,5)</f>
        <v>5.7</v>
      </c>
      <c r="K1267" s="28"/>
    </row>
    <row r="1268" customFormat="false" ht="15" hidden="false" customHeight="false" outlineLevel="0" collapsed="false">
      <c r="B1268" s="1" t="s">
        <v>180</v>
      </c>
      <c r="C1268" s="1" t="s">
        <v>117</v>
      </c>
      <c r="D1268" s="1" t="s">
        <v>181</v>
      </c>
      <c r="E1268" s="25" t="n">
        <v>0.2</v>
      </c>
      <c r="F1268" s="1" t="s">
        <v>119</v>
      </c>
      <c r="G1268" s="1" t="s">
        <v>120</v>
      </c>
      <c r="H1268" s="26" t="n">
        <v>33.24</v>
      </c>
      <c r="I1268" s="1" t="s">
        <v>121</v>
      </c>
      <c r="J1268" s="27" t="n">
        <f aca="false">ROUND(E1268/I1265* H1268,5)</f>
        <v>6.648</v>
      </c>
      <c r="K1268" s="28"/>
    </row>
    <row r="1269" customFormat="false" ht="15" hidden="false" customHeight="false" outlineLevel="0" collapsed="false">
      <c r="D1269" s="29" t="s">
        <v>122</v>
      </c>
      <c r="E1269" s="28"/>
      <c r="H1269" s="28"/>
      <c r="K1269" s="26" t="n">
        <f aca="false">SUM(J1267:J1268)</f>
        <v>12.348</v>
      </c>
    </row>
    <row r="1270" customFormat="false" ht="15" hidden="false" customHeight="false" outlineLevel="0" collapsed="false">
      <c r="B1270" s="14" t="s">
        <v>127</v>
      </c>
      <c r="E1270" s="28"/>
      <c r="H1270" s="28"/>
      <c r="K1270" s="28"/>
    </row>
    <row r="1271" customFormat="false" ht="15" hidden="false" customHeight="false" outlineLevel="0" collapsed="false">
      <c r="B1271" s="1" t="s">
        <v>702</v>
      </c>
      <c r="C1271" s="1" t="s">
        <v>18</v>
      </c>
      <c r="D1271" s="1" t="s">
        <v>703</v>
      </c>
      <c r="E1271" s="25" t="n">
        <v>1</v>
      </c>
      <c r="G1271" s="1" t="s">
        <v>120</v>
      </c>
      <c r="H1271" s="26" t="n">
        <v>52.23</v>
      </c>
      <c r="I1271" s="1" t="s">
        <v>121</v>
      </c>
      <c r="J1271" s="27" t="n">
        <f aca="false">ROUND(E1271* H1271,5)</f>
        <v>52.23</v>
      </c>
      <c r="K1271" s="28"/>
    </row>
    <row r="1272" customFormat="false" ht="15" hidden="false" customHeight="false" outlineLevel="0" collapsed="false">
      <c r="B1272" s="1" t="s">
        <v>704</v>
      </c>
      <c r="C1272" s="1" t="s">
        <v>18</v>
      </c>
      <c r="D1272" s="1" t="s">
        <v>705</v>
      </c>
      <c r="E1272" s="25" t="n">
        <v>1</v>
      </c>
      <c r="G1272" s="1" t="s">
        <v>120</v>
      </c>
      <c r="H1272" s="26" t="n">
        <v>0.51</v>
      </c>
      <c r="I1272" s="1" t="s">
        <v>121</v>
      </c>
      <c r="J1272" s="27" t="n">
        <f aca="false">ROUND(E1272* H1272,5)</f>
        <v>0.51</v>
      </c>
      <c r="K1272" s="28"/>
    </row>
    <row r="1273" customFormat="false" ht="15" hidden="false" customHeight="false" outlineLevel="0" collapsed="false">
      <c r="D1273" s="29" t="s">
        <v>137</v>
      </c>
      <c r="E1273" s="28"/>
      <c r="H1273" s="28"/>
      <c r="K1273" s="26" t="n">
        <f aca="false">SUM(J1271:J1272)</f>
        <v>52.74</v>
      </c>
    </row>
    <row r="1274" customFormat="false" ht="15" hidden="false" customHeight="false" outlineLevel="0" collapsed="false">
      <c r="E1274" s="28"/>
      <c r="H1274" s="28"/>
      <c r="K1274" s="28"/>
    </row>
    <row r="1275" customFormat="false" ht="15" hidden="false" customHeight="false" outlineLevel="0" collapsed="false">
      <c r="D1275" s="29" t="s">
        <v>145</v>
      </c>
      <c r="E1275" s="28"/>
      <c r="H1275" s="28" t="n">
        <v>1.5</v>
      </c>
      <c r="I1275" s="1" t="s">
        <v>146</v>
      </c>
      <c r="J1275" s="1" t="n">
        <f aca="false">ROUND(H1275/100*K1269,5)</f>
        <v>0.18522</v>
      </c>
      <c r="K1275" s="28"/>
    </row>
    <row r="1276" customFormat="false" ht="15" hidden="false" customHeight="false" outlineLevel="0" collapsed="false">
      <c r="D1276" s="29" t="s">
        <v>138</v>
      </c>
      <c r="E1276" s="28"/>
      <c r="H1276" s="28"/>
      <c r="K1276" s="30" t="n">
        <f aca="false">SUM(J1266:J1275)</f>
        <v>65.27322</v>
      </c>
    </row>
    <row r="1277" customFormat="false" ht="15" hidden="false" customHeight="false" outlineLevel="0" collapsed="false">
      <c r="D1277" s="29" t="s">
        <v>184</v>
      </c>
      <c r="E1277" s="28"/>
      <c r="H1277" s="28" t="n">
        <v>3</v>
      </c>
      <c r="I1277" s="1" t="s">
        <v>146</v>
      </c>
      <c r="K1277" s="26" t="n">
        <f aca="false">ROUND(H1277/100*K1276,5)</f>
        <v>1.9582</v>
      </c>
    </row>
    <row r="1278" customFormat="false" ht="15" hidden="false" customHeight="false" outlineLevel="0" collapsed="false">
      <c r="D1278" s="29" t="s">
        <v>139</v>
      </c>
      <c r="E1278" s="28"/>
      <c r="H1278" s="28"/>
      <c r="K1278" s="30" t="n">
        <f aca="false">SUM(K1276:K1277)</f>
        <v>67.23142</v>
      </c>
    </row>
    <row r="1280" customFormat="false" ht="45" hidden="false" customHeight="true" outlineLevel="0" collapsed="false">
      <c r="A1280" s="19"/>
      <c r="B1280" s="19" t="s">
        <v>706</v>
      </c>
      <c r="C1280" s="20" t="s">
        <v>18</v>
      </c>
      <c r="D1280" s="21" t="s">
        <v>707</v>
      </c>
      <c r="E1280" s="21"/>
      <c r="F1280" s="21"/>
      <c r="G1280" s="20"/>
      <c r="H1280" s="22" t="s">
        <v>113</v>
      </c>
      <c r="I1280" s="23" t="n">
        <v>1</v>
      </c>
      <c r="J1280" s="23"/>
      <c r="K1280" s="24" t="n">
        <f aca="false">ROUND(K1293,2)</f>
        <v>28</v>
      </c>
      <c r="L1280" s="21" t="s">
        <v>708</v>
      </c>
      <c r="M1280" s="20"/>
      <c r="N1280" s="20"/>
      <c r="O1280" s="20"/>
      <c r="P1280" s="20"/>
      <c r="Q1280" s="20"/>
      <c r="R1280" s="20"/>
      <c r="S1280" s="20"/>
      <c r="T1280" s="20"/>
      <c r="U1280" s="20"/>
      <c r="V1280" s="20"/>
      <c r="W1280" s="20"/>
      <c r="X1280" s="20"/>
      <c r="Y1280" s="20"/>
      <c r="Z1280" s="20"/>
      <c r="AA1280" s="20"/>
    </row>
    <row r="1281" customFormat="false" ht="15" hidden="false" customHeight="false" outlineLevel="0" collapsed="false">
      <c r="B1281" s="14" t="s">
        <v>115</v>
      </c>
    </row>
    <row r="1282" customFormat="false" ht="15" hidden="false" customHeight="false" outlineLevel="0" collapsed="false">
      <c r="B1282" s="1" t="s">
        <v>180</v>
      </c>
      <c r="C1282" s="1" t="s">
        <v>117</v>
      </c>
      <c r="D1282" s="1" t="s">
        <v>181</v>
      </c>
      <c r="E1282" s="25" t="n">
        <v>0.2</v>
      </c>
      <c r="F1282" s="1" t="s">
        <v>119</v>
      </c>
      <c r="G1282" s="1" t="s">
        <v>120</v>
      </c>
      <c r="H1282" s="26" t="n">
        <v>33.24</v>
      </c>
      <c r="I1282" s="1" t="s">
        <v>121</v>
      </c>
      <c r="J1282" s="27" t="n">
        <f aca="false">ROUND(E1282/I1280* H1282,5)</f>
        <v>6.648</v>
      </c>
      <c r="K1282" s="28"/>
    </row>
    <row r="1283" customFormat="false" ht="15" hidden="false" customHeight="false" outlineLevel="0" collapsed="false">
      <c r="B1283" s="1" t="s">
        <v>178</v>
      </c>
      <c r="C1283" s="1" t="s">
        <v>117</v>
      </c>
      <c r="D1283" s="1" t="s">
        <v>179</v>
      </c>
      <c r="E1283" s="25" t="n">
        <v>0.2</v>
      </c>
      <c r="F1283" s="1" t="s">
        <v>119</v>
      </c>
      <c r="G1283" s="1" t="s">
        <v>120</v>
      </c>
      <c r="H1283" s="26" t="n">
        <v>28.5</v>
      </c>
      <c r="I1283" s="1" t="s">
        <v>121</v>
      </c>
      <c r="J1283" s="27" t="n">
        <f aca="false">ROUND(E1283/I1280* H1283,5)</f>
        <v>5.7</v>
      </c>
      <c r="K1283" s="28"/>
    </row>
    <row r="1284" customFormat="false" ht="15" hidden="false" customHeight="false" outlineLevel="0" collapsed="false">
      <c r="D1284" s="29" t="s">
        <v>122</v>
      </c>
      <c r="E1284" s="28"/>
      <c r="H1284" s="28"/>
      <c r="K1284" s="26" t="n">
        <f aca="false">SUM(J1282:J1283)</f>
        <v>12.348</v>
      </c>
    </row>
    <row r="1285" customFormat="false" ht="15" hidden="false" customHeight="false" outlineLevel="0" collapsed="false">
      <c r="B1285" s="14" t="s">
        <v>127</v>
      </c>
      <c r="E1285" s="28"/>
      <c r="H1285" s="28"/>
      <c r="K1285" s="28"/>
    </row>
    <row r="1286" customFormat="false" ht="15" hidden="false" customHeight="false" outlineLevel="0" collapsed="false">
      <c r="B1286" s="1" t="s">
        <v>709</v>
      </c>
      <c r="C1286" s="1" t="s">
        <v>18</v>
      </c>
      <c r="D1286" s="1" t="s">
        <v>710</v>
      </c>
      <c r="E1286" s="25" t="n">
        <v>1</v>
      </c>
      <c r="G1286" s="1" t="s">
        <v>120</v>
      </c>
      <c r="H1286" s="26" t="n">
        <v>14.14</v>
      </c>
      <c r="I1286" s="1" t="s">
        <v>121</v>
      </c>
      <c r="J1286" s="27" t="n">
        <f aca="false">ROUND(E1286* H1286,5)</f>
        <v>14.14</v>
      </c>
      <c r="K1286" s="28"/>
    </row>
    <row r="1287" customFormat="false" ht="15" hidden="false" customHeight="false" outlineLevel="0" collapsed="false">
      <c r="B1287" s="1" t="s">
        <v>704</v>
      </c>
      <c r="C1287" s="1" t="s">
        <v>18</v>
      </c>
      <c r="D1287" s="1" t="s">
        <v>705</v>
      </c>
      <c r="E1287" s="25" t="n">
        <v>1</v>
      </c>
      <c r="G1287" s="1" t="s">
        <v>120</v>
      </c>
      <c r="H1287" s="26" t="n">
        <v>0.51</v>
      </c>
      <c r="I1287" s="1" t="s">
        <v>121</v>
      </c>
      <c r="J1287" s="27" t="n">
        <f aca="false">ROUND(E1287* H1287,5)</f>
        <v>0.51</v>
      </c>
      <c r="K1287" s="28"/>
    </row>
    <row r="1288" customFormat="false" ht="15" hidden="false" customHeight="false" outlineLevel="0" collapsed="false">
      <c r="D1288" s="29" t="s">
        <v>137</v>
      </c>
      <c r="E1288" s="28"/>
      <c r="H1288" s="28"/>
      <c r="K1288" s="26" t="n">
        <f aca="false">SUM(J1286:J1287)</f>
        <v>14.65</v>
      </c>
    </row>
    <row r="1289" customFormat="false" ht="15" hidden="false" customHeight="false" outlineLevel="0" collapsed="false">
      <c r="E1289" s="28"/>
      <c r="H1289" s="28"/>
      <c r="K1289" s="28"/>
    </row>
    <row r="1290" customFormat="false" ht="15" hidden="false" customHeight="false" outlineLevel="0" collapsed="false">
      <c r="D1290" s="29" t="s">
        <v>145</v>
      </c>
      <c r="E1290" s="28"/>
      <c r="H1290" s="28" t="n">
        <v>1.5</v>
      </c>
      <c r="I1290" s="1" t="s">
        <v>146</v>
      </c>
      <c r="J1290" s="1" t="n">
        <f aca="false">ROUND(H1290/100*K1284,5)</f>
        <v>0.18522</v>
      </c>
      <c r="K1290" s="28"/>
    </row>
    <row r="1291" customFormat="false" ht="15" hidden="false" customHeight="false" outlineLevel="0" collapsed="false">
      <c r="D1291" s="29" t="s">
        <v>138</v>
      </c>
      <c r="E1291" s="28"/>
      <c r="H1291" s="28"/>
      <c r="K1291" s="30" t="n">
        <f aca="false">SUM(J1281:J1290)</f>
        <v>27.18322</v>
      </c>
    </row>
    <row r="1292" customFormat="false" ht="15" hidden="false" customHeight="false" outlineLevel="0" collapsed="false">
      <c r="D1292" s="29" t="s">
        <v>184</v>
      </c>
      <c r="E1292" s="28"/>
      <c r="H1292" s="28" t="n">
        <v>3</v>
      </c>
      <c r="I1292" s="1" t="s">
        <v>146</v>
      </c>
      <c r="K1292" s="26" t="n">
        <f aca="false">ROUND(H1292/100*K1291,5)</f>
        <v>0.8155</v>
      </c>
    </row>
    <row r="1293" customFormat="false" ht="15" hidden="false" customHeight="false" outlineLevel="0" collapsed="false">
      <c r="D1293" s="29" t="s">
        <v>139</v>
      </c>
      <c r="E1293" s="28"/>
      <c r="H1293" s="28"/>
      <c r="K1293" s="30" t="n">
        <f aca="false">SUM(K1291:K1292)</f>
        <v>27.99872</v>
      </c>
    </row>
    <row r="1295" customFormat="false" ht="45" hidden="false" customHeight="true" outlineLevel="0" collapsed="false">
      <c r="A1295" s="19"/>
      <c r="B1295" s="19" t="s">
        <v>711</v>
      </c>
      <c r="C1295" s="20" t="s">
        <v>18</v>
      </c>
      <c r="D1295" s="21" t="s">
        <v>712</v>
      </c>
      <c r="E1295" s="21"/>
      <c r="F1295" s="21"/>
      <c r="G1295" s="20"/>
      <c r="H1295" s="22" t="s">
        <v>113</v>
      </c>
      <c r="I1295" s="23" t="n">
        <v>1</v>
      </c>
      <c r="J1295" s="23"/>
      <c r="K1295" s="24" t="n">
        <f aca="false">ROUND(K1308,2)</f>
        <v>28.39</v>
      </c>
      <c r="L1295" s="21" t="s">
        <v>713</v>
      </c>
      <c r="M1295" s="20"/>
      <c r="N1295" s="20"/>
      <c r="O1295" s="20"/>
      <c r="P1295" s="20"/>
      <c r="Q1295" s="20"/>
      <c r="R1295" s="20"/>
      <c r="S1295" s="20"/>
      <c r="T1295" s="20"/>
      <c r="U1295" s="20"/>
      <c r="V1295" s="20"/>
      <c r="W1295" s="20"/>
      <c r="X1295" s="20"/>
      <c r="Y1295" s="20"/>
      <c r="Z1295" s="20"/>
      <c r="AA1295" s="20"/>
    </row>
    <row r="1296" customFormat="false" ht="15" hidden="false" customHeight="false" outlineLevel="0" collapsed="false">
      <c r="B1296" s="14" t="s">
        <v>115</v>
      </c>
    </row>
    <row r="1297" customFormat="false" ht="15" hidden="false" customHeight="false" outlineLevel="0" collapsed="false">
      <c r="B1297" s="1" t="s">
        <v>178</v>
      </c>
      <c r="C1297" s="1" t="s">
        <v>117</v>
      </c>
      <c r="D1297" s="1" t="s">
        <v>179</v>
      </c>
      <c r="E1297" s="25" t="n">
        <v>0.2</v>
      </c>
      <c r="F1297" s="1" t="s">
        <v>119</v>
      </c>
      <c r="G1297" s="1" t="s">
        <v>120</v>
      </c>
      <c r="H1297" s="26" t="n">
        <v>28.5</v>
      </c>
      <c r="I1297" s="1" t="s">
        <v>121</v>
      </c>
      <c r="J1297" s="27" t="n">
        <f aca="false">ROUND(E1297/I1295* H1297,5)</f>
        <v>5.7</v>
      </c>
      <c r="K1297" s="28"/>
    </row>
    <row r="1298" customFormat="false" ht="15" hidden="false" customHeight="false" outlineLevel="0" collapsed="false">
      <c r="B1298" s="1" t="s">
        <v>180</v>
      </c>
      <c r="C1298" s="1" t="s">
        <v>117</v>
      </c>
      <c r="D1298" s="1" t="s">
        <v>181</v>
      </c>
      <c r="E1298" s="25" t="n">
        <v>0.2</v>
      </c>
      <c r="F1298" s="1" t="s">
        <v>119</v>
      </c>
      <c r="G1298" s="1" t="s">
        <v>120</v>
      </c>
      <c r="H1298" s="26" t="n">
        <v>33.24</v>
      </c>
      <c r="I1298" s="1" t="s">
        <v>121</v>
      </c>
      <c r="J1298" s="27" t="n">
        <f aca="false">ROUND(E1298/I1295* H1298,5)</f>
        <v>6.648</v>
      </c>
      <c r="K1298" s="28"/>
    </row>
    <row r="1299" customFormat="false" ht="15" hidden="false" customHeight="false" outlineLevel="0" collapsed="false">
      <c r="D1299" s="29" t="s">
        <v>122</v>
      </c>
      <c r="E1299" s="28"/>
      <c r="H1299" s="28"/>
      <c r="K1299" s="26" t="n">
        <f aca="false">SUM(J1297:J1298)</f>
        <v>12.348</v>
      </c>
    </row>
    <row r="1300" customFormat="false" ht="15" hidden="false" customHeight="false" outlineLevel="0" collapsed="false">
      <c r="B1300" s="14" t="s">
        <v>127</v>
      </c>
      <c r="E1300" s="28"/>
      <c r="H1300" s="28"/>
      <c r="K1300" s="28"/>
    </row>
    <row r="1301" customFormat="false" ht="15" hidden="false" customHeight="false" outlineLevel="0" collapsed="false">
      <c r="B1301" s="1" t="s">
        <v>714</v>
      </c>
      <c r="C1301" s="1" t="s">
        <v>18</v>
      </c>
      <c r="D1301" s="1" t="s">
        <v>715</v>
      </c>
      <c r="E1301" s="25" t="n">
        <v>1</v>
      </c>
      <c r="G1301" s="1" t="s">
        <v>120</v>
      </c>
      <c r="H1301" s="26" t="n">
        <v>14.52</v>
      </c>
      <c r="I1301" s="1" t="s">
        <v>121</v>
      </c>
      <c r="J1301" s="27" t="n">
        <f aca="false">ROUND(E1301* H1301,5)</f>
        <v>14.52</v>
      </c>
      <c r="K1301" s="28"/>
    </row>
    <row r="1302" customFormat="false" ht="15" hidden="false" customHeight="false" outlineLevel="0" collapsed="false">
      <c r="B1302" s="1" t="s">
        <v>704</v>
      </c>
      <c r="C1302" s="1" t="s">
        <v>18</v>
      </c>
      <c r="D1302" s="1" t="s">
        <v>705</v>
      </c>
      <c r="E1302" s="25" t="n">
        <v>1</v>
      </c>
      <c r="G1302" s="1" t="s">
        <v>120</v>
      </c>
      <c r="H1302" s="26" t="n">
        <v>0.51</v>
      </c>
      <c r="I1302" s="1" t="s">
        <v>121</v>
      </c>
      <c r="J1302" s="27" t="n">
        <f aca="false">ROUND(E1302* H1302,5)</f>
        <v>0.51</v>
      </c>
      <c r="K1302" s="28"/>
    </row>
    <row r="1303" customFormat="false" ht="15" hidden="false" customHeight="false" outlineLevel="0" collapsed="false">
      <c r="D1303" s="29" t="s">
        <v>137</v>
      </c>
      <c r="E1303" s="28"/>
      <c r="H1303" s="28"/>
      <c r="K1303" s="26" t="n">
        <f aca="false">SUM(J1301:J1302)</f>
        <v>15.03</v>
      </c>
    </row>
    <row r="1304" customFormat="false" ht="15" hidden="false" customHeight="false" outlineLevel="0" collapsed="false">
      <c r="E1304" s="28"/>
      <c r="H1304" s="28"/>
      <c r="K1304" s="28"/>
    </row>
    <row r="1305" customFormat="false" ht="15" hidden="false" customHeight="false" outlineLevel="0" collapsed="false">
      <c r="D1305" s="29" t="s">
        <v>145</v>
      </c>
      <c r="E1305" s="28"/>
      <c r="H1305" s="28" t="n">
        <v>1.5</v>
      </c>
      <c r="I1305" s="1" t="s">
        <v>146</v>
      </c>
      <c r="J1305" s="1" t="n">
        <f aca="false">ROUND(H1305/100*K1299,5)</f>
        <v>0.18522</v>
      </c>
      <c r="K1305" s="28"/>
    </row>
    <row r="1306" customFormat="false" ht="15" hidden="false" customHeight="false" outlineLevel="0" collapsed="false">
      <c r="D1306" s="29" t="s">
        <v>138</v>
      </c>
      <c r="E1306" s="28"/>
      <c r="H1306" s="28"/>
      <c r="K1306" s="30" t="n">
        <f aca="false">SUM(J1296:J1305)</f>
        <v>27.56322</v>
      </c>
    </row>
    <row r="1307" customFormat="false" ht="15" hidden="false" customHeight="false" outlineLevel="0" collapsed="false">
      <c r="D1307" s="29" t="s">
        <v>184</v>
      </c>
      <c r="E1307" s="28"/>
      <c r="H1307" s="28" t="n">
        <v>3</v>
      </c>
      <c r="I1307" s="1" t="s">
        <v>146</v>
      </c>
      <c r="K1307" s="26" t="n">
        <f aca="false">ROUND(H1307/100*K1306,5)</f>
        <v>0.8269</v>
      </c>
    </row>
    <row r="1308" customFormat="false" ht="15" hidden="false" customHeight="false" outlineLevel="0" collapsed="false">
      <c r="D1308" s="29" t="s">
        <v>139</v>
      </c>
      <c r="E1308" s="28"/>
      <c r="H1308" s="28"/>
      <c r="K1308" s="30" t="n">
        <f aca="false">SUM(K1306:K1307)</f>
        <v>28.39012</v>
      </c>
    </row>
    <row r="1310" customFormat="false" ht="45" hidden="false" customHeight="true" outlineLevel="0" collapsed="false">
      <c r="A1310" s="19"/>
      <c r="B1310" s="19" t="s">
        <v>716</v>
      </c>
      <c r="C1310" s="20" t="s">
        <v>18</v>
      </c>
      <c r="D1310" s="21" t="s">
        <v>717</v>
      </c>
      <c r="E1310" s="21"/>
      <c r="F1310" s="21"/>
      <c r="G1310" s="20"/>
      <c r="H1310" s="22" t="s">
        <v>113</v>
      </c>
      <c r="I1310" s="23" t="n">
        <v>1</v>
      </c>
      <c r="J1310" s="23"/>
      <c r="K1310" s="24" t="n">
        <f aca="false">ROUND(K1323,2)</f>
        <v>28.72</v>
      </c>
      <c r="L1310" s="21" t="s">
        <v>718</v>
      </c>
      <c r="M1310" s="20"/>
      <c r="N1310" s="20"/>
      <c r="O1310" s="20"/>
      <c r="P1310" s="20"/>
      <c r="Q1310" s="20"/>
      <c r="R1310" s="20"/>
      <c r="S1310" s="20"/>
      <c r="T1310" s="20"/>
      <c r="U1310" s="20"/>
      <c r="V1310" s="20"/>
      <c r="W1310" s="20"/>
      <c r="X1310" s="20"/>
      <c r="Y1310" s="20"/>
      <c r="Z1310" s="20"/>
      <c r="AA1310" s="20"/>
    </row>
    <row r="1311" customFormat="false" ht="15" hidden="false" customHeight="false" outlineLevel="0" collapsed="false">
      <c r="B1311" s="14" t="s">
        <v>115</v>
      </c>
    </row>
    <row r="1312" customFormat="false" ht="15" hidden="false" customHeight="false" outlineLevel="0" collapsed="false">
      <c r="B1312" s="1" t="s">
        <v>180</v>
      </c>
      <c r="C1312" s="1" t="s">
        <v>117</v>
      </c>
      <c r="D1312" s="1" t="s">
        <v>181</v>
      </c>
      <c r="E1312" s="25" t="n">
        <v>0.2</v>
      </c>
      <c r="F1312" s="1" t="s">
        <v>119</v>
      </c>
      <c r="G1312" s="1" t="s">
        <v>120</v>
      </c>
      <c r="H1312" s="26" t="n">
        <v>33.24</v>
      </c>
      <c r="I1312" s="1" t="s">
        <v>121</v>
      </c>
      <c r="J1312" s="27" t="n">
        <f aca="false">ROUND(E1312/I1310* H1312,5)</f>
        <v>6.648</v>
      </c>
      <c r="K1312" s="28"/>
    </row>
    <row r="1313" customFormat="false" ht="15" hidden="false" customHeight="false" outlineLevel="0" collapsed="false">
      <c r="B1313" s="1" t="s">
        <v>178</v>
      </c>
      <c r="C1313" s="1" t="s">
        <v>117</v>
      </c>
      <c r="D1313" s="1" t="s">
        <v>179</v>
      </c>
      <c r="E1313" s="25" t="n">
        <v>0.2</v>
      </c>
      <c r="F1313" s="1" t="s">
        <v>119</v>
      </c>
      <c r="G1313" s="1" t="s">
        <v>120</v>
      </c>
      <c r="H1313" s="26" t="n">
        <v>28.5</v>
      </c>
      <c r="I1313" s="1" t="s">
        <v>121</v>
      </c>
      <c r="J1313" s="27" t="n">
        <f aca="false">ROUND(E1313/I1310* H1313,5)</f>
        <v>5.7</v>
      </c>
      <c r="K1313" s="28"/>
    </row>
    <row r="1314" customFormat="false" ht="15" hidden="false" customHeight="false" outlineLevel="0" collapsed="false">
      <c r="D1314" s="29" t="s">
        <v>122</v>
      </c>
      <c r="E1314" s="28"/>
      <c r="H1314" s="28"/>
      <c r="K1314" s="26" t="n">
        <f aca="false">SUM(J1312:J1313)</f>
        <v>12.348</v>
      </c>
    </row>
    <row r="1315" customFormat="false" ht="15" hidden="false" customHeight="false" outlineLevel="0" collapsed="false">
      <c r="B1315" s="14" t="s">
        <v>127</v>
      </c>
      <c r="E1315" s="28"/>
      <c r="H1315" s="28"/>
      <c r="K1315" s="28"/>
    </row>
    <row r="1316" customFormat="false" ht="15" hidden="false" customHeight="false" outlineLevel="0" collapsed="false">
      <c r="B1316" s="1" t="s">
        <v>719</v>
      </c>
      <c r="C1316" s="1" t="s">
        <v>18</v>
      </c>
      <c r="D1316" s="1" t="s">
        <v>720</v>
      </c>
      <c r="E1316" s="25" t="n">
        <v>1</v>
      </c>
      <c r="G1316" s="1" t="s">
        <v>120</v>
      </c>
      <c r="H1316" s="26" t="n">
        <v>14.84</v>
      </c>
      <c r="I1316" s="1" t="s">
        <v>121</v>
      </c>
      <c r="J1316" s="27" t="n">
        <f aca="false">ROUND(E1316* H1316,5)</f>
        <v>14.84</v>
      </c>
      <c r="K1316" s="28"/>
    </row>
    <row r="1317" customFormat="false" ht="15" hidden="false" customHeight="false" outlineLevel="0" collapsed="false">
      <c r="B1317" s="1" t="s">
        <v>704</v>
      </c>
      <c r="C1317" s="1" t="s">
        <v>18</v>
      </c>
      <c r="D1317" s="1" t="s">
        <v>705</v>
      </c>
      <c r="E1317" s="25" t="n">
        <v>1</v>
      </c>
      <c r="G1317" s="1" t="s">
        <v>120</v>
      </c>
      <c r="H1317" s="26" t="n">
        <v>0.51</v>
      </c>
      <c r="I1317" s="1" t="s">
        <v>121</v>
      </c>
      <c r="J1317" s="27" t="n">
        <f aca="false">ROUND(E1317* H1317,5)</f>
        <v>0.51</v>
      </c>
      <c r="K1317" s="28"/>
    </row>
    <row r="1318" customFormat="false" ht="15" hidden="false" customHeight="false" outlineLevel="0" collapsed="false">
      <c r="D1318" s="29" t="s">
        <v>137</v>
      </c>
      <c r="E1318" s="28"/>
      <c r="H1318" s="28"/>
      <c r="K1318" s="26" t="n">
        <f aca="false">SUM(J1316:J1317)</f>
        <v>15.35</v>
      </c>
    </row>
    <row r="1319" customFormat="false" ht="15" hidden="false" customHeight="false" outlineLevel="0" collapsed="false">
      <c r="E1319" s="28"/>
      <c r="H1319" s="28"/>
      <c r="K1319" s="28"/>
    </row>
    <row r="1320" customFormat="false" ht="15" hidden="false" customHeight="false" outlineLevel="0" collapsed="false">
      <c r="D1320" s="29" t="s">
        <v>145</v>
      </c>
      <c r="E1320" s="28"/>
      <c r="H1320" s="28" t="n">
        <v>1.5</v>
      </c>
      <c r="I1320" s="1" t="s">
        <v>146</v>
      </c>
      <c r="J1320" s="1" t="n">
        <f aca="false">ROUND(H1320/100*K1314,5)</f>
        <v>0.18522</v>
      </c>
      <c r="K1320" s="28"/>
    </row>
    <row r="1321" customFormat="false" ht="15" hidden="false" customHeight="false" outlineLevel="0" collapsed="false">
      <c r="D1321" s="29" t="s">
        <v>138</v>
      </c>
      <c r="E1321" s="28"/>
      <c r="H1321" s="28"/>
      <c r="K1321" s="30" t="n">
        <f aca="false">SUM(J1311:J1320)</f>
        <v>27.88322</v>
      </c>
    </row>
    <row r="1322" customFormat="false" ht="15" hidden="false" customHeight="false" outlineLevel="0" collapsed="false">
      <c r="D1322" s="29" t="s">
        <v>184</v>
      </c>
      <c r="E1322" s="28"/>
      <c r="H1322" s="28" t="n">
        <v>3</v>
      </c>
      <c r="I1322" s="1" t="s">
        <v>146</v>
      </c>
      <c r="K1322" s="26" t="n">
        <f aca="false">ROUND(H1322/100*K1321,5)</f>
        <v>0.8365</v>
      </c>
    </row>
    <row r="1323" customFormat="false" ht="15" hidden="false" customHeight="false" outlineLevel="0" collapsed="false">
      <c r="D1323" s="29" t="s">
        <v>139</v>
      </c>
      <c r="E1323" s="28"/>
      <c r="H1323" s="28"/>
      <c r="K1323" s="30" t="n">
        <f aca="false">SUM(K1321:K1322)</f>
        <v>28.71972</v>
      </c>
    </row>
    <row r="1325" customFormat="false" ht="45" hidden="false" customHeight="true" outlineLevel="0" collapsed="false">
      <c r="A1325" s="19"/>
      <c r="B1325" s="19" t="s">
        <v>721</v>
      </c>
      <c r="C1325" s="20" t="s">
        <v>18</v>
      </c>
      <c r="D1325" s="21" t="s">
        <v>722</v>
      </c>
      <c r="E1325" s="21"/>
      <c r="F1325" s="21"/>
      <c r="G1325" s="20"/>
      <c r="H1325" s="22" t="s">
        <v>113</v>
      </c>
      <c r="I1325" s="23" t="n">
        <v>1</v>
      </c>
      <c r="J1325" s="23"/>
      <c r="K1325" s="24" t="n">
        <f aca="false">ROUND(K1338,2)</f>
        <v>49.31</v>
      </c>
      <c r="L1325" s="21" t="s">
        <v>723</v>
      </c>
      <c r="M1325" s="20"/>
      <c r="N1325" s="20"/>
      <c r="O1325" s="20"/>
      <c r="P1325" s="20"/>
      <c r="Q1325" s="20"/>
      <c r="R1325" s="20"/>
      <c r="S1325" s="20"/>
      <c r="T1325" s="20"/>
      <c r="U1325" s="20"/>
      <c r="V1325" s="20"/>
      <c r="W1325" s="20"/>
      <c r="X1325" s="20"/>
      <c r="Y1325" s="20"/>
      <c r="Z1325" s="20"/>
      <c r="AA1325" s="20"/>
    </row>
    <row r="1326" customFormat="false" ht="15" hidden="false" customHeight="false" outlineLevel="0" collapsed="false">
      <c r="B1326" s="14" t="s">
        <v>115</v>
      </c>
    </row>
    <row r="1327" customFormat="false" ht="15" hidden="false" customHeight="false" outlineLevel="0" collapsed="false">
      <c r="B1327" s="1" t="s">
        <v>178</v>
      </c>
      <c r="C1327" s="1" t="s">
        <v>117</v>
      </c>
      <c r="D1327" s="1" t="s">
        <v>179</v>
      </c>
      <c r="E1327" s="25" t="n">
        <v>0.2</v>
      </c>
      <c r="F1327" s="1" t="s">
        <v>119</v>
      </c>
      <c r="G1327" s="1" t="s">
        <v>120</v>
      </c>
      <c r="H1327" s="26" t="n">
        <v>28.5</v>
      </c>
      <c r="I1327" s="1" t="s">
        <v>121</v>
      </c>
      <c r="J1327" s="27" t="n">
        <f aca="false">ROUND(E1327/I1325* H1327,5)</f>
        <v>5.7</v>
      </c>
      <c r="K1327" s="28"/>
    </row>
    <row r="1328" customFormat="false" ht="15" hidden="false" customHeight="false" outlineLevel="0" collapsed="false">
      <c r="B1328" s="1" t="s">
        <v>180</v>
      </c>
      <c r="C1328" s="1" t="s">
        <v>117</v>
      </c>
      <c r="D1328" s="1" t="s">
        <v>181</v>
      </c>
      <c r="E1328" s="25" t="n">
        <v>0.35</v>
      </c>
      <c r="F1328" s="1" t="s">
        <v>119</v>
      </c>
      <c r="G1328" s="1" t="s">
        <v>120</v>
      </c>
      <c r="H1328" s="26" t="n">
        <v>33.24</v>
      </c>
      <c r="I1328" s="1" t="s">
        <v>121</v>
      </c>
      <c r="J1328" s="27" t="n">
        <f aca="false">ROUND(E1328/I1325* H1328,5)</f>
        <v>11.634</v>
      </c>
      <c r="K1328" s="28"/>
    </row>
    <row r="1329" customFormat="false" ht="15" hidden="false" customHeight="false" outlineLevel="0" collapsed="false">
      <c r="D1329" s="29" t="s">
        <v>122</v>
      </c>
      <c r="E1329" s="28"/>
      <c r="H1329" s="28"/>
      <c r="K1329" s="26" t="n">
        <f aca="false">SUM(J1327:J1328)</f>
        <v>17.334</v>
      </c>
    </row>
    <row r="1330" customFormat="false" ht="15" hidden="false" customHeight="false" outlineLevel="0" collapsed="false">
      <c r="B1330" s="14" t="s">
        <v>127</v>
      </c>
      <c r="E1330" s="28"/>
      <c r="H1330" s="28"/>
      <c r="K1330" s="28"/>
    </row>
    <row r="1331" customFormat="false" ht="15" hidden="false" customHeight="false" outlineLevel="0" collapsed="false">
      <c r="B1331" s="1" t="s">
        <v>724</v>
      </c>
      <c r="C1331" s="1" t="s">
        <v>18</v>
      </c>
      <c r="D1331" s="1" t="s">
        <v>725</v>
      </c>
      <c r="E1331" s="25" t="n">
        <v>1</v>
      </c>
      <c r="G1331" s="1" t="s">
        <v>120</v>
      </c>
      <c r="H1331" s="26" t="n">
        <v>29.82</v>
      </c>
      <c r="I1331" s="1" t="s">
        <v>121</v>
      </c>
      <c r="J1331" s="27" t="n">
        <f aca="false">ROUND(E1331* H1331,5)</f>
        <v>29.82</v>
      </c>
      <c r="K1331" s="28"/>
    </row>
    <row r="1332" customFormat="false" ht="15" hidden="false" customHeight="false" outlineLevel="0" collapsed="false">
      <c r="B1332" s="1" t="s">
        <v>726</v>
      </c>
      <c r="C1332" s="1" t="s">
        <v>18</v>
      </c>
      <c r="D1332" s="1" t="s">
        <v>727</v>
      </c>
      <c r="E1332" s="25" t="n">
        <v>1</v>
      </c>
      <c r="G1332" s="1" t="s">
        <v>120</v>
      </c>
      <c r="H1332" s="26" t="n">
        <v>0.46</v>
      </c>
      <c r="I1332" s="1" t="s">
        <v>121</v>
      </c>
      <c r="J1332" s="27" t="n">
        <f aca="false">ROUND(E1332* H1332,5)</f>
        <v>0.46</v>
      </c>
      <c r="K1332" s="28"/>
    </row>
    <row r="1333" customFormat="false" ht="15" hidden="false" customHeight="false" outlineLevel="0" collapsed="false">
      <c r="D1333" s="29" t="s">
        <v>137</v>
      </c>
      <c r="E1333" s="28"/>
      <c r="H1333" s="28"/>
      <c r="K1333" s="26" t="n">
        <f aca="false">SUM(J1331:J1332)</f>
        <v>30.28</v>
      </c>
    </row>
    <row r="1334" customFormat="false" ht="15" hidden="false" customHeight="false" outlineLevel="0" collapsed="false">
      <c r="E1334" s="28"/>
      <c r="H1334" s="28"/>
      <c r="K1334" s="28"/>
    </row>
    <row r="1335" customFormat="false" ht="15" hidden="false" customHeight="false" outlineLevel="0" collapsed="false">
      <c r="D1335" s="29" t="s">
        <v>145</v>
      </c>
      <c r="E1335" s="28"/>
      <c r="H1335" s="28" t="n">
        <v>1.5</v>
      </c>
      <c r="I1335" s="1" t="s">
        <v>146</v>
      </c>
      <c r="J1335" s="1" t="n">
        <f aca="false">ROUND(H1335/100*K1329,5)</f>
        <v>0.26001</v>
      </c>
      <c r="K1335" s="28"/>
    </row>
    <row r="1336" customFormat="false" ht="15" hidden="false" customHeight="false" outlineLevel="0" collapsed="false">
      <c r="D1336" s="29" t="s">
        <v>138</v>
      </c>
      <c r="E1336" s="28"/>
      <c r="H1336" s="28"/>
      <c r="K1336" s="30" t="n">
        <f aca="false">SUM(J1326:J1335)</f>
        <v>47.87401</v>
      </c>
    </row>
    <row r="1337" customFormat="false" ht="15" hidden="false" customHeight="false" outlineLevel="0" collapsed="false">
      <c r="D1337" s="29" t="s">
        <v>184</v>
      </c>
      <c r="E1337" s="28"/>
      <c r="H1337" s="28" t="n">
        <v>3</v>
      </c>
      <c r="I1337" s="1" t="s">
        <v>146</v>
      </c>
      <c r="K1337" s="26" t="n">
        <f aca="false">ROUND(H1337/100*K1336,5)</f>
        <v>1.43622</v>
      </c>
    </row>
    <row r="1338" customFormat="false" ht="15" hidden="false" customHeight="false" outlineLevel="0" collapsed="false">
      <c r="D1338" s="29" t="s">
        <v>139</v>
      </c>
      <c r="E1338" s="28"/>
      <c r="H1338" s="28"/>
      <c r="K1338" s="30" t="n">
        <f aca="false">SUM(K1336:K1337)</f>
        <v>49.31023</v>
      </c>
    </row>
    <row r="1340" customFormat="false" ht="45" hidden="false" customHeight="true" outlineLevel="0" collapsed="false">
      <c r="A1340" s="19"/>
      <c r="B1340" s="19" t="s">
        <v>728</v>
      </c>
      <c r="C1340" s="20" t="s">
        <v>18</v>
      </c>
      <c r="D1340" s="21" t="s">
        <v>729</v>
      </c>
      <c r="E1340" s="21"/>
      <c r="F1340" s="21"/>
      <c r="G1340" s="20"/>
      <c r="H1340" s="22" t="s">
        <v>113</v>
      </c>
      <c r="I1340" s="23" t="n">
        <v>1</v>
      </c>
      <c r="J1340" s="23"/>
      <c r="K1340" s="24" t="n">
        <f aca="false">ROUND(K1353,2)</f>
        <v>165.65</v>
      </c>
      <c r="L1340" s="21" t="s">
        <v>730</v>
      </c>
      <c r="M1340" s="20"/>
      <c r="N1340" s="20"/>
      <c r="O1340" s="20"/>
      <c r="P1340" s="20"/>
      <c r="Q1340" s="20"/>
      <c r="R1340" s="20"/>
      <c r="S1340" s="20"/>
      <c r="T1340" s="20"/>
      <c r="U1340" s="20"/>
      <c r="V1340" s="20"/>
      <c r="W1340" s="20"/>
      <c r="X1340" s="20"/>
      <c r="Y1340" s="20"/>
      <c r="Z1340" s="20"/>
      <c r="AA1340" s="20"/>
    </row>
    <row r="1341" customFormat="false" ht="15" hidden="false" customHeight="false" outlineLevel="0" collapsed="false">
      <c r="B1341" s="14" t="s">
        <v>115</v>
      </c>
    </row>
    <row r="1342" customFormat="false" ht="15" hidden="false" customHeight="false" outlineLevel="0" collapsed="false">
      <c r="B1342" s="1" t="s">
        <v>178</v>
      </c>
      <c r="C1342" s="1" t="s">
        <v>117</v>
      </c>
      <c r="D1342" s="1" t="s">
        <v>179</v>
      </c>
      <c r="E1342" s="25" t="n">
        <v>0.2</v>
      </c>
      <c r="F1342" s="1" t="s">
        <v>119</v>
      </c>
      <c r="G1342" s="1" t="s">
        <v>120</v>
      </c>
      <c r="H1342" s="26" t="n">
        <v>28.5</v>
      </c>
      <c r="I1342" s="1" t="s">
        <v>121</v>
      </c>
      <c r="J1342" s="27" t="n">
        <f aca="false">ROUND(E1342/I1340* H1342,5)</f>
        <v>5.7</v>
      </c>
      <c r="K1342" s="28"/>
    </row>
    <row r="1343" customFormat="false" ht="15" hidden="false" customHeight="false" outlineLevel="0" collapsed="false">
      <c r="B1343" s="1" t="s">
        <v>180</v>
      </c>
      <c r="C1343" s="1" t="s">
        <v>117</v>
      </c>
      <c r="D1343" s="1" t="s">
        <v>181</v>
      </c>
      <c r="E1343" s="25" t="n">
        <v>0.2</v>
      </c>
      <c r="F1343" s="1" t="s">
        <v>119</v>
      </c>
      <c r="G1343" s="1" t="s">
        <v>120</v>
      </c>
      <c r="H1343" s="26" t="n">
        <v>33.24</v>
      </c>
      <c r="I1343" s="1" t="s">
        <v>121</v>
      </c>
      <c r="J1343" s="27" t="n">
        <f aca="false">ROUND(E1343/I1340* H1343,5)</f>
        <v>6.648</v>
      </c>
      <c r="K1343" s="28"/>
    </row>
    <row r="1344" customFormat="false" ht="15" hidden="false" customHeight="false" outlineLevel="0" collapsed="false">
      <c r="D1344" s="29" t="s">
        <v>122</v>
      </c>
      <c r="E1344" s="28"/>
      <c r="H1344" s="28"/>
      <c r="K1344" s="26" t="n">
        <f aca="false">SUM(J1342:J1343)</f>
        <v>12.348</v>
      </c>
    </row>
    <row r="1345" customFormat="false" ht="15" hidden="false" customHeight="false" outlineLevel="0" collapsed="false">
      <c r="B1345" s="14" t="s">
        <v>127</v>
      </c>
      <c r="E1345" s="28"/>
      <c r="H1345" s="28"/>
      <c r="K1345" s="28"/>
    </row>
    <row r="1346" customFormat="false" ht="15" hidden="false" customHeight="false" outlineLevel="0" collapsed="false">
      <c r="B1346" s="1" t="s">
        <v>731</v>
      </c>
      <c r="C1346" s="1" t="s">
        <v>18</v>
      </c>
      <c r="D1346" s="1" t="s">
        <v>732</v>
      </c>
      <c r="E1346" s="25" t="n">
        <v>1</v>
      </c>
      <c r="G1346" s="1" t="s">
        <v>120</v>
      </c>
      <c r="H1346" s="26" t="n">
        <v>147.78</v>
      </c>
      <c r="I1346" s="1" t="s">
        <v>121</v>
      </c>
      <c r="J1346" s="27" t="n">
        <f aca="false">ROUND(E1346* H1346,5)</f>
        <v>147.78</v>
      </c>
      <c r="K1346" s="28"/>
    </row>
    <row r="1347" customFormat="false" ht="15" hidden="false" customHeight="false" outlineLevel="0" collapsed="false">
      <c r="B1347" s="1" t="s">
        <v>733</v>
      </c>
      <c r="C1347" s="1" t="s">
        <v>18</v>
      </c>
      <c r="D1347" s="1" t="s">
        <v>734</v>
      </c>
      <c r="E1347" s="25" t="n">
        <v>1</v>
      </c>
      <c r="G1347" s="1" t="s">
        <v>120</v>
      </c>
      <c r="H1347" s="26" t="n">
        <v>0.51</v>
      </c>
      <c r="I1347" s="1" t="s">
        <v>121</v>
      </c>
      <c r="J1347" s="27" t="n">
        <f aca="false">ROUND(E1347* H1347,5)</f>
        <v>0.51</v>
      </c>
      <c r="K1347" s="28"/>
    </row>
    <row r="1348" customFormat="false" ht="15" hidden="false" customHeight="false" outlineLevel="0" collapsed="false">
      <c r="D1348" s="29" t="s">
        <v>137</v>
      </c>
      <c r="E1348" s="28"/>
      <c r="H1348" s="28"/>
      <c r="K1348" s="26" t="n">
        <f aca="false">SUM(J1346:J1347)</f>
        <v>148.29</v>
      </c>
    </row>
    <row r="1349" customFormat="false" ht="15" hidden="false" customHeight="false" outlineLevel="0" collapsed="false">
      <c r="E1349" s="28"/>
      <c r="H1349" s="28"/>
      <c r="K1349" s="28"/>
    </row>
    <row r="1350" customFormat="false" ht="15" hidden="false" customHeight="false" outlineLevel="0" collapsed="false">
      <c r="D1350" s="29" t="s">
        <v>145</v>
      </c>
      <c r="E1350" s="28"/>
      <c r="H1350" s="28" t="n">
        <v>1.5</v>
      </c>
      <c r="I1350" s="1" t="s">
        <v>146</v>
      </c>
      <c r="J1350" s="1" t="n">
        <f aca="false">ROUND(H1350/100*K1344,5)</f>
        <v>0.18522</v>
      </c>
      <c r="K1350" s="28"/>
    </row>
    <row r="1351" customFormat="false" ht="15" hidden="false" customHeight="false" outlineLevel="0" collapsed="false">
      <c r="D1351" s="29" t="s">
        <v>138</v>
      </c>
      <c r="E1351" s="28"/>
      <c r="H1351" s="28"/>
      <c r="K1351" s="30" t="n">
        <f aca="false">SUM(J1341:J1350)</f>
        <v>160.82322</v>
      </c>
    </row>
    <row r="1352" customFormat="false" ht="15" hidden="false" customHeight="false" outlineLevel="0" collapsed="false">
      <c r="D1352" s="29" t="s">
        <v>184</v>
      </c>
      <c r="E1352" s="28"/>
      <c r="H1352" s="28" t="n">
        <v>3</v>
      </c>
      <c r="I1352" s="1" t="s">
        <v>146</v>
      </c>
      <c r="K1352" s="26" t="n">
        <f aca="false">ROUND(H1352/100*K1351,5)</f>
        <v>4.8247</v>
      </c>
    </row>
    <row r="1353" customFormat="false" ht="15" hidden="false" customHeight="false" outlineLevel="0" collapsed="false">
      <c r="D1353" s="29" t="s">
        <v>139</v>
      </c>
      <c r="E1353" s="28"/>
      <c r="H1353" s="28"/>
      <c r="K1353" s="30" t="n">
        <f aca="false">SUM(K1351:K1352)</f>
        <v>165.64792</v>
      </c>
    </row>
    <row r="1355" customFormat="false" ht="45" hidden="false" customHeight="true" outlineLevel="0" collapsed="false">
      <c r="A1355" s="19"/>
      <c r="B1355" s="19" t="s">
        <v>735</v>
      </c>
      <c r="C1355" s="20" t="s">
        <v>18</v>
      </c>
      <c r="D1355" s="21" t="s">
        <v>736</v>
      </c>
      <c r="E1355" s="21"/>
      <c r="F1355" s="21"/>
      <c r="G1355" s="20"/>
      <c r="H1355" s="22" t="s">
        <v>113</v>
      </c>
      <c r="I1355" s="23" t="n">
        <v>1</v>
      </c>
      <c r="J1355" s="23"/>
      <c r="K1355" s="24" t="n">
        <f aca="false">ROUND(K1367,2)</f>
        <v>3.13</v>
      </c>
      <c r="L1355" s="21" t="s">
        <v>737</v>
      </c>
      <c r="M1355" s="20"/>
      <c r="N1355" s="20"/>
      <c r="O1355" s="20"/>
      <c r="P1355" s="20"/>
      <c r="Q1355" s="20"/>
      <c r="R1355" s="20"/>
      <c r="S1355" s="20"/>
      <c r="T1355" s="20"/>
      <c r="U1355" s="20"/>
      <c r="V1355" s="20"/>
      <c r="W1355" s="20"/>
      <c r="X1355" s="20"/>
      <c r="Y1355" s="20"/>
      <c r="Z1355" s="20"/>
      <c r="AA1355" s="20"/>
    </row>
    <row r="1356" customFormat="false" ht="15" hidden="false" customHeight="false" outlineLevel="0" collapsed="false">
      <c r="B1356" s="14" t="s">
        <v>115</v>
      </c>
    </row>
    <row r="1357" customFormat="false" ht="15" hidden="false" customHeight="false" outlineLevel="0" collapsed="false">
      <c r="B1357" s="1" t="s">
        <v>180</v>
      </c>
      <c r="C1357" s="1" t="s">
        <v>117</v>
      </c>
      <c r="D1357" s="1" t="s">
        <v>181</v>
      </c>
      <c r="E1357" s="25" t="n">
        <v>0.02</v>
      </c>
      <c r="F1357" s="1" t="s">
        <v>119</v>
      </c>
      <c r="G1357" s="1" t="s">
        <v>120</v>
      </c>
      <c r="H1357" s="26" t="n">
        <v>33.24</v>
      </c>
      <c r="I1357" s="1" t="s">
        <v>121</v>
      </c>
      <c r="J1357" s="27" t="n">
        <f aca="false">ROUND(E1357/I1355* H1357,5)</f>
        <v>0.6648</v>
      </c>
      <c r="K1357" s="28"/>
    </row>
    <row r="1358" customFormat="false" ht="15" hidden="false" customHeight="false" outlineLevel="0" collapsed="false">
      <c r="B1358" s="1" t="s">
        <v>178</v>
      </c>
      <c r="C1358" s="1" t="s">
        <v>117</v>
      </c>
      <c r="D1358" s="1" t="s">
        <v>179</v>
      </c>
      <c r="E1358" s="25" t="n">
        <v>0.02</v>
      </c>
      <c r="F1358" s="1" t="s">
        <v>119</v>
      </c>
      <c r="G1358" s="1" t="s">
        <v>120</v>
      </c>
      <c r="H1358" s="26" t="n">
        <v>28.5</v>
      </c>
      <c r="I1358" s="1" t="s">
        <v>121</v>
      </c>
      <c r="J1358" s="27" t="n">
        <f aca="false">ROUND(E1358/I1355* H1358,5)</f>
        <v>0.57</v>
      </c>
      <c r="K1358" s="28"/>
    </row>
    <row r="1359" customFormat="false" ht="15" hidden="false" customHeight="false" outlineLevel="0" collapsed="false">
      <c r="D1359" s="29" t="s">
        <v>122</v>
      </c>
      <c r="E1359" s="28"/>
      <c r="H1359" s="28"/>
      <c r="K1359" s="26" t="n">
        <f aca="false">SUM(J1357:J1358)</f>
        <v>1.2348</v>
      </c>
    </row>
    <row r="1360" customFormat="false" ht="15" hidden="false" customHeight="false" outlineLevel="0" collapsed="false">
      <c r="B1360" s="14" t="s">
        <v>127</v>
      </c>
      <c r="E1360" s="28"/>
      <c r="H1360" s="28"/>
      <c r="K1360" s="28"/>
    </row>
    <row r="1361" customFormat="false" ht="15" hidden="false" customHeight="false" outlineLevel="0" collapsed="false">
      <c r="B1361" s="1" t="s">
        <v>738</v>
      </c>
      <c r="C1361" s="1" t="s">
        <v>18</v>
      </c>
      <c r="D1361" s="1" t="s">
        <v>739</v>
      </c>
      <c r="E1361" s="25" t="n">
        <v>1</v>
      </c>
      <c r="G1361" s="1" t="s">
        <v>120</v>
      </c>
      <c r="H1361" s="26" t="n">
        <v>1.79</v>
      </c>
      <c r="I1361" s="1" t="s">
        <v>121</v>
      </c>
      <c r="J1361" s="27" t="n">
        <f aca="false">ROUND(E1361* H1361,5)</f>
        <v>1.79</v>
      </c>
      <c r="K1361" s="28"/>
    </row>
    <row r="1362" customFormat="false" ht="15" hidden="false" customHeight="false" outlineLevel="0" collapsed="false">
      <c r="D1362" s="29" t="s">
        <v>137</v>
      </c>
      <c r="E1362" s="28"/>
      <c r="H1362" s="28"/>
      <c r="K1362" s="26" t="n">
        <f aca="false">SUM(J1361:J1361)</f>
        <v>1.79</v>
      </c>
    </row>
    <row r="1363" customFormat="false" ht="15" hidden="false" customHeight="false" outlineLevel="0" collapsed="false">
      <c r="E1363" s="28"/>
      <c r="H1363" s="28"/>
      <c r="K1363" s="28"/>
    </row>
    <row r="1364" customFormat="false" ht="15" hidden="false" customHeight="false" outlineLevel="0" collapsed="false">
      <c r="D1364" s="29" t="s">
        <v>145</v>
      </c>
      <c r="E1364" s="28"/>
      <c r="H1364" s="28" t="n">
        <v>1.5</v>
      </c>
      <c r="I1364" s="1" t="s">
        <v>146</v>
      </c>
      <c r="J1364" s="1" t="n">
        <f aca="false">ROUND(H1364/100*K1359,5)</f>
        <v>0.01852</v>
      </c>
      <c r="K1364" s="28"/>
    </row>
    <row r="1365" customFormat="false" ht="15" hidden="false" customHeight="false" outlineLevel="0" collapsed="false">
      <c r="D1365" s="29" t="s">
        <v>138</v>
      </c>
      <c r="E1365" s="28"/>
      <c r="H1365" s="28"/>
      <c r="K1365" s="30" t="n">
        <f aca="false">SUM(J1356:J1364)</f>
        <v>3.04332</v>
      </c>
    </row>
    <row r="1366" customFormat="false" ht="15" hidden="false" customHeight="false" outlineLevel="0" collapsed="false">
      <c r="D1366" s="29" t="s">
        <v>184</v>
      </c>
      <c r="E1366" s="28"/>
      <c r="H1366" s="28" t="n">
        <v>3</v>
      </c>
      <c r="I1366" s="1" t="s">
        <v>146</v>
      </c>
      <c r="K1366" s="26" t="n">
        <f aca="false">ROUND(H1366/100*K1365,5)</f>
        <v>0.0913</v>
      </c>
    </row>
    <row r="1367" customFormat="false" ht="15" hidden="false" customHeight="false" outlineLevel="0" collapsed="false">
      <c r="D1367" s="29" t="s">
        <v>139</v>
      </c>
      <c r="E1367" s="28"/>
      <c r="H1367" s="28"/>
      <c r="K1367" s="30" t="n">
        <f aca="false">SUM(K1365:K1366)</f>
        <v>3.13462</v>
      </c>
    </row>
    <row r="1369" customFormat="false" ht="45" hidden="false" customHeight="true" outlineLevel="0" collapsed="false">
      <c r="A1369" s="19"/>
      <c r="B1369" s="19" t="s">
        <v>740</v>
      </c>
      <c r="C1369" s="20" t="s">
        <v>18</v>
      </c>
      <c r="D1369" s="21" t="s">
        <v>741</v>
      </c>
      <c r="E1369" s="21"/>
      <c r="F1369" s="21"/>
      <c r="G1369" s="20"/>
      <c r="H1369" s="22" t="s">
        <v>113</v>
      </c>
      <c r="I1369" s="23" t="n">
        <v>1</v>
      </c>
      <c r="J1369" s="23"/>
      <c r="K1369" s="24" t="n">
        <f aca="false">ROUND(K1381,2)</f>
        <v>2.49</v>
      </c>
      <c r="L1369" s="21" t="s">
        <v>742</v>
      </c>
      <c r="M1369" s="20"/>
      <c r="N1369" s="20"/>
      <c r="O1369" s="20"/>
      <c r="P1369" s="20"/>
      <c r="Q1369" s="20"/>
      <c r="R1369" s="20"/>
      <c r="S1369" s="20"/>
      <c r="T1369" s="20"/>
      <c r="U1369" s="20"/>
      <c r="V1369" s="20"/>
      <c r="W1369" s="20"/>
      <c r="X1369" s="20"/>
      <c r="Y1369" s="20"/>
      <c r="Z1369" s="20"/>
      <c r="AA1369" s="20"/>
    </row>
    <row r="1370" customFormat="false" ht="15" hidden="false" customHeight="false" outlineLevel="0" collapsed="false">
      <c r="B1370" s="14" t="s">
        <v>115</v>
      </c>
    </row>
    <row r="1371" customFormat="false" ht="15" hidden="false" customHeight="false" outlineLevel="0" collapsed="false">
      <c r="B1371" s="1" t="s">
        <v>178</v>
      </c>
      <c r="C1371" s="1" t="s">
        <v>117</v>
      </c>
      <c r="D1371" s="1" t="s">
        <v>179</v>
      </c>
      <c r="E1371" s="25" t="n">
        <v>0.02</v>
      </c>
      <c r="F1371" s="1" t="s">
        <v>119</v>
      </c>
      <c r="G1371" s="1" t="s">
        <v>120</v>
      </c>
      <c r="H1371" s="26" t="n">
        <v>28.5</v>
      </c>
      <c r="I1371" s="1" t="s">
        <v>121</v>
      </c>
      <c r="J1371" s="27" t="n">
        <f aca="false">ROUND(E1371/I1369* H1371,5)</f>
        <v>0.57</v>
      </c>
      <c r="K1371" s="28"/>
    </row>
    <row r="1372" customFormat="false" ht="15" hidden="false" customHeight="false" outlineLevel="0" collapsed="false">
      <c r="B1372" s="1" t="s">
        <v>180</v>
      </c>
      <c r="C1372" s="1" t="s">
        <v>117</v>
      </c>
      <c r="D1372" s="1" t="s">
        <v>181</v>
      </c>
      <c r="E1372" s="25" t="n">
        <v>0.02</v>
      </c>
      <c r="F1372" s="1" t="s">
        <v>119</v>
      </c>
      <c r="G1372" s="1" t="s">
        <v>120</v>
      </c>
      <c r="H1372" s="26" t="n">
        <v>33.24</v>
      </c>
      <c r="I1372" s="1" t="s">
        <v>121</v>
      </c>
      <c r="J1372" s="27" t="n">
        <f aca="false">ROUND(E1372/I1369* H1372,5)</f>
        <v>0.6648</v>
      </c>
      <c r="K1372" s="28"/>
    </row>
    <row r="1373" customFormat="false" ht="15" hidden="false" customHeight="false" outlineLevel="0" collapsed="false">
      <c r="D1373" s="29" t="s">
        <v>122</v>
      </c>
      <c r="E1373" s="28"/>
      <c r="H1373" s="28"/>
      <c r="K1373" s="26" t="n">
        <f aca="false">SUM(J1371:J1372)</f>
        <v>1.2348</v>
      </c>
    </row>
    <row r="1374" customFormat="false" ht="15" hidden="false" customHeight="false" outlineLevel="0" collapsed="false">
      <c r="B1374" s="14" t="s">
        <v>127</v>
      </c>
      <c r="E1374" s="28"/>
      <c r="H1374" s="28"/>
      <c r="K1374" s="28"/>
    </row>
    <row r="1375" customFormat="false" ht="15" hidden="false" customHeight="false" outlineLevel="0" collapsed="false">
      <c r="B1375" s="1" t="s">
        <v>743</v>
      </c>
      <c r="C1375" s="1" t="s">
        <v>18</v>
      </c>
      <c r="D1375" s="1" t="s">
        <v>744</v>
      </c>
      <c r="E1375" s="25" t="n">
        <v>1</v>
      </c>
      <c r="G1375" s="1" t="s">
        <v>120</v>
      </c>
      <c r="H1375" s="26" t="n">
        <v>1.16</v>
      </c>
      <c r="I1375" s="1" t="s">
        <v>121</v>
      </c>
      <c r="J1375" s="27" t="n">
        <f aca="false">ROUND(E1375* H1375,5)</f>
        <v>1.16</v>
      </c>
      <c r="K1375" s="28"/>
    </row>
    <row r="1376" customFormat="false" ht="15" hidden="false" customHeight="false" outlineLevel="0" collapsed="false">
      <c r="D1376" s="29" t="s">
        <v>137</v>
      </c>
      <c r="E1376" s="28"/>
      <c r="H1376" s="28"/>
      <c r="K1376" s="26" t="n">
        <f aca="false">SUM(J1375:J1375)</f>
        <v>1.16</v>
      </c>
    </row>
    <row r="1377" customFormat="false" ht="15" hidden="false" customHeight="false" outlineLevel="0" collapsed="false">
      <c r="E1377" s="28"/>
      <c r="H1377" s="28"/>
      <c r="K1377" s="28"/>
    </row>
    <row r="1378" customFormat="false" ht="15" hidden="false" customHeight="false" outlineLevel="0" collapsed="false">
      <c r="D1378" s="29" t="s">
        <v>145</v>
      </c>
      <c r="E1378" s="28"/>
      <c r="H1378" s="28" t="n">
        <v>1.5</v>
      </c>
      <c r="I1378" s="1" t="s">
        <v>146</v>
      </c>
      <c r="J1378" s="1" t="n">
        <f aca="false">ROUND(H1378/100*K1373,5)</f>
        <v>0.01852</v>
      </c>
      <c r="K1378" s="28"/>
    </row>
    <row r="1379" customFormat="false" ht="15" hidden="false" customHeight="false" outlineLevel="0" collapsed="false">
      <c r="D1379" s="29" t="s">
        <v>138</v>
      </c>
      <c r="E1379" s="28"/>
      <c r="H1379" s="28"/>
      <c r="K1379" s="30" t="n">
        <f aca="false">SUM(J1370:J1378)</f>
        <v>2.41332</v>
      </c>
    </row>
    <row r="1380" customFormat="false" ht="15" hidden="false" customHeight="false" outlineLevel="0" collapsed="false">
      <c r="D1380" s="29" t="s">
        <v>184</v>
      </c>
      <c r="E1380" s="28"/>
      <c r="H1380" s="28" t="n">
        <v>3</v>
      </c>
      <c r="I1380" s="1" t="s">
        <v>146</v>
      </c>
      <c r="K1380" s="26" t="n">
        <f aca="false">ROUND(H1380/100*K1379,5)</f>
        <v>0.0724</v>
      </c>
    </row>
    <row r="1381" customFormat="false" ht="15" hidden="false" customHeight="false" outlineLevel="0" collapsed="false">
      <c r="D1381" s="29" t="s">
        <v>139</v>
      </c>
      <c r="E1381" s="28"/>
      <c r="H1381" s="28"/>
      <c r="K1381" s="30" t="n">
        <f aca="false">SUM(K1379:K1380)</f>
        <v>2.48572</v>
      </c>
    </row>
    <row r="1383" customFormat="false" ht="45" hidden="false" customHeight="true" outlineLevel="0" collapsed="false">
      <c r="A1383" s="19"/>
      <c r="B1383" s="19" t="s">
        <v>745</v>
      </c>
      <c r="C1383" s="20" t="s">
        <v>18</v>
      </c>
      <c r="D1383" s="21" t="s">
        <v>746</v>
      </c>
      <c r="E1383" s="21"/>
      <c r="F1383" s="21"/>
      <c r="G1383" s="20"/>
      <c r="H1383" s="22" t="s">
        <v>113</v>
      </c>
      <c r="I1383" s="23" t="n">
        <v>1</v>
      </c>
      <c r="J1383" s="23"/>
      <c r="K1383" s="24" t="n">
        <f aca="false">ROUND(K1395,2)</f>
        <v>5.43</v>
      </c>
      <c r="L1383" s="21" t="s">
        <v>747</v>
      </c>
      <c r="M1383" s="20"/>
      <c r="N1383" s="20"/>
      <c r="O1383" s="20"/>
      <c r="P1383" s="20"/>
      <c r="Q1383" s="20"/>
      <c r="R1383" s="20"/>
      <c r="S1383" s="20"/>
      <c r="T1383" s="20"/>
      <c r="U1383" s="20"/>
      <c r="V1383" s="20"/>
      <c r="W1383" s="20"/>
      <c r="X1383" s="20"/>
      <c r="Y1383" s="20"/>
      <c r="Z1383" s="20"/>
      <c r="AA1383" s="20"/>
    </row>
    <row r="1384" customFormat="false" ht="15" hidden="false" customHeight="false" outlineLevel="0" collapsed="false">
      <c r="B1384" s="14" t="s">
        <v>115</v>
      </c>
    </row>
    <row r="1385" customFormat="false" ht="15" hidden="false" customHeight="false" outlineLevel="0" collapsed="false">
      <c r="B1385" s="1" t="s">
        <v>178</v>
      </c>
      <c r="C1385" s="1" t="s">
        <v>117</v>
      </c>
      <c r="D1385" s="1" t="s">
        <v>179</v>
      </c>
      <c r="E1385" s="25" t="n">
        <v>0.02</v>
      </c>
      <c r="F1385" s="1" t="s">
        <v>119</v>
      </c>
      <c r="G1385" s="1" t="s">
        <v>120</v>
      </c>
      <c r="H1385" s="26" t="n">
        <v>28.5</v>
      </c>
      <c r="I1385" s="1" t="s">
        <v>121</v>
      </c>
      <c r="J1385" s="27" t="n">
        <f aca="false">ROUND(E1385/I1383* H1385,5)</f>
        <v>0.57</v>
      </c>
      <c r="K1385" s="28"/>
    </row>
    <row r="1386" customFormat="false" ht="15" hidden="false" customHeight="false" outlineLevel="0" collapsed="false">
      <c r="B1386" s="1" t="s">
        <v>180</v>
      </c>
      <c r="C1386" s="1" t="s">
        <v>117</v>
      </c>
      <c r="D1386" s="1" t="s">
        <v>181</v>
      </c>
      <c r="E1386" s="25" t="n">
        <v>0.02</v>
      </c>
      <c r="F1386" s="1" t="s">
        <v>119</v>
      </c>
      <c r="G1386" s="1" t="s">
        <v>120</v>
      </c>
      <c r="H1386" s="26" t="n">
        <v>33.24</v>
      </c>
      <c r="I1386" s="1" t="s">
        <v>121</v>
      </c>
      <c r="J1386" s="27" t="n">
        <f aca="false">ROUND(E1386/I1383* H1386,5)</f>
        <v>0.6648</v>
      </c>
      <c r="K1386" s="28"/>
    </row>
    <row r="1387" customFormat="false" ht="15" hidden="false" customHeight="false" outlineLevel="0" collapsed="false">
      <c r="D1387" s="29" t="s">
        <v>122</v>
      </c>
      <c r="E1387" s="28"/>
      <c r="H1387" s="28"/>
      <c r="K1387" s="26" t="n">
        <f aca="false">SUM(J1385:J1386)</f>
        <v>1.2348</v>
      </c>
    </row>
    <row r="1388" customFormat="false" ht="15" hidden="false" customHeight="false" outlineLevel="0" collapsed="false">
      <c r="B1388" s="14" t="s">
        <v>127</v>
      </c>
      <c r="E1388" s="28"/>
      <c r="H1388" s="28"/>
      <c r="K1388" s="28"/>
    </row>
    <row r="1389" customFormat="false" ht="15" hidden="false" customHeight="false" outlineLevel="0" collapsed="false">
      <c r="B1389" s="1" t="s">
        <v>748</v>
      </c>
      <c r="C1389" s="1" t="s">
        <v>18</v>
      </c>
      <c r="D1389" s="1" t="s">
        <v>749</v>
      </c>
      <c r="E1389" s="25" t="n">
        <v>1</v>
      </c>
      <c r="G1389" s="1" t="s">
        <v>120</v>
      </c>
      <c r="H1389" s="26" t="n">
        <v>4.02</v>
      </c>
      <c r="I1389" s="1" t="s">
        <v>121</v>
      </c>
      <c r="J1389" s="27" t="n">
        <f aca="false">ROUND(E1389* H1389,5)</f>
        <v>4.02</v>
      </c>
      <c r="K1389" s="28"/>
    </row>
    <row r="1390" customFormat="false" ht="15" hidden="false" customHeight="false" outlineLevel="0" collapsed="false">
      <c r="D1390" s="29" t="s">
        <v>137</v>
      </c>
      <c r="E1390" s="28"/>
      <c r="H1390" s="28"/>
      <c r="K1390" s="26" t="n">
        <f aca="false">SUM(J1389:J1389)</f>
        <v>4.02</v>
      </c>
    </row>
    <row r="1391" customFormat="false" ht="15" hidden="false" customHeight="false" outlineLevel="0" collapsed="false">
      <c r="E1391" s="28"/>
      <c r="H1391" s="28"/>
      <c r="K1391" s="28"/>
    </row>
    <row r="1392" customFormat="false" ht="15" hidden="false" customHeight="false" outlineLevel="0" collapsed="false">
      <c r="D1392" s="29" t="s">
        <v>145</v>
      </c>
      <c r="E1392" s="28"/>
      <c r="H1392" s="28" t="n">
        <v>1.5</v>
      </c>
      <c r="I1392" s="1" t="s">
        <v>146</v>
      </c>
      <c r="J1392" s="1" t="n">
        <f aca="false">ROUND(H1392/100*K1387,5)</f>
        <v>0.01852</v>
      </c>
      <c r="K1392" s="28"/>
    </row>
    <row r="1393" customFormat="false" ht="15" hidden="false" customHeight="false" outlineLevel="0" collapsed="false">
      <c r="D1393" s="29" t="s">
        <v>138</v>
      </c>
      <c r="E1393" s="28"/>
      <c r="H1393" s="28"/>
      <c r="K1393" s="30" t="n">
        <f aca="false">SUM(J1384:J1392)</f>
        <v>5.27332</v>
      </c>
    </row>
    <row r="1394" customFormat="false" ht="15" hidden="false" customHeight="false" outlineLevel="0" collapsed="false">
      <c r="D1394" s="29" t="s">
        <v>184</v>
      </c>
      <c r="E1394" s="28"/>
      <c r="H1394" s="28" t="n">
        <v>3</v>
      </c>
      <c r="I1394" s="1" t="s">
        <v>146</v>
      </c>
      <c r="K1394" s="26" t="n">
        <f aca="false">ROUND(H1394/100*K1393,5)</f>
        <v>0.1582</v>
      </c>
    </row>
    <row r="1395" customFormat="false" ht="15" hidden="false" customHeight="false" outlineLevel="0" collapsed="false">
      <c r="D1395" s="29" t="s">
        <v>139</v>
      </c>
      <c r="E1395" s="28"/>
      <c r="H1395" s="28"/>
      <c r="K1395" s="30" t="n">
        <f aca="false">SUM(K1393:K1394)</f>
        <v>5.43152</v>
      </c>
    </row>
    <row r="1397" customFormat="false" ht="45" hidden="false" customHeight="true" outlineLevel="0" collapsed="false">
      <c r="A1397" s="19"/>
      <c r="B1397" s="19" t="s">
        <v>750</v>
      </c>
      <c r="C1397" s="20" t="s">
        <v>18</v>
      </c>
      <c r="D1397" s="21" t="s">
        <v>751</v>
      </c>
      <c r="E1397" s="21"/>
      <c r="F1397" s="21"/>
      <c r="G1397" s="20"/>
      <c r="H1397" s="22" t="s">
        <v>113</v>
      </c>
      <c r="I1397" s="23" t="n">
        <v>1</v>
      </c>
      <c r="J1397" s="23"/>
      <c r="K1397" s="24" t="n">
        <f aca="false">ROUND(K1409,2)</f>
        <v>15.14</v>
      </c>
      <c r="L1397" s="21" t="s">
        <v>752</v>
      </c>
      <c r="M1397" s="20"/>
      <c r="N1397" s="20"/>
      <c r="O1397" s="20"/>
      <c r="P1397" s="20"/>
      <c r="Q1397" s="20"/>
      <c r="R1397" s="20"/>
      <c r="S1397" s="20"/>
      <c r="T1397" s="20"/>
      <c r="U1397" s="20"/>
      <c r="V1397" s="20"/>
      <c r="W1397" s="20"/>
      <c r="X1397" s="20"/>
      <c r="Y1397" s="20"/>
      <c r="Z1397" s="20"/>
      <c r="AA1397" s="20"/>
    </row>
    <row r="1398" customFormat="false" ht="15" hidden="false" customHeight="false" outlineLevel="0" collapsed="false">
      <c r="B1398" s="14" t="s">
        <v>115</v>
      </c>
    </row>
    <row r="1399" customFormat="false" ht="15" hidden="false" customHeight="false" outlineLevel="0" collapsed="false">
      <c r="B1399" s="1" t="s">
        <v>178</v>
      </c>
      <c r="C1399" s="1" t="s">
        <v>117</v>
      </c>
      <c r="D1399" s="1" t="s">
        <v>179</v>
      </c>
      <c r="E1399" s="25" t="n">
        <v>0.133</v>
      </c>
      <c r="F1399" s="1" t="s">
        <v>119</v>
      </c>
      <c r="G1399" s="1" t="s">
        <v>120</v>
      </c>
      <c r="H1399" s="26" t="n">
        <v>28.5</v>
      </c>
      <c r="I1399" s="1" t="s">
        <v>121</v>
      </c>
      <c r="J1399" s="27" t="n">
        <f aca="false">ROUND(E1399/I1397* H1399,5)</f>
        <v>3.7905</v>
      </c>
      <c r="K1399" s="28"/>
    </row>
    <row r="1400" customFormat="false" ht="15" hidden="false" customHeight="false" outlineLevel="0" collapsed="false">
      <c r="B1400" s="1" t="s">
        <v>180</v>
      </c>
      <c r="C1400" s="1" t="s">
        <v>117</v>
      </c>
      <c r="D1400" s="1" t="s">
        <v>181</v>
      </c>
      <c r="E1400" s="25" t="n">
        <v>0.15</v>
      </c>
      <c r="F1400" s="1" t="s">
        <v>119</v>
      </c>
      <c r="G1400" s="1" t="s">
        <v>120</v>
      </c>
      <c r="H1400" s="26" t="n">
        <v>33.24</v>
      </c>
      <c r="I1400" s="1" t="s">
        <v>121</v>
      </c>
      <c r="J1400" s="27" t="n">
        <f aca="false">ROUND(E1400/I1397* H1400,5)</f>
        <v>4.986</v>
      </c>
      <c r="K1400" s="28"/>
    </row>
    <row r="1401" customFormat="false" ht="15" hidden="false" customHeight="false" outlineLevel="0" collapsed="false">
      <c r="D1401" s="29" t="s">
        <v>122</v>
      </c>
      <c r="E1401" s="28"/>
      <c r="H1401" s="28"/>
      <c r="K1401" s="26" t="n">
        <f aca="false">SUM(J1399:J1400)</f>
        <v>8.7765</v>
      </c>
    </row>
    <row r="1402" customFormat="false" ht="15" hidden="false" customHeight="false" outlineLevel="0" collapsed="false">
      <c r="B1402" s="14" t="s">
        <v>127</v>
      </c>
      <c r="E1402" s="28"/>
      <c r="H1402" s="28"/>
      <c r="K1402" s="28"/>
    </row>
    <row r="1403" customFormat="false" ht="15" hidden="false" customHeight="false" outlineLevel="0" collapsed="false">
      <c r="B1403" s="1" t="s">
        <v>753</v>
      </c>
      <c r="C1403" s="1" t="s">
        <v>18</v>
      </c>
      <c r="D1403" s="1" t="s">
        <v>754</v>
      </c>
      <c r="E1403" s="25" t="n">
        <v>1</v>
      </c>
      <c r="G1403" s="1" t="s">
        <v>120</v>
      </c>
      <c r="H1403" s="26" t="n">
        <v>5.79</v>
      </c>
      <c r="I1403" s="1" t="s">
        <v>121</v>
      </c>
      <c r="J1403" s="27" t="n">
        <f aca="false">ROUND(E1403* H1403,5)</f>
        <v>5.79</v>
      </c>
      <c r="K1403" s="28"/>
    </row>
    <row r="1404" customFormat="false" ht="15" hidden="false" customHeight="false" outlineLevel="0" collapsed="false">
      <c r="D1404" s="29" t="s">
        <v>137</v>
      </c>
      <c r="E1404" s="28"/>
      <c r="H1404" s="28"/>
      <c r="K1404" s="26" t="n">
        <f aca="false">SUM(J1403:J1403)</f>
        <v>5.79</v>
      </c>
    </row>
    <row r="1405" customFormat="false" ht="15" hidden="false" customHeight="false" outlineLevel="0" collapsed="false">
      <c r="E1405" s="28"/>
      <c r="H1405" s="28"/>
      <c r="K1405" s="28"/>
    </row>
    <row r="1406" customFormat="false" ht="15" hidden="false" customHeight="false" outlineLevel="0" collapsed="false">
      <c r="D1406" s="29" t="s">
        <v>145</v>
      </c>
      <c r="E1406" s="28"/>
      <c r="H1406" s="28" t="n">
        <v>1.5</v>
      </c>
      <c r="I1406" s="1" t="s">
        <v>146</v>
      </c>
      <c r="J1406" s="1" t="n">
        <f aca="false">ROUND(H1406/100*K1401,5)</f>
        <v>0.13165</v>
      </c>
      <c r="K1406" s="28"/>
    </row>
    <row r="1407" customFormat="false" ht="15" hidden="false" customHeight="false" outlineLevel="0" collapsed="false">
      <c r="D1407" s="29" t="s">
        <v>138</v>
      </c>
      <c r="E1407" s="28"/>
      <c r="H1407" s="28"/>
      <c r="K1407" s="30" t="n">
        <f aca="false">SUM(J1398:J1406)</f>
        <v>14.69815</v>
      </c>
    </row>
    <row r="1408" customFormat="false" ht="15" hidden="false" customHeight="false" outlineLevel="0" collapsed="false">
      <c r="D1408" s="29" t="s">
        <v>184</v>
      </c>
      <c r="E1408" s="28"/>
      <c r="H1408" s="28" t="n">
        <v>3</v>
      </c>
      <c r="I1408" s="1" t="s">
        <v>146</v>
      </c>
      <c r="K1408" s="26" t="n">
        <f aca="false">ROUND(H1408/100*K1407,5)</f>
        <v>0.44094</v>
      </c>
    </row>
    <row r="1409" customFormat="false" ht="15" hidden="false" customHeight="false" outlineLevel="0" collapsed="false">
      <c r="D1409" s="29" t="s">
        <v>139</v>
      </c>
      <c r="E1409" s="28"/>
      <c r="H1409" s="28"/>
      <c r="K1409" s="30" t="n">
        <f aca="false">SUM(K1407:K1408)</f>
        <v>15.13909</v>
      </c>
    </row>
    <row r="1411" customFormat="false" ht="45" hidden="false" customHeight="true" outlineLevel="0" collapsed="false">
      <c r="A1411" s="19"/>
      <c r="B1411" s="19" t="s">
        <v>755</v>
      </c>
      <c r="C1411" s="20" t="s">
        <v>18</v>
      </c>
      <c r="D1411" s="21" t="s">
        <v>756</v>
      </c>
      <c r="E1411" s="21"/>
      <c r="F1411" s="21"/>
      <c r="G1411" s="20"/>
      <c r="H1411" s="22" t="s">
        <v>113</v>
      </c>
      <c r="I1411" s="23" t="n">
        <v>1</v>
      </c>
      <c r="J1411" s="23"/>
      <c r="K1411" s="24" t="n">
        <f aca="false">ROUND(K1423,2)</f>
        <v>15.5</v>
      </c>
      <c r="L1411" s="21" t="s">
        <v>757</v>
      </c>
      <c r="M1411" s="20"/>
      <c r="N1411" s="20"/>
      <c r="O1411" s="20"/>
      <c r="P1411" s="20"/>
      <c r="Q1411" s="20"/>
      <c r="R1411" s="20"/>
      <c r="S1411" s="20"/>
      <c r="T1411" s="20"/>
      <c r="U1411" s="20"/>
      <c r="V1411" s="20"/>
      <c r="W1411" s="20"/>
      <c r="X1411" s="20"/>
      <c r="Y1411" s="20"/>
      <c r="Z1411" s="20"/>
      <c r="AA1411" s="20"/>
    </row>
    <row r="1412" customFormat="false" ht="15" hidden="false" customHeight="false" outlineLevel="0" collapsed="false">
      <c r="B1412" s="14" t="s">
        <v>115</v>
      </c>
    </row>
    <row r="1413" customFormat="false" ht="15" hidden="false" customHeight="false" outlineLevel="0" collapsed="false">
      <c r="B1413" s="1" t="s">
        <v>180</v>
      </c>
      <c r="C1413" s="1" t="s">
        <v>117</v>
      </c>
      <c r="D1413" s="1" t="s">
        <v>181</v>
      </c>
      <c r="E1413" s="25" t="n">
        <v>0.15</v>
      </c>
      <c r="F1413" s="1" t="s">
        <v>119</v>
      </c>
      <c r="G1413" s="1" t="s">
        <v>120</v>
      </c>
      <c r="H1413" s="26" t="n">
        <v>33.24</v>
      </c>
      <c r="I1413" s="1" t="s">
        <v>121</v>
      </c>
      <c r="J1413" s="27" t="n">
        <f aca="false">ROUND(E1413/I1411* H1413,5)</f>
        <v>4.986</v>
      </c>
      <c r="K1413" s="28"/>
    </row>
    <row r="1414" customFormat="false" ht="15" hidden="false" customHeight="false" outlineLevel="0" collapsed="false">
      <c r="B1414" s="1" t="s">
        <v>178</v>
      </c>
      <c r="C1414" s="1" t="s">
        <v>117</v>
      </c>
      <c r="D1414" s="1" t="s">
        <v>179</v>
      </c>
      <c r="E1414" s="25" t="n">
        <v>0.133</v>
      </c>
      <c r="F1414" s="1" t="s">
        <v>119</v>
      </c>
      <c r="G1414" s="1" t="s">
        <v>120</v>
      </c>
      <c r="H1414" s="26" t="n">
        <v>28.5</v>
      </c>
      <c r="I1414" s="1" t="s">
        <v>121</v>
      </c>
      <c r="J1414" s="27" t="n">
        <f aca="false">ROUND(E1414/I1411* H1414,5)</f>
        <v>3.7905</v>
      </c>
      <c r="K1414" s="28"/>
    </row>
    <row r="1415" customFormat="false" ht="15" hidden="false" customHeight="false" outlineLevel="0" collapsed="false">
      <c r="D1415" s="29" t="s">
        <v>122</v>
      </c>
      <c r="E1415" s="28"/>
      <c r="H1415" s="28"/>
      <c r="K1415" s="26" t="n">
        <f aca="false">SUM(J1413:J1414)</f>
        <v>8.7765</v>
      </c>
    </row>
    <row r="1416" customFormat="false" ht="15" hidden="false" customHeight="false" outlineLevel="0" collapsed="false">
      <c r="B1416" s="14" t="s">
        <v>127</v>
      </c>
      <c r="E1416" s="28"/>
      <c r="H1416" s="28"/>
      <c r="K1416" s="28"/>
    </row>
    <row r="1417" customFormat="false" ht="15" hidden="false" customHeight="false" outlineLevel="0" collapsed="false">
      <c r="B1417" s="1" t="s">
        <v>758</v>
      </c>
      <c r="C1417" s="1" t="s">
        <v>18</v>
      </c>
      <c r="D1417" s="1" t="s">
        <v>759</v>
      </c>
      <c r="E1417" s="25" t="n">
        <v>1</v>
      </c>
      <c r="G1417" s="1" t="s">
        <v>120</v>
      </c>
      <c r="H1417" s="26" t="n">
        <v>6.14</v>
      </c>
      <c r="I1417" s="1" t="s">
        <v>121</v>
      </c>
      <c r="J1417" s="27" t="n">
        <f aca="false">ROUND(E1417* H1417,5)</f>
        <v>6.14</v>
      </c>
      <c r="K1417" s="28"/>
    </row>
    <row r="1418" customFormat="false" ht="15" hidden="false" customHeight="false" outlineLevel="0" collapsed="false">
      <c r="D1418" s="29" t="s">
        <v>137</v>
      </c>
      <c r="E1418" s="28"/>
      <c r="H1418" s="28"/>
      <c r="K1418" s="26" t="n">
        <f aca="false">SUM(J1417:J1417)</f>
        <v>6.14</v>
      </c>
    </row>
    <row r="1419" customFormat="false" ht="15" hidden="false" customHeight="false" outlineLevel="0" collapsed="false">
      <c r="E1419" s="28"/>
      <c r="H1419" s="28"/>
      <c r="K1419" s="28"/>
    </row>
    <row r="1420" customFormat="false" ht="15" hidden="false" customHeight="false" outlineLevel="0" collapsed="false">
      <c r="D1420" s="29" t="s">
        <v>145</v>
      </c>
      <c r="E1420" s="28"/>
      <c r="H1420" s="28" t="n">
        <v>1.5</v>
      </c>
      <c r="I1420" s="1" t="s">
        <v>146</v>
      </c>
      <c r="J1420" s="1" t="n">
        <f aca="false">ROUND(H1420/100*K1415,5)</f>
        <v>0.13165</v>
      </c>
      <c r="K1420" s="28"/>
    </row>
    <row r="1421" customFormat="false" ht="15" hidden="false" customHeight="false" outlineLevel="0" collapsed="false">
      <c r="D1421" s="29" t="s">
        <v>138</v>
      </c>
      <c r="E1421" s="28"/>
      <c r="H1421" s="28"/>
      <c r="K1421" s="30" t="n">
        <f aca="false">SUM(J1412:J1420)</f>
        <v>15.04815</v>
      </c>
    </row>
    <row r="1422" customFormat="false" ht="15" hidden="false" customHeight="false" outlineLevel="0" collapsed="false">
      <c r="D1422" s="29" t="s">
        <v>184</v>
      </c>
      <c r="E1422" s="28"/>
      <c r="H1422" s="28" t="n">
        <v>3</v>
      </c>
      <c r="I1422" s="1" t="s">
        <v>146</v>
      </c>
      <c r="K1422" s="26" t="n">
        <f aca="false">ROUND(H1422/100*K1421,5)</f>
        <v>0.45144</v>
      </c>
    </row>
    <row r="1423" customFormat="false" ht="15" hidden="false" customHeight="false" outlineLevel="0" collapsed="false">
      <c r="D1423" s="29" t="s">
        <v>139</v>
      </c>
      <c r="E1423" s="28"/>
      <c r="H1423" s="28"/>
      <c r="K1423" s="30" t="n">
        <f aca="false">SUM(K1421:K1422)</f>
        <v>15.49959</v>
      </c>
    </row>
    <row r="1425" customFormat="false" ht="45" hidden="false" customHeight="true" outlineLevel="0" collapsed="false">
      <c r="A1425" s="19"/>
      <c r="B1425" s="19" t="s">
        <v>760</v>
      </c>
      <c r="C1425" s="20" t="s">
        <v>18</v>
      </c>
      <c r="D1425" s="21" t="s">
        <v>761</v>
      </c>
      <c r="E1425" s="21"/>
      <c r="F1425" s="21"/>
      <c r="G1425" s="20"/>
      <c r="H1425" s="22" t="s">
        <v>113</v>
      </c>
      <c r="I1425" s="23" t="n">
        <v>1</v>
      </c>
      <c r="J1425" s="23"/>
      <c r="K1425" s="24" t="n">
        <f aca="false">ROUND(K1437,2)</f>
        <v>21.41</v>
      </c>
      <c r="L1425" s="21" t="s">
        <v>762</v>
      </c>
      <c r="M1425" s="20"/>
      <c r="N1425" s="20"/>
      <c r="O1425" s="20"/>
      <c r="P1425" s="20"/>
      <c r="Q1425" s="20"/>
      <c r="R1425" s="20"/>
      <c r="S1425" s="20"/>
      <c r="T1425" s="20"/>
      <c r="U1425" s="20"/>
      <c r="V1425" s="20"/>
      <c r="W1425" s="20"/>
      <c r="X1425" s="20"/>
      <c r="Y1425" s="20"/>
      <c r="Z1425" s="20"/>
      <c r="AA1425" s="20"/>
    </row>
    <row r="1426" customFormat="false" ht="15" hidden="false" customHeight="false" outlineLevel="0" collapsed="false">
      <c r="B1426" s="14" t="s">
        <v>115</v>
      </c>
    </row>
    <row r="1427" customFormat="false" ht="15" hidden="false" customHeight="false" outlineLevel="0" collapsed="false">
      <c r="B1427" s="1" t="s">
        <v>178</v>
      </c>
      <c r="C1427" s="1" t="s">
        <v>117</v>
      </c>
      <c r="D1427" s="1" t="s">
        <v>179</v>
      </c>
      <c r="E1427" s="25" t="n">
        <v>0.133</v>
      </c>
      <c r="F1427" s="1" t="s">
        <v>119</v>
      </c>
      <c r="G1427" s="1" t="s">
        <v>120</v>
      </c>
      <c r="H1427" s="26" t="n">
        <v>28.5</v>
      </c>
      <c r="I1427" s="1" t="s">
        <v>121</v>
      </c>
      <c r="J1427" s="27" t="n">
        <f aca="false">ROUND(E1427/I1425* H1427,5)</f>
        <v>3.7905</v>
      </c>
      <c r="K1427" s="28"/>
    </row>
    <row r="1428" customFormat="false" ht="15" hidden="false" customHeight="false" outlineLevel="0" collapsed="false">
      <c r="B1428" s="1" t="s">
        <v>180</v>
      </c>
      <c r="C1428" s="1" t="s">
        <v>117</v>
      </c>
      <c r="D1428" s="1" t="s">
        <v>181</v>
      </c>
      <c r="E1428" s="25" t="n">
        <v>0.15</v>
      </c>
      <c r="F1428" s="1" t="s">
        <v>119</v>
      </c>
      <c r="G1428" s="1" t="s">
        <v>120</v>
      </c>
      <c r="H1428" s="26" t="n">
        <v>33.24</v>
      </c>
      <c r="I1428" s="1" t="s">
        <v>121</v>
      </c>
      <c r="J1428" s="27" t="n">
        <f aca="false">ROUND(E1428/I1425* H1428,5)</f>
        <v>4.986</v>
      </c>
      <c r="K1428" s="28"/>
    </row>
    <row r="1429" customFormat="false" ht="15" hidden="false" customHeight="false" outlineLevel="0" collapsed="false">
      <c r="D1429" s="29" t="s">
        <v>122</v>
      </c>
      <c r="E1429" s="28"/>
      <c r="H1429" s="28"/>
      <c r="K1429" s="26" t="n">
        <f aca="false">SUM(J1427:J1428)</f>
        <v>8.7765</v>
      </c>
    </row>
    <row r="1430" customFormat="false" ht="15" hidden="false" customHeight="false" outlineLevel="0" collapsed="false">
      <c r="B1430" s="14" t="s">
        <v>127</v>
      </c>
      <c r="E1430" s="28"/>
      <c r="H1430" s="28"/>
      <c r="K1430" s="28"/>
    </row>
    <row r="1431" customFormat="false" ht="15" hidden="false" customHeight="false" outlineLevel="0" collapsed="false">
      <c r="B1431" s="1" t="s">
        <v>763</v>
      </c>
      <c r="C1431" s="1" t="s">
        <v>18</v>
      </c>
      <c r="D1431" s="1" t="s">
        <v>764</v>
      </c>
      <c r="E1431" s="25" t="n">
        <v>1</v>
      </c>
      <c r="G1431" s="1" t="s">
        <v>120</v>
      </c>
      <c r="H1431" s="26" t="n">
        <v>11.88</v>
      </c>
      <c r="I1431" s="1" t="s">
        <v>121</v>
      </c>
      <c r="J1431" s="27" t="n">
        <f aca="false">ROUND(E1431* H1431,5)</f>
        <v>11.88</v>
      </c>
      <c r="K1431" s="28"/>
    </row>
    <row r="1432" customFormat="false" ht="15" hidden="false" customHeight="false" outlineLevel="0" collapsed="false">
      <c r="D1432" s="29" t="s">
        <v>137</v>
      </c>
      <c r="E1432" s="28"/>
      <c r="H1432" s="28"/>
      <c r="K1432" s="26" t="n">
        <f aca="false">SUM(J1431:J1431)</f>
        <v>11.88</v>
      </c>
    </row>
    <row r="1433" customFormat="false" ht="15" hidden="false" customHeight="false" outlineLevel="0" collapsed="false">
      <c r="E1433" s="28"/>
      <c r="H1433" s="28"/>
      <c r="K1433" s="28"/>
    </row>
    <row r="1434" customFormat="false" ht="15" hidden="false" customHeight="false" outlineLevel="0" collapsed="false">
      <c r="D1434" s="29" t="s">
        <v>145</v>
      </c>
      <c r="E1434" s="28"/>
      <c r="H1434" s="28" t="n">
        <v>1.5</v>
      </c>
      <c r="I1434" s="1" t="s">
        <v>146</v>
      </c>
      <c r="J1434" s="1" t="n">
        <f aca="false">ROUND(H1434/100*K1429,5)</f>
        <v>0.13165</v>
      </c>
      <c r="K1434" s="28"/>
    </row>
    <row r="1435" customFormat="false" ht="15" hidden="false" customHeight="false" outlineLevel="0" collapsed="false">
      <c r="D1435" s="29" t="s">
        <v>138</v>
      </c>
      <c r="E1435" s="28"/>
      <c r="H1435" s="28"/>
      <c r="K1435" s="30" t="n">
        <f aca="false">SUM(J1426:J1434)</f>
        <v>20.78815</v>
      </c>
    </row>
    <row r="1436" customFormat="false" ht="15" hidden="false" customHeight="false" outlineLevel="0" collapsed="false">
      <c r="D1436" s="29" t="s">
        <v>184</v>
      </c>
      <c r="E1436" s="28"/>
      <c r="H1436" s="28" t="n">
        <v>3</v>
      </c>
      <c r="I1436" s="1" t="s">
        <v>146</v>
      </c>
      <c r="K1436" s="26" t="n">
        <f aca="false">ROUND(H1436/100*K1435,5)</f>
        <v>0.62364</v>
      </c>
    </row>
    <row r="1437" customFormat="false" ht="15" hidden="false" customHeight="false" outlineLevel="0" collapsed="false">
      <c r="D1437" s="29" t="s">
        <v>139</v>
      </c>
      <c r="E1437" s="28"/>
      <c r="H1437" s="28"/>
      <c r="K1437" s="30" t="n">
        <f aca="false">SUM(K1435:K1436)</f>
        <v>21.41179</v>
      </c>
    </row>
    <row r="1439" customFormat="false" ht="45" hidden="false" customHeight="true" outlineLevel="0" collapsed="false">
      <c r="A1439" s="19"/>
      <c r="B1439" s="19" t="s">
        <v>765</v>
      </c>
      <c r="C1439" s="20" t="s">
        <v>18</v>
      </c>
      <c r="D1439" s="21" t="s">
        <v>766</v>
      </c>
      <c r="E1439" s="21"/>
      <c r="F1439" s="21"/>
      <c r="G1439" s="20"/>
      <c r="H1439" s="22" t="s">
        <v>113</v>
      </c>
      <c r="I1439" s="23" t="n">
        <v>1</v>
      </c>
      <c r="J1439" s="23"/>
      <c r="K1439" s="24" t="n">
        <f aca="false">ROUND(K1451,2)</f>
        <v>19.48</v>
      </c>
      <c r="L1439" s="21" t="s">
        <v>767</v>
      </c>
      <c r="M1439" s="20"/>
      <c r="N1439" s="20"/>
      <c r="O1439" s="20"/>
      <c r="P1439" s="20"/>
      <c r="Q1439" s="20"/>
      <c r="R1439" s="20"/>
      <c r="S1439" s="20"/>
      <c r="T1439" s="20"/>
      <c r="U1439" s="20"/>
      <c r="V1439" s="20"/>
      <c r="W1439" s="20"/>
      <c r="X1439" s="20"/>
      <c r="Y1439" s="20"/>
      <c r="Z1439" s="20"/>
      <c r="AA1439" s="20"/>
    </row>
    <row r="1440" customFormat="false" ht="15" hidden="false" customHeight="false" outlineLevel="0" collapsed="false">
      <c r="B1440" s="14" t="s">
        <v>115</v>
      </c>
    </row>
    <row r="1441" customFormat="false" ht="15" hidden="false" customHeight="false" outlineLevel="0" collapsed="false">
      <c r="B1441" s="1" t="s">
        <v>178</v>
      </c>
      <c r="C1441" s="1" t="s">
        <v>117</v>
      </c>
      <c r="D1441" s="1" t="s">
        <v>179</v>
      </c>
      <c r="E1441" s="25" t="n">
        <v>0.133</v>
      </c>
      <c r="F1441" s="1" t="s">
        <v>119</v>
      </c>
      <c r="G1441" s="1" t="s">
        <v>120</v>
      </c>
      <c r="H1441" s="26" t="n">
        <v>28.5</v>
      </c>
      <c r="I1441" s="1" t="s">
        <v>121</v>
      </c>
      <c r="J1441" s="27" t="n">
        <f aca="false">ROUND(E1441/I1439* H1441,5)</f>
        <v>3.7905</v>
      </c>
      <c r="K1441" s="28"/>
    </row>
    <row r="1442" customFormat="false" ht="15" hidden="false" customHeight="false" outlineLevel="0" collapsed="false">
      <c r="B1442" s="1" t="s">
        <v>180</v>
      </c>
      <c r="C1442" s="1" t="s">
        <v>117</v>
      </c>
      <c r="D1442" s="1" t="s">
        <v>181</v>
      </c>
      <c r="E1442" s="25" t="n">
        <v>0.15</v>
      </c>
      <c r="F1442" s="1" t="s">
        <v>119</v>
      </c>
      <c r="G1442" s="1" t="s">
        <v>120</v>
      </c>
      <c r="H1442" s="26" t="n">
        <v>33.24</v>
      </c>
      <c r="I1442" s="1" t="s">
        <v>121</v>
      </c>
      <c r="J1442" s="27" t="n">
        <f aca="false">ROUND(E1442/I1439* H1442,5)</f>
        <v>4.986</v>
      </c>
      <c r="K1442" s="28"/>
    </row>
    <row r="1443" customFormat="false" ht="15" hidden="false" customHeight="false" outlineLevel="0" collapsed="false">
      <c r="D1443" s="29" t="s">
        <v>122</v>
      </c>
      <c r="E1443" s="28"/>
      <c r="H1443" s="28"/>
      <c r="K1443" s="26" t="n">
        <f aca="false">SUM(J1441:J1442)</f>
        <v>8.7765</v>
      </c>
    </row>
    <row r="1444" customFormat="false" ht="15" hidden="false" customHeight="false" outlineLevel="0" collapsed="false">
      <c r="B1444" s="14" t="s">
        <v>127</v>
      </c>
      <c r="E1444" s="28"/>
      <c r="H1444" s="28"/>
      <c r="K1444" s="28"/>
    </row>
    <row r="1445" customFormat="false" ht="15" hidden="false" customHeight="false" outlineLevel="0" collapsed="false">
      <c r="B1445" s="1" t="s">
        <v>768</v>
      </c>
      <c r="C1445" s="1" t="s">
        <v>18</v>
      </c>
      <c r="D1445" s="1" t="s">
        <v>769</v>
      </c>
      <c r="E1445" s="25" t="n">
        <v>1</v>
      </c>
      <c r="G1445" s="1" t="s">
        <v>120</v>
      </c>
      <c r="H1445" s="26" t="n">
        <v>10</v>
      </c>
      <c r="I1445" s="1" t="s">
        <v>121</v>
      </c>
      <c r="J1445" s="27" t="n">
        <f aca="false">ROUND(E1445* H1445,5)</f>
        <v>10</v>
      </c>
      <c r="K1445" s="28"/>
    </row>
    <row r="1446" customFormat="false" ht="15" hidden="false" customHeight="false" outlineLevel="0" collapsed="false">
      <c r="D1446" s="29" t="s">
        <v>137</v>
      </c>
      <c r="E1446" s="28"/>
      <c r="H1446" s="28"/>
      <c r="K1446" s="26" t="n">
        <f aca="false">SUM(J1445:J1445)</f>
        <v>10</v>
      </c>
    </row>
    <row r="1447" customFormat="false" ht="15" hidden="false" customHeight="false" outlineLevel="0" collapsed="false">
      <c r="E1447" s="28"/>
      <c r="H1447" s="28"/>
      <c r="K1447" s="28"/>
    </row>
    <row r="1448" customFormat="false" ht="15" hidden="false" customHeight="false" outlineLevel="0" collapsed="false">
      <c r="D1448" s="29" t="s">
        <v>145</v>
      </c>
      <c r="E1448" s="28"/>
      <c r="H1448" s="28" t="n">
        <v>1.5</v>
      </c>
      <c r="I1448" s="1" t="s">
        <v>146</v>
      </c>
      <c r="J1448" s="1" t="n">
        <f aca="false">ROUND(H1448/100*K1443,5)</f>
        <v>0.13165</v>
      </c>
      <c r="K1448" s="28"/>
    </row>
    <row r="1449" customFormat="false" ht="15" hidden="false" customHeight="false" outlineLevel="0" collapsed="false">
      <c r="D1449" s="29" t="s">
        <v>138</v>
      </c>
      <c r="E1449" s="28"/>
      <c r="H1449" s="28"/>
      <c r="K1449" s="30" t="n">
        <f aca="false">SUM(J1440:J1448)</f>
        <v>18.90815</v>
      </c>
    </row>
    <row r="1450" customFormat="false" ht="15" hidden="false" customHeight="false" outlineLevel="0" collapsed="false">
      <c r="D1450" s="29" t="s">
        <v>184</v>
      </c>
      <c r="E1450" s="28"/>
      <c r="H1450" s="28" t="n">
        <v>3</v>
      </c>
      <c r="I1450" s="1" t="s">
        <v>146</v>
      </c>
      <c r="K1450" s="26" t="n">
        <f aca="false">ROUND(H1450/100*K1449,5)</f>
        <v>0.56724</v>
      </c>
    </row>
    <row r="1451" customFormat="false" ht="15" hidden="false" customHeight="false" outlineLevel="0" collapsed="false">
      <c r="D1451" s="29" t="s">
        <v>139</v>
      </c>
      <c r="E1451" s="28"/>
      <c r="H1451" s="28"/>
      <c r="K1451" s="30" t="n">
        <f aca="false">SUM(K1449:K1450)</f>
        <v>19.47539</v>
      </c>
    </row>
    <row r="1453" customFormat="false" ht="45" hidden="false" customHeight="true" outlineLevel="0" collapsed="false">
      <c r="A1453" s="19"/>
      <c r="B1453" s="19" t="s">
        <v>770</v>
      </c>
      <c r="C1453" s="20" t="s">
        <v>18</v>
      </c>
      <c r="D1453" s="21" t="s">
        <v>771</v>
      </c>
      <c r="E1453" s="21"/>
      <c r="F1453" s="21"/>
      <c r="G1453" s="20"/>
      <c r="H1453" s="22" t="s">
        <v>113</v>
      </c>
      <c r="I1453" s="23" t="n">
        <v>1</v>
      </c>
      <c r="J1453" s="23"/>
      <c r="K1453" s="24" t="n">
        <f aca="false">ROUND(K1466,2)</f>
        <v>15.93</v>
      </c>
      <c r="L1453" s="21" t="s">
        <v>772</v>
      </c>
      <c r="M1453" s="20"/>
      <c r="N1453" s="20"/>
      <c r="O1453" s="20"/>
      <c r="P1453" s="20"/>
      <c r="Q1453" s="20"/>
      <c r="R1453" s="20"/>
      <c r="S1453" s="20"/>
      <c r="T1453" s="20"/>
      <c r="U1453" s="20"/>
      <c r="V1453" s="20"/>
      <c r="W1453" s="20"/>
      <c r="X1453" s="20"/>
      <c r="Y1453" s="20"/>
      <c r="Z1453" s="20"/>
      <c r="AA1453" s="20"/>
    </row>
    <row r="1454" customFormat="false" ht="15" hidden="false" customHeight="false" outlineLevel="0" collapsed="false">
      <c r="B1454" s="14" t="s">
        <v>115</v>
      </c>
    </row>
    <row r="1455" customFormat="false" ht="15" hidden="false" customHeight="false" outlineLevel="0" collapsed="false">
      <c r="B1455" s="1" t="s">
        <v>180</v>
      </c>
      <c r="C1455" s="1" t="s">
        <v>117</v>
      </c>
      <c r="D1455" s="1" t="s">
        <v>181</v>
      </c>
      <c r="E1455" s="25" t="n">
        <v>0.15</v>
      </c>
      <c r="F1455" s="1" t="s">
        <v>119</v>
      </c>
      <c r="G1455" s="1" t="s">
        <v>120</v>
      </c>
      <c r="H1455" s="26" t="n">
        <v>33.24</v>
      </c>
      <c r="I1455" s="1" t="s">
        <v>121</v>
      </c>
      <c r="J1455" s="27" t="n">
        <f aca="false">ROUND(E1455/I1453* H1455,5)</f>
        <v>4.986</v>
      </c>
      <c r="K1455" s="28"/>
    </row>
    <row r="1456" customFormat="false" ht="15" hidden="false" customHeight="false" outlineLevel="0" collapsed="false">
      <c r="B1456" s="1" t="s">
        <v>178</v>
      </c>
      <c r="C1456" s="1" t="s">
        <v>117</v>
      </c>
      <c r="D1456" s="1" t="s">
        <v>179</v>
      </c>
      <c r="E1456" s="25" t="n">
        <v>0.183</v>
      </c>
      <c r="F1456" s="1" t="s">
        <v>119</v>
      </c>
      <c r="G1456" s="1" t="s">
        <v>120</v>
      </c>
      <c r="H1456" s="26" t="n">
        <v>28.5</v>
      </c>
      <c r="I1456" s="1" t="s">
        <v>121</v>
      </c>
      <c r="J1456" s="27" t="n">
        <f aca="false">ROUND(E1456/I1453* H1456,5)</f>
        <v>5.2155</v>
      </c>
      <c r="K1456" s="28"/>
    </row>
    <row r="1457" customFormat="false" ht="15" hidden="false" customHeight="false" outlineLevel="0" collapsed="false">
      <c r="D1457" s="29" t="s">
        <v>122</v>
      </c>
      <c r="E1457" s="28"/>
      <c r="H1457" s="28"/>
      <c r="K1457" s="26" t="n">
        <f aca="false">SUM(J1455:J1456)</f>
        <v>10.2015</v>
      </c>
    </row>
    <row r="1458" customFormat="false" ht="15" hidden="false" customHeight="false" outlineLevel="0" collapsed="false">
      <c r="B1458" s="14" t="s">
        <v>127</v>
      </c>
      <c r="E1458" s="28"/>
      <c r="H1458" s="28"/>
      <c r="K1458" s="28"/>
    </row>
    <row r="1459" customFormat="false" ht="15" hidden="false" customHeight="false" outlineLevel="0" collapsed="false">
      <c r="B1459" s="1" t="s">
        <v>773</v>
      </c>
      <c r="C1459" s="1" t="s">
        <v>18</v>
      </c>
      <c r="D1459" s="1" t="s">
        <v>774</v>
      </c>
      <c r="E1459" s="25" t="n">
        <v>1</v>
      </c>
      <c r="G1459" s="1" t="s">
        <v>120</v>
      </c>
      <c r="H1459" s="26" t="n">
        <v>0.48</v>
      </c>
      <c r="I1459" s="1" t="s">
        <v>121</v>
      </c>
      <c r="J1459" s="27" t="n">
        <f aca="false">ROUND(E1459* H1459,5)</f>
        <v>0.48</v>
      </c>
      <c r="K1459" s="28"/>
    </row>
    <row r="1460" customFormat="false" ht="15" hidden="false" customHeight="false" outlineLevel="0" collapsed="false">
      <c r="B1460" s="1" t="s">
        <v>775</v>
      </c>
      <c r="C1460" s="1" t="s">
        <v>18</v>
      </c>
      <c r="D1460" s="1" t="s">
        <v>776</v>
      </c>
      <c r="E1460" s="25" t="n">
        <v>1</v>
      </c>
      <c r="G1460" s="1" t="s">
        <v>120</v>
      </c>
      <c r="H1460" s="26" t="n">
        <v>4.63</v>
      </c>
      <c r="I1460" s="1" t="s">
        <v>121</v>
      </c>
      <c r="J1460" s="27" t="n">
        <f aca="false">ROUND(E1460* H1460,5)</f>
        <v>4.63</v>
      </c>
      <c r="K1460" s="28"/>
    </row>
    <row r="1461" customFormat="false" ht="15" hidden="false" customHeight="false" outlineLevel="0" collapsed="false">
      <c r="D1461" s="29" t="s">
        <v>137</v>
      </c>
      <c r="E1461" s="28"/>
      <c r="H1461" s="28"/>
      <c r="K1461" s="26" t="n">
        <f aca="false">SUM(J1459:J1460)</f>
        <v>5.11</v>
      </c>
    </row>
    <row r="1462" customFormat="false" ht="15" hidden="false" customHeight="false" outlineLevel="0" collapsed="false">
      <c r="E1462" s="28"/>
      <c r="H1462" s="28"/>
      <c r="K1462" s="28"/>
    </row>
    <row r="1463" customFormat="false" ht="15" hidden="false" customHeight="false" outlineLevel="0" collapsed="false">
      <c r="D1463" s="29" t="s">
        <v>145</v>
      </c>
      <c r="E1463" s="28"/>
      <c r="H1463" s="28" t="n">
        <v>1.5</v>
      </c>
      <c r="I1463" s="1" t="s">
        <v>146</v>
      </c>
      <c r="J1463" s="1" t="n">
        <f aca="false">ROUND(H1463/100*K1457,5)</f>
        <v>0.15302</v>
      </c>
      <c r="K1463" s="28"/>
    </row>
    <row r="1464" customFormat="false" ht="15" hidden="false" customHeight="false" outlineLevel="0" collapsed="false">
      <c r="D1464" s="29" t="s">
        <v>138</v>
      </c>
      <c r="E1464" s="28"/>
      <c r="H1464" s="28"/>
      <c r="K1464" s="30" t="n">
        <f aca="false">SUM(J1454:J1463)</f>
        <v>15.46452</v>
      </c>
    </row>
    <row r="1465" customFormat="false" ht="15" hidden="false" customHeight="false" outlineLevel="0" collapsed="false">
      <c r="D1465" s="29" t="s">
        <v>184</v>
      </c>
      <c r="E1465" s="28"/>
      <c r="H1465" s="28" t="n">
        <v>3</v>
      </c>
      <c r="I1465" s="1" t="s">
        <v>146</v>
      </c>
      <c r="K1465" s="26" t="n">
        <f aca="false">ROUND(H1465/100*K1464,5)</f>
        <v>0.46394</v>
      </c>
    </row>
    <row r="1466" customFormat="false" ht="15" hidden="false" customHeight="false" outlineLevel="0" collapsed="false">
      <c r="D1466" s="29" t="s">
        <v>139</v>
      </c>
      <c r="E1466" s="28"/>
      <c r="H1466" s="28"/>
      <c r="K1466" s="30" t="n">
        <f aca="false">SUM(K1464:K1465)</f>
        <v>15.92846</v>
      </c>
    </row>
    <row r="1468" customFormat="false" ht="45" hidden="false" customHeight="true" outlineLevel="0" collapsed="false">
      <c r="A1468" s="19"/>
      <c r="B1468" s="19" t="s">
        <v>777</v>
      </c>
      <c r="C1468" s="20" t="s">
        <v>18</v>
      </c>
      <c r="D1468" s="21" t="s">
        <v>778</v>
      </c>
      <c r="E1468" s="21"/>
      <c r="F1468" s="21"/>
      <c r="G1468" s="20"/>
      <c r="H1468" s="22" t="s">
        <v>113</v>
      </c>
      <c r="I1468" s="23" t="n">
        <v>1</v>
      </c>
      <c r="J1468" s="23"/>
      <c r="K1468" s="24" t="n">
        <f aca="false">ROUND(K1480,2)</f>
        <v>18.58</v>
      </c>
      <c r="L1468" s="21" t="s">
        <v>779</v>
      </c>
      <c r="M1468" s="20"/>
      <c r="N1468" s="20"/>
      <c r="O1468" s="20"/>
      <c r="P1468" s="20"/>
      <c r="Q1468" s="20"/>
      <c r="R1468" s="20"/>
      <c r="S1468" s="20"/>
      <c r="T1468" s="20"/>
      <c r="U1468" s="20"/>
      <c r="V1468" s="20"/>
      <c r="W1468" s="20"/>
      <c r="X1468" s="20"/>
      <c r="Y1468" s="20"/>
      <c r="Z1468" s="20"/>
      <c r="AA1468" s="20"/>
    </row>
    <row r="1469" customFormat="false" ht="15" hidden="false" customHeight="false" outlineLevel="0" collapsed="false">
      <c r="B1469" s="14" t="s">
        <v>115</v>
      </c>
    </row>
    <row r="1470" customFormat="false" ht="15" hidden="false" customHeight="false" outlineLevel="0" collapsed="false">
      <c r="B1470" s="1" t="s">
        <v>180</v>
      </c>
      <c r="C1470" s="1" t="s">
        <v>117</v>
      </c>
      <c r="D1470" s="1" t="s">
        <v>181</v>
      </c>
      <c r="E1470" s="25" t="n">
        <v>0.15</v>
      </c>
      <c r="F1470" s="1" t="s">
        <v>119</v>
      </c>
      <c r="G1470" s="1" t="s">
        <v>120</v>
      </c>
      <c r="H1470" s="26" t="n">
        <v>33.24</v>
      </c>
      <c r="I1470" s="1" t="s">
        <v>121</v>
      </c>
      <c r="J1470" s="27" t="n">
        <f aca="false">ROUND(E1470/I1468* H1470,5)</f>
        <v>4.986</v>
      </c>
      <c r="K1470" s="28"/>
    </row>
    <row r="1471" customFormat="false" ht="15" hidden="false" customHeight="false" outlineLevel="0" collapsed="false">
      <c r="B1471" s="1" t="s">
        <v>178</v>
      </c>
      <c r="C1471" s="1" t="s">
        <v>117</v>
      </c>
      <c r="D1471" s="1" t="s">
        <v>179</v>
      </c>
      <c r="E1471" s="25" t="n">
        <v>0.133</v>
      </c>
      <c r="F1471" s="1" t="s">
        <v>119</v>
      </c>
      <c r="G1471" s="1" t="s">
        <v>120</v>
      </c>
      <c r="H1471" s="26" t="n">
        <v>28.5</v>
      </c>
      <c r="I1471" s="1" t="s">
        <v>121</v>
      </c>
      <c r="J1471" s="27" t="n">
        <f aca="false">ROUND(E1471/I1468* H1471,5)</f>
        <v>3.7905</v>
      </c>
      <c r="K1471" s="28"/>
    </row>
    <row r="1472" customFormat="false" ht="15" hidden="false" customHeight="false" outlineLevel="0" collapsed="false">
      <c r="D1472" s="29" t="s">
        <v>122</v>
      </c>
      <c r="E1472" s="28"/>
      <c r="H1472" s="28"/>
      <c r="K1472" s="26" t="n">
        <f aca="false">SUM(J1470:J1471)</f>
        <v>8.7765</v>
      </c>
    </row>
    <row r="1473" customFormat="false" ht="15" hidden="false" customHeight="false" outlineLevel="0" collapsed="false">
      <c r="B1473" s="14" t="s">
        <v>127</v>
      </c>
      <c r="E1473" s="28"/>
      <c r="H1473" s="28"/>
      <c r="K1473" s="28"/>
    </row>
    <row r="1474" customFormat="false" ht="15" hidden="false" customHeight="false" outlineLevel="0" collapsed="false">
      <c r="B1474" s="1" t="s">
        <v>780</v>
      </c>
      <c r="C1474" s="1" t="s">
        <v>18</v>
      </c>
      <c r="D1474" s="1" t="s">
        <v>781</v>
      </c>
      <c r="E1474" s="25" t="n">
        <v>1</v>
      </c>
      <c r="G1474" s="1" t="s">
        <v>120</v>
      </c>
      <c r="H1474" s="26" t="n">
        <v>9.13</v>
      </c>
      <c r="I1474" s="1" t="s">
        <v>121</v>
      </c>
      <c r="J1474" s="27" t="n">
        <f aca="false">ROUND(E1474* H1474,5)</f>
        <v>9.13</v>
      </c>
      <c r="K1474" s="28"/>
    </row>
    <row r="1475" customFormat="false" ht="15" hidden="false" customHeight="false" outlineLevel="0" collapsed="false">
      <c r="D1475" s="29" t="s">
        <v>137</v>
      </c>
      <c r="E1475" s="28"/>
      <c r="H1475" s="28"/>
      <c r="K1475" s="26" t="n">
        <f aca="false">SUM(J1474:J1474)</f>
        <v>9.13</v>
      </c>
    </row>
    <row r="1476" customFormat="false" ht="15" hidden="false" customHeight="false" outlineLevel="0" collapsed="false">
      <c r="E1476" s="28"/>
      <c r="H1476" s="28"/>
      <c r="K1476" s="28"/>
    </row>
    <row r="1477" customFormat="false" ht="15" hidden="false" customHeight="false" outlineLevel="0" collapsed="false">
      <c r="D1477" s="29" t="s">
        <v>145</v>
      </c>
      <c r="E1477" s="28"/>
      <c r="H1477" s="28" t="n">
        <v>1.5</v>
      </c>
      <c r="I1477" s="1" t="s">
        <v>146</v>
      </c>
      <c r="J1477" s="1" t="n">
        <f aca="false">ROUND(H1477/100*K1472,5)</f>
        <v>0.13165</v>
      </c>
      <c r="K1477" s="28"/>
    </row>
    <row r="1478" customFormat="false" ht="15" hidden="false" customHeight="false" outlineLevel="0" collapsed="false">
      <c r="D1478" s="29" t="s">
        <v>138</v>
      </c>
      <c r="E1478" s="28"/>
      <c r="H1478" s="28"/>
      <c r="K1478" s="30" t="n">
        <f aca="false">SUM(J1469:J1477)</f>
        <v>18.03815</v>
      </c>
    </row>
    <row r="1479" customFormat="false" ht="15" hidden="false" customHeight="false" outlineLevel="0" collapsed="false">
      <c r="D1479" s="29" t="s">
        <v>184</v>
      </c>
      <c r="E1479" s="28"/>
      <c r="H1479" s="28" t="n">
        <v>3</v>
      </c>
      <c r="I1479" s="1" t="s">
        <v>146</v>
      </c>
      <c r="K1479" s="26" t="n">
        <f aca="false">ROUND(H1479/100*K1478,5)</f>
        <v>0.54114</v>
      </c>
    </row>
    <row r="1480" customFormat="false" ht="15" hidden="false" customHeight="false" outlineLevel="0" collapsed="false">
      <c r="D1480" s="29" t="s">
        <v>139</v>
      </c>
      <c r="E1480" s="28"/>
      <c r="H1480" s="28"/>
      <c r="K1480" s="30" t="n">
        <f aca="false">SUM(K1478:K1479)</f>
        <v>18.57929</v>
      </c>
    </row>
    <row r="1482" customFormat="false" ht="45" hidden="false" customHeight="true" outlineLevel="0" collapsed="false">
      <c r="A1482" s="19"/>
      <c r="B1482" s="19" t="s">
        <v>782</v>
      </c>
      <c r="C1482" s="20" t="s">
        <v>18</v>
      </c>
      <c r="D1482" s="21" t="s">
        <v>783</v>
      </c>
      <c r="E1482" s="21"/>
      <c r="F1482" s="21"/>
      <c r="G1482" s="20"/>
      <c r="H1482" s="22" t="s">
        <v>113</v>
      </c>
      <c r="I1482" s="23" t="n">
        <v>1</v>
      </c>
      <c r="J1482" s="23"/>
      <c r="K1482" s="24" t="n">
        <f aca="false">ROUND(K1494,2)</f>
        <v>14.59</v>
      </c>
      <c r="L1482" s="21" t="s">
        <v>784</v>
      </c>
      <c r="M1482" s="20"/>
      <c r="N1482" s="20"/>
      <c r="O1482" s="20"/>
      <c r="P1482" s="20"/>
      <c r="Q1482" s="20"/>
      <c r="R1482" s="20"/>
      <c r="S1482" s="20"/>
      <c r="T1482" s="20"/>
      <c r="U1482" s="20"/>
      <c r="V1482" s="20"/>
      <c r="W1482" s="20"/>
      <c r="X1482" s="20"/>
      <c r="Y1482" s="20"/>
      <c r="Z1482" s="20"/>
      <c r="AA1482" s="20"/>
    </row>
    <row r="1483" customFormat="false" ht="15" hidden="false" customHeight="false" outlineLevel="0" collapsed="false">
      <c r="B1483" s="14" t="s">
        <v>115</v>
      </c>
    </row>
    <row r="1484" customFormat="false" ht="15" hidden="false" customHeight="false" outlineLevel="0" collapsed="false">
      <c r="B1484" s="1" t="s">
        <v>178</v>
      </c>
      <c r="C1484" s="1" t="s">
        <v>117</v>
      </c>
      <c r="D1484" s="1" t="s">
        <v>179</v>
      </c>
      <c r="E1484" s="25" t="n">
        <v>0.133</v>
      </c>
      <c r="F1484" s="1" t="s">
        <v>119</v>
      </c>
      <c r="G1484" s="1" t="s">
        <v>120</v>
      </c>
      <c r="H1484" s="26" t="n">
        <v>28.5</v>
      </c>
      <c r="I1484" s="1" t="s">
        <v>121</v>
      </c>
      <c r="J1484" s="27" t="n">
        <f aca="false">ROUND(E1484/I1482* H1484,5)</f>
        <v>3.7905</v>
      </c>
      <c r="K1484" s="28"/>
    </row>
    <row r="1485" customFormat="false" ht="15" hidden="false" customHeight="false" outlineLevel="0" collapsed="false">
      <c r="B1485" s="1" t="s">
        <v>180</v>
      </c>
      <c r="C1485" s="1" t="s">
        <v>117</v>
      </c>
      <c r="D1485" s="1" t="s">
        <v>181</v>
      </c>
      <c r="E1485" s="25" t="n">
        <v>0.1</v>
      </c>
      <c r="F1485" s="1" t="s">
        <v>119</v>
      </c>
      <c r="G1485" s="1" t="s">
        <v>120</v>
      </c>
      <c r="H1485" s="26" t="n">
        <v>33.24</v>
      </c>
      <c r="I1485" s="1" t="s">
        <v>121</v>
      </c>
      <c r="J1485" s="27" t="n">
        <f aca="false">ROUND(E1485/I1482* H1485,5)</f>
        <v>3.324</v>
      </c>
      <c r="K1485" s="28"/>
    </row>
    <row r="1486" customFormat="false" ht="15" hidden="false" customHeight="false" outlineLevel="0" collapsed="false">
      <c r="D1486" s="29" t="s">
        <v>122</v>
      </c>
      <c r="E1486" s="28"/>
      <c r="H1486" s="28"/>
      <c r="K1486" s="26" t="n">
        <f aca="false">SUM(J1484:J1485)</f>
        <v>7.1145</v>
      </c>
    </row>
    <row r="1487" customFormat="false" ht="15" hidden="false" customHeight="false" outlineLevel="0" collapsed="false">
      <c r="B1487" s="14" t="s">
        <v>127</v>
      </c>
      <c r="E1487" s="28"/>
      <c r="H1487" s="28"/>
      <c r="K1487" s="28"/>
    </row>
    <row r="1488" customFormat="false" ht="15" hidden="false" customHeight="false" outlineLevel="0" collapsed="false">
      <c r="B1488" s="1" t="s">
        <v>785</v>
      </c>
      <c r="C1488" s="1" t="s">
        <v>18</v>
      </c>
      <c r="D1488" s="1" t="s">
        <v>786</v>
      </c>
      <c r="E1488" s="25" t="n">
        <v>1</v>
      </c>
      <c r="G1488" s="1" t="s">
        <v>120</v>
      </c>
      <c r="H1488" s="26" t="n">
        <v>6.94</v>
      </c>
      <c r="I1488" s="1" t="s">
        <v>121</v>
      </c>
      <c r="J1488" s="27" t="n">
        <f aca="false">ROUND(E1488* H1488,5)</f>
        <v>6.94</v>
      </c>
      <c r="K1488" s="28"/>
    </row>
    <row r="1489" customFormat="false" ht="15" hidden="false" customHeight="false" outlineLevel="0" collapsed="false">
      <c r="D1489" s="29" t="s">
        <v>137</v>
      </c>
      <c r="E1489" s="28"/>
      <c r="H1489" s="28"/>
      <c r="K1489" s="26" t="n">
        <f aca="false">SUM(J1488:J1488)</f>
        <v>6.94</v>
      </c>
    </row>
    <row r="1490" customFormat="false" ht="15" hidden="false" customHeight="false" outlineLevel="0" collapsed="false">
      <c r="E1490" s="28"/>
      <c r="H1490" s="28"/>
      <c r="K1490" s="28"/>
    </row>
    <row r="1491" customFormat="false" ht="15" hidden="false" customHeight="false" outlineLevel="0" collapsed="false">
      <c r="D1491" s="29" t="s">
        <v>145</v>
      </c>
      <c r="E1491" s="28"/>
      <c r="H1491" s="28" t="n">
        <v>1.5</v>
      </c>
      <c r="I1491" s="1" t="s">
        <v>146</v>
      </c>
      <c r="J1491" s="1" t="n">
        <f aca="false">ROUND(H1491/100*K1486,5)</f>
        <v>0.10672</v>
      </c>
      <c r="K1491" s="28"/>
    </row>
    <row r="1492" customFormat="false" ht="15" hidden="false" customHeight="false" outlineLevel="0" collapsed="false">
      <c r="D1492" s="29" t="s">
        <v>138</v>
      </c>
      <c r="E1492" s="28"/>
      <c r="H1492" s="28"/>
      <c r="K1492" s="30" t="n">
        <f aca="false">SUM(J1483:J1491)</f>
        <v>14.16122</v>
      </c>
    </row>
    <row r="1493" customFormat="false" ht="15" hidden="false" customHeight="false" outlineLevel="0" collapsed="false">
      <c r="D1493" s="29" t="s">
        <v>184</v>
      </c>
      <c r="E1493" s="28"/>
      <c r="H1493" s="28" t="n">
        <v>3</v>
      </c>
      <c r="I1493" s="1" t="s">
        <v>146</v>
      </c>
      <c r="K1493" s="26" t="n">
        <f aca="false">ROUND(H1493/100*K1492,5)</f>
        <v>0.42484</v>
      </c>
    </row>
    <row r="1494" customFormat="false" ht="15" hidden="false" customHeight="false" outlineLevel="0" collapsed="false">
      <c r="D1494" s="29" t="s">
        <v>139</v>
      </c>
      <c r="E1494" s="28"/>
      <c r="H1494" s="28"/>
      <c r="K1494" s="30" t="n">
        <f aca="false">SUM(K1492:K1493)</f>
        <v>14.58606</v>
      </c>
    </row>
    <row r="1496" customFormat="false" ht="45" hidden="false" customHeight="true" outlineLevel="0" collapsed="false">
      <c r="A1496" s="19"/>
      <c r="B1496" s="19" t="s">
        <v>787</v>
      </c>
      <c r="C1496" s="20" t="s">
        <v>18</v>
      </c>
      <c r="D1496" s="21" t="s">
        <v>788</v>
      </c>
      <c r="E1496" s="21"/>
      <c r="F1496" s="21"/>
      <c r="G1496" s="20"/>
      <c r="H1496" s="22" t="s">
        <v>113</v>
      </c>
      <c r="I1496" s="23" t="n">
        <v>1</v>
      </c>
      <c r="J1496" s="23"/>
      <c r="K1496" s="24" t="n">
        <f aca="false">ROUND(K1508,2)</f>
        <v>3.8</v>
      </c>
      <c r="L1496" s="21" t="s">
        <v>789</v>
      </c>
      <c r="M1496" s="20"/>
      <c r="N1496" s="20"/>
      <c r="O1496" s="20"/>
      <c r="P1496" s="20"/>
      <c r="Q1496" s="20"/>
      <c r="R1496" s="20"/>
      <c r="S1496" s="20"/>
      <c r="T1496" s="20"/>
      <c r="U1496" s="20"/>
      <c r="V1496" s="20"/>
      <c r="W1496" s="20"/>
      <c r="X1496" s="20"/>
      <c r="Y1496" s="20"/>
      <c r="Z1496" s="20"/>
      <c r="AA1496" s="20"/>
    </row>
    <row r="1497" customFormat="false" ht="15" hidden="false" customHeight="false" outlineLevel="0" collapsed="false">
      <c r="B1497" s="14" t="s">
        <v>115</v>
      </c>
    </row>
    <row r="1498" customFormat="false" ht="15" hidden="false" customHeight="false" outlineLevel="0" collapsed="false">
      <c r="B1498" s="1" t="s">
        <v>178</v>
      </c>
      <c r="C1498" s="1" t="s">
        <v>117</v>
      </c>
      <c r="D1498" s="1" t="s">
        <v>179</v>
      </c>
      <c r="E1498" s="25" t="n">
        <v>0.016</v>
      </c>
      <c r="F1498" s="1" t="s">
        <v>119</v>
      </c>
      <c r="G1498" s="1" t="s">
        <v>120</v>
      </c>
      <c r="H1498" s="26" t="n">
        <v>28.5</v>
      </c>
      <c r="I1498" s="1" t="s">
        <v>121</v>
      </c>
      <c r="J1498" s="27" t="n">
        <f aca="false">ROUND(E1498/I1496* H1498,5)</f>
        <v>0.456</v>
      </c>
      <c r="K1498" s="28"/>
    </row>
    <row r="1499" customFormat="false" ht="15" hidden="false" customHeight="false" outlineLevel="0" collapsed="false">
      <c r="B1499" s="1" t="s">
        <v>180</v>
      </c>
      <c r="C1499" s="1" t="s">
        <v>117</v>
      </c>
      <c r="D1499" s="1" t="s">
        <v>181</v>
      </c>
      <c r="E1499" s="25" t="n">
        <v>0.03</v>
      </c>
      <c r="F1499" s="1" t="s">
        <v>119</v>
      </c>
      <c r="G1499" s="1" t="s">
        <v>120</v>
      </c>
      <c r="H1499" s="26" t="n">
        <v>33.24</v>
      </c>
      <c r="I1499" s="1" t="s">
        <v>121</v>
      </c>
      <c r="J1499" s="27" t="n">
        <f aca="false">ROUND(E1499/I1496* H1499,5)</f>
        <v>0.9972</v>
      </c>
      <c r="K1499" s="28"/>
    </row>
    <row r="1500" customFormat="false" ht="15" hidden="false" customHeight="false" outlineLevel="0" collapsed="false">
      <c r="D1500" s="29" t="s">
        <v>122</v>
      </c>
      <c r="E1500" s="28"/>
      <c r="H1500" s="28"/>
      <c r="K1500" s="26" t="n">
        <f aca="false">SUM(J1498:J1499)</f>
        <v>1.4532</v>
      </c>
    </row>
    <row r="1501" customFormat="false" ht="15" hidden="false" customHeight="false" outlineLevel="0" collapsed="false">
      <c r="B1501" s="14" t="s">
        <v>127</v>
      </c>
      <c r="E1501" s="28"/>
      <c r="H1501" s="28"/>
      <c r="K1501" s="28"/>
    </row>
    <row r="1502" customFormat="false" ht="15" hidden="false" customHeight="false" outlineLevel="0" collapsed="false">
      <c r="B1502" s="1" t="s">
        <v>790</v>
      </c>
      <c r="C1502" s="1" t="s">
        <v>18</v>
      </c>
      <c r="D1502" s="1" t="s">
        <v>791</v>
      </c>
      <c r="E1502" s="25" t="n">
        <v>1</v>
      </c>
      <c r="G1502" s="1" t="s">
        <v>120</v>
      </c>
      <c r="H1502" s="26" t="n">
        <v>2.21</v>
      </c>
      <c r="I1502" s="1" t="s">
        <v>121</v>
      </c>
      <c r="J1502" s="27" t="n">
        <f aca="false">ROUND(E1502* H1502,5)</f>
        <v>2.21</v>
      </c>
      <c r="K1502" s="28"/>
    </row>
    <row r="1503" customFormat="false" ht="15" hidden="false" customHeight="false" outlineLevel="0" collapsed="false">
      <c r="D1503" s="29" t="s">
        <v>137</v>
      </c>
      <c r="E1503" s="28"/>
      <c r="H1503" s="28"/>
      <c r="K1503" s="26" t="n">
        <f aca="false">SUM(J1502:J1502)</f>
        <v>2.21</v>
      </c>
    </row>
    <row r="1504" customFormat="false" ht="15" hidden="false" customHeight="false" outlineLevel="0" collapsed="false">
      <c r="E1504" s="28"/>
      <c r="H1504" s="28"/>
      <c r="K1504" s="28"/>
    </row>
    <row r="1505" customFormat="false" ht="15" hidden="false" customHeight="false" outlineLevel="0" collapsed="false">
      <c r="D1505" s="29" t="s">
        <v>145</v>
      </c>
      <c r="E1505" s="28"/>
      <c r="H1505" s="28" t="n">
        <v>1.5</v>
      </c>
      <c r="I1505" s="1" t="s">
        <v>146</v>
      </c>
      <c r="J1505" s="1" t="n">
        <f aca="false">ROUND(H1505/100*K1500,5)</f>
        <v>0.0218</v>
      </c>
      <c r="K1505" s="28"/>
    </row>
    <row r="1506" customFormat="false" ht="15" hidden="false" customHeight="false" outlineLevel="0" collapsed="false">
      <c r="D1506" s="29" t="s">
        <v>138</v>
      </c>
      <c r="E1506" s="28"/>
      <c r="H1506" s="28"/>
      <c r="K1506" s="30" t="n">
        <f aca="false">SUM(J1497:J1505)</f>
        <v>3.685</v>
      </c>
    </row>
    <row r="1507" customFormat="false" ht="15" hidden="false" customHeight="false" outlineLevel="0" collapsed="false">
      <c r="D1507" s="29" t="s">
        <v>184</v>
      </c>
      <c r="E1507" s="28"/>
      <c r="H1507" s="28" t="n">
        <v>3</v>
      </c>
      <c r="I1507" s="1" t="s">
        <v>146</v>
      </c>
      <c r="K1507" s="26" t="n">
        <f aca="false">ROUND(H1507/100*K1506,5)</f>
        <v>0.11055</v>
      </c>
    </row>
    <row r="1508" customFormat="false" ht="15" hidden="false" customHeight="false" outlineLevel="0" collapsed="false">
      <c r="D1508" s="29" t="s">
        <v>139</v>
      </c>
      <c r="E1508" s="28"/>
      <c r="H1508" s="28"/>
      <c r="K1508" s="30" t="n">
        <f aca="false">SUM(K1506:K1507)</f>
        <v>3.79555</v>
      </c>
    </row>
    <row r="1510" customFormat="false" ht="45" hidden="false" customHeight="true" outlineLevel="0" collapsed="false">
      <c r="A1510" s="19"/>
      <c r="B1510" s="19" t="s">
        <v>792</v>
      </c>
      <c r="C1510" s="20" t="s">
        <v>18</v>
      </c>
      <c r="D1510" s="21" t="s">
        <v>793</v>
      </c>
      <c r="E1510" s="21"/>
      <c r="F1510" s="21"/>
      <c r="G1510" s="20"/>
      <c r="H1510" s="22" t="s">
        <v>113</v>
      </c>
      <c r="I1510" s="23" t="n">
        <v>1</v>
      </c>
      <c r="J1510" s="23"/>
      <c r="K1510" s="24" t="n">
        <f aca="false">ROUND(K1522,2)</f>
        <v>4.24</v>
      </c>
      <c r="L1510" s="21" t="s">
        <v>794</v>
      </c>
      <c r="M1510" s="20"/>
      <c r="N1510" s="20"/>
      <c r="O1510" s="20"/>
      <c r="P1510" s="20"/>
      <c r="Q1510" s="20"/>
      <c r="R1510" s="20"/>
      <c r="S1510" s="20"/>
      <c r="T1510" s="20"/>
      <c r="U1510" s="20"/>
      <c r="V1510" s="20"/>
      <c r="W1510" s="20"/>
      <c r="X1510" s="20"/>
      <c r="Y1510" s="20"/>
      <c r="Z1510" s="20"/>
      <c r="AA1510" s="20"/>
    </row>
    <row r="1511" customFormat="false" ht="15" hidden="false" customHeight="false" outlineLevel="0" collapsed="false">
      <c r="B1511" s="14" t="s">
        <v>115</v>
      </c>
    </row>
    <row r="1512" customFormat="false" ht="15" hidden="false" customHeight="false" outlineLevel="0" collapsed="false">
      <c r="B1512" s="1" t="s">
        <v>180</v>
      </c>
      <c r="C1512" s="1" t="s">
        <v>117</v>
      </c>
      <c r="D1512" s="1" t="s">
        <v>181</v>
      </c>
      <c r="E1512" s="25" t="n">
        <v>0.03</v>
      </c>
      <c r="F1512" s="1" t="s">
        <v>119</v>
      </c>
      <c r="G1512" s="1" t="s">
        <v>120</v>
      </c>
      <c r="H1512" s="26" t="n">
        <v>33.24</v>
      </c>
      <c r="I1512" s="1" t="s">
        <v>121</v>
      </c>
      <c r="J1512" s="27" t="n">
        <f aca="false">ROUND(E1512/I1510* H1512,5)</f>
        <v>0.9972</v>
      </c>
      <c r="K1512" s="28"/>
    </row>
    <row r="1513" customFormat="false" ht="15" hidden="false" customHeight="false" outlineLevel="0" collapsed="false">
      <c r="B1513" s="1" t="s">
        <v>178</v>
      </c>
      <c r="C1513" s="1" t="s">
        <v>117</v>
      </c>
      <c r="D1513" s="1" t="s">
        <v>179</v>
      </c>
      <c r="E1513" s="25" t="n">
        <v>0.016</v>
      </c>
      <c r="F1513" s="1" t="s">
        <v>119</v>
      </c>
      <c r="G1513" s="1" t="s">
        <v>120</v>
      </c>
      <c r="H1513" s="26" t="n">
        <v>28.5</v>
      </c>
      <c r="I1513" s="1" t="s">
        <v>121</v>
      </c>
      <c r="J1513" s="27" t="n">
        <f aca="false">ROUND(E1513/I1510* H1513,5)</f>
        <v>0.456</v>
      </c>
      <c r="K1513" s="28"/>
    </row>
    <row r="1514" customFormat="false" ht="15" hidden="false" customHeight="false" outlineLevel="0" collapsed="false">
      <c r="D1514" s="29" t="s">
        <v>122</v>
      </c>
      <c r="E1514" s="28"/>
      <c r="H1514" s="28"/>
      <c r="K1514" s="26" t="n">
        <f aca="false">SUM(J1512:J1513)</f>
        <v>1.4532</v>
      </c>
    </row>
    <row r="1515" customFormat="false" ht="15" hidden="false" customHeight="false" outlineLevel="0" collapsed="false">
      <c r="B1515" s="14" t="s">
        <v>127</v>
      </c>
      <c r="E1515" s="28"/>
      <c r="H1515" s="28"/>
      <c r="K1515" s="28"/>
    </row>
    <row r="1516" customFormat="false" ht="15" hidden="false" customHeight="false" outlineLevel="0" collapsed="false">
      <c r="B1516" s="1" t="s">
        <v>795</v>
      </c>
      <c r="C1516" s="1" t="s">
        <v>18</v>
      </c>
      <c r="D1516" s="1" t="s">
        <v>796</v>
      </c>
      <c r="E1516" s="25" t="n">
        <v>1</v>
      </c>
      <c r="G1516" s="1" t="s">
        <v>120</v>
      </c>
      <c r="H1516" s="26" t="n">
        <v>2.64</v>
      </c>
      <c r="I1516" s="1" t="s">
        <v>121</v>
      </c>
      <c r="J1516" s="27" t="n">
        <f aca="false">ROUND(E1516* H1516,5)</f>
        <v>2.64</v>
      </c>
      <c r="K1516" s="28"/>
    </row>
    <row r="1517" customFormat="false" ht="15" hidden="false" customHeight="false" outlineLevel="0" collapsed="false">
      <c r="D1517" s="29" t="s">
        <v>137</v>
      </c>
      <c r="E1517" s="28"/>
      <c r="H1517" s="28"/>
      <c r="K1517" s="26" t="n">
        <f aca="false">SUM(J1516:J1516)</f>
        <v>2.64</v>
      </c>
    </row>
    <row r="1518" customFormat="false" ht="15" hidden="false" customHeight="false" outlineLevel="0" collapsed="false">
      <c r="E1518" s="28"/>
      <c r="H1518" s="28"/>
      <c r="K1518" s="28"/>
    </row>
    <row r="1519" customFormat="false" ht="15" hidden="false" customHeight="false" outlineLevel="0" collapsed="false">
      <c r="D1519" s="29" t="s">
        <v>145</v>
      </c>
      <c r="E1519" s="28"/>
      <c r="H1519" s="28" t="n">
        <v>1.5</v>
      </c>
      <c r="I1519" s="1" t="s">
        <v>146</v>
      </c>
      <c r="J1519" s="1" t="n">
        <f aca="false">ROUND(H1519/100*K1514,5)</f>
        <v>0.0218</v>
      </c>
      <c r="K1519" s="28"/>
    </row>
    <row r="1520" customFormat="false" ht="15" hidden="false" customHeight="false" outlineLevel="0" collapsed="false">
      <c r="D1520" s="29" t="s">
        <v>138</v>
      </c>
      <c r="E1520" s="28"/>
      <c r="H1520" s="28"/>
      <c r="K1520" s="30" t="n">
        <f aca="false">SUM(J1511:J1519)</f>
        <v>4.115</v>
      </c>
    </row>
    <row r="1521" customFormat="false" ht="15" hidden="false" customHeight="false" outlineLevel="0" collapsed="false">
      <c r="D1521" s="29" t="s">
        <v>184</v>
      </c>
      <c r="E1521" s="28"/>
      <c r="H1521" s="28" t="n">
        <v>3</v>
      </c>
      <c r="I1521" s="1" t="s">
        <v>146</v>
      </c>
      <c r="K1521" s="26" t="n">
        <f aca="false">ROUND(H1521/100*K1520,5)</f>
        <v>0.12345</v>
      </c>
    </row>
    <row r="1522" customFormat="false" ht="15" hidden="false" customHeight="false" outlineLevel="0" collapsed="false">
      <c r="D1522" s="29" t="s">
        <v>139</v>
      </c>
      <c r="E1522" s="28"/>
      <c r="H1522" s="28"/>
      <c r="K1522" s="30" t="n">
        <f aca="false">SUM(K1520:K1521)</f>
        <v>4.23845</v>
      </c>
    </row>
    <row r="1524" customFormat="false" ht="45" hidden="false" customHeight="true" outlineLevel="0" collapsed="false">
      <c r="A1524" s="19"/>
      <c r="B1524" s="19" t="s">
        <v>797</v>
      </c>
      <c r="C1524" s="20" t="s">
        <v>18</v>
      </c>
      <c r="D1524" s="21" t="s">
        <v>798</v>
      </c>
      <c r="E1524" s="21"/>
      <c r="F1524" s="21"/>
      <c r="G1524" s="20"/>
      <c r="H1524" s="22" t="s">
        <v>113</v>
      </c>
      <c r="I1524" s="23" t="n">
        <v>1</v>
      </c>
      <c r="J1524" s="23"/>
      <c r="K1524" s="24" t="n">
        <f aca="false">ROUND(K1536,2)</f>
        <v>8.26</v>
      </c>
      <c r="L1524" s="21" t="s">
        <v>799</v>
      </c>
      <c r="M1524" s="20"/>
      <c r="N1524" s="20"/>
      <c r="O1524" s="20"/>
      <c r="P1524" s="20"/>
      <c r="Q1524" s="20"/>
      <c r="R1524" s="20"/>
      <c r="S1524" s="20"/>
      <c r="T1524" s="20"/>
      <c r="U1524" s="20"/>
      <c r="V1524" s="20"/>
      <c r="W1524" s="20"/>
      <c r="X1524" s="20"/>
      <c r="Y1524" s="20"/>
      <c r="Z1524" s="20"/>
      <c r="AA1524" s="20"/>
    </row>
    <row r="1525" customFormat="false" ht="15" hidden="false" customHeight="false" outlineLevel="0" collapsed="false">
      <c r="B1525" s="14" t="s">
        <v>115</v>
      </c>
    </row>
    <row r="1526" customFormat="false" ht="15" hidden="false" customHeight="false" outlineLevel="0" collapsed="false">
      <c r="B1526" s="1" t="s">
        <v>178</v>
      </c>
      <c r="C1526" s="1" t="s">
        <v>117</v>
      </c>
      <c r="D1526" s="1" t="s">
        <v>179</v>
      </c>
      <c r="E1526" s="25" t="n">
        <v>0.016</v>
      </c>
      <c r="F1526" s="1" t="s">
        <v>119</v>
      </c>
      <c r="G1526" s="1" t="s">
        <v>120</v>
      </c>
      <c r="H1526" s="26" t="n">
        <v>28.5</v>
      </c>
      <c r="I1526" s="1" t="s">
        <v>121</v>
      </c>
      <c r="J1526" s="27" t="n">
        <f aca="false">ROUND(E1526/I1524* H1526,5)</f>
        <v>0.456</v>
      </c>
      <c r="K1526" s="28"/>
    </row>
    <row r="1527" customFormat="false" ht="15" hidden="false" customHeight="false" outlineLevel="0" collapsed="false">
      <c r="B1527" s="1" t="s">
        <v>180</v>
      </c>
      <c r="C1527" s="1" t="s">
        <v>117</v>
      </c>
      <c r="D1527" s="1" t="s">
        <v>181</v>
      </c>
      <c r="E1527" s="25" t="n">
        <v>0.03</v>
      </c>
      <c r="F1527" s="1" t="s">
        <v>119</v>
      </c>
      <c r="G1527" s="1" t="s">
        <v>120</v>
      </c>
      <c r="H1527" s="26" t="n">
        <v>33.24</v>
      </c>
      <c r="I1527" s="1" t="s">
        <v>121</v>
      </c>
      <c r="J1527" s="27" t="n">
        <f aca="false">ROUND(E1527/I1524* H1527,5)</f>
        <v>0.9972</v>
      </c>
      <c r="K1527" s="28"/>
    </row>
    <row r="1528" customFormat="false" ht="15" hidden="false" customHeight="false" outlineLevel="0" collapsed="false">
      <c r="D1528" s="29" t="s">
        <v>122</v>
      </c>
      <c r="E1528" s="28"/>
      <c r="H1528" s="28"/>
      <c r="K1528" s="26" t="n">
        <f aca="false">SUM(J1526:J1527)</f>
        <v>1.4532</v>
      </c>
    </row>
    <row r="1529" customFormat="false" ht="15" hidden="false" customHeight="false" outlineLevel="0" collapsed="false">
      <c r="B1529" s="14" t="s">
        <v>127</v>
      </c>
      <c r="E1529" s="28"/>
      <c r="H1529" s="28"/>
      <c r="K1529" s="28"/>
    </row>
    <row r="1530" customFormat="false" ht="15" hidden="false" customHeight="false" outlineLevel="0" collapsed="false">
      <c r="B1530" s="1" t="s">
        <v>800</v>
      </c>
      <c r="C1530" s="1" t="s">
        <v>18</v>
      </c>
      <c r="D1530" s="1" t="s">
        <v>801</v>
      </c>
      <c r="E1530" s="25" t="n">
        <v>1</v>
      </c>
      <c r="G1530" s="1" t="s">
        <v>120</v>
      </c>
      <c r="H1530" s="26" t="n">
        <v>6.54</v>
      </c>
      <c r="I1530" s="1" t="s">
        <v>121</v>
      </c>
      <c r="J1530" s="27" t="n">
        <f aca="false">ROUND(E1530* H1530,5)</f>
        <v>6.54</v>
      </c>
      <c r="K1530" s="28"/>
    </row>
    <row r="1531" customFormat="false" ht="15" hidden="false" customHeight="false" outlineLevel="0" collapsed="false">
      <c r="D1531" s="29" t="s">
        <v>137</v>
      </c>
      <c r="E1531" s="28"/>
      <c r="H1531" s="28"/>
      <c r="K1531" s="26" t="n">
        <f aca="false">SUM(J1530:J1530)</f>
        <v>6.54</v>
      </c>
    </row>
    <row r="1532" customFormat="false" ht="15" hidden="false" customHeight="false" outlineLevel="0" collapsed="false">
      <c r="E1532" s="28"/>
      <c r="H1532" s="28"/>
      <c r="K1532" s="28"/>
    </row>
    <row r="1533" customFormat="false" ht="15" hidden="false" customHeight="false" outlineLevel="0" collapsed="false">
      <c r="D1533" s="29" t="s">
        <v>145</v>
      </c>
      <c r="E1533" s="28"/>
      <c r="H1533" s="28" t="n">
        <v>1.5</v>
      </c>
      <c r="I1533" s="1" t="s">
        <v>146</v>
      </c>
      <c r="J1533" s="1" t="n">
        <f aca="false">ROUND(H1533/100*K1528,5)</f>
        <v>0.0218</v>
      </c>
      <c r="K1533" s="28"/>
    </row>
    <row r="1534" customFormat="false" ht="15" hidden="false" customHeight="false" outlineLevel="0" collapsed="false">
      <c r="D1534" s="29" t="s">
        <v>138</v>
      </c>
      <c r="E1534" s="28"/>
      <c r="H1534" s="28"/>
      <c r="K1534" s="30" t="n">
        <f aca="false">SUM(J1525:J1533)</f>
        <v>8.015</v>
      </c>
    </row>
    <row r="1535" customFormat="false" ht="15" hidden="false" customHeight="false" outlineLevel="0" collapsed="false">
      <c r="D1535" s="29" t="s">
        <v>184</v>
      </c>
      <c r="E1535" s="28"/>
      <c r="H1535" s="28" t="n">
        <v>3</v>
      </c>
      <c r="I1535" s="1" t="s">
        <v>146</v>
      </c>
      <c r="K1535" s="26" t="n">
        <f aca="false">ROUND(H1535/100*K1534,5)</f>
        <v>0.24045</v>
      </c>
    </row>
    <row r="1536" customFormat="false" ht="15" hidden="false" customHeight="false" outlineLevel="0" collapsed="false">
      <c r="D1536" s="29" t="s">
        <v>139</v>
      </c>
      <c r="E1536" s="28"/>
      <c r="H1536" s="28"/>
      <c r="K1536" s="30" t="n">
        <f aca="false">SUM(K1534:K1535)</f>
        <v>8.25545</v>
      </c>
    </row>
    <row r="1538" customFormat="false" ht="45" hidden="false" customHeight="true" outlineLevel="0" collapsed="false">
      <c r="A1538" s="19"/>
      <c r="B1538" s="19" t="s">
        <v>802</v>
      </c>
      <c r="C1538" s="20" t="s">
        <v>18</v>
      </c>
      <c r="D1538" s="21" t="s">
        <v>803</v>
      </c>
      <c r="E1538" s="21"/>
      <c r="F1538" s="21"/>
      <c r="G1538" s="20"/>
      <c r="H1538" s="22" t="s">
        <v>113</v>
      </c>
      <c r="I1538" s="23" t="n">
        <v>1</v>
      </c>
      <c r="J1538" s="23"/>
      <c r="K1538" s="24" t="n">
        <f aca="false">ROUND(K1551,2)</f>
        <v>30.02</v>
      </c>
      <c r="L1538" s="21" t="s">
        <v>804</v>
      </c>
      <c r="M1538" s="20"/>
      <c r="N1538" s="20"/>
      <c r="O1538" s="20"/>
      <c r="P1538" s="20"/>
      <c r="Q1538" s="20"/>
      <c r="R1538" s="20"/>
      <c r="S1538" s="20"/>
      <c r="T1538" s="20"/>
      <c r="U1538" s="20"/>
      <c r="V1538" s="20"/>
      <c r="W1538" s="20"/>
      <c r="X1538" s="20"/>
      <c r="Y1538" s="20"/>
      <c r="Z1538" s="20"/>
      <c r="AA1538" s="20"/>
    </row>
    <row r="1539" customFormat="false" ht="15" hidden="false" customHeight="false" outlineLevel="0" collapsed="false">
      <c r="B1539" s="14" t="s">
        <v>115</v>
      </c>
    </row>
    <row r="1540" customFormat="false" ht="15" hidden="false" customHeight="false" outlineLevel="0" collapsed="false">
      <c r="B1540" s="1" t="s">
        <v>180</v>
      </c>
      <c r="C1540" s="1" t="s">
        <v>117</v>
      </c>
      <c r="D1540" s="1" t="s">
        <v>181</v>
      </c>
      <c r="E1540" s="25" t="n">
        <v>0.15</v>
      </c>
      <c r="F1540" s="1" t="s">
        <v>119</v>
      </c>
      <c r="G1540" s="1" t="s">
        <v>120</v>
      </c>
      <c r="H1540" s="26" t="n">
        <v>33.24</v>
      </c>
      <c r="I1540" s="1" t="s">
        <v>121</v>
      </c>
      <c r="J1540" s="27" t="n">
        <f aca="false">ROUND(E1540/I1538* H1540,5)</f>
        <v>4.986</v>
      </c>
      <c r="K1540" s="28"/>
    </row>
    <row r="1541" customFormat="false" ht="15" hidden="false" customHeight="false" outlineLevel="0" collapsed="false">
      <c r="B1541" s="1" t="s">
        <v>178</v>
      </c>
      <c r="C1541" s="1" t="s">
        <v>117</v>
      </c>
      <c r="D1541" s="1" t="s">
        <v>179</v>
      </c>
      <c r="E1541" s="25" t="n">
        <v>0.183</v>
      </c>
      <c r="F1541" s="1" t="s">
        <v>119</v>
      </c>
      <c r="G1541" s="1" t="s">
        <v>120</v>
      </c>
      <c r="H1541" s="26" t="n">
        <v>28.5</v>
      </c>
      <c r="I1541" s="1" t="s">
        <v>121</v>
      </c>
      <c r="J1541" s="27" t="n">
        <f aca="false">ROUND(E1541/I1538* H1541,5)</f>
        <v>5.2155</v>
      </c>
      <c r="K1541" s="28"/>
    </row>
    <row r="1542" customFormat="false" ht="15" hidden="false" customHeight="false" outlineLevel="0" collapsed="false">
      <c r="D1542" s="29" t="s">
        <v>122</v>
      </c>
      <c r="E1542" s="28"/>
      <c r="H1542" s="28"/>
      <c r="K1542" s="26" t="n">
        <f aca="false">SUM(J1540:J1541)</f>
        <v>10.2015</v>
      </c>
    </row>
    <row r="1543" customFormat="false" ht="15" hidden="false" customHeight="false" outlineLevel="0" collapsed="false">
      <c r="B1543" s="14" t="s">
        <v>127</v>
      </c>
      <c r="E1543" s="28"/>
      <c r="H1543" s="28"/>
      <c r="K1543" s="28"/>
    </row>
    <row r="1544" customFormat="false" ht="15" hidden="false" customHeight="false" outlineLevel="0" collapsed="false">
      <c r="B1544" s="1" t="s">
        <v>805</v>
      </c>
      <c r="C1544" s="1" t="s">
        <v>18</v>
      </c>
      <c r="D1544" s="1" t="s">
        <v>806</v>
      </c>
      <c r="E1544" s="25" t="n">
        <v>1</v>
      </c>
      <c r="G1544" s="1" t="s">
        <v>120</v>
      </c>
      <c r="H1544" s="26" t="n">
        <v>0.4</v>
      </c>
      <c r="I1544" s="1" t="s">
        <v>121</v>
      </c>
      <c r="J1544" s="27" t="n">
        <f aca="false">ROUND(E1544* H1544,5)</f>
        <v>0.4</v>
      </c>
      <c r="K1544" s="28"/>
    </row>
    <row r="1545" customFormat="false" ht="15" hidden="false" customHeight="false" outlineLevel="0" collapsed="false">
      <c r="B1545" s="1" t="s">
        <v>807</v>
      </c>
      <c r="C1545" s="1" t="s">
        <v>18</v>
      </c>
      <c r="D1545" s="1" t="s">
        <v>808</v>
      </c>
      <c r="E1545" s="25" t="n">
        <v>1</v>
      </c>
      <c r="G1545" s="1" t="s">
        <v>120</v>
      </c>
      <c r="H1545" s="26" t="n">
        <v>18.39</v>
      </c>
      <c r="I1545" s="1" t="s">
        <v>121</v>
      </c>
      <c r="J1545" s="27" t="n">
        <f aca="false">ROUND(E1545* H1545,5)</f>
        <v>18.39</v>
      </c>
      <c r="K1545" s="28"/>
    </row>
    <row r="1546" customFormat="false" ht="15" hidden="false" customHeight="false" outlineLevel="0" collapsed="false">
      <c r="D1546" s="29" t="s">
        <v>137</v>
      </c>
      <c r="E1546" s="28"/>
      <c r="H1546" s="28"/>
      <c r="K1546" s="26" t="n">
        <f aca="false">SUM(J1544:J1545)</f>
        <v>18.79</v>
      </c>
    </row>
    <row r="1547" customFormat="false" ht="15" hidden="false" customHeight="false" outlineLevel="0" collapsed="false">
      <c r="E1547" s="28"/>
      <c r="H1547" s="28"/>
      <c r="K1547" s="28"/>
    </row>
    <row r="1548" customFormat="false" ht="15" hidden="false" customHeight="false" outlineLevel="0" collapsed="false">
      <c r="D1548" s="29" t="s">
        <v>145</v>
      </c>
      <c r="E1548" s="28"/>
      <c r="H1548" s="28" t="n">
        <v>1.5</v>
      </c>
      <c r="I1548" s="1" t="s">
        <v>146</v>
      </c>
      <c r="J1548" s="1" t="n">
        <f aca="false">ROUND(H1548/100*K1542,5)</f>
        <v>0.15302</v>
      </c>
      <c r="K1548" s="28"/>
    </row>
    <row r="1549" customFormat="false" ht="15" hidden="false" customHeight="false" outlineLevel="0" collapsed="false">
      <c r="D1549" s="29" t="s">
        <v>138</v>
      </c>
      <c r="E1549" s="28"/>
      <c r="H1549" s="28"/>
      <c r="K1549" s="30" t="n">
        <f aca="false">SUM(J1539:J1548)</f>
        <v>29.14452</v>
      </c>
    </row>
    <row r="1550" customFormat="false" ht="15" hidden="false" customHeight="false" outlineLevel="0" collapsed="false">
      <c r="D1550" s="29" t="s">
        <v>184</v>
      </c>
      <c r="E1550" s="28"/>
      <c r="H1550" s="28" t="n">
        <v>3</v>
      </c>
      <c r="I1550" s="1" t="s">
        <v>146</v>
      </c>
      <c r="K1550" s="26" t="n">
        <f aca="false">ROUND(H1550/100*K1549,5)</f>
        <v>0.87434</v>
      </c>
    </row>
    <row r="1551" customFormat="false" ht="15" hidden="false" customHeight="false" outlineLevel="0" collapsed="false">
      <c r="D1551" s="29" t="s">
        <v>139</v>
      </c>
      <c r="E1551" s="28"/>
      <c r="H1551" s="28"/>
      <c r="K1551" s="30" t="n">
        <f aca="false">SUM(K1549:K1550)</f>
        <v>30.01886</v>
      </c>
    </row>
    <row r="1553" customFormat="false" ht="45" hidden="false" customHeight="true" outlineLevel="0" collapsed="false">
      <c r="A1553" s="19"/>
      <c r="B1553" s="19" t="s">
        <v>809</v>
      </c>
      <c r="C1553" s="20" t="s">
        <v>18</v>
      </c>
      <c r="D1553" s="21" t="s">
        <v>810</v>
      </c>
      <c r="E1553" s="21"/>
      <c r="F1553" s="21"/>
      <c r="G1553" s="20"/>
      <c r="H1553" s="22" t="s">
        <v>113</v>
      </c>
      <c r="I1553" s="23" t="n">
        <v>1</v>
      </c>
      <c r="J1553" s="23"/>
      <c r="K1553" s="24" t="n">
        <f aca="false">ROUND(K1564,2)</f>
        <v>34.68</v>
      </c>
      <c r="L1553" s="21" t="s">
        <v>811</v>
      </c>
      <c r="M1553" s="20"/>
      <c r="N1553" s="20"/>
      <c r="O1553" s="20"/>
      <c r="P1553" s="20"/>
      <c r="Q1553" s="20"/>
      <c r="R1553" s="20"/>
      <c r="S1553" s="20"/>
      <c r="T1553" s="20"/>
      <c r="U1553" s="20"/>
      <c r="V1553" s="20"/>
      <c r="W1553" s="20"/>
      <c r="X1553" s="20"/>
      <c r="Y1553" s="20"/>
      <c r="Z1553" s="20"/>
      <c r="AA1553" s="20"/>
    </row>
    <row r="1554" customFormat="false" ht="15" hidden="false" customHeight="false" outlineLevel="0" collapsed="false">
      <c r="B1554" s="14" t="s">
        <v>115</v>
      </c>
    </row>
    <row r="1555" customFormat="false" ht="15" hidden="false" customHeight="false" outlineLevel="0" collapsed="false">
      <c r="B1555" s="1" t="s">
        <v>180</v>
      </c>
      <c r="C1555" s="1" t="s">
        <v>117</v>
      </c>
      <c r="D1555" s="1" t="s">
        <v>181</v>
      </c>
      <c r="E1555" s="25" t="n">
        <v>0.248</v>
      </c>
      <c r="F1555" s="1" t="s">
        <v>119</v>
      </c>
      <c r="G1555" s="1" t="s">
        <v>120</v>
      </c>
      <c r="H1555" s="26" t="n">
        <v>33.24</v>
      </c>
      <c r="I1555" s="1" t="s">
        <v>121</v>
      </c>
      <c r="J1555" s="27" t="n">
        <f aca="false">ROUND(E1555/I1553* H1555,5)</f>
        <v>8.24352</v>
      </c>
      <c r="K1555" s="28"/>
    </row>
    <row r="1556" customFormat="false" ht="15" hidden="false" customHeight="false" outlineLevel="0" collapsed="false">
      <c r="B1556" s="1" t="s">
        <v>178</v>
      </c>
      <c r="C1556" s="1" t="s">
        <v>117</v>
      </c>
      <c r="D1556" s="1" t="s">
        <v>179</v>
      </c>
      <c r="E1556" s="25" t="n">
        <v>0.248</v>
      </c>
      <c r="F1556" s="1" t="s">
        <v>119</v>
      </c>
      <c r="G1556" s="1" t="s">
        <v>120</v>
      </c>
      <c r="H1556" s="26" t="n">
        <v>28.5</v>
      </c>
      <c r="I1556" s="1" t="s">
        <v>121</v>
      </c>
      <c r="J1556" s="27" t="n">
        <f aca="false">ROUND(E1556/I1553* H1556,5)</f>
        <v>7.068</v>
      </c>
      <c r="K1556" s="28"/>
    </row>
    <row r="1557" customFormat="false" ht="15" hidden="false" customHeight="false" outlineLevel="0" collapsed="false">
      <c r="D1557" s="29" t="s">
        <v>122</v>
      </c>
      <c r="E1557" s="28"/>
      <c r="H1557" s="28"/>
      <c r="K1557" s="26" t="n">
        <f aca="false">SUM(J1555:J1556)</f>
        <v>15.31152</v>
      </c>
    </row>
    <row r="1558" customFormat="false" ht="15" hidden="false" customHeight="false" outlineLevel="0" collapsed="false">
      <c r="B1558" s="14" t="s">
        <v>127</v>
      </c>
      <c r="E1558" s="28"/>
      <c r="H1558" s="28"/>
      <c r="K1558" s="28"/>
    </row>
    <row r="1559" customFormat="false" ht="15" hidden="false" customHeight="false" outlineLevel="0" collapsed="false">
      <c r="B1559" s="1" t="s">
        <v>812</v>
      </c>
      <c r="C1559" s="1" t="s">
        <v>18</v>
      </c>
      <c r="D1559" s="1" t="s">
        <v>813</v>
      </c>
      <c r="E1559" s="25" t="n">
        <v>1</v>
      </c>
      <c r="G1559" s="1" t="s">
        <v>120</v>
      </c>
      <c r="H1559" s="26" t="n">
        <v>14.4</v>
      </c>
      <c r="I1559" s="1" t="s">
        <v>121</v>
      </c>
      <c r="J1559" s="27" t="n">
        <f aca="false">ROUND(E1559* H1559,5)</f>
        <v>14.4</v>
      </c>
      <c r="K1559" s="28"/>
    </row>
    <row r="1560" customFormat="false" ht="15" hidden="false" customHeight="false" outlineLevel="0" collapsed="false">
      <c r="B1560" s="1" t="s">
        <v>814</v>
      </c>
      <c r="C1560" s="1" t="s">
        <v>18</v>
      </c>
      <c r="D1560" s="1" t="s">
        <v>815</v>
      </c>
      <c r="E1560" s="25" t="n">
        <v>1</v>
      </c>
      <c r="G1560" s="1" t="s">
        <v>120</v>
      </c>
      <c r="H1560" s="26" t="n">
        <v>3.96</v>
      </c>
      <c r="I1560" s="1" t="s">
        <v>121</v>
      </c>
      <c r="J1560" s="27" t="n">
        <f aca="false">ROUND(E1560* H1560,5)</f>
        <v>3.96</v>
      </c>
      <c r="K1560" s="28"/>
    </row>
    <row r="1561" customFormat="false" ht="15" hidden="false" customHeight="false" outlineLevel="0" collapsed="false">
      <c r="D1561" s="29" t="s">
        <v>137</v>
      </c>
      <c r="E1561" s="28"/>
      <c r="H1561" s="28"/>
      <c r="K1561" s="26" t="n">
        <f aca="false">SUM(J1559:J1560)</f>
        <v>18.36</v>
      </c>
    </row>
    <row r="1562" customFormat="false" ht="15" hidden="false" customHeight="false" outlineLevel="0" collapsed="false">
      <c r="D1562" s="29" t="s">
        <v>138</v>
      </c>
      <c r="E1562" s="28"/>
      <c r="H1562" s="28"/>
      <c r="K1562" s="30" t="n">
        <f aca="false">SUM(J1554:J1561)</f>
        <v>33.67152</v>
      </c>
    </row>
    <row r="1563" customFormat="false" ht="15" hidden="false" customHeight="false" outlineLevel="0" collapsed="false">
      <c r="D1563" s="29" t="s">
        <v>184</v>
      </c>
      <c r="E1563" s="28"/>
      <c r="H1563" s="28" t="n">
        <v>3</v>
      </c>
      <c r="I1563" s="1" t="s">
        <v>146</v>
      </c>
      <c r="K1563" s="26" t="n">
        <f aca="false">ROUND(H1563/100*K1562,5)</f>
        <v>1.01015</v>
      </c>
    </row>
    <row r="1564" customFormat="false" ht="15" hidden="false" customHeight="false" outlineLevel="0" collapsed="false">
      <c r="D1564" s="29" t="s">
        <v>139</v>
      </c>
      <c r="E1564" s="28"/>
      <c r="H1564" s="28"/>
      <c r="K1564" s="30" t="n">
        <f aca="false">SUM(K1562:K1563)</f>
        <v>34.68167</v>
      </c>
    </row>
    <row r="1566" customFormat="false" ht="45" hidden="false" customHeight="true" outlineLevel="0" collapsed="false">
      <c r="A1566" s="19"/>
      <c r="B1566" s="19" t="s">
        <v>816</v>
      </c>
      <c r="C1566" s="20" t="s">
        <v>18</v>
      </c>
      <c r="D1566" s="21" t="s">
        <v>817</v>
      </c>
      <c r="E1566" s="21"/>
      <c r="F1566" s="21"/>
      <c r="G1566" s="20"/>
      <c r="H1566" s="22" t="s">
        <v>113</v>
      </c>
      <c r="I1566" s="23" t="n">
        <v>1</v>
      </c>
      <c r="J1566" s="23"/>
      <c r="K1566" s="24" t="n">
        <f aca="false">ROUND(K1579,2)</f>
        <v>384.32</v>
      </c>
      <c r="L1566" s="21" t="s">
        <v>818</v>
      </c>
      <c r="M1566" s="20"/>
      <c r="N1566" s="20"/>
      <c r="O1566" s="20"/>
      <c r="P1566" s="20"/>
      <c r="Q1566" s="20"/>
      <c r="R1566" s="20"/>
      <c r="S1566" s="20"/>
      <c r="T1566" s="20"/>
      <c r="U1566" s="20"/>
      <c r="V1566" s="20"/>
      <c r="W1566" s="20"/>
      <c r="X1566" s="20"/>
      <c r="Y1566" s="20"/>
      <c r="Z1566" s="20"/>
      <c r="AA1566" s="20"/>
    </row>
    <row r="1567" customFormat="false" ht="15" hidden="false" customHeight="false" outlineLevel="0" collapsed="false">
      <c r="B1567" s="14" t="s">
        <v>115</v>
      </c>
    </row>
    <row r="1568" customFormat="false" ht="15" hidden="false" customHeight="false" outlineLevel="0" collapsed="false">
      <c r="B1568" s="1" t="s">
        <v>178</v>
      </c>
      <c r="C1568" s="1" t="s">
        <v>117</v>
      </c>
      <c r="D1568" s="1" t="s">
        <v>179</v>
      </c>
      <c r="E1568" s="25" t="n">
        <v>4</v>
      </c>
      <c r="F1568" s="1" t="s">
        <v>119</v>
      </c>
      <c r="G1568" s="1" t="s">
        <v>120</v>
      </c>
      <c r="H1568" s="26" t="n">
        <v>28.5</v>
      </c>
      <c r="I1568" s="1" t="s">
        <v>121</v>
      </c>
      <c r="J1568" s="27" t="n">
        <f aca="false">ROUND(E1568/I1566* H1568,5)</f>
        <v>114</v>
      </c>
      <c r="K1568" s="28"/>
    </row>
    <row r="1569" customFormat="false" ht="15" hidden="false" customHeight="false" outlineLevel="0" collapsed="false">
      <c r="B1569" s="1" t="s">
        <v>180</v>
      </c>
      <c r="C1569" s="1" t="s">
        <v>117</v>
      </c>
      <c r="D1569" s="1" t="s">
        <v>181</v>
      </c>
      <c r="E1569" s="25" t="n">
        <v>4</v>
      </c>
      <c r="F1569" s="1" t="s">
        <v>119</v>
      </c>
      <c r="G1569" s="1" t="s">
        <v>120</v>
      </c>
      <c r="H1569" s="26" t="n">
        <v>33.24</v>
      </c>
      <c r="I1569" s="1" t="s">
        <v>121</v>
      </c>
      <c r="J1569" s="27" t="n">
        <f aca="false">ROUND(E1569/I1566* H1569,5)</f>
        <v>132.96</v>
      </c>
      <c r="K1569" s="28"/>
    </row>
    <row r="1570" customFormat="false" ht="15" hidden="false" customHeight="false" outlineLevel="0" collapsed="false">
      <c r="D1570" s="29" t="s">
        <v>122</v>
      </c>
      <c r="E1570" s="28"/>
      <c r="H1570" s="28"/>
      <c r="K1570" s="26" t="n">
        <f aca="false">SUM(J1568:J1569)</f>
        <v>246.96</v>
      </c>
    </row>
    <row r="1571" customFormat="false" ht="15" hidden="false" customHeight="false" outlineLevel="0" collapsed="false">
      <c r="B1571" s="14" t="s">
        <v>127</v>
      </c>
      <c r="E1571" s="28"/>
      <c r="H1571" s="28"/>
      <c r="K1571" s="28"/>
    </row>
    <row r="1572" customFormat="false" ht="15" hidden="false" customHeight="false" outlineLevel="0" collapsed="false">
      <c r="B1572" s="1" t="s">
        <v>819</v>
      </c>
      <c r="C1572" s="1" t="s">
        <v>18</v>
      </c>
      <c r="D1572" s="1" t="s">
        <v>820</v>
      </c>
      <c r="E1572" s="25" t="n">
        <v>1</v>
      </c>
      <c r="G1572" s="1" t="s">
        <v>120</v>
      </c>
      <c r="H1572" s="26" t="n">
        <v>26.31</v>
      </c>
      <c r="I1572" s="1" t="s">
        <v>121</v>
      </c>
      <c r="J1572" s="27" t="n">
        <f aca="false">ROUND(E1572* H1572,5)</f>
        <v>26.31</v>
      </c>
      <c r="K1572" s="28"/>
    </row>
    <row r="1573" customFormat="false" ht="15" hidden="false" customHeight="false" outlineLevel="0" collapsed="false">
      <c r="B1573" s="1" t="s">
        <v>814</v>
      </c>
      <c r="C1573" s="1" t="s">
        <v>18</v>
      </c>
      <c r="D1573" s="1" t="s">
        <v>815</v>
      </c>
      <c r="E1573" s="25" t="n">
        <v>1</v>
      </c>
      <c r="G1573" s="1" t="s">
        <v>120</v>
      </c>
      <c r="H1573" s="26" t="n">
        <v>3.96</v>
      </c>
      <c r="I1573" s="1" t="s">
        <v>121</v>
      </c>
      <c r="J1573" s="27" t="n">
        <f aca="false">ROUND(E1573* H1573,5)</f>
        <v>3.96</v>
      </c>
      <c r="K1573" s="28"/>
    </row>
    <row r="1574" customFormat="false" ht="15" hidden="false" customHeight="false" outlineLevel="0" collapsed="false">
      <c r="B1574" s="1" t="s">
        <v>812</v>
      </c>
      <c r="C1574" s="1" t="s">
        <v>18</v>
      </c>
      <c r="D1574" s="1" t="s">
        <v>813</v>
      </c>
      <c r="E1574" s="25" t="n">
        <v>1</v>
      </c>
      <c r="G1574" s="1" t="s">
        <v>120</v>
      </c>
      <c r="H1574" s="26" t="n">
        <v>14.4</v>
      </c>
      <c r="I1574" s="1" t="s">
        <v>121</v>
      </c>
      <c r="J1574" s="27" t="n">
        <f aca="false">ROUND(E1574* H1574,5)</f>
        <v>14.4</v>
      </c>
      <c r="K1574" s="28"/>
    </row>
    <row r="1575" customFormat="false" ht="15" hidden="false" customHeight="false" outlineLevel="0" collapsed="false">
      <c r="B1575" s="1" t="s">
        <v>695</v>
      </c>
      <c r="C1575" s="1" t="s">
        <v>193</v>
      </c>
      <c r="D1575" s="1" t="s">
        <v>696</v>
      </c>
      <c r="E1575" s="25" t="n">
        <v>50</v>
      </c>
      <c r="G1575" s="1" t="s">
        <v>120</v>
      </c>
      <c r="H1575" s="26" t="n">
        <v>1.63</v>
      </c>
      <c r="I1575" s="1" t="s">
        <v>121</v>
      </c>
      <c r="J1575" s="27" t="n">
        <f aca="false">ROUND(E1575* H1575,5)</f>
        <v>81.5</v>
      </c>
      <c r="K1575" s="28"/>
    </row>
    <row r="1576" customFormat="false" ht="15" hidden="false" customHeight="false" outlineLevel="0" collapsed="false">
      <c r="D1576" s="29" t="s">
        <v>137</v>
      </c>
      <c r="E1576" s="28"/>
      <c r="H1576" s="28"/>
      <c r="K1576" s="26" t="n">
        <f aca="false">SUM(J1572:J1575)</f>
        <v>126.17</v>
      </c>
    </row>
    <row r="1577" customFormat="false" ht="15" hidden="false" customHeight="false" outlineLevel="0" collapsed="false">
      <c r="D1577" s="29" t="s">
        <v>138</v>
      </c>
      <c r="E1577" s="28"/>
      <c r="H1577" s="28"/>
      <c r="K1577" s="30" t="n">
        <f aca="false">SUM(J1567:J1576)</f>
        <v>373.13</v>
      </c>
    </row>
    <row r="1578" customFormat="false" ht="15" hidden="false" customHeight="false" outlineLevel="0" collapsed="false">
      <c r="D1578" s="29" t="s">
        <v>184</v>
      </c>
      <c r="E1578" s="28"/>
      <c r="H1578" s="28" t="n">
        <v>3</v>
      </c>
      <c r="I1578" s="1" t="s">
        <v>146</v>
      </c>
      <c r="K1578" s="26" t="n">
        <f aca="false">ROUND(H1578/100*K1577,5)</f>
        <v>11.1939</v>
      </c>
    </row>
    <row r="1579" customFormat="false" ht="15" hidden="false" customHeight="false" outlineLevel="0" collapsed="false">
      <c r="D1579" s="29" t="s">
        <v>139</v>
      </c>
      <c r="E1579" s="28"/>
      <c r="H1579" s="28"/>
      <c r="K1579" s="30" t="n">
        <f aca="false">SUM(K1577:K1578)</f>
        <v>384.3239</v>
      </c>
    </row>
    <row r="1581" customFormat="false" ht="45" hidden="false" customHeight="true" outlineLevel="0" collapsed="false">
      <c r="A1581" s="19"/>
      <c r="B1581" s="19" t="s">
        <v>821</v>
      </c>
      <c r="C1581" s="20" t="s">
        <v>18</v>
      </c>
      <c r="D1581" s="21" t="s">
        <v>822</v>
      </c>
      <c r="E1581" s="21"/>
      <c r="F1581" s="21"/>
      <c r="G1581" s="20"/>
      <c r="H1581" s="22" t="s">
        <v>113</v>
      </c>
      <c r="I1581" s="23" t="n">
        <v>1</v>
      </c>
      <c r="J1581" s="23"/>
      <c r="K1581" s="24" t="n">
        <f aca="false">ROUND(K1591,2)</f>
        <v>43</v>
      </c>
      <c r="L1581" s="21" t="s">
        <v>823</v>
      </c>
      <c r="M1581" s="20"/>
      <c r="N1581" s="20"/>
      <c r="O1581" s="20"/>
      <c r="P1581" s="20"/>
      <c r="Q1581" s="20"/>
      <c r="R1581" s="20"/>
      <c r="S1581" s="20"/>
      <c r="T1581" s="20"/>
      <c r="U1581" s="20"/>
      <c r="V1581" s="20"/>
      <c r="W1581" s="20"/>
      <c r="X1581" s="20"/>
      <c r="Y1581" s="20"/>
      <c r="Z1581" s="20"/>
      <c r="AA1581" s="20"/>
    </row>
    <row r="1582" customFormat="false" ht="15" hidden="false" customHeight="false" outlineLevel="0" collapsed="false">
      <c r="B1582" s="14" t="s">
        <v>115</v>
      </c>
    </row>
    <row r="1583" customFormat="false" ht="15" hidden="false" customHeight="false" outlineLevel="0" collapsed="false">
      <c r="B1583" s="1" t="s">
        <v>180</v>
      </c>
      <c r="C1583" s="1" t="s">
        <v>117</v>
      </c>
      <c r="D1583" s="1" t="s">
        <v>181</v>
      </c>
      <c r="E1583" s="25" t="n">
        <v>0.25</v>
      </c>
      <c r="F1583" s="1" t="s">
        <v>119</v>
      </c>
      <c r="G1583" s="1" t="s">
        <v>120</v>
      </c>
      <c r="H1583" s="26" t="n">
        <v>33.24</v>
      </c>
      <c r="I1583" s="1" t="s">
        <v>121</v>
      </c>
      <c r="J1583" s="27" t="n">
        <f aca="false">ROUND(E1583/I1581* H1583,5)</f>
        <v>8.31</v>
      </c>
      <c r="K1583" s="28"/>
    </row>
    <row r="1584" customFormat="false" ht="15" hidden="false" customHeight="false" outlineLevel="0" collapsed="false">
      <c r="B1584" s="1" t="s">
        <v>178</v>
      </c>
      <c r="C1584" s="1" t="s">
        <v>117</v>
      </c>
      <c r="D1584" s="1" t="s">
        <v>179</v>
      </c>
      <c r="E1584" s="25" t="n">
        <v>0.25</v>
      </c>
      <c r="F1584" s="1" t="s">
        <v>119</v>
      </c>
      <c r="G1584" s="1" t="s">
        <v>120</v>
      </c>
      <c r="H1584" s="26" t="n">
        <v>28.5</v>
      </c>
      <c r="I1584" s="1" t="s">
        <v>121</v>
      </c>
      <c r="J1584" s="27" t="n">
        <f aca="false">ROUND(E1584/I1581* H1584,5)</f>
        <v>7.125</v>
      </c>
      <c r="K1584" s="28"/>
    </row>
    <row r="1585" customFormat="false" ht="15" hidden="false" customHeight="false" outlineLevel="0" collapsed="false">
      <c r="D1585" s="29" t="s">
        <v>122</v>
      </c>
      <c r="E1585" s="28"/>
      <c r="H1585" s="28"/>
      <c r="K1585" s="26" t="n">
        <f aca="false">SUM(J1583:J1584)</f>
        <v>15.435</v>
      </c>
    </row>
    <row r="1586" customFormat="false" ht="15" hidden="false" customHeight="false" outlineLevel="0" collapsed="false">
      <c r="B1586" s="14" t="s">
        <v>127</v>
      </c>
      <c r="E1586" s="28"/>
      <c r="H1586" s="28"/>
      <c r="K1586" s="28"/>
    </row>
    <row r="1587" customFormat="false" ht="15" hidden="false" customHeight="false" outlineLevel="0" collapsed="false">
      <c r="B1587" s="1" t="s">
        <v>819</v>
      </c>
      <c r="C1587" s="1" t="s">
        <v>18</v>
      </c>
      <c r="D1587" s="1" t="s">
        <v>820</v>
      </c>
      <c r="E1587" s="25" t="n">
        <v>1</v>
      </c>
      <c r="G1587" s="1" t="s">
        <v>120</v>
      </c>
      <c r="H1587" s="26" t="n">
        <v>26.31</v>
      </c>
      <c r="I1587" s="1" t="s">
        <v>121</v>
      </c>
      <c r="J1587" s="27" t="n">
        <f aca="false">ROUND(E1587* H1587,5)</f>
        <v>26.31</v>
      </c>
      <c r="K1587" s="28"/>
    </row>
    <row r="1588" customFormat="false" ht="15" hidden="false" customHeight="false" outlineLevel="0" collapsed="false">
      <c r="D1588" s="29" t="s">
        <v>137</v>
      </c>
      <c r="E1588" s="28"/>
      <c r="H1588" s="28"/>
      <c r="K1588" s="26" t="n">
        <f aca="false">SUM(J1587:J1587)</f>
        <v>26.31</v>
      </c>
    </row>
    <row r="1589" customFormat="false" ht="15" hidden="false" customHeight="false" outlineLevel="0" collapsed="false">
      <c r="D1589" s="29" t="s">
        <v>138</v>
      </c>
      <c r="E1589" s="28"/>
      <c r="H1589" s="28"/>
      <c r="K1589" s="30" t="n">
        <f aca="false">SUM(J1582:J1588)</f>
        <v>41.745</v>
      </c>
    </row>
    <row r="1590" customFormat="false" ht="15" hidden="false" customHeight="false" outlineLevel="0" collapsed="false">
      <c r="D1590" s="29" t="s">
        <v>184</v>
      </c>
      <c r="E1590" s="28"/>
      <c r="H1590" s="28" t="n">
        <v>3</v>
      </c>
      <c r="I1590" s="1" t="s">
        <v>146</v>
      </c>
      <c r="K1590" s="26" t="n">
        <f aca="false">ROUND(H1590/100*K1589,5)</f>
        <v>1.25235</v>
      </c>
    </row>
    <row r="1591" customFormat="false" ht="15" hidden="false" customHeight="false" outlineLevel="0" collapsed="false">
      <c r="D1591" s="29" t="s">
        <v>139</v>
      </c>
      <c r="E1591" s="28"/>
      <c r="H1591" s="28"/>
      <c r="K1591" s="30" t="n">
        <f aca="false">SUM(K1589:K1590)</f>
        <v>42.99735</v>
      </c>
    </row>
    <row r="1593" customFormat="false" ht="45" hidden="false" customHeight="true" outlineLevel="0" collapsed="false">
      <c r="A1593" s="19"/>
      <c r="B1593" s="19" t="s">
        <v>824</v>
      </c>
      <c r="C1593" s="20" t="s">
        <v>18</v>
      </c>
      <c r="D1593" s="21" t="s">
        <v>825</v>
      </c>
      <c r="E1593" s="21"/>
      <c r="F1593" s="21"/>
      <c r="G1593" s="20"/>
      <c r="H1593" s="22" t="s">
        <v>113</v>
      </c>
      <c r="I1593" s="23" t="n">
        <v>1</v>
      </c>
      <c r="J1593" s="23"/>
      <c r="K1593" s="24" t="n">
        <f aca="false">ROUND(K1605,2)</f>
        <v>69.18</v>
      </c>
      <c r="L1593" s="21" t="s">
        <v>826</v>
      </c>
      <c r="M1593" s="20"/>
      <c r="N1593" s="20"/>
      <c r="O1593" s="20"/>
      <c r="P1593" s="20"/>
      <c r="Q1593" s="20"/>
      <c r="R1593" s="20"/>
      <c r="S1593" s="20"/>
      <c r="T1593" s="20"/>
      <c r="U1593" s="20"/>
      <c r="V1593" s="20"/>
      <c r="W1593" s="20"/>
      <c r="X1593" s="20"/>
      <c r="Y1593" s="20"/>
      <c r="Z1593" s="20"/>
      <c r="AA1593" s="20"/>
    </row>
    <row r="1594" customFormat="false" ht="15" hidden="false" customHeight="false" outlineLevel="0" collapsed="false">
      <c r="B1594" s="14" t="s">
        <v>115</v>
      </c>
    </row>
    <row r="1595" customFormat="false" ht="15" hidden="false" customHeight="false" outlineLevel="0" collapsed="false">
      <c r="B1595" s="1" t="s">
        <v>827</v>
      </c>
      <c r="C1595" s="1" t="s">
        <v>117</v>
      </c>
      <c r="D1595" s="1" t="s">
        <v>828</v>
      </c>
      <c r="E1595" s="25" t="n">
        <v>0.3</v>
      </c>
      <c r="F1595" s="1" t="s">
        <v>119</v>
      </c>
      <c r="G1595" s="1" t="s">
        <v>120</v>
      </c>
      <c r="H1595" s="26" t="n">
        <v>33.24</v>
      </c>
      <c r="I1595" s="1" t="s">
        <v>121</v>
      </c>
      <c r="J1595" s="27" t="n">
        <f aca="false">ROUND(E1595/I1593* H1595,5)</f>
        <v>9.972</v>
      </c>
      <c r="K1595" s="28"/>
    </row>
    <row r="1596" customFormat="false" ht="15" hidden="false" customHeight="false" outlineLevel="0" collapsed="false">
      <c r="B1596" s="1" t="s">
        <v>829</v>
      </c>
      <c r="C1596" s="1" t="s">
        <v>117</v>
      </c>
      <c r="D1596" s="1" t="s">
        <v>830</v>
      </c>
      <c r="E1596" s="25" t="n">
        <v>0.075</v>
      </c>
      <c r="F1596" s="1" t="s">
        <v>119</v>
      </c>
      <c r="G1596" s="1" t="s">
        <v>120</v>
      </c>
      <c r="H1596" s="26" t="n">
        <v>28.5</v>
      </c>
      <c r="I1596" s="1" t="s">
        <v>121</v>
      </c>
      <c r="J1596" s="27" t="n">
        <f aca="false">ROUND(E1596/I1593* H1596,5)</f>
        <v>2.1375</v>
      </c>
      <c r="K1596" s="28"/>
    </row>
    <row r="1597" customFormat="false" ht="15" hidden="false" customHeight="false" outlineLevel="0" collapsed="false">
      <c r="D1597" s="29" t="s">
        <v>122</v>
      </c>
      <c r="E1597" s="28"/>
      <c r="H1597" s="28"/>
      <c r="K1597" s="26" t="n">
        <f aca="false">SUM(J1595:J1596)</f>
        <v>12.1095</v>
      </c>
    </row>
    <row r="1598" customFormat="false" ht="15" hidden="false" customHeight="false" outlineLevel="0" collapsed="false">
      <c r="B1598" s="14" t="s">
        <v>127</v>
      </c>
      <c r="E1598" s="28"/>
      <c r="H1598" s="28"/>
      <c r="K1598" s="28"/>
    </row>
    <row r="1599" customFormat="false" ht="15" hidden="false" customHeight="false" outlineLevel="0" collapsed="false">
      <c r="B1599" s="1" t="s">
        <v>831</v>
      </c>
      <c r="C1599" s="1" t="s">
        <v>18</v>
      </c>
      <c r="D1599" s="1" t="s">
        <v>832</v>
      </c>
      <c r="E1599" s="25" t="n">
        <v>1</v>
      </c>
      <c r="G1599" s="1" t="s">
        <v>120</v>
      </c>
      <c r="H1599" s="26" t="n">
        <v>54.87</v>
      </c>
      <c r="I1599" s="1" t="s">
        <v>121</v>
      </c>
      <c r="J1599" s="27" t="n">
        <f aca="false">ROUND(E1599* H1599,5)</f>
        <v>54.87</v>
      </c>
      <c r="K1599" s="28"/>
    </row>
    <row r="1600" customFormat="false" ht="15" hidden="false" customHeight="false" outlineLevel="0" collapsed="false">
      <c r="D1600" s="29" t="s">
        <v>137</v>
      </c>
      <c r="E1600" s="28"/>
      <c r="H1600" s="28"/>
      <c r="K1600" s="26" t="n">
        <f aca="false">SUM(J1599:J1599)</f>
        <v>54.87</v>
      </c>
    </row>
    <row r="1601" customFormat="false" ht="15" hidden="false" customHeight="false" outlineLevel="0" collapsed="false">
      <c r="E1601" s="28"/>
      <c r="H1601" s="28"/>
      <c r="K1601" s="28"/>
    </row>
    <row r="1602" customFormat="false" ht="15" hidden="false" customHeight="false" outlineLevel="0" collapsed="false">
      <c r="D1602" s="29" t="s">
        <v>145</v>
      </c>
      <c r="E1602" s="28"/>
      <c r="H1602" s="28" t="n">
        <v>1.5</v>
      </c>
      <c r="I1602" s="1" t="s">
        <v>146</v>
      </c>
      <c r="J1602" s="1" t="n">
        <f aca="false">ROUND(H1602/100*K1597,5)</f>
        <v>0.18164</v>
      </c>
      <c r="K1602" s="28"/>
    </row>
    <row r="1603" customFormat="false" ht="15" hidden="false" customHeight="false" outlineLevel="0" collapsed="false">
      <c r="D1603" s="29" t="s">
        <v>138</v>
      </c>
      <c r="E1603" s="28"/>
      <c r="H1603" s="28"/>
      <c r="K1603" s="30" t="n">
        <f aca="false">SUM(J1594:J1602)</f>
        <v>67.16114</v>
      </c>
    </row>
    <row r="1604" customFormat="false" ht="15" hidden="false" customHeight="false" outlineLevel="0" collapsed="false">
      <c r="D1604" s="29" t="s">
        <v>184</v>
      </c>
      <c r="E1604" s="28"/>
      <c r="H1604" s="28" t="n">
        <v>3</v>
      </c>
      <c r="I1604" s="1" t="s">
        <v>146</v>
      </c>
      <c r="K1604" s="26" t="n">
        <f aca="false">ROUND(H1604/100*K1603,5)</f>
        <v>2.01483</v>
      </c>
    </row>
    <row r="1605" customFormat="false" ht="15" hidden="false" customHeight="false" outlineLevel="0" collapsed="false">
      <c r="D1605" s="29" t="s">
        <v>139</v>
      </c>
      <c r="E1605" s="28"/>
      <c r="H1605" s="28"/>
      <c r="K1605" s="30" t="n">
        <f aca="false">SUM(K1603:K1604)</f>
        <v>69.17597</v>
      </c>
    </row>
    <row r="1607" customFormat="false" ht="45" hidden="false" customHeight="true" outlineLevel="0" collapsed="false">
      <c r="A1607" s="19"/>
      <c r="B1607" s="19" t="s">
        <v>833</v>
      </c>
      <c r="C1607" s="20" t="s">
        <v>18</v>
      </c>
      <c r="D1607" s="21" t="s">
        <v>834</v>
      </c>
      <c r="E1607" s="21"/>
      <c r="F1607" s="21"/>
      <c r="G1607" s="20"/>
      <c r="H1607" s="22" t="s">
        <v>113</v>
      </c>
      <c r="I1607" s="23" t="n">
        <v>1</v>
      </c>
      <c r="J1607" s="23"/>
      <c r="K1607" s="24" t="n">
        <f aca="false">ROUND(K1619,2)</f>
        <v>25.33</v>
      </c>
      <c r="L1607" s="21" t="s">
        <v>835</v>
      </c>
      <c r="M1607" s="20"/>
      <c r="N1607" s="20"/>
      <c r="O1607" s="20"/>
      <c r="P1607" s="20"/>
      <c r="Q1607" s="20"/>
      <c r="R1607" s="20"/>
      <c r="S1607" s="20"/>
      <c r="T1607" s="20"/>
      <c r="U1607" s="20"/>
      <c r="V1607" s="20"/>
      <c r="W1607" s="20"/>
      <c r="X1607" s="20"/>
      <c r="Y1607" s="20"/>
      <c r="Z1607" s="20"/>
      <c r="AA1607" s="20"/>
    </row>
    <row r="1608" customFormat="false" ht="15" hidden="false" customHeight="false" outlineLevel="0" collapsed="false">
      <c r="B1608" s="14" t="s">
        <v>115</v>
      </c>
    </row>
    <row r="1609" customFormat="false" ht="15" hidden="false" customHeight="false" outlineLevel="0" collapsed="false">
      <c r="B1609" s="1" t="s">
        <v>401</v>
      </c>
      <c r="C1609" s="1" t="s">
        <v>117</v>
      </c>
      <c r="D1609" s="1" t="s">
        <v>402</v>
      </c>
      <c r="E1609" s="25" t="n">
        <v>0.165</v>
      </c>
      <c r="F1609" s="1" t="s">
        <v>119</v>
      </c>
      <c r="G1609" s="1" t="s">
        <v>120</v>
      </c>
      <c r="H1609" s="26" t="n">
        <v>25.4</v>
      </c>
      <c r="I1609" s="1" t="s">
        <v>121</v>
      </c>
      <c r="J1609" s="27" t="n">
        <f aca="false">ROUND(E1609/I1607* H1609,5)</f>
        <v>4.191</v>
      </c>
      <c r="K1609" s="28"/>
    </row>
    <row r="1610" customFormat="false" ht="15" hidden="false" customHeight="false" outlineLevel="0" collapsed="false">
      <c r="B1610" s="1" t="s">
        <v>399</v>
      </c>
      <c r="C1610" s="1" t="s">
        <v>117</v>
      </c>
      <c r="D1610" s="1" t="s">
        <v>400</v>
      </c>
      <c r="E1610" s="25" t="n">
        <v>0.165</v>
      </c>
      <c r="F1610" s="1" t="s">
        <v>119</v>
      </c>
      <c r="G1610" s="1" t="s">
        <v>120</v>
      </c>
      <c r="H1610" s="26" t="n">
        <v>29.57</v>
      </c>
      <c r="I1610" s="1" t="s">
        <v>121</v>
      </c>
      <c r="J1610" s="27" t="n">
        <f aca="false">ROUND(E1610/I1607* H1610,5)</f>
        <v>4.87905</v>
      </c>
      <c r="K1610" s="28"/>
    </row>
    <row r="1611" customFormat="false" ht="15" hidden="false" customHeight="false" outlineLevel="0" collapsed="false">
      <c r="D1611" s="29" t="s">
        <v>122</v>
      </c>
      <c r="E1611" s="28"/>
      <c r="H1611" s="28"/>
      <c r="K1611" s="26" t="n">
        <f aca="false">SUM(J1609:J1610)</f>
        <v>9.07005</v>
      </c>
    </row>
    <row r="1612" customFormat="false" ht="15" hidden="false" customHeight="false" outlineLevel="0" collapsed="false">
      <c r="B1612" s="14" t="s">
        <v>127</v>
      </c>
      <c r="E1612" s="28"/>
      <c r="H1612" s="28"/>
      <c r="K1612" s="28"/>
    </row>
    <row r="1613" customFormat="false" ht="15" hidden="false" customHeight="false" outlineLevel="0" collapsed="false">
      <c r="B1613" s="1" t="s">
        <v>836</v>
      </c>
      <c r="C1613" s="1" t="s">
        <v>18</v>
      </c>
      <c r="D1613" s="1" t="s">
        <v>837</v>
      </c>
      <c r="E1613" s="25" t="n">
        <v>1</v>
      </c>
      <c r="G1613" s="1" t="s">
        <v>120</v>
      </c>
      <c r="H1613" s="26" t="n">
        <v>15.39</v>
      </c>
      <c r="I1613" s="1" t="s">
        <v>121</v>
      </c>
      <c r="J1613" s="27" t="n">
        <f aca="false">ROUND(E1613* H1613,5)</f>
        <v>15.39</v>
      </c>
      <c r="K1613" s="28"/>
    </row>
    <row r="1614" customFormat="false" ht="15" hidden="false" customHeight="false" outlineLevel="0" collapsed="false">
      <c r="D1614" s="29" t="s">
        <v>137</v>
      </c>
      <c r="E1614" s="28"/>
      <c r="H1614" s="28"/>
      <c r="K1614" s="26" t="n">
        <f aca="false">SUM(J1613:J1613)</f>
        <v>15.39</v>
      </c>
    </row>
    <row r="1615" customFormat="false" ht="15" hidden="false" customHeight="false" outlineLevel="0" collapsed="false">
      <c r="E1615" s="28"/>
      <c r="H1615" s="28"/>
      <c r="K1615" s="28"/>
    </row>
    <row r="1616" customFormat="false" ht="15" hidden="false" customHeight="false" outlineLevel="0" collapsed="false">
      <c r="D1616" s="29" t="s">
        <v>145</v>
      </c>
      <c r="E1616" s="28"/>
      <c r="H1616" s="28" t="n">
        <v>1.5</v>
      </c>
      <c r="I1616" s="1" t="s">
        <v>146</v>
      </c>
      <c r="J1616" s="1" t="n">
        <f aca="false">ROUND(H1616/100*K1611,5)</f>
        <v>0.13605</v>
      </c>
      <c r="K1616" s="28"/>
    </row>
    <row r="1617" customFormat="false" ht="15" hidden="false" customHeight="false" outlineLevel="0" collapsed="false">
      <c r="D1617" s="29" t="s">
        <v>138</v>
      </c>
      <c r="E1617" s="28"/>
      <c r="H1617" s="28"/>
      <c r="K1617" s="30" t="n">
        <f aca="false">SUM(J1608:J1616)</f>
        <v>24.5961</v>
      </c>
    </row>
    <row r="1618" customFormat="false" ht="15" hidden="false" customHeight="false" outlineLevel="0" collapsed="false">
      <c r="D1618" s="29" t="s">
        <v>184</v>
      </c>
      <c r="E1618" s="28"/>
      <c r="H1618" s="28" t="n">
        <v>3</v>
      </c>
      <c r="I1618" s="1" t="s">
        <v>146</v>
      </c>
      <c r="K1618" s="26" t="n">
        <f aca="false">ROUND(H1618/100*K1617,5)</f>
        <v>0.73788</v>
      </c>
    </row>
    <row r="1619" customFormat="false" ht="15" hidden="false" customHeight="false" outlineLevel="0" collapsed="false">
      <c r="D1619" s="29" t="s">
        <v>139</v>
      </c>
      <c r="E1619" s="28"/>
      <c r="H1619" s="28"/>
      <c r="K1619" s="30" t="n">
        <f aca="false">SUM(K1617:K1618)</f>
        <v>25.33398</v>
      </c>
    </row>
    <row r="1621" customFormat="false" ht="45" hidden="false" customHeight="true" outlineLevel="0" collapsed="false">
      <c r="A1621" s="19"/>
      <c r="B1621" s="19" t="s">
        <v>838</v>
      </c>
      <c r="C1621" s="20" t="s">
        <v>18</v>
      </c>
      <c r="D1621" s="21" t="s">
        <v>839</v>
      </c>
      <c r="E1621" s="21"/>
      <c r="F1621" s="21"/>
      <c r="G1621" s="20"/>
      <c r="H1621" s="22" t="s">
        <v>113</v>
      </c>
      <c r="I1621" s="23" t="n">
        <v>1</v>
      </c>
      <c r="J1621" s="23"/>
      <c r="K1621" s="24" t="n">
        <f aca="false">ROUND(K1633,2)</f>
        <v>21.03</v>
      </c>
      <c r="L1621" s="21" t="s">
        <v>840</v>
      </c>
      <c r="M1621" s="20"/>
      <c r="N1621" s="20"/>
      <c r="O1621" s="20"/>
      <c r="P1621" s="20"/>
      <c r="Q1621" s="20"/>
      <c r="R1621" s="20"/>
      <c r="S1621" s="20"/>
      <c r="T1621" s="20"/>
      <c r="U1621" s="20"/>
      <c r="V1621" s="20"/>
      <c r="W1621" s="20"/>
      <c r="X1621" s="20"/>
      <c r="Y1621" s="20"/>
      <c r="Z1621" s="20"/>
      <c r="AA1621" s="20"/>
    </row>
    <row r="1622" customFormat="false" ht="15" hidden="false" customHeight="false" outlineLevel="0" collapsed="false">
      <c r="B1622" s="14" t="s">
        <v>115</v>
      </c>
    </row>
    <row r="1623" customFormat="false" ht="15" hidden="false" customHeight="false" outlineLevel="0" collapsed="false">
      <c r="B1623" s="1" t="s">
        <v>399</v>
      </c>
      <c r="C1623" s="1" t="s">
        <v>117</v>
      </c>
      <c r="D1623" s="1" t="s">
        <v>400</v>
      </c>
      <c r="E1623" s="25" t="n">
        <v>0.17</v>
      </c>
      <c r="F1623" s="1" t="s">
        <v>119</v>
      </c>
      <c r="G1623" s="1" t="s">
        <v>120</v>
      </c>
      <c r="H1623" s="26" t="n">
        <v>29.57</v>
      </c>
      <c r="I1623" s="1" t="s">
        <v>121</v>
      </c>
      <c r="J1623" s="27" t="n">
        <f aca="false">ROUND(E1623/I1621* H1623,5)</f>
        <v>5.0269</v>
      </c>
      <c r="K1623" s="28"/>
    </row>
    <row r="1624" customFormat="false" ht="15" hidden="false" customHeight="false" outlineLevel="0" collapsed="false">
      <c r="B1624" s="1" t="s">
        <v>401</v>
      </c>
      <c r="C1624" s="1" t="s">
        <v>117</v>
      </c>
      <c r="D1624" s="1" t="s">
        <v>402</v>
      </c>
      <c r="E1624" s="25" t="n">
        <v>0.133</v>
      </c>
      <c r="F1624" s="1" t="s">
        <v>119</v>
      </c>
      <c r="G1624" s="1" t="s">
        <v>120</v>
      </c>
      <c r="H1624" s="26" t="n">
        <v>25.4</v>
      </c>
      <c r="I1624" s="1" t="s">
        <v>121</v>
      </c>
      <c r="J1624" s="27" t="n">
        <f aca="false">ROUND(E1624/I1621* H1624,5)</f>
        <v>3.3782</v>
      </c>
      <c r="K1624" s="28"/>
    </row>
    <row r="1625" customFormat="false" ht="15" hidden="false" customHeight="false" outlineLevel="0" collapsed="false">
      <c r="D1625" s="29" t="s">
        <v>122</v>
      </c>
      <c r="E1625" s="28"/>
      <c r="H1625" s="28"/>
      <c r="K1625" s="26" t="n">
        <f aca="false">SUM(J1623:J1624)</f>
        <v>8.4051</v>
      </c>
    </row>
    <row r="1626" customFormat="false" ht="15" hidden="false" customHeight="false" outlineLevel="0" collapsed="false">
      <c r="B1626" s="14" t="s">
        <v>127</v>
      </c>
      <c r="E1626" s="28"/>
      <c r="H1626" s="28"/>
      <c r="K1626" s="28"/>
    </row>
    <row r="1627" customFormat="false" ht="15" hidden="false" customHeight="false" outlineLevel="0" collapsed="false">
      <c r="B1627" s="1" t="s">
        <v>841</v>
      </c>
      <c r="C1627" s="1" t="s">
        <v>18</v>
      </c>
      <c r="D1627" s="1" t="s">
        <v>842</v>
      </c>
      <c r="E1627" s="25" t="n">
        <v>1</v>
      </c>
      <c r="G1627" s="1" t="s">
        <v>120</v>
      </c>
      <c r="H1627" s="26" t="n">
        <v>11.89</v>
      </c>
      <c r="I1627" s="1" t="s">
        <v>121</v>
      </c>
      <c r="J1627" s="27" t="n">
        <f aca="false">ROUND(E1627* H1627,5)</f>
        <v>11.89</v>
      </c>
      <c r="K1627" s="28"/>
    </row>
    <row r="1628" customFormat="false" ht="15" hidden="false" customHeight="false" outlineLevel="0" collapsed="false">
      <c r="D1628" s="29" t="s">
        <v>137</v>
      </c>
      <c r="E1628" s="28"/>
      <c r="H1628" s="28"/>
      <c r="K1628" s="26" t="n">
        <f aca="false">SUM(J1627:J1627)</f>
        <v>11.89</v>
      </c>
    </row>
    <row r="1629" customFormat="false" ht="15" hidden="false" customHeight="false" outlineLevel="0" collapsed="false">
      <c r="E1629" s="28"/>
      <c r="H1629" s="28"/>
      <c r="K1629" s="28"/>
    </row>
    <row r="1630" customFormat="false" ht="15" hidden="false" customHeight="false" outlineLevel="0" collapsed="false">
      <c r="D1630" s="29" t="s">
        <v>145</v>
      </c>
      <c r="E1630" s="28"/>
      <c r="H1630" s="28" t="n">
        <v>1.5</v>
      </c>
      <c r="I1630" s="1" t="s">
        <v>146</v>
      </c>
      <c r="J1630" s="1" t="n">
        <f aca="false">ROUND(H1630/100*K1625,5)</f>
        <v>0.12608</v>
      </c>
      <c r="K1630" s="28"/>
    </row>
    <row r="1631" customFormat="false" ht="15" hidden="false" customHeight="false" outlineLevel="0" collapsed="false">
      <c r="D1631" s="29" t="s">
        <v>138</v>
      </c>
      <c r="E1631" s="28"/>
      <c r="H1631" s="28"/>
      <c r="K1631" s="30" t="n">
        <f aca="false">SUM(J1622:J1630)</f>
        <v>20.42118</v>
      </c>
    </row>
    <row r="1632" customFormat="false" ht="15" hidden="false" customHeight="false" outlineLevel="0" collapsed="false">
      <c r="D1632" s="29" t="s">
        <v>184</v>
      </c>
      <c r="E1632" s="28"/>
      <c r="H1632" s="28" t="n">
        <v>3</v>
      </c>
      <c r="I1632" s="1" t="s">
        <v>146</v>
      </c>
      <c r="K1632" s="26" t="n">
        <f aca="false">ROUND(H1632/100*K1631,5)</f>
        <v>0.61264</v>
      </c>
    </row>
    <row r="1633" customFormat="false" ht="15" hidden="false" customHeight="false" outlineLevel="0" collapsed="false">
      <c r="D1633" s="29" t="s">
        <v>139</v>
      </c>
      <c r="E1633" s="28"/>
      <c r="H1633" s="28"/>
      <c r="K1633" s="30" t="n">
        <f aca="false">SUM(K1631:K1632)</f>
        <v>21.03382</v>
      </c>
    </row>
    <row r="1635" customFormat="false" ht="45" hidden="false" customHeight="true" outlineLevel="0" collapsed="false">
      <c r="A1635" s="19"/>
      <c r="B1635" s="19" t="s">
        <v>843</v>
      </c>
      <c r="C1635" s="20" t="s">
        <v>18</v>
      </c>
      <c r="D1635" s="21" t="s">
        <v>844</v>
      </c>
      <c r="E1635" s="21"/>
      <c r="F1635" s="21"/>
      <c r="G1635" s="20"/>
      <c r="H1635" s="22" t="s">
        <v>113</v>
      </c>
      <c r="I1635" s="23" t="n">
        <v>1</v>
      </c>
      <c r="J1635" s="23"/>
      <c r="K1635" s="24" t="n">
        <f aca="false">ROUND(K1647,2)</f>
        <v>27.24</v>
      </c>
      <c r="L1635" s="21" t="s">
        <v>845</v>
      </c>
      <c r="M1635" s="20"/>
      <c r="N1635" s="20"/>
      <c r="O1635" s="20"/>
      <c r="P1635" s="20"/>
      <c r="Q1635" s="20"/>
      <c r="R1635" s="20"/>
      <c r="S1635" s="20"/>
      <c r="T1635" s="20"/>
      <c r="U1635" s="20"/>
      <c r="V1635" s="20"/>
      <c r="W1635" s="20"/>
      <c r="X1635" s="20"/>
      <c r="Y1635" s="20"/>
      <c r="Z1635" s="20"/>
      <c r="AA1635" s="20"/>
    </row>
    <row r="1636" customFormat="false" ht="15" hidden="false" customHeight="false" outlineLevel="0" collapsed="false">
      <c r="B1636" s="14" t="s">
        <v>115</v>
      </c>
    </row>
    <row r="1637" customFormat="false" ht="15" hidden="false" customHeight="false" outlineLevel="0" collapsed="false">
      <c r="B1637" s="1" t="s">
        <v>399</v>
      </c>
      <c r="C1637" s="1" t="s">
        <v>117</v>
      </c>
      <c r="D1637" s="1" t="s">
        <v>400</v>
      </c>
      <c r="E1637" s="25" t="n">
        <v>0.17</v>
      </c>
      <c r="F1637" s="1" t="s">
        <v>119</v>
      </c>
      <c r="G1637" s="1" t="s">
        <v>120</v>
      </c>
      <c r="H1637" s="26" t="n">
        <v>29.57</v>
      </c>
      <c r="I1637" s="1" t="s">
        <v>121</v>
      </c>
      <c r="J1637" s="27" t="n">
        <f aca="false">ROUND(E1637/I1635* H1637,5)</f>
        <v>5.0269</v>
      </c>
      <c r="K1637" s="28"/>
    </row>
    <row r="1638" customFormat="false" ht="15" hidden="false" customHeight="false" outlineLevel="0" collapsed="false">
      <c r="B1638" s="1" t="s">
        <v>401</v>
      </c>
      <c r="C1638" s="1" t="s">
        <v>117</v>
      </c>
      <c r="D1638" s="1" t="s">
        <v>402</v>
      </c>
      <c r="E1638" s="25" t="n">
        <v>0.133</v>
      </c>
      <c r="F1638" s="1" t="s">
        <v>119</v>
      </c>
      <c r="G1638" s="1" t="s">
        <v>120</v>
      </c>
      <c r="H1638" s="26" t="n">
        <v>25.4</v>
      </c>
      <c r="I1638" s="1" t="s">
        <v>121</v>
      </c>
      <c r="J1638" s="27" t="n">
        <f aca="false">ROUND(E1638/I1635* H1638,5)</f>
        <v>3.3782</v>
      </c>
      <c r="K1638" s="28"/>
    </row>
    <row r="1639" customFormat="false" ht="15" hidden="false" customHeight="false" outlineLevel="0" collapsed="false">
      <c r="D1639" s="29" t="s">
        <v>122</v>
      </c>
      <c r="E1639" s="28"/>
      <c r="H1639" s="28"/>
      <c r="K1639" s="26" t="n">
        <f aca="false">SUM(J1637:J1638)</f>
        <v>8.4051</v>
      </c>
    </row>
    <row r="1640" customFormat="false" ht="15" hidden="false" customHeight="false" outlineLevel="0" collapsed="false">
      <c r="B1640" s="14" t="s">
        <v>127</v>
      </c>
      <c r="E1640" s="28"/>
      <c r="H1640" s="28"/>
      <c r="K1640" s="28"/>
    </row>
    <row r="1641" customFormat="false" ht="15" hidden="false" customHeight="false" outlineLevel="0" collapsed="false">
      <c r="B1641" s="1" t="s">
        <v>846</v>
      </c>
      <c r="C1641" s="1" t="s">
        <v>18</v>
      </c>
      <c r="D1641" s="1" t="s">
        <v>847</v>
      </c>
      <c r="E1641" s="25" t="n">
        <v>1</v>
      </c>
      <c r="G1641" s="1" t="s">
        <v>120</v>
      </c>
      <c r="H1641" s="26" t="n">
        <v>17.92</v>
      </c>
      <c r="I1641" s="1" t="s">
        <v>121</v>
      </c>
      <c r="J1641" s="27" t="n">
        <f aca="false">ROUND(E1641* H1641,5)</f>
        <v>17.92</v>
      </c>
      <c r="K1641" s="28"/>
    </row>
    <row r="1642" customFormat="false" ht="15" hidden="false" customHeight="false" outlineLevel="0" collapsed="false">
      <c r="D1642" s="29" t="s">
        <v>137</v>
      </c>
      <c r="E1642" s="28"/>
      <c r="H1642" s="28"/>
      <c r="K1642" s="26" t="n">
        <f aca="false">SUM(J1641:J1641)</f>
        <v>17.92</v>
      </c>
    </row>
    <row r="1643" customFormat="false" ht="15" hidden="false" customHeight="false" outlineLevel="0" collapsed="false">
      <c r="E1643" s="28"/>
      <c r="H1643" s="28"/>
      <c r="K1643" s="28"/>
    </row>
    <row r="1644" customFormat="false" ht="15" hidden="false" customHeight="false" outlineLevel="0" collapsed="false">
      <c r="D1644" s="29" t="s">
        <v>145</v>
      </c>
      <c r="E1644" s="28"/>
      <c r="H1644" s="28" t="n">
        <v>1.5</v>
      </c>
      <c r="I1644" s="1" t="s">
        <v>146</v>
      </c>
      <c r="J1644" s="1" t="n">
        <f aca="false">ROUND(H1644/100*K1639,5)</f>
        <v>0.12608</v>
      </c>
      <c r="K1644" s="28"/>
    </row>
    <row r="1645" customFormat="false" ht="15" hidden="false" customHeight="false" outlineLevel="0" collapsed="false">
      <c r="D1645" s="29" t="s">
        <v>138</v>
      </c>
      <c r="E1645" s="28"/>
      <c r="H1645" s="28"/>
      <c r="K1645" s="30" t="n">
        <f aca="false">SUM(J1636:J1644)</f>
        <v>26.45118</v>
      </c>
    </row>
    <row r="1646" customFormat="false" ht="15" hidden="false" customHeight="false" outlineLevel="0" collapsed="false">
      <c r="D1646" s="29" t="s">
        <v>184</v>
      </c>
      <c r="E1646" s="28"/>
      <c r="H1646" s="28" t="n">
        <v>3</v>
      </c>
      <c r="I1646" s="1" t="s">
        <v>146</v>
      </c>
      <c r="K1646" s="26" t="n">
        <f aca="false">ROUND(H1646/100*K1645,5)</f>
        <v>0.79354</v>
      </c>
    </row>
    <row r="1647" customFormat="false" ht="15" hidden="false" customHeight="false" outlineLevel="0" collapsed="false">
      <c r="D1647" s="29" t="s">
        <v>139</v>
      </c>
      <c r="E1647" s="28"/>
      <c r="H1647" s="28"/>
      <c r="K1647" s="30" t="n">
        <f aca="false">SUM(K1645:K1646)</f>
        <v>27.24472</v>
      </c>
    </row>
    <row r="1649" customFormat="false" ht="45" hidden="false" customHeight="true" outlineLevel="0" collapsed="false">
      <c r="A1649" s="19"/>
      <c r="B1649" s="19" t="s">
        <v>848</v>
      </c>
      <c r="C1649" s="20" t="s">
        <v>193</v>
      </c>
      <c r="D1649" s="21" t="s">
        <v>849</v>
      </c>
      <c r="E1649" s="21"/>
      <c r="F1649" s="21"/>
      <c r="G1649" s="20"/>
      <c r="H1649" s="22" t="s">
        <v>113</v>
      </c>
      <c r="I1649" s="23" t="n">
        <v>1</v>
      </c>
      <c r="J1649" s="23"/>
      <c r="K1649" s="24" t="n">
        <f aca="false">ROUND(K1661,2)</f>
        <v>1.39</v>
      </c>
      <c r="L1649" s="21" t="s">
        <v>850</v>
      </c>
      <c r="M1649" s="20"/>
      <c r="N1649" s="20"/>
      <c r="O1649" s="20"/>
      <c r="P1649" s="20"/>
      <c r="Q1649" s="20"/>
      <c r="R1649" s="20"/>
      <c r="S1649" s="20"/>
      <c r="T1649" s="20"/>
      <c r="U1649" s="20"/>
      <c r="V1649" s="20"/>
      <c r="W1649" s="20"/>
      <c r="X1649" s="20"/>
      <c r="Y1649" s="20"/>
      <c r="Z1649" s="20"/>
      <c r="AA1649" s="20"/>
    </row>
    <row r="1650" customFormat="false" ht="15" hidden="false" customHeight="false" outlineLevel="0" collapsed="false">
      <c r="B1650" s="14" t="s">
        <v>115</v>
      </c>
    </row>
    <row r="1651" customFormat="false" ht="15" hidden="false" customHeight="false" outlineLevel="0" collapsed="false">
      <c r="B1651" s="1" t="s">
        <v>178</v>
      </c>
      <c r="C1651" s="1" t="s">
        <v>117</v>
      </c>
      <c r="D1651" s="1" t="s">
        <v>179</v>
      </c>
      <c r="E1651" s="25" t="n">
        <v>0.015</v>
      </c>
      <c r="F1651" s="1" t="s">
        <v>119</v>
      </c>
      <c r="G1651" s="1" t="s">
        <v>120</v>
      </c>
      <c r="H1651" s="26" t="n">
        <v>28.5</v>
      </c>
      <c r="I1651" s="1" t="s">
        <v>121</v>
      </c>
      <c r="J1651" s="27" t="n">
        <f aca="false">ROUND(E1651/I1649* H1651,5)</f>
        <v>0.4275</v>
      </c>
      <c r="K1651" s="28"/>
    </row>
    <row r="1652" customFormat="false" ht="15" hidden="false" customHeight="false" outlineLevel="0" collapsed="false">
      <c r="B1652" s="1" t="s">
        <v>180</v>
      </c>
      <c r="C1652" s="1" t="s">
        <v>117</v>
      </c>
      <c r="D1652" s="1" t="s">
        <v>181</v>
      </c>
      <c r="E1652" s="25" t="n">
        <v>0.015</v>
      </c>
      <c r="F1652" s="1" t="s">
        <v>119</v>
      </c>
      <c r="G1652" s="1" t="s">
        <v>120</v>
      </c>
      <c r="H1652" s="26" t="n">
        <v>33.24</v>
      </c>
      <c r="I1652" s="1" t="s">
        <v>121</v>
      </c>
      <c r="J1652" s="27" t="n">
        <f aca="false">ROUND(E1652/I1649* H1652,5)</f>
        <v>0.4986</v>
      </c>
      <c r="K1652" s="28"/>
    </row>
    <row r="1653" customFormat="false" ht="15" hidden="false" customHeight="false" outlineLevel="0" collapsed="false">
      <c r="D1653" s="29" t="s">
        <v>122</v>
      </c>
      <c r="E1653" s="28"/>
      <c r="H1653" s="28"/>
      <c r="K1653" s="26" t="n">
        <f aca="false">SUM(J1651:J1652)</f>
        <v>0.9261</v>
      </c>
    </row>
    <row r="1654" customFormat="false" ht="15" hidden="false" customHeight="false" outlineLevel="0" collapsed="false">
      <c r="B1654" s="14" t="s">
        <v>127</v>
      </c>
      <c r="E1654" s="28"/>
      <c r="H1654" s="28"/>
      <c r="K1654" s="28"/>
    </row>
    <row r="1655" customFormat="false" ht="15" hidden="false" customHeight="false" outlineLevel="0" collapsed="false">
      <c r="B1655" s="1" t="s">
        <v>851</v>
      </c>
      <c r="C1655" s="1" t="s">
        <v>193</v>
      </c>
      <c r="D1655" s="1" t="s">
        <v>852</v>
      </c>
      <c r="E1655" s="25" t="n">
        <v>1.02</v>
      </c>
      <c r="G1655" s="1" t="s">
        <v>120</v>
      </c>
      <c r="H1655" s="26" t="n">
        <v>0.4</v>
      </c>
      <c r="I1655" s="1" t="s">
        <v>121</v>
      </c>
      <c r="J1655" s="27" t="n">
        <f aca="false">ROUND(E1655* H1655,5)</f>
        <v>0.408</v>
      </c>
      <c r="K1655" s="28"/>
    </row>
    <row r="1656" customFormat="false" ht="15" hidden="false" customHeight="false" outlineLevel="0" collapsed="false">
      <c r="D1656" s="29" t="s">
        <v>137</v>
      </c>
      <c r="E1656" s="28"/>
      <c r="H1656" s="28"/>
      <c r="K1656" s="26" t="n">
        <f aca="false">SUM(J1655:J1655)</f>
        <v>0.408</v>
      </c>
    </row>
    <row r="1657" customFormat="false" ht="15" hidden="false" customHeight="false" outlineLevel="0" collapsed="false">
      <c r="E1657" s="28"/>
      <c r="H1657" s="28"/>
      <c r="K1657" s="28"/>
    </row>
    <row r="1658" customFormat="false" ht="15" hidden="false" customHeight="false" outlineLevel="0" collapsed="false">
      <c r="D1658" s="29" t="s">
        <v>145</v>
      </c>
      <c r="E1658" s="28"/>
      <c r="H1658" s="28" t="n">
        <v>1.5</v>
      </c>
      <c r="I1658" s="1" t="s">
        <v>146</v>
      </c>
      <c r="J1658" s="1" t="n">
        <f aca="false">ROUND(H1658/100*K1653,5)</f>
        <v>0.01389</v>
      </c>
      <c r="K1658" s="28"/>
    </row>
    <row r="1659" customFormat="false" ht="15" hidden="false" customHeight="false" outlineLevel="0" collapsed="false">
      <c r="D1659" s="29" t="s">
        <v>138</v>
      </c>
      <c r="E1659" s="28"/>
      <c r="H1659" s="28"/>
      <c r="K1659" s="30" t="n">
        <f aca="false">SUM(J1650:J1658)</f>
        <v>1.34799</v>
      </c>
    </row>
    <row r="1660" customFormat="false" ht="15" hidden="false" customHeight="false" outlineLevel="0" collapsed="false">
      <c r="D1660" s="29" t="s">
        <v>184</v>
      </c>
      <c r="E1660" s="28"/>
      <c r="H1660" s="28" t="n">
        <v>3</v>
      </c>
      <c r="I1660" s="1" t="s">
        <v>146</v>
      </c>
      <c r="K1660" s="26" t="n">
        <f aca="false">ROUND(H1660/100*K1659,5)</f>
        <v>0.04044</v>
      </c>
    </row>
    <row r="1661" customFormat="false" ht="15" hidden="false" customHeight="false" outlineLevel="0" collapsed="false">
      <c r="D1661" s="29" t="s">
        <v>139</v>
      </c>
      <c r="E1661" s="28"/>
      <c r="H1661" s="28"/>
      <c r="K1661" s="30" t="n">
        <f aca="false">SUM(K1659:K1660)</f>
        <v>1.38843</v>
      </c>
    </row>
    <row r="1663" customFormat="false" ht="45" hidden="false" customHeight="true" outlineLevel="0" collapsed="false">
      <c r="A1663" s="19"/>
      <c r="B1663" s="19" t="s">
        <v>853</v>
      </c>
      <c r="C1663" s="20" t="s">
        <v>193</v>
      </c>
      <c r="D1663" s="21" t="s">
        <v>854</v>
      </c>
      <c r="E1663" s="21"/>
      <c r="F1663" s="21"/>
      <c r="G1663" s="20"/>
      <c r="H1663" s="22" t="s">
        <v>113</v>
      </c>
      <c r="I1663" s="23" t="n">
        <v>1</v>
      </c>
      <c r="J1663" s="23"/>
      <c r="K1663" s="24" t="n">
        <f aca="false">ROUND(K1675,2)</f>
        <v>1.81</v>
      </c>
      <c r="L1663" s="21" t="s">
        <v>855</v>
      </c>
      <c r="M1663" s="20"/>
      <c r="N1663" s="20"/>
      <c r="O1663" s="20"/>
      <c r="P1663" s="20"/>
      <c r="Q1663" s="20"/>
      <c r="R1663" s="20"/>
      <c r="S1663" s="20"/>
      <c r="T1663" s="20"/>
      <c r="U1663" s="20"/>
      <c r="V1663" s="20"/>
      <c r="W1663" s="20"/>
      <c r="X1663" s="20"/>
      <c r="Y1663" s="20"/>
      <c r="Z1663" s="20"/>
      <c r="AA1663" s="20"/>
    </row>
    <row r="1664" customFormat="false" ht="15" hidden="false" customHeight="false" outlineLevel="0" collapsed="false">
      <c r="B1664" s="14" t="s">
        <v>115</v>
      </c>
    </row>
    <row r="1665" customFormat="false" ht="15" hidden="false" customHeight="false" outlineLevel="0" collapsed="false">
      <c r="B1665" s="1" t="s">
        <v>180</v>
      </c>
      <c r="C1665" s="1" t="s">
        <v>117</v>
      </c>
      <c r="D1665" s="1" t="s">
        <v>181</v>
      </c>
      <c r="E1665" s="25" t="n">
        <v>0.015</v>
      </c>
      <c r="F1665" s="1" t="s">
        <v>119</v>
      </c>
      <c r="G1665" s="1" t="s">
        <v>120</v>
      </c>
      <c r="H1665" s="26" t="n">
        <v>33.24</v>
      </c>
      <c r="I1665" s="1" t="s">
        <v>121</v>
      </c>
      <c r="J1665" s="27" t="n">
        <f aca="false">ROUND(E1665/I1663* H1665,5)</f>
        <v>0.4986</v>
      </c>
      <c r="K1665" s="28"/>
    </row>
    <row r="1666" customFormat="false" ht="15" hidden="false" customHeight="false" outlineLevel="0" collapsed="false">
      <c r="B1666" s="1" t="s">
        <v>178</v>
      </c>
      <c r="C1666" s="1" t="s">
        <v>117</v>
      </c>
      <c r="D1666" s="1" t="s">
        <v>179</v>
      </c>
      <c r="E1666" s="25" t="n">
        <v>0.015</v>
      </c>
      <c r="F1666" s="1" t="s">
        <v>119</v>
      </c>
      <c r="G1666" s="1" t="s">
        <v>120</v>
      </c>
      <c r="H1666" s="26" t="n">
        <v>28.5</v>
      </c>
      <c r="I1666" s="1" t="s">
        <v>121</v>
      </c>
      <c r="J1666" s="27" t="n">
        <f aca="false">ROUND(E1666/I1663* H1666,5)</f>
        <v>0.4275</v>
      </c>
      <c r="K1666" s="28"/>
    </row>
    <row r="1667" customFormat="false" ht="15" hidden="false" customHeight="false" outlineLevel="0" collapsed="false">
      <c r="D1667" s="29" t="s">
        <v>122</v>
      </c>
      <c r="E1667" s="28"/>
      <c r="H1667" s="28"/>
      <c r="K1667" s="26" t="n">
        <f aca="false">SUM(J1665:J1666)</f>
        <v>0.9261</v>
      </c>
    </row>
    <row r="1668" customFormat="false" ht="15" hidden="false" customHeight="false" outlineLevel="0" collapsed="false">
      <c r="B1668" s="14" t="s">
        <v>127</v>
      </c>
      <c r="E1668" s="28"/>
      <c r="H1668" s="28"/>
      <c r="K1668" s="28"/>
    </row>
    <row r="1669" customFormat="false" ht="15" hidden="false" customHeight="false" outlineLevel="0" collapsed="false">
      <c r="B1669" s="1" t="s">
        <v>856</v>
      </c>
      <c r="C1669" s="1" t="s">
        <v>193</v>
      </c>
      <c r="D1669" s="1" t="s">
        <v>857</v>
      </c>
      <c r="E1669" s="25" t="n">
        <v>1.02</v>
      </c>
      <c r="G1669" s="1" t="s">
        <v>120</v>
      </c>
      <c r="H1669" s="26" t="n">
        <v>0.8</v>
      </c>
      <c r="I1669" s="1" t="s">
        <v>121</v>
      </c>
      <c r="J1669" s="27" t="n">
        <f aca="false">ROUND(E1669* H1669,5)</f>
        <v>0.816</v>
      </c>
      <c r="K1669" s="28"/>
    </row>
    <row r="1670" customFormat="false" ht="15" hidden="false" customHeight="false" outlineLevel="0" collapsed="false">
      <c r="D1670" s="29" t="s">
        <v>137</v>
      </c>
      <c r="E1670" s="28"/>
      <c r="H1670" s="28"/>
      <c r="K1670" s="26" t="n">
        <f aca="false">SUM(J1669:J1669)</f>
        <v>0.816</v>
      </c>
    </row>
    <row r="1671" customFormat="false" ht="15" hidden="false" customHeight="false" outlineLevel="0" collapsed="false">
      <c r="E1671" s="28"/>
      <c r="H1671" s="28"/>
      <c r="K1671" s="28"/>
    </row>
    <row r="1672" customFormat="false" ht="15" hidden="false" customHeight="false" outlineLevel="0" collapsed="false">
      <c r="D1672" s="29" t="s">
        <v>145</v>
      </c>
      <c r="E1672" s="28"/>
      <c r="H1672" s="28" t="n">
        <v>1.5</v>
      </c>
      <c r="I1672" s="1" t="s">
        <v>146</v>
      </c>
      <c r="J1672" s="1" t="n">
        <f aca="false">ROUND(H1672/100*K1667,5)</f>
        <v>0.01389</v>
      </c>
      <c r="K1672" s="28"/>
    </row>
    <row r="1673" customFormat="false" ht="15" hidden="false" customHeight="false" outlineLevel="0" collapsed="false">
      <c r="D1673" s="29" t="s">
        <v>138</v>
      </c>
      <c r="E1673" s="28"/>
      <c r="H1673" s="28"/>
      <c r="K1673" s="30" t="n">
        <f aca="false">SUM(J1664:J1672)</f>
        <v>1.75599</v>
      </c>
    </row>
    <row r="1674" customFormat="false" ht="15" hidden="false" customHeight="false" outlineLevel="0" collapsed="false">
      <c r="D1674" s="29" t="s">
        <v>184</v>
      </c>
      <c r="E1674" s="28"/>
      <c r="H1674" s="28" t="n">
        <v>3</v>
      </c>
      <c r="I1674" s="1" t="s">
        <v>146</v>
      </c>
      <c r="K1674" s="26" t="n">
        <f aca="false">ROUND(H1674/100*K1673,5)</f>
        <v>0.05268</v>
      </c>
    </row>
    <row r="1675" customFormat="false" ht="15" hidden="false" customHeight="false" outlineLevel="0" collapsed="false">
      <c r="D1675" s="29" t="s">
        <v>139</v>
      </c>
      <c r="E1675" s="28"/>
      <c r="H1675" s="28"/>
      <c r="K1675" s="30" t="n">
        <f aca="false">SUM(K1673:K1674)</f>
        <v>1.80867</v>
      </c>
    </row>
    <row r="1677" customFormat="false" ht="45" hidden="false" customHeight="true" outlineLevel="0" collapsed="false">
      <c r="A1677" s="19"/>
      <c r="B1677" s="19" t="s">
        <v>858</v>
      </c>
      <c r="C1677" s="20" t="s">
        <v>193</v>
      </c>
      <c r="D1677" s="21" t="s">
        <v>859</v>
      </c>
      <c r="E1677" s="21"/>
      <c r="F1677" s="21"/>
      <c r="G1677" s="20"/>
      <c r="H1677" s="22" t="s">
        <v>113</v>
      </c>
      <c r="I1677" s="23" t="n">
        <v>1</v>
      </c>
      <c r="J1677" s="23"/>
      <c r="K1677" s="24" t="n">
        <f aca="false">ROUND(K1689,2)</f>
        <v>1.87</v>
      </c>
      <c r="L1677" s="21" t="s">
        <v>860</v>
      </c>
      <c r="M1677" s="20"/>
      <c r="N1677" s="20"/>
      <c r="O1677" s="20"/>
      <c r="P1677" s="20"/>
      <c r="Q1677" s="20"/>
      <c r="R1677" s="20"/>
      <c r="S1677" s="20"/>
      <c r="T1677" s="20"/>
      <c r="U1677" s="20"/>
      <c r="V1677" s="20"/>
      <c r="W1677" s="20"/>
      <c r="X1677" s="20"/>
      <c r="Y1677" s="20"/>
      <c r="Z1677" s="20"/>
      <c r="AA1677" s="20"/>
    </row>
    <row r="1678" customFormat="false" ht="15" hidden="false" customHeight="false" outlineLevel="0" collapsed="false">
      <c r="B1678" s="14" t="s">
        <v>115</v>
      </c>
    </row>
    <row r="1679" customFormat="false" ht="15" hidden="false" customHeight="false" outlineLevel="0" collapsed="false">
      <c r="B1679" s="1" t="s">
        <v>399</v>
      </c>
      <c r="C1679" s="1" t="s">
        <v>117</v>
      </c>
      <c r="D1679" s="1" t="s">
        <v>400</v>
      </c>
      <c r="E1679" s="25" t="n">
        <v>0.015</v>
      </c>
      <c r="F1679" s="1" t="s">
        <v>119</v>
      </c>
      <c r="G1679" s="1" t="s">
        <v>120</v>
      </c>
      <c r="H1679" s="26" t="n">
        <v>29.57</v>
      </c>
      <c r="I1679" s="1" t="s">
        <v>121</v>
      </c>
      <c r="J1679" s="27" t="n">
        <f aca="false">ROUND(E1679/I1677* H1679,5)</f>
        <v>0.44355</v>
      </c>
      <c r="K1679" s="28"/>
    </row>
    <row r="1680" customFormat="false" ht="15" hidden="false" customHeight="false" outlineLevel="0" collapsed="false">
      <c r="B1680" s="1" t="s">
        <v>401</v>
      </c>
      <c r="C1680" s="1" t="s">
        <v>117</v>
      </c>
      <c r="D1680" s="1" t="s">
        <v>402</v>
      </c>
      <c r="E1680" s="25" t="n">
        <v>0.015</v>
      </c>
      <c r="F1680" s="1" t="s">
        <v>119</v>
      </c>
      <c r="G1680" s="1" t="s">
        <v>120</v>
      </c>
      <c r="H1680" s="26" t="n">
        <v>25.4</v>
      </c>
      <c r="I1680" s="1" t="s">
        <v>121</v>
      </c>
      <c r="J1680" s="27" t="n">
        <f aca="false">ROUND(E1680/I1677* H1680,5)</f>
        <v>0.381</v>
      </c>
      <c r="K1680" s="28"/>
    </row>
    <row r="1681" customFormat="false" ht="15" hidden="false" customHeight="false" outlineLevel="0" collapsed="false">
      <c r="D1681" s="29" t="s">
        <v>122</v>
      </c>
      <c r="E1681" s="28"/>
      <c r="H1681" s="28"/>
      <c r="K1681" s="26" t="n">
        <f aca="false">SUM(J1679:J1680)</f>
        <v>0.82455</v>
      </c>
    </row>
    <row r="1682" customFormat="false" ht="15" hidden="false" customHeight="false" outlineLevel="0" collapsed="false">
      <c r="B1682" s="14" t="s">
        <v>127</v>
      </c>
      <c r="E1682" s="28"/>
      <c r="H1682" s="28"/>
      <c r="K1682" s="28"/>
    </row>
    <row r="1683" customFormat="false" ht="15" hidden="false" customHeight="false" outlineLevel="0" collapsed="false">
      <c r="B1683" s="1" t="s">
        <v>861</v>
      </c>
      <c r="C1683" s="1" t="s">
        <v>193</v>
      </c>
      <c r="D1683" s="1" t="s">
        <v>862</v>
      </c>
      <c r="E1683" s="25" t="n">
        <v>1.05</v>
      </c>
      <c r="G1683" s="1" t="s">
        <v>120</v>
      </c>
      <c r="H1683" s="26" t="n">
        <v>0.93</v>
      </c>
      <c r="I1683" s="1" t="s">
        <v>121</v>
      </c>
      <c r="J1683" s="27" t="n">
        <f aca="false">ROUND(E1683* H1683,5)</f>
        <v>0.9765</v>
      </c>
      <c r="K1683" s="28"/>
    </row>
    <row r="1684" customFormat="false" ht="15" hidden="false" customHeight="false" outlineLevel="0" collapsed="false">
      <c r="D1684" s="29" t="s">
        <v>137</v>
      </c>
      <c r="E1684" s="28"/>
      <c r="H1684" s="28"/>
      <c r="K1684" s="26" t="n">
        <f aca="false">SUM(J1683:J1683)</f>
        <v>0.9765</v>
      </c>
    </row>
    <row r="1685" customFormat="false" ht="15" hidden="false" customHeight="false" outlineLevel="0" collapsed="false">
      <c r="E1685" s="28"/>
      <c r="H1685" s="28"/>
      <c r="K1685" s="28"/>
    </row>
    <row r="1686" customFormat="false" ht="15" hidden="false" customHeight="false" outlineLevel="0" collapsed="false">
      <c r="D1686" s="29" t="s">
        <v>145</v>
      </c>
      <c r="E1686" s="28"/>
      <c r="H1686" s="28" t="n">
        <v>1.5</v>
      </c>
      <c r="I1686" s="1" t="s">
        <v>146</v>
      </c>
      <c r="J1686" s="1" t="n">
        <f aca="false">ROUND(H1686/100*K1681,5)</f>
        <v>0.01237</v>
      </c>
      <c r="K1686" s="28"/>
    </row>
    <row r="1687" customFormat="false" ht="15" hidden="false" customHeight="false" outlineLevel="0" collapsed="false">
      <c r="D1687" s="29" t="s">
        <v>138</v>
      </c>
      <c r="E1687" s="28"/>
      <c r="H1687" s="28"/>
      <c r="K1687" s="30" t="n">
        <f aca="false">SUM(J1678:J1686)</f>
        <v>1.81342</v>
      </c>
    </row>
    <row r="1688" customFormat="false" ht="15" hidden="false" customHeight="false" outlineLevel="0" collapsed="false">
      <c r="D1688" s="29" t="s">
        <v>184</v>
      </c>
      <c r="E1688" s="28"/>
      <c r="H1688" s="28" t="n">
        <v>3</v>
      </c>
      <c r="I1688" s="1" t="s">
        <v>146</v>
      </c>
      <c r="K1688" s="26" t="n">
        <f aca="false">ROUND(H1688/100*K1687,5)</f>
        <v>0.0544</v>
      </c>
    </row>
    <row r="1689" customFormat="false" ht="15" hidden="false" customHeight="false" outlineLevel="0" collapsed="false">
      <c r="D1689" s="29" t="s">
        <v>139</v>
      </c>
      <c r="E1689" s="28"/>
      <c r="H1689" s="28"/>
      <c r="K1689" s="30" t="n">
        <f aca="false">SUM(K1687:K1688)</f>
        <v>1.86782</v>
      </c>
    </row>
    <row r="1691" customFormat="false" ht="45" hidden="false" customHeight="true" outlineLevel="0" collapsed="false">
      <c r="A1691" s="19"/>
      <c r="B1691" s="19" t="s">
        <v>863</v>
      </c>
      <c r="C1691" s="20" t="s">
        <v>18</v>
      </c>
      <c r="D1691" s="21" t="s">
        <v>864</v>
      </c>
      <c r="E1691" s="21"/>
      <c r="F1691" s="21"/>
      <c r="G1691" s="20"/>
      <c r="H1691" s="22" t="s">
        <v>113</v>
      </c>
      <c r="I1691" s="23" t="n">
        <v>1</v>
      </c>
      <c r="J1691" s="23"/>
      <c r="K1691" s="24" t="n">
        <f aca="false">ROUND(K1702,2)</f>
        <v>3.77</v>
      </c>
      <c r="L1691" s="21" t="s">
        <v>865</v>
      </c>
      <c r="M1691" s="20"/>
      <c r="N1691" s="20"/>
      <c r="O1691" s="20"/>
      <c r="P1691" s="20"/>
      <c r="Q1691" s="20"/>
      <c r="R1691" s="20"/>
      <c r="S1691" s="20"/>
      <c r="T1691" s="20"/>
      <c r="U1691" s="20"/>
      <c r="V1691" s="20"/>
      <c r="W1691" s="20"/>
      <c r="X1691" s="20"/>
      <c r="Y1691" s="20"/>
      <c r="Z1691" s="20"/>
      <c r="AA1691" s="20"/>
    </row>
    <row r="1692" customFormat="false" ht="15" hidden="false" customHeight="false" outlineLevel="0" collapsed="false">
      <c r="B1692" s="14" t="s">
        <v>115</v>
      </c>
    </row>
    <row r="1693" customFormat="false" ht="15" hidden="false" customHeight="false" outlineLevel="0" collapsed="false">
      <c r="B1693" s="1" t="s">
        <v>399</v>
      </c>
      <c r="C1693" s="1" t="s">
        <v>117</v>
      </c>
      <c r="D1693" s="1" t="s">
        <v>400</v>
      </c>
      <c r="E1693" s="25" t="n">
        <v>0.1</v>
      </c>
      <c r="F1693" s="1" t="s">
        <v>119</v>
      </c>
      <c r="G1693" s="1" t="s">
        <v>120</v>
      </c>
      <c r="H1693" s="26" t="n">
        <v>29.57</v>
      </c>
      <c r="I1693" s="1" t="s">
        <v>121</v>
      </c>
      <c r="J1693" s="27" t="n">
        <f aca="false">ROUND(E1693/I1691* H1693,5)</f>
        <v>2.957</v>
      </c>
      <c r="K1693" s="28"/>
    </row>
    <row r="1694" customFormat="false" ht="15" hidden="false" customHeight="false" outlineLevel="0" collapsed="false">
      <c r="D1694" s="29" t="s">
        <v>122</v>
      </c>
      <c r="E1694" s="28"/>
      <c r="H1694" s="28"/>
      <c r="K1694" s="26" t="n">
        <f aca="false">SUM(J1693:J1693)</f>
        <v>2.957</v>
      </c>
    </row>
    <row r="1695" customFormat="false" ht="15" hidden="false" customHeight="false" outlineLevel="0" collapsed="false">
      <c r="B1695" s="14" t="s">
        <v>127</v>
      </c>
      <c r="E1695" s="28"/>
      <c r="H1695" s="28"/>
      <c r="K1695" s="28"/>
    </row>
    <row r="1696" customFormat="false" ht="15" hidden="false" customHeight="false" outlineLevel="0" collapsed="false">
      <c r="B1696" s="1" t="s">
        <v>866</v>
      </c>
      <c r="C1696" s="1" t="s">
        <v>18</v>
      </c>
      <c r="D1696" s="1" t="s">
        <v>867</v>
      </c>
      <c r="E1696" s="25" t="n">
        <v>1</v>
      </c>
      <c r="G1696" s="1" t="s">
        <v>120</v>
      </c>
      <c r="H1696" s="26" t="n">
        <v>0.66</v>
      </c>
      <c r="I1696" s="1" t="s">
        <v>121</v>
      </c>
      <c r="J1696" s="27" t="n">
        <f aca="false">ROUND(E1696* H1696,5)</f>
        <v>0.66</v>
      </c>
      <c r="K1696" s="28"/>
    </row>
    <row r="1697" customFormat="false" ht="15" hidden="false" customHeight="false" outlineLevel="0" collapsed="false">
      <c r="D1697" s="29" t="s">
        <v>137</v>
      </c>
      <c r="E1697" s="28"/>
      <c r="H1697" s="28"/>
      <c r="K1697" s="26" t="n">
        <f aca="false">SUM(J1696:J1696)</f>
        <v>0.66</v>
      </c>
    </row>
    <row r="1698" customFormat="false" ht="15" hidden="false" customHeight="false" outlineLevel="0" collapsed="false">
      <c r="E1698" s="28"/>
      <c r="H1698" s="28"/>
      <c r="K1698" s="28"/>
    </row>
    <row r="1699" customFormat="false" ht="15" hidden="false" customHeight="false" outlineLevel="0" collapsed="false">
      <c r="D1699" s="29" t="s">
        <v>145</v>
      </c>
      <c r="E1699" s="28"/>
      <c r="H1699" s="28" t="n">
        <v>1.5</v>
      </c>
      <c r="I1699" s="1" t="s">
        <v>146</v>
      </c>
      <c r="J1699" s="1" t="n">
        <f aca="false">ROUND(H1699/100*K1694,5)</f>
        <v>0.04436</v>
      </c>
      <c r="K1699" s="28"/>
    </row>
    <row r="1700" customFormat="false" ht="15" hidden="false" customHeight="false" outlineLevel="0" collapsed="false">
      <c r="D1700" s="29" t="s">
        <v>138</v>
      </c>
      <c r="E1700" s="28"/>
      <c r="H1700" s="28"/>
      <c r="K1700" s="30" t="n">
        <f aca="false">SUM(J1692:J1699)</f>
        <v>3.66136</v>
      </c>
    </row>
    <row r="1701" customFormat="false" ht="15" hidden="false" customHeight="false" outlineLevel="0" collapsed="false">
      <c r="D1701" s="29" t="s">
        <v>184</v>
      </c>
      <c r="E1701" s="28"/>
      <c r="H1701" s="28" t="n">
        <v>3</v>
      </c>
      <c r="I1701" s="1" t="s">
        <v>146</v>
      </c>
      <c r="K1701" s="26" t="n">
        <f aca="false">ROUND(H1701/100*K1700,5)</f>
        <v>0.10984</v>
      </c>
    </row>
    <row r="1702" customFormat="false" ht="15" hidden="false" customHeight="false" outlineLevel="0" collapsed="false">
      <c r="D1702" s="29" t="s">
        <v>139</v>
      </c>
      <c r="E1702" s="28"/>
      <c r="H1702" s="28"/>
      <c r="K1702" s="30" t="n">
        <f aca="false">SUM(K1700:K1701)</f>
        <v>3.7712</v>
      </c>
    </row>
    <row r="1704" customFormat="false" ht="45" hidden="false" customHeight="true" outlineLevel="0" collapsed="false">
      <c r="A1704" s="19"/>
      <c r="B1704" s="19" t="s">
        <v>868</v>
      </c>
      <c r="C1704" s="20" t="s">
        <v>18</v>
      </c>
      <c r="D1704" s="21" t="s">
        <v>869</v>
      </c>
      <c r="E1704" s="21"/>
      <c r="F1704" s="21"/>
      <c r="G1704" s="20"/>
      <c r="H1704" s="22" t="s">
        <v>113</v>
      </c>
      <c r="I1704" s="23" t="n">
        <v>1</v>
      </c>
      <c r="J1704" s="23"/>
      <c r="K1704" s="24" t="n">
        <f aca="false">ROUND(K1715,2)</f>
        <v>3.63</v>
      </c>
      <c r="L1704" s="21" t="s">
        <v>870</v>
      </c>
      <c r="M1704" s="20"/>
      <c r="N1704" s="20"/>
      <c r="O1704" s="20"/>
      <c r="P1704" s="20"/>
      <c r="Q1704" s="20"/>
      <c r="R1704" s="20"/>
      <c r="S1704" s="20"/>
      <c r="T1704" s="20"/>
      <c r="U1704" s="20"/>
      <c r="V1704" s="20"/>
      <c r="W1704" s="20"/>
      <c r="X1704" s="20"/>
      <c r="Y1704" s="20"/>
      <c r="Z1704" s="20"/>
      <c r="AA1704" s="20"/>
    </row>
    <row r="1705" customFormat="false" ht="15" hidden="false" customHeight="false" outlineLevel="0" collapsed="false">
      <c r="B1705" s="14" t="s">
        <v>115</v>
      </c>
    </row>
    <row r="1706" customFormat="false" ht="15" hidden="false" customHeight="false" outlineLevel="0" collapsed="false">
      <c r="B1706" s="1" t="s">
        <v>399</v>
      </c>
      <c r="C1706" s="1" t="s">
        <v>117</v>
      </c>
      <c r="D1706" s="1" t="s">
        <v>400</v>
      </c>
      <c r="E1706" s="25" t="n">
        <v>0.1</v>
      </c>
      <c r="F1706" s="1" t="s">
        <v>119</v>
      </c>
      <c r="G1706" s="1" t="s">
        <v>120</v>
      </c>
      <c r="H1706" s="26" t="n">
        <v>29.57</v>
      </c>
      <c r="I1706" s="1" t="s">
        <v>121</v>
      </c>
      <c r="J1706" s="27" t="n">
        <f aca="false">ROUND(E1706/I1704* H1706,5)</f>
        <v>2.957</v>
      </c>
      <c r="K1706" s="28"/>
    </row>
    <row r="1707" customFormat="false" ht="15" hidden="false" customHeight="false" outlineLevel="0" collapsed="false">
      <c r="D1707" s="29" t="s">
        <v>122</v>
      </c>
      <c r="E1707" s="28"/>
      <c r="H1707" s="28"/>
      <c r="K1707" s="26" t="n">
        <f aca="false">SUM(J1706:J1706)</f>
        <v>2.957</v>
      </c>
    </row>
    <row r="1708" customFormat="false" ht="15" hidden="false" customHeight="false" outlineLevel="0" collapsed="false">
      <c r="B1708" s="14" t="s">
        <v>127</v>
      </c>
      <c r="E1708" s="28"/>
      <c r="H1708" s="28"/>
      <c r="K1708" s="28"/>
    </row>
    <row r="1709" customFormat="false" ht="15" hidden="false" customHeight="false" outlineLevel="0" collapsed="false">
      <c r="B1709" s="1" t="s">
        <v>871</v>
      </c>
      <c r="C1709" s="1" t="s">
        <v>18</v>
      </c>
      <c r="D1709" s="1" t="s">
        <v>872</v>
      </c>
      <c r="E1709" s="25" t="n">
        <v>1</v>
      </c>
      <c r="G1709" s="1" t="s">
        <v>120</v>
      </c>
      <c r="H1709" s="26" t="n">
        <v>0.52</v>
      </c>
      <c r="I1709" s="1" t="s">
        <v>121</v>
      </c>
      <c r="J1709" s="27" t="n">
        <f aca="false">ROUND(E1709* H1709,5)</f>
        <v>0.52</v>
      </c>
      <c r="K1709" s="28"/>
    </row>
    <row r="1710" customFormat="false" ht="15" hidden="false" customHeight="false" outlineLevel="0" collapsed="false">
      <c r="D1710" s="29" t="s">
        <v>137</v>
      </c>
      <c r="E1710" s="28"/>
      <c r="H1710" s="28"/>
      <c r="K1710" s="26" t="n">
        <f aca="false">SUM(J1709:J1709)</f>
        <v>0.52</v>
      </c>
    </row>
    <row r="1711" customFormat="false" ht="15" hidden="false" customHeight="false" outlineLevel="0" collapsed="false">
      <c r="E1711" s="28"/>
      <c r="H1711" s="28"/>
      <c r="K1711" s="28"/>
    </row>
    <row r="1712" customFormat="false" ht="15" hidden="false" customHeight="false" outlineLevel="0" collapsed="false">
      <c r="D1712" s="29" t="s">
        <v>145</v>
      </c>
      <c r="E1712" s="28"/>
      <c r="H1712" s="28" t="n">
        <v>1.5</v>
      </c>
      <c r="I1712" s="1" t="s">
        <v>146</v>
      </c>
      <c r="J1712" s="1" t="n">
        <f aca="false">ROUND(H1712/100*K1707,5)</f>
        <v>0.04436</v>
      </c>
      <c r="K1712" s="28"/>
    </row>
    <row r="1713" customFormat="false" ht="15" hidden="false" customHeight="false" outlineLevel="0" collapsed="false">
      <c r="D1713" s="29" t="s">
        <v>138</v>
      </c>
      <c r="E1713" s="28"/>
      <c r="H1713" s="28"/>
      <c r="K1713" s="30" t="n">
        <f aca="false">SUM(J1705:J1712)</f>
        <v>3.52136</v>
      </c>
    </row>
    <row r="1714" customFormat="false" ht="15" hidden="false" customHeight="false" outlineLevel="0" collapsed="false">
      <c r="D1714" s="29" t="s">
        <v>184</v>
      </c>
      <c r="E1714" s="28"/>
      <c r="H1714" s="28" t="n">
        <v>3</v>
      </c>
      <c r="I1714" s="1" t="s">
        <v>146</v>
      </c>
      <c r="K1714" s="26" t="n">
        <f aca="false">ROUND(H1714/100*K1713,5)</f>
        <v>0.10564</v>
      </c>
    </row>
    <row r="1715" customFormat="false" ht="15" hidden="false" customHeight="false" outlineLevel="0" collapsed="false">
      <c r="D1715" s="29" t="s">
        <v>139</v>
      </c>
      <c r="E1715" s="28"/>
      <c r="H1715" s="28"/>
      <c r="K1715" s="30" t="n">
        <f aca="false">SUM(K1713:K1714)</f>
        <v>3.627</v>
      </c>
    </row>
    <row r="1717" customFormat="false" ht="45" hidden="false" customHeight="true" outlineLevel="0" collapsed="false">
      <c r="A1717" s="19"/>
      <c r="B1717" s="19" t="s">
        <v>873</v>
      </c>
      <c r="C1717" s="20" t="s">
        <v>18</v>
      </c>
      <c r="D1717" s="21" t="s">
        <v>874</v>
      </c>
      <c r="E1717" s="21"/>
      <c r="F1717" s="21"/>
      <c r="G1717" s="20"/>
      <c r="H1717" s="22" t="s">
        <v>113</v>
      </c>
      <c r="I1717" s="23" t="n">
        <v>1</v>
      </c>
      <c r="J1717" s="23"/>
      <c r="K1717" s="24" t="n">
        <f aca="false">ROUND(K1728,2)</f>
        <v>19.77</v>
      </c>
      <c r="L1717" s="21" t="s">
        <v>875</v>
      </c>
      <c r="M1717" s="20"/>
      <c r="N1717" s="20"/>
      <c r="O1717" s="20"/>
      <c r="P1717" s="20"/>
      <c r="Q1717" s="20"/>
      <c r="R1717" s="20"/>
      <c r="S1717" s="20"/>
      <c r="T1717" s="20"/>
      <c r="U1717" s="20"/>
      <c r="V1717" s="20"/>
      <c r="W1717" s="20"/>
      <c r="X1717" s="20"/>
      <c r="Y1717" s="20"/>
      <c r="Z1717" s="20"/>
      <c r="AA1717" s="20"/>
    </row>
    <row r="1718" customFormat="false" ht="15" hidden="false" customHeight="false" outlineLevel="0" collapsed="false">
      <c r="B1718" s="14" t="s">
        <v>115</v>
      </c>
    </row>
    <row r="1719" customFormat="false" ht="15" hidden="false" customHeight="false" outlineLevel="0" collapsed="false">
      <c r="B1719" s="1" t="s">
        <v>399</v>
      </c>
      <c r="C1719" s="1" t="s">
        <v>117</v>
      </c>
      <c r="D1719" s="1" t="s">
        <v>400</v>
      </c>
      <c r="E1719" s="25" t="n">
        <v>0.18</v>
      </c>
      <c r="F1719" s="1" t="s">
        <v>119</v>
      </c>
      <c r="G1719" s="1" t="s">
        <v>120</v>
      </c>
      <c r="H1719" s="26" t="n">
        <v>29.57</v>
      </c>
      <c r="I1719" s="1" t="s">
        <v>121</v>
      </c>
      <c r="J1719" s="27" t="n">
        <f aca="false">ROUND(E1719/I1717* H1719,5)</f>
        <v>5.3226</v>
      </c>
      <c r="K1719" s="28"/>
    </row>
    <row r="1720" customFormat="false" ht="15" hidden="false" customHeight="false" outlineLevel="0" collapsed="false">
      <c r="D1720" s="29" t="s">
        <v>122</v>
      </c>
      <c r="E1720" s="28"/>
      <c r="H1720" s="28"/>
      <c r="K1720" s="26" t="n">
        <f aca="false">SUM(J1719:J1719)</f>
        <v>5.3226</v>
      </c>
    </row>
    <row r="1721" customFormat="false" ht="15" hidden="false" customHeight="false" outlineLevel="0" collapsed="false">
      <c r="B1721" s="14" t="s">
        <v>127</v>
      </c>
      <c r="E1721" s="28"/>
      <c r="H1721" s="28"/>
      <c r="K1721" s="28"/>
    </row>
    <row r="1722" customFormat="false" ht="15" hidden="false" customHeight="false" outlineLevel="0" collapsed="false">
      <c r="B1722" s="1" t="s">
        <v>876</v>
      </c>
      <c r="C1722" s="1" t="s">
        <v>18</v>
      </c>
      <c r="D1722" s="1" t="s">
        <v>877</v>
      </c>
      <c r="E1722" s="25" t="n">
        <v>1</v>
      </c>
      <c r="G1722" s="1" t="s">
        <v>120</v>
      </c>
      <c r="H1722" s="26" t="n">
        <v>13.79</v>
      </c>
      <c r="I1722" s="1" t="s">
        <v>121</v>
      </c>
      <c r="J1722" s="27" t="n">
        <f aca="false">ROUND(E1722* H1722,5)</f>
        <v>13.79</v>
      </c>
      <c r="K1722" s="28"/>
    </row>
    <row r="1723" customFormat="false" ht="15" hidden="false" customHeight="false" outlineLevel="0" collapsed="false">
      <c r="D1723" s="29" t="s">
        <v>137</v>
      </c>
      <c r="E1723" s="28"/>
      <c r="H1723" s="28"/>
      <c r="K1723" s="26" t="n">
        <f aca="false">SUM(J1722:J1722)</f>
        <v>13.79</v>
      </c>
    </row>
    <row r="1724" customFormat="false" ht="15" hidden="false" customHeight="false" outlineLevel="0" collapsed="false">
      <c r="E1724" s="28"/>
      <c r="H1724" s="28"/>
      <c r="K1724" s="28"/>
    </row>
    <row r="1725" customFormat="false" ht="15" hidden="false" customHeight="false" outlineLevel="0" collapsed="false">
      <c r="D1725" s="29" t="s">
        <v>145</v>
      </c>
      <c r="E1725" s="28"/>
      <c r="H1725" s="28" t="n">
        <v>1.5</v>
      </c>
      <c r="I1725" s="1" t="s">
        <v>146</v>
      </c>
      <c r="J1725" s="1" t="n">
        <f aca="false">ROUND(H1725/100*K1720,5)</f>
        <v>0.07984</v>
      </c>
      <c r="K1725" s="28"/>
    </row>
    <row r="1726" customFormat="false" ht="15" hidden="false" customHeight="false" outlineLevel="0" collapsed="false">
      <c r="D1726" s="29" t="s">
        <v>138</v>
      </c>
      <c r="E1726" s="28"/>
      <c r="H1726" s="28"/>
      <c r="K1726" s="30" t="n">
        <f aca="false">SUM(J1718:J1725)</f>
        <v>19.19244</v>
      </c>
    </row>
    <row r="1727" customFormat="false" ht="15" hidden="false" customHeight="false" outlineLevel="0" collapsed="false">
      <c r="D1727" s="29" t="s">
        <v>184</v>
      </c>
      <c r="E1727" s="28"/>
      <c r="H1727" s="28" t="n">
        <v>3</v>
      </c>
      <c r="I1727" s="1" t="s">
        <v>146</v>
      </c>
      <c r="K1727" s="26" t="n">
        <f aca="false">ROUND(H1727/100*K1726,5)</f>
        <v>0.57577</v>
      </c>
    </row>
    <row r="1728" customFormat="false" ht="15" hidden="false" customHeight="false" outlineLevel="0" collapsed="false">
      <c r="D1728" s="29" t="s">
        <v>139</v>
      </c>
      <c r="E1728" s="28"/>
      <c r="H1728" s="28"/>
      <c r="K1728" s="30" t="n">
        <f aca="false">SUM(K1726:K1727)</f>
        <v>19.76821</v>
      </c>
    </row>
    <row r="1730" customFormat="false" ht="45" hidden="false" customHeight="true" outlineLevel="0" collapsed="false">
      <c r="A1730" s="19"/>
      <c r="B1730" s="19" t="s">
        <v>878</v>
      </c>
      <c r="C1730" s="20" t="s">
        <v>18</v>
      </c>
      <c r="D1730" s="21" t="s">
        <v>879</v>
      </c>
      <c r="E1730" s="21"/>
      <c r="F1730" s="21"/>
      <c r="G1730" s="20"/>
      <c r="H1730" s="22" t="s">
        <v>113</v>
      </c>
      <c r="I1730" s="23" t="n">
        <v>1</v>
      </c>
      <c r="J1730" s="23"/>
      <c r="K1730" s="24" t="n">
        <f aca="false">ROUND(K1742,2)</f>
        <v>102.64</v>
      </c>
      <c r="L1730" s="21" t="s">
        <v>880</v>
      </c>
      <c r="M1730" s="20"/>
      <c r="N1730" s="20"/>
      <c r="O1730" s="20"/>
      <c r="P1730" s="20"/>
      <c r="Q1730" s="20"/>
      <c r="R1730" s="20"/>
      <c r="S1730" s="20"/>
      <c r="T1730" s="20"/>
      <c r="U1730" s="20"/>
      <c r="V1730" s="20"/>
      <c r="W1730" s="20"/>
      <c r="X1730" s="20"/>
      <c r="Y1730" s="20"/>
      <c r="Z1730" s="20"/>
      <c r="AA1730" s="20"/>
    </row>
    <row r="1731" customFormat="false" ht="15" hidden="false" customHeight="false" outlineLevel="0" collapsed="false">
      <c r="B1731" s="14" t="s">
        <v>115</v>
      </c>
    </row>
    <row r="1732" customFormat="false" ht="15" hidden="false" customHeight="false" outlineLevel="0" collapsed="false">
      <c r="B1732" s="1" t="s">
        <v>399</v>
      </c>
      <c r="C1732" s="1" t="s">
        <v>117</v>
      </c>
      <c r="D1732" s="1" t="s">
        <v>400</v>
      </c>
      <c r="E1732" s="25" t="n">
        <v>1</v>
      </c>
      <c r="F1732" s="1" t="s">
        <v>119</v>
      </c>
      <c r="G1732" s="1" t="s">
        <v>120</v>
      </c>
      <c r="H1732" s="26" t="n">
        <v>29.57</v>
      </c>
      <c r="I1732" s="1" t="s">
        <v>121</v>
      </c>
      <c r="J1732" s="27" t="n">
        <f aca="false">ROUND(E1732/I1730* H1732,5)</f>
        <v>29.57</v>
      </c>
      <c r="K1732" s="28"/>
    </row>
    <row r="1733" customFormat="false" ht="15" hidden="false" customHeight="false" outlineLevel="0" collapsed="false">
      <c r="B1733" s="1" t="s">
        <v>401</v>
      </c>
      <c r="C1733" s="1" t="s">
        <v>117</v>
      </c>
      <c r="D1733" s="1" t="s">
        <v>402</v>
      </c>
      <c r="E1733" s="25" t="n">
        <v>1</v>
      </c>
      <c r="F1733" s="1" t="s">
        <v>119</v>
      </c>
      <c r="G1733" s="1" t="s">
        <v>120</v>
      </c>
      <c r="H1733" s="26" t="n">
        <v>25.4</v>
      </c>
      <c r="I1733" s="1" t="s">
        <v>121</v>
      </c>
      <c r="J1733" s="27" t="n">
        <f aca="false">ROUND(E1733/I1730* H1733,5)</f>
        <v>25.4</v>
      </c>
      <c r="K1733" s="28"/>
    </row>
    <row r="1734" customFormat="false" ht="15" hidden="false" customHeight="false" outlineLevel="0" collapsed="false">
      <c r="D1734" s="29" t="s">
        <v>122</v>
      </c>
      <c r="E1734" s="28"/>
      <c r="H1734" s="28"/>
      <c r="K1734" s="26" t="n">
        <f aca="false">SUM(J1732:J1733)</f>
        <v>54.97</v>
      </c>
    </row>
    <row r="1735" customFormat="false" ht="15" hidden="false" customHeight="false" outlineLevel="0" collapsed="false">
      <c r="B1735" s="14" t="s">
        <v>127</v>
      </c>
      <c r="E1735" s="28"/>
      <c r="H1735" s="28"/>
      <c r="K1735" s="28"/>
    </row>
    <row r="1736" customFormat="false" ht="15" hidden="false" customHeight="false" outlineLevel="0" collapsed="false">
      <c r="B1736" s="1" t="s">
        <v>881</v>
      </c>
      <c r="C1736" s="1" t="s">
        <v>18</v>
      </c>
      <c r="D1736" s="1" t="s">
        <v>882</v>
      </c>
      <c r="E1736" s="25" t="n">
        <v>1</v>
      </c>
      <c r="G1736" s="1" t="s">
        <v>120</v>
      </c>
      <c r="H1736" s="26" t="n">
        <v>43.86</v>
      </c>
      <c r="I1736" s="1" t="s">
        <v>121</v>
      </c>
      <c r="J1736" s="27" t="n">
        <f aca="false">ROUND(E1736* H1736,5)</f>
        <v>43.86</v>
      </c>
      <c r="K1736" s="28"/>
    </row>
    <row r="1737" customFormat="false" ht="15" hidden="false" customHeight="false" outlineLevel="0" collapsed="false">
      <c r="D1737" s="29" t="s">
        <v>137</v>
      </c>
      <c r="E1737" s="28"/>
      <c r="H1737" s="28"/>
      <c r="K1737" s="26" t="n">
        <f aca="false">SUM(J1736:J1736)</f>
        <v>43.86</v>
      </c>
    </row>
    <row r="1738" customFormat="false" ht="15" hidden="false" customHeight="false" outlineLevel="0" collapsed="false">
      <c r="E1738" s="28"/>
      <c r="H1738" s="28"/>
      <c r="K1738" s="28"/>
    </row>
    <row r="1739" customFormat="false" ht="15" hidden="false" customHeight="false" outlineLevel="0" collapsed="false">
      <c r="D1739" s="29" t="s">
        <v>145</v>
      </c>
      <c r="E1739" s="28"/>
      <c r="H1739" s="28" t="n">
        <v>1.5</v>
      </c>
      <c r="I1739" s="1" t="s">
        <v>146</v>
      </c>
      <c r="J1739" s="1" t="n">
        <f aca="false">ROUND(H1739/100*K1734,5)</f>
        <v>0.82455</v>
      </c>
      <c r="K1739" s="28"/>
    </row>
    <row r="1740" customFormat="false" ht="15" hidden="false" customHeight="false" outlineLevel="0" collapsed="false">
      <c r="D1740" s="29" t="s">
        <v>138</v>
      </c>
      <c r="E1740" s="28"/>
      <c r="H1740" s="28"/>
      <c r="K1740" s="30" t="n">
        <f aca="false">SUM(J1731:J1739)</f>
        <v>99.65455</v>
      </c>
    </row>
    <row r="1741" customFormat="false" ht="15" hidden="false" customHeight="false" outlineLevel="0" collapsed="false">
      <c r="D1741" s="29" t="s">
        <v>184</v>
      </c>
      <c r="E1741" s="28"/>
      <c r="H1741" s="28" t="n">
        <v>3</v>
      </c>
      <c r="I1741" s="1" t="s">
        <v>146</v>
      </c>
      <c r="K1741" s="26" t="n">
        <f aca="false">ROUND(H1741/100*K1740,5)</f>
        <v>2.98964</v>
      </c>
    </row>
    <row r="1742" customFormat="false" ht="15" hidden="false" customHeight="false" outlineLevel="0" collapsed="false">
      <c r="D1742" s="29" t="s">
        <v>139</v>
      </c>
      <c r="E1742" s="28"/>
      <c r="H1742" s="28"/>
      <c r="K1742" s="30" t="n">
        <f aca="false">SUM(K1740:K1741)</f>
        <v>102.64419</v>
      </c>
    </row>
    <row r="1744" customFormat="false" ht="45" hidden="false" customHeight="true" outlineLevel="0" collapsed="false">
      <c r="A1744" s="19"/>
      <c r="B1744" s="19" t="s">
        <v>883</v>
      </c>
      <c r="C1744" s="20" t="s">
        <v>18</v>
      </c>
      <c r="D1744" s="21" t="s">
        <v>884</v>
      </c>
      <c r="E1744" s="21"/>
      <c r="F1744" s="21"/>
      <c r="G1744" s="20"/>
      <c r="H1744" s="22" t="s">
        <v>113</v>
      </c>
      <c r="I1744" s="23" t="n">
        <v>1</v>
      </c>
      <c r="J1744" s="23"/>
      <c r="K1744" s="24" t="n">
        <f aca="false">ROUND(K1755,2)</f>
        <v>15.05</v>
      </c>
      <c r="L1744" s="21" t="s">
        <v>885</v>
      </c>
      <c r="M1744" s="20"/>
      <c r="N1744" s="20"/>
      <c r="O1744" s="20"/>
      <c r="P1744" s="20"/>
      <c r="Q1744" s="20"/>
      <c r="R1744" s="20"/>
      <c r="S1744" s="20"/>
      <c r="T1744" s="20"/>
      <c r="U1744" s="20"/>
      <c r="V1744" s="20"/>
      <c r="W1744" s="20"/>
      <c r="X1744" s="20"/>
      <c r="Y1744" s="20"/>
      <c r="Z1744" s="20"/>
      <c r="AA1744" s="20"/>
    </row>
    <row r="1745" customFormat="false" ht="15" hidden="false" customHeight="false" outlineLevel="0" collapsed="false">
      <c r="B1745" s="14" t="s">
        <v>115</v>
      </c>
    </row>
    <row r="1746" customFormat="false" ht="15" hidden="false" customHeight="false" outlineLevel="0" collapsed="false">
      <c r="B1746" s="1" t="s">
        <v>399</v>
      </c>
      <c r="C1746" s="1" t="s">
        <v>117</v>
      </c>
      <c r="D1746" s="1" t="s">
        <v>400</v>
      </c>
      <c r="E1746" s="25" t="n">
        <v>0.2</v>
      </c>
      <c r="F1746" s="1" t="s">
        <v>119</v>
      </c>
      <c r="G1746" s="1" t="s">
        <v>120</v>
      </c>
      <c r="H1746" s="26" t="n">
        <v>29.57</v>
      </c>
      <c r="I1746" s="1" t="s">
        <v>121</v>
      </c>
      <c r="J1746" s="27" t="n">
        <f aca="false">ROUND(E1746/I1744* H1746,5)</f>
        <v>5.914</v>
      </c>
      <c r="K1746" s="28"/>
    </row>
    <row r="1747" customFormat="false" ht="15" hidden="false" customHeight="false" outlineLevel="0" collapsed="false">
      <c r="D1747" s="29" t="s">
        <v>122</v>
      </c>
      <c r="E1747" s="28"/>
      <c r="H1747" s="28"/>
      <c r="K1747" s="26" t="n">
        <f aca="false">SUM(J1746:J1746)</f>
        <v>5.914</v>
      </c>
    </row>
    <row r="1748" customFormat="false" ht="15" hidden="false" customHeight="false" outlineLevel="0" collapsed="false">
      <c r="B1748" s="14" t="s">
        <v>127</v>
      </c>
      <c r="E1748" s="28"/>
      <c r="H1748" s="28"/>
      <c r="K1748" s="28"/>
    </row>
    <row r="1749" customFormat="false" ht="15" hidden="false" customHeight="false" outlineLevel="0" collapsed="false">
      <c r="B1749" s="1" t="s">
        <v>886</v>
      </c>
      <c r="C1749" s="1" t="s">
        <v>18</v>
      </c>
      <c r="D1749" s="1" t="s">
        <v>887</v>
      </c>
      <c r="E1749" s="25" t="n">
        <v>1</v>
      </c>
      <c r="G1749" s="1" t="s">
        <v>120</v>
      </c>
      <c r="H1749" s="26" t="n">
        <v>8.61</v>
      </c>
      <c r="I1749" s="1" t="s">
        <v>121</v>
      </c>
      <c r="J1749" s="27" t="n">
        <f aca="false">ROUND(E1749* H1749,5)</f>
        <v>8.61</v>
      </c>
      <c r="K1749" s="28"/>
    </row>
    <row r="1750" customFormat="false" ht="15" hidden="false" customHeight="false" outlineLevel="0" collapsed="false">
      <c r="D1750" s="29" t="s">
        <v>137</v>
      </c>
      <c r="E1750" s="28"/>
      <c r="H1750" s="28"/>
      <c r="K1750" s="26" t="n">
        <f aca="false">SUM(J1749:J1749)</f>
        <v>8.61</v>
      </c>
    </row>
    <row r="1751" customFormat="false" ht="15" hidden="false" customHeight="false" outlineLevel="0" collapsed="false">
      <c r="E1751" s="28"/>
      <c r="H1751" s="28"/>
      <c r="K1751" s="28"/>
    </row>
    <row r="1752" customFormat="false" ht="15" hidden="false" customHeight="false" outlineLevel="0" collapsed="false">
      <c r="D1752" s="29" t="s">
        <v>145</v>
      </c>
      <c r="E1752" s="28"/>
      <c r="H1752" s="28" t="n">
        <v>1.5</v>
      </c>
      <c r="I1752" s="1" t="s">
        <v>146</v>
      </c>
      <c r="J1752" s="1" t="n">
        <f aca="false">ROUND(H1752/100*K1747,5)</f>
        <v>0.08871</v>
      </c>
      <c r="K1752" s="28"/>
    </row>
    <row r="1753" customFormat="false" ht="15" hidden="false" customHeight="false" outlineLevel="0" collapsed="false">
      <c r="D1753" s="29" t="s">
        <v>138</v>
      </c>
      <c r="E1753" s="28"/>
      <c r="H1753" s="28"/>
      <c r="K1753" s="30" t="n">
        <f aca="false">SUM(J1745:J1752)</f>
        <v>14.61271</v>
      </c>
    </row>
    <row r="1754" customFormat="false" ht="15" hidden="false" customHeight="false" outlineLevel="0" collapsed="false">
      <c r="D1754" s="29" t="s">
        <v>184</v>
      </c>
      <c r="E1754" s="28"/>
      <c r="H1754" s="28" t="n">
        <v>3</v>
      </c>
      <c r="I1754" s="1" t="s">
        <v>146</v>
      </c>
      <c r="K1754" s="26" t="n">
        <f aca="false">ROUND(H1754/100*K1753,5)</f>
        <v>0.43838</v>
      </c>
    </row>
    <row r="1755" customFormat="false" ht="15" hidden="false" customHeight="false" outlineLevel="0" collapsed="false">
      <c r="D1755" s="29" t="s">
        <v>139</v>
      </c>
      <c r="E1755" s="28"/>
      <c r="H1755" s="28"/>
      <c r="K1755" s="30" t="n">
        <f aca="false">SUM(K1753:K1754)</f>
        <v>15.05109</v>
      </c>
    </row>
    <row r="1757" customFormat="false" ht="45" hidden="false" customHeight="true" outlineLevel="0" collapsed="false">
      <c r="A1757" s="19"/>
      <c r="B1757" s="19" t="s">
        <v>888</v>
      </c>
      <c r="C1757" s="20" t="s">
        <v>18</v>
      </c>
      <c r="D1757" s="21" t="s">
        <v>889</v>
      </c>
      <c r="E1757" s="21"/>
      <c r="F1757" s="21"/>
      <c r="G1757" s="20"/>
      <c r="H1757" s="22" t="s">
        <v>113</v>
      </c>
      <c r="I1757" s="23" t="n">
        <v>1</v>
      </c>
      <c r="J1757" s="23"/>
      <c r="K1757" s="24" t="n">
        <f aca="false">ROUND(K1769,2)</f>
        <v>53.66</v>
      </c>
      <c r="L1757" s="21" t="s">
        <v>890</v>
      </c>
      <c r="M1757" s="20"/>
      <c r="N1757" s="20"/>
      <c r="O1757" s="20"/>
      <c r="P1757" s="20"/>
      <c r="Q1757" s="20"/>
      <c r="R1757" s="20"/>
      <c r="S1757" s="20"/>
      <c r="T1757" s="20"/>
      <c r="U1757" s="20"/>
      <c r="V1757" s="20"/>
      <c r="W1757" s="20"/>
      <c r="X1757" s="20"/>
      <c r="Y1757" s="20"/>
      <c r="Z1757" s="20"/>
      <c r="AA1757" s="20"/>
    </row>
    <row r="1758" customFormat="false" ht="15" hidden="false" customHeight="false" outlineLevel="0" collapsed="false">
      <c r="B1758" s="14" t="s">
        <v>115</v>
      </c>
    </row>
    <row r="1759" customFormat="false" ht="15" hidden="false" customHeight="false" outlineLevel="0" collapsed="false">
      <c r="B1759" s="1" t="s">
        <v>399</v>
      </c>
      <c r="C1759" s="1" t="s">
        <v>117</v>
      </c>
      <c r="D1759" s="1" t="s">
        <v>400</v>
      </c>
      <c r="E1759" s="25" t="n">
        <v>0.25</v>
      </c>
      <c r="F1759" s="1" t="s">
        <v>119</v>
      </c>
      <c r="G1759" s="1" t="s">
        <v>120</v>
      </c>
      <c r="H1759" s="26" t="n">
        <v>29.57</v>
      </c>
      <c r="I1759" s="1" t="s">
        <v>121</v>
      </c>
      <c r="J1759" s="27" t="n">
        <f aca="false">ROUND(E1759/I1757* H1759,5)</f>
        <v>7.3925</v>
      </c>
      <c r="K1759" s="28"/>
    </row>
    <row r="1760" customFormat="false" ht="15" hidden="false" customHeight="false" outlineLevel="0" collapsed="false">
      <c r="B1760" s="1" t="s">
        <v>401</v>
      </c>
      <c r="C1760" s="1" t="s">
        <v>117</v>
      </c>
      <c r="D1760" s="1" t="s">
        <v>402</v>
      </c>
      <c r="E1760" s="25" t="n">
        <v>0.25</v>
      </c>
      <c r="F1760" s="1" t="s">
        <v>119</v>
      </c>
      <c r="G1760" s="1" t="s">
        <v>120</v>
      </c>
      <c r="H1760" s="26" t="n">
        <v>25.4</v>
      </c>
      <c r="I1760" s="1" t="s">
        <v>121</v>
      </c>
      <c r="J1760" s="27" t="n">
        <f aca="false">ROUND(E1760/I1757* H1760,5)</f>
        <v>6.35</v>
      </c>
      <c r="K1760" s="28"/>
    </row>
    <row r="1761" customFormat="false" ht="15" hidden="false" customHeight="false" outlineLevel="0" collapsed="false">
      <c r="D1761" s="29" t="s">
        <v>122</v>
      </c>
      <c r="E1761" s="28"/>
      <c r="H1761" s="28"/>
      <c r="K1761" s="26" t="n">
        <f aca="false">SUM(J1759:J1760)</f>
        <v>13.7425</v>
      </c>
    </row>
    <row r="1762" customFormat="false" ht="15" hidden="false" customHeight="false" outlineLevel="0" collapsed="false">
      <c r="B1762" s="14" t="s">
        <v>127</v>
      </c>
      <c r="E1762" s="28"/>
      <c r="H1762" s="28"/>
      <c r="K1762" s="28"/>
    </row>
    <row r="1763" customFormat="false" ht="15" hidden="false" customHeight="false" outlineLevel="0" collapsed="false">
      <c r="B1763" s="1" t="s">
        <v>891</v>
      </c>
      <c r="C1763" s="1" t="s">
        <v>18</v>
      </c>
      <c r="D1763" s="1" t="s">
        <v>892</v>
      </c>
      <c r="E1763" s="25" t="n">
        <v>1</v>
      </c>
      <c r="G1763" s="1" t="s">
        <v>120</v>
      </c>
      <c r="H1763" s="26" t="n">
        <v>38.15</v>
      </c>
      <c r="I1763" s="1" t="s">
        <v>121</v>
      </c>
      <c r="J1763" s="27" t="n">
        <f aca="false">ROUND(E1763* H1763,5)</f>
        <v>38.15</v>
      </c>
      <c r="K1763" s="28"/>
    </row>
    <row r="1764" customFormat="false" ht="15" hidden="false" customHeight="false" outlineLevel="0" collapsed="false">
      <c r="D1764" s="29" t="s">
        <v>137</v>
      </c>
      <c r="E1764" s="28"/>
      <c r="H1764" s="28"/>
      <c r="K1764" s="26" t="n">
        <f aca="false">SUM(J1763:J1763)</f>
        <v>38.15</v>
      </c>
    </row>
    <row r="1765" customFormat="false" ht="15" hidden="false" customHeight="false" outlineLevel="0" collapsed="false">
      <c r="E1765" s="28"/>
      <c r="H1765" s="28"/>
      <c r="K1765" s="28"/>
    </row>
    <row r="1766" customFormat="false" ht="15" hidden="false" customHeight="false" outlineLevel="0" collapsed="false">
      <c r="D1766" s="29" t="s">
        <v>145</v>
      </c>
      <c r="E1766" s="28"/>
      <c r="H1766" s="28" t="n">
        <v>1.5</v>
      </c>
      <c r="I1766" s="1" t="s">
        <v>146</v>
      </c>
      <c r="J1766" s="1" t="n">
        <f aca="false">ROUND(H1766/100*K1761,5)</f>
        <v>0.20614</v>
      </c>
      <c r="K1766" s="28"/>
    </row>
    <row r="1767" customFormat="false" ht="15" hidden="false" customHeight="false" outlineLevel="0" collapsed="false">
      <c r="D1767" s="29" t="s">
        <v>138</v>
      </c>
      <c r="E1767" s="28"/>
      <c r="H1767" s="28"/>
      <c r="K1767" s="30" t="n">
        <f aca="false">SUM(J1758:J1766)</f>
        <v>52.09864</v>
      </c>
    </row>
    <row r="1768" customFormat="false" ht="15" hidden="false" customHeight="false" outlineLevel="0" collapsed="false">
      <c r="D1768" s="29" t="s">
        <v>184</v>
      </c>
      <c r="E1768" s="28"/>
      <c r="H1768" s="28" t="n">
        <v>3</v>
      </c>
      <c r="I1768" s="1" t="s">
        <v>146</v>
      </c>
      <c r="K1768" s="26" t="n">
        <f aca="false">ROUND(H1768/100*K1767,5)</f>
        <v>1.56296</v>
      </c>
    </row>
    <row r="1769" customFormat="false" ht="15" hidden="false" customHeight="false" outlineLevel="0" collapsed="false">
      <c r="D1769" s="29" t="s">
        <v>139</v>
      </c>
      <c r="E1769" s="28"/>
      <c r="H1769" s="28"/>
      <c r="K1769" s="30" t="n">
        <f aca="false">SUM(K1767:K1768)</f>
        <v>53.6616</v>
      </c>
    </row>
    <row r="1771" customFormat="false" ht="45" hidden="false" customHeight="true" outlineLevel="0" collapsed="false">
      <c r="A1771" s="19"/>
      <c r="B1771" s="19" t="s">
        <v>893</v>
      </c>
      <c r="C1771" s="20" t="s">
        <v>193</v>
      </c>
      <c r="D1771" s="21" t="s">
        <v>894</v>
      </c>
      <c r="E1771" s="21"/>
      <c r="F1771" s="21"/>
      <c r="G1771" s="20"/>
      <c r="H1771" s="22" t="s">
        <v>113</v>
      </c>
      <c r="I1771" s="23" t="n">
        <v>1</v>
      </c>
      <c r="J1771" s="23"/>
      <c r="K1771" s="24" t="n">
        <f aca="false">ROUND(K1787,2)</f>
        <v>4.66</v>
      </c>
      <c r="L1771" s="21" t="s">
        <v>895</v>
      </c>
      <c r="M1771" s="20"/>
      <c r="N1771" s="20"/>
      <c r="O1771" s="20"/>
      <c r="P1771" s="20"/>
      <c r="Q1771" s="20"/>
      <c r="R1771" s="20"/>
      <c r="S1771" s="20"/>
      <c r="T1771" s="20"/>
      <c r="U1771" s="20"/>
      <c r="V1771" s="20"/>
      <c r="W1771" s="20"/>
      <c r="X1771" s="20"/>
      <c r="Y1771" s="20"/>
      <c r="Z1771" s="20"/>
      <c r="AA1771" s="20"/>
    </row>
    <row r="1772" customFormat="false" ht="15" hidden="false" customHeight="false" outlineLevel="0" collapsed="false">
      <c r="B1772" s="14" t="s">
        <v>115</v>
      </c>
    </row>
    <row r="1773" customFormat="false" ht="15" hidden="false" customHeight="false" outlineLevel="0" collapsed="false">
      <c r="B1773" s="1" t="s">
        <v>261</v>
      </c>
      <c r="C1773" s="1" t="s">
        <v>117</v>
      </c>
      <c r="D1773" s="1" t="s">
        <v>262</v>
      </c>
      <c r="E1773" s="25" t="n">
        <v>0.1</v>
      </c>
      <c r="F1773" s="1" t="s">
        <v>119</v>
      </c>
      <c r="G1773" s="1" t="s">
        <v>120</v>
      </c>
      <c r="H1773" s="26" t="n">
        <v>28.61</v>
      </c>
      <c r="I1773" s="1" t="s">
        <v>121</v>
      </c>
      <c r="J1773" s="27" t="n">
        <f aca="false">ROUND(E1773/I1771* H1773,5)</f>
        <v>2.861</v>
      </c>
      <c r="K1773" s="28"/>
    </row>
    <row r="1774" customFormat="false" ht="15" hidden="false" customHeight="false" outlineLevel="0" collapsed="false">
      <c r="B1774" s="1" t="s">
        <v>188</v>
      </c>
      <c r="C1774" s="1" t="s">
        <v>117</v>
      </c>
      <c r="D1774" s="1" t="s">
        <v>189</v>
      </c>
      <c r="E1774" s="25" t="n">
        <v>0.04</v>
      </c>
      <c r="F1774" s="1" t="s">
        <v>119</v>
      </c>
      <c r="G1774" s="1" t="s">
        <v>120</v>
      </c>
      <c r="H1774" s="26" t="n">
        <v>23.38</v>
      </c>
      <c r="I1774" s="1" t="s">
        <v>121</v>
      </c>
      <c r="J1774" s="27" t="n">
        <f aca="false">ROUND(E1774/I1771* H1774,5)</f>
        <v>0.9352</v>
      </c>
      <c r="K1774" s="28"/>
    </row>
    <row r="1775" customFormat="false" ht="15" hidden="false" customHeight="false" outlineLevel="0" collapsed="false">
      <c r="D1775" s="29" t="s">
        <v>122</v>
      </c>
      <c r="E1775" s="28"/>
      <c r="H1775" s="28"/>
      <c r="K1775" s="26" t="n">
        <f aca="false">SUM(J1773:J1774)</f>
        <v>3.7962</v>
      </c>
    </row>
    <row r="1776" customFormat="false" ht="15" hidden="false" customHeight="false" outlineLevel="0" collapsed="false">
      <c r="B1776" s="14" t="s">
        <v>123</v>
      </c>
      <c r="E1776" s="28"/>
      <c r="H1776" s="28"/>
      <c r="K1776" s="28"/>
    </row>
    <row r="1777" customFormat="false" ht="15" hidden="false" customHeight="false" outlineLevel="0" collapsed="false">
      <c r="B1777" s="1" t="s">
        <v>896</v>
      </c>
      <c r="C1777" s="1" t="s">
        <v>117</v>
      </c>
      <c r="D1777" s="1" t="s">
        <v>897</v>
      </c>
      <c r="E1777" s="25" t="n">
        <v>0.04</v>
      </c>
      <c r="F1777" s="1" t="s">
        <v>119</v>
      </c>
      <c r="G1777" s="1" t="s">
        <v>120</v>
      </c>
      <c r="H1777" s="26" t="n">
        <v>2.33</v>
      </c>
      <c r="I1777" s="1" t="s">
        <v>121</v>
      </c>
      <c r="J1777" s="27" t="n">
        <f aca="false">ROUND(E1777/I1771* H1777,5)</f>
        <v>0.0932</v>
      </c>
      <c r="K1777" s="28"/>
    </row>
    <row r="1778" customFormat="false" ht="15" hidden="false" customHeight="false" outlineLevel="0" collapsed="false">
      <c r="D1778" s="29" t="s">
        <v>126</v>
      </c>
      <c r="E1778" s="28"/>
      <c r="H1778" s="28"/>
      <c r="K1778" s="26" t="n">
        <f aca="false">SUM(J1777:J1777)</f>
        <v>0.0932</v>
      </c>
    </row>
    <row r="1779" customFormat="false" ht="15" hidden="false" customHeight="false" outlineLevel="0" collapsed="false">
      <c r="B1779" s="14" t="s">
        <v>127</v>
      </c>
      <c r="E1779" s="28"/>
      <c r="H1779" s="28"/>
      <c r="K1779" s="28"/>
    </row>
    <row r="1780" customFormat="false" ht="15" hidden="false" customHeight="false" outlineLevel="0" collapsed="false">
      <c r="B1780" s="1" t="s">
        <v>898</v>
      </c>
      <c r="C1780" s="1" t="s">
        <v>151</v>
      </c>
      <c r="D1780" s="1" t="s">
        <v>899</v>
      </c>
      <c r="E1780" s="25" t="n">
        <v>3.03</v>
      </c>
      <c r="G1780" s="1" t="s">
        <v>120</v>
      </c>
      <c r="H1780" s="26" t="n">
        <v>0.19</v>
      </c>
      <c r="I1780" s="1" t="s">
        <v>121</v>
      </c>
      <c r="J1780" s="27" t="n">
        <f aca="false">ROUND(E1780* H1780,5)</f>
        <v>0.5757</v>
      </c>
      <c r="K1780" s="28"/>
    </row>
    <row r="1781" customFormat="false" ht="15" hidden="false" customHeight="false" outlineLevel="0" collapsed="false">
      <c r="B1781" s="1" t="s">
        <v>128</v>
      </c>
      <c r="C1781" s="1" t="s">
        <v>34</v>
      </c>
      <c r="D1781" s="1" t="s">
        <v>129</v>
      </c>
      <c r="E1781" s="25" t="n">
        <v>0.002</v>
      </c>
      <c r="G1781" s="1" t="s">
        <v>120</v>
      </c>
      <c r="H1781" s="26" t="n">
        <v>1.82</v>
      </c>
      <c r="I1781" s="1" t="s">
        <v>121</v>
      </c>
      <c r="J1781" s="27" t="n">
        <f aca="false">ROUND(E1781* H1781,5)</f>
        <v>0.00364</v>
      </c>
      <c r="K1781" s="28"/>
    </row>
    <row r="1782" customFormat="false" ht="15" hidden="false" customHeight="false" outlineLevel="0" collapsed="false">
      <c r="D1782" s="29" t="s">
        <v>137</v>
      </c>
      <c r="E1782" s="28"/>
      <c r="H1782" s="28"/>
      <c r="K1782" s="26" t="n">
        <f aca="false">SUM(J1780:J1781)</f>
        <v>0.57934</v>
      </c>
    </row>
    <row r="1783" customFormat="false" ht="15" hidden="false" customHeight="false" outlineLevel="0" collapsed="false">
      <c r="E1783" s="28"/>
      <c r="H1783" s="28"/>
      <c r="K1783" s="28"/>
    </row>
    <row r="1784" customFormat="false" ht="15" hidden="false" customHeight="false" outlineLevel="0" collapsed="false">
      <c r="D1784" s="29" t="s">
        <v>145</v>
      </c>
      <c r="E1784" s="28"/>
      <c r="H1784" s="28" t="n">
        <v>1.5</v>
      </c>
      <c r="I1784" s="1" t="s">
        <v>146</v>
      </c>
      <c r="J1784" s="1" t="n">
        <f aca="false">ROUND(H1784/100*K1775,5)</f>
        <v>0.05694</v>
      </c>
      <c r="K1784" s="28"/>
    </row>
    <row r="1785" customFormat="false" ht="15" hidden="false" customHeight="false" outlineLevel="0" collapsed="false">
      <c r="D1785" s="29" t="s">
        <v>138</v>
      </c>
      <c r="E1785" s="28"/>
      <c r="H1785" s="28"/>
      <c r="K1785" s="30" t="n">
        <f aca="false">SUM(J1772:J1784)</f>
        <v>4.52568</v>
      </c>
    </row>
    <row r="1786" customFormat="false" ht="15" hidden="false" customHeight="false" outlineLevel="0" collapsed="false">
      <c r="D1786" s="29" t="s">
        <v>184</v>
      </c>
      <c r="E1786" s="28"/>
      <c r="H1786" s="28" t="n">
        <v>3</v>
      </c>
      <c r="I1786" s="1" t="s">
        <v>146</v>
      </c>
      <c r="K1786" s="26" t="n">
        <f aca="false">ROUND(H1786/100*K1785,5)</f>
        <v>0.13577</v>
      </c>
    </row>
    <row r="1787" customFormat="false" ht="15" hidden="false" customHeight="false" outlineLevel="0" collapsed="false">
      <c r="D1787" s="29" t="s">
        <v>139</v>
      </c>
      <c r="E1787" s="28"/>
      <c r="H1787" s="28"/>
      <c r="K1787" s="30" t="n">
        <f aca="false">SUM(K1785:K1786)</f>
        <v>4.66145</v>
      </c>
    </row>
    <row r="1789" customFormat="false" ht="45" hidden="false" customHeight="true" outlineLevel="0" collapsed="false">
      <c r="A1789" s="19"/>
      <c r="B1789" s="19" t="s">
        <v>900</v>
      </c>
      <c r="C1789" s="20" t="s">
        <v>193</v>
      </c>
      <c r="D1789" s="21" t="s">
        <v>901</v>
      </c>
      <c r="E1789" s="21"/>
      <c r="F1789" s="21"/>
      <c r="G1789" s="20"/>
      <c r="H1789" s="22" t="s">
        <v>113</v>
      </c>
      <c r="I1789" s="23" t="n">
        <v>1</v>
      </c>
      <c r="J1789" s="23"/>
      <c r="K1789" s="24" t="n">
        <f aca="false">ROUND(K1806,2)</f>
        <v>5.27</v>
      </c>
      <c r="L1789" s="21" t="s">
        <v>902</v>
      </c>
      <c r="M1789" s="20"/>
      <c r="N1789" s="20"/>
      <c r="O1789" s="20"/>
      <c r="P1789" s="20"/>
      <c r="Q1789" s="20"/>
      <c r="R1789" s="20"/>
      <c r="S1789" s="20"/>
      <c r="T1789" s="20"/>
      <c r="U1789" s="20"/>
      <c r="V1789" s="20"/>
      <c r="W1789" s="20"/>
      <c r="X1789" s="20"/>
      <c r="Y1789" s="20"/>
      <c r="Z1789" s="20"/>
      <c r="AA1789" s="20"/>
    </row>
    <row r="1790" customFormat="false" ht="15" hidden="false" customHeight="false" outlineLevel="0" collapsed="false">
      <c r="B1790" s="14" t="s">
        <v>115</v>
      </c>
    </row>
    <row r="1791" customFormat="false" ht="15" hidden="false" customHeight="false" outlineLevel="0" collapsed="false">
      <c r="B1791" s="1" t="s">
        <v>188</v>
      </c>
      <c r="C1791" s="1" t="s">
        <v>117</v>
      </c>
      <c r="D1791" s="1" t="s">
        <v>189</v>
      </c>
      <c r="E1791" s="25" t="n">
        <v>0.04</v>
      </c>
      <c r="F1791" s="1" t="s">
        <v>119</v>
      </c>
      <c r="G1791" s="1" t="s">
        <v>120</v>
      </c>
      <c r="H1791" s="26" t="n">
        <v>23.38</v>
      </c>
      <c r="I1791" s="1" t="s">
        <v>121</v>
      </c>
      <c r="J1791" s="27" t="n">
        <f aca="false">ROUND(E1791/I1789* H1791,5)</f>
        <v>0.9352</v>
      </c>
      <c r="K1791" s="28"/>
    </row>
    <row r="1792" customFormat="false" ht="15" hidden="false" customHeight="false" outlineLevel="0" collapsed="false">
      <c r="B1792" s="1" t="s">
        <v>261</v>
      </c>
      <c r="C1792" s="1" t="s">
        <v>117</v>
      </c>
      <c r="D1792" s="1" t="s">
        <v>262</v>
      </c>
      <c r="E1792" s="25" t="n">
        <v>0.12</v>
      </c>
      <c r="F1792" s="1" t="s">
        <v>119</v>
      </c>
      <c r="G1792" s="1" t="s">
        <v>120</v>
      </c>
      <c r="H1792" s="26" t="n">
        <v>28.61</v>
      </c>
      <c r="I1792" s="1" t="s">
        <v>121</v>
      </c>
      <c r="J1792" s="27" t="n">
        <f aca="false">ROUND(E1792/I1789* H1792,5)</f>
        <v>3.4332</v>
      </c>
      <c r="K1792" s="28"/>
    </row>
    <row r="1793" customFormat="false" ht="15" hidden="false" customHeight="false" outlineLevel="0" collapsed="false">
      <c r="D1793" s="29" t="s">
        <v>122</v>
      </c>
      <c r="E1793" s="28"/>
      <c r="H1793" s="28"/>
      <c r="K1793" s="26" t="n">
        <f aca="false">SUM(J1791:J1792)</f>
        <v>4.3684</v>
      </c>
    </row>
    <row r="1794" customFormat="false" ht="15" hidden="false" customHeight="false" outlineLevel="0" collapsed="false">
      <c r="B1794" s="14" t="s">
        <v>123</v>
      </c>
      <c r="E1794" s="28"/>
      <c r="H1794" s="28"/>
      <c r="K1794" s="28"/>
    </row>
    <row r="1795" customFormat="false" ht="15" hidden="false" customHeight="false" outlineLevel="0" collapsed="false">
      <c r="B1795" s="1" t="s">
        <v>896</v>
      </c>
      <c r="C1795" s="1" t="s">
        <v>117</v>
      </c>
      <c r="D1795" s="1" t="s">
        <v>897</v>
      </c>
      <c r="E1795" s="25" t="n">
        <v>0.04</v>
      </c>
      <c r="F1795" s="1" t="s">
        <v>119</v>
      </c>
      <c r="G1795" s="1" t="s">
        <v>120</v>
      </c>
      <c r="H1795" s="26" t="n">
        <v>2.33</v>
      </c>
      <c r="I1795" s="1" t="s">
        <v>121</v>
      </c>
      <c r="J1795" s="27" t="n">
        <f aca="false">ROUND(E1795/I1789* H1795,5)</f>
        <v>0.0932</v>
      </c>
      <c r="K1795" s="28"/>
    </row>
    <row r="1796" customFormat="false" ht="15" hidden="false" customHeight="false" outlineLevel="0" collapsed="false">
      <c r="D1796" s="29" t="s">
        <v>126</v>
      </c>
      <c r="E1796" s="28"/>
      <c r="H1796" s="28"/>
      <c r="K1796" s="26" t="n">
        <f aca="false">SUM(J1795:J1795)</f>
        <v>0.0932</v>
      </c>
    </row>
    <row r="1797" customFormat="false" ht="15" hidden="false" customHeight="false" outlineLevel="0" collapsed="false">
      <c r="B1797" s="14" t="s">
        <v>127</v>
      </c>
      <c r="E1797" s="28"/>
      <c r="H1797" s="28"/>
      <c r="K1797" s="28"/>
    </row>
    <row r="1798" customFormat="false" ht="15" hidden="false" customHeight="false" outlineLevel="0" collapsed="false">
      <c r="B1798" s="1" t="s">
        <v>898</v>
      </c>
      <c r="C1798" s="1" t="s">
        <v>151</v>
      </c>
      <c r="D1798" s="1" t="s">
        <v>899</v>
      </c>
      <c r="E1798" s="25" t="n">
        <v>3.03</v>
      </c>
      <c r="G1798" s="1" t="s">
        <v>120</v>
      </c>
      <c r="H1798" s="26" t="n">
        <v>0.19</v>
      </c>
      <c r="I1798" s="1" t="s">
        <v>121</v>
      </c>
      <c r="J1798" s="27" t="n">
        <f aca="false">ROUND(E1798* H1798,5)</f>
        <v>0.5757</v>
      </c>
      <c r="K1798" s="28"/>
    </row>
    <row r="1799" customFormat="false" ht="15" hidden="false" customHeight="false" outlineLevel="0" collapsed="false">
      <c r="B1799" s="1" t="s">
        <v>128</v>
      </c>
      <c r="C1799" s="1" t="s">
        <v>34</v>
      </c>
      <c r="D1799" s="1" t="s">
        <v>129</v>
      </c>
      <c r="E1799" s="25" t="n">
        <v>0.002</v>
      </c>
      <c r="G1799" s="1" t="s">
        <v>120</v>
      </c>
      <c r="H1799" s="26" t="n">
        <v>1.82</v>
      </c>
      <c r="I1799" s="1" t="s">
        <v>121</v>
      </c>
      <c r="J1799" s="27" t="n">
        <f aca="false">ROUND(E1799* H1799,5)</f>
        <v>0.00364</v>
      </c>
      <c r="K1799" s="28"/>
    </row>
    <row r="1800" customFormat="false" ht="15" hidden="false" customHeight="false" outlineLevel="0" collapsed="false">
      <c r="B1800" s="1" t="s">
        <v>903</v>
      </c>
      <c r="C1800" s="1" t="s">
        <v>151</v>
      </c>
      <c r="D1800" s="1" t="s">
        <v>904</v>
      </c>
      <c r="E1800" s="25" t="n">
        <v>0.0404</v>
      </c>
      <c r="G1800" s="1" t="s">
        <v>120</v>
      </c>
      <c r="H1800" s="26" t="n">
        <v>0.19</v>
      </c>
      <c r="I1800" s="1" t="s">
        <v>121</v>
      </c>
      <c r="J1800" s="27" t="n">
        <f aca="false">ROUND(E1800* H1800,5)</f>
        <v>0.00768</v>
      </c>
      <c r="K1800" s="28"/>
    </row>
    <row r="1801" customFormat="false" ht="15" hidden="false" customHeight="false" outlineLevel="0" collapsed="false">
      <c r="D1801" s="29" t="s">
        <v>137</v>
      </c>
      <c r="E1801" s="28"/>
      <c r="H1801" s="28"/>
      <c r="K1801" s="26" t="n">
        <f aca="false">SUM(J1798:J1800)</f>
        <v>0.58702</v>
      </c>
    </row>
    <row r="1802" customFormat="false" ht="15" hidden="false" customHeight="false" outlineLevel="0" collapsed="false">
      <c r="E1802" s="28"/>
      <c r="H1802" s="28"/>
      <c r="K1802" s="28"/>
    </row>
    <row r="1803" customFormat="false" ht="15" hidden="false" customHeight="false" outlineLevel="0" collapsed="false">
      <c r="D1803" s="29" t="s">
        <v>145</v>
      </c>
      <c r="E1803" s="28"/>
      <c r="H1803" s="28" t="n">
        <v>1.5</v>
      </c>
      <c r="I1803" s="1" t="s">
        <v>146</v>
      </c>
      <c r="J1803" s="1" t="n">
        <f aca="false">ROUND(H1803/100*K1793,5)</f>
        <v>0.06553</v>
      </c>
      <c r="K1803" s="28"/>
    </row>
    <row r="1804" customFormat="false" ht="15" hidden="false" customHeight="false" outlineLevel="0" collapsed="false">
      <c r="D1804" s="29" t="s">
        <v>138</v>
      </c>
      <c r="E1804" s="28"/>
      <c r="H1804" s="28"/>
      <c r="K1804" s="30" t="n">
        <f aca="false">SUM(J1790:J1803)</f>
        <v>5.11415</v>
      </c>
    </row>
    <row r="1805" customFormat="false" ht="15" hidden="false" customHeight="false" outlineLevel="0" collapsed="false">
      <c r="D1805" s="29" t="s">
        <v>184</v>
      </c>
      <c r="E1805" s="28"/>
      <c r="H1805" s="28" t="n">
        <v>3</v>
      </c>
      <c r="I1805" s="1" t="s">
        <v>146</v>
      </c>
      <c r="K1805" s="26" t="n">
        <f aca="false">ROUND(H1805/100*K1804,5)</f>
        <v>0.15342</v>
      </c>
    </row>
    <row r="1806" customFormat="false" ht="15" hidden="false" customHeight="false" outlineLevel="0" collapsed="false">
      <c r="D1806" s="29" t="s">
        <v>139</v>
      </c>
      <c r="E1806" s="28"/>
      <c r="H1806" s="28"/>
      <c r="K1806" s="30" t="n">
        <f aca="false">SUM(K1804:K1805)</f>
        <v>5.26757</v>
      </c>
    </row>
    <row r="1808" customFormat="false" ht="45" hidden="false" customHeight="true" outlineLevel="0" collapsed="false">
      <c r="A1808" s="19"/>
      <c r="B1808" s="19" t="s">
        <v>905</v>
      </c>
      <c r="C1808" s="20" t="s">
        <v>193</v>
      </c>
      <c r="D1808" s="21" t="s">
        <v>906</v>
      </c>
      <c r="E1808" s="21"/>
      <c r="F1808" s="21"/>
      <c r="G1808" s="20"/>
      <c r="H1808" s="22" t="s">
        <v>113</v>
      </c>
      <c r="I1808" s="23" t="n">
        <v>1</v>
      </c>
      <c r="J1808" s="23"/>
      <c r="K1808" s="24" t="n">
        <f aca="false">ROUND(K1823,2)</f>
        <v>4.45</v>
      </c>
      <c r="L1808" s="21" t="s">
        <v>907</v>
      </c>
      <c r="M1808" s="20"/>
      <c r="N1808" s="20"/>
      <c r="O1808" s="20"/>
      <c r="P1808" s="20"/>
      <c r="Q1808" s="20"/>
      <c r="R1808" s="20"/>
      <c r="S1808" s="20"/>
      <c r="T1808" s="20"/>
      <c r="U1808" s="20"/>
      <c r="V1808" s="20"/>
      <c r="W1808" s="20"/>
      <c r="X1808" s="20"/>
      <c r="Y1808" s="20"/>
      <c r="Z1808" s="20"/>
      <c r="AA1808" s="20"/>
    </row>
    <row r="1809" customFormat="false" ht="15" hidden="false" customHeight="false" outlineLevel="0" collapsed="false">
      <c r="B1809" s="14" t="s">
        <v>115</v>
      </c>
    </row>
    <row r="1810" customFormat="false" ht="15" hidden="false" customHeight="false" outlineLevel="0" collapsed="false">
      <c r="B1810" s="1" t="s">
        <v>261</v>
      </c>
      <c r="C1810" s="1" t="s">
        <v>117</v>
      </c>
      <c r="D1810" s="1" t="s">
        <v>262</v>
      </c>
      <c r="E1810" s="25" t="n">
        <v>0.1</v>
      </c>
      <c r="F1810" s="1" t="s">
        <v>119</v>
      </c>
      <c r="G1810" s="1" t="s">
        <v>120</v>
      </c>
      <c r="H1810" s="26" t="n">
        <v>28.61</v>
      </c>
      <c r="I1810" s="1" t="s">
        <v>121</v>
      </c>
      <c r="J1810" s="27" t="n">
        <f aca="false">ROUND(E1810/I1808* H1810,5)</f>
        <v>2.861</v>
      </c>
      <c r="K1810" s="28"/>
    </row>
    <row r="1811" customFormat="false" ht="15" hidden="false" customHeight="false" outlineLevel="0" collapsed="false">
      <c r="B1811" s="1" t="s">
        <v>188</v>
      </c>
      <c r="C1811" s="1" t="s">
        <v>117</v>
      </c>
      <c r="D1811" s="1" t="s">
        <v>189</v>
      </c>
      <c r="E1811" s="25" t="n">
        <v>0.04</v>
      </c>
      <c r="F1811" s="1" t="s">
        <v>119</v>
      </c>
      <c r="G1811" s="1" t="s">
        <v>120</v>
      </c>
      <c r="H1811" s="26" t="n">
        <v>23.38</v>
      </c>
      <c r="I1811" s="1" t="s">
        <v>121</v>
      </c>
      <c r="J1811" s="27" t="n">
        <f aca="false">ROUND(E1811/I1808* H1811,5)</f>
        <v>0.9352</v>
      </c>
      <c r="K1811" s="28"/>
    </row>
    <row r="1812" customFormat="false" ht="15" hidden="false" customHeight="false" outlineLevel="0" collapsed="false">
      <c r="D1812" s="29" t="s">
        <v>122</v>
      </c>
      <c r="E1812" s="28"/>
      <c r="H1812" s="28"/>
      <c r="K1812" s="26" t="n">
        <f aca="false">SUM(J1810:J1811)</f>
        <v>3.7962</v>
      </c>
    </row>
    <row r="1813" customFormat="false" ht="15" hidden="false" customHeight="false" outlineLevel="0" collapsed="false">
      <c r="B1813" s="14" t="s">
        <v>123</v>
      </c>
      <c r="E1813" s="28"/>
      <c r="H1813" s="28"/>
      <c r="K1813" s="28"/>
    </row>
    <row r="1814" customFormat="false" ht="15" hidden="false" customHeight="false" outlineLevel="0" collapsed="false">
      <c r="B1814" s="1" t="s">
        <v>896</v>
      </c>
      <c r="C1814" s="1" t="s">
        <v>117</v>
      </c>
      <c r="D1814" s="1" t="s">
        <v>897</v>
      </c>
      <c r="E1814" s="25" t="n">
        <v>0.04</v>
      </c>
      <c r="F1814" s="1" t="s">
        <v>119</v>
      </c>
      <c r="G1814" s="1" t="s">
        <v>120</v>
      </c>
      <c r="H1814" s="26" t="n">
        <v>2.33</v>
      </c>
      <c r="I1814" s="1" t="s">
        <v>121</v>
      </c>
      <c r="J1814" s="27" t="n">
        <f aca="false">ROUND(E1814/I1808* H1814,5)</f>
        <v>0.0932</v>
      </c>
      <c r="K1814" s="28"/>
    </row>
    <row r="1815" customFormat="false" ht="15" hidden="false" customHeight="false" outlineLevel="0" collapsed="false">
      <c r="D1815" s="29" t="s">
        <v>126</v>
      </c>
      <c r="E1815" s="28"/>
      <c r="H1815" s="28"/>
      <c r="K1815" s="26" t="n">
        <f aca="false">SUM(J1814:J1814)</f>
        <v>0.0932</v>
      </c>
    </row>
    <row r="1816" customFormat="false" ht="15" hidden="false" customHeight="false" outlineLevel="0" collapsed="false">
      <c r="B1816" s="14" t="s">
        <v>110</v>
      </c>
      <c r="E1816" s="28"/>
      <c r="H1816" s="28"/>
      <c r="K1816" s="28"/>
    </row>
    <row r="1817" customFormat="false" ht="15" hidden="false" customHeight="false" outlineLevel="0" collapsed="false">
      <c r="B1817" s="1" t="s">
        <v>140</v>
      </c>
      <c r="C1817" s="1" t="s">
        <v>34</v>
      </c>
      <c r="D1817" s="1" t="s">
        <v>141</v>
      </c>
      <c r="E1817" s="25" t="n">
        <v>0.003</v>
      </c>
      <c r="G1817" s="1" t="s">
        <v>120</v>
      </c>
      <c r="H1817" s="26" t="n">
        <v>124.5711</v>
      </c>
      <c r="I1817" s="1" t="s">
        <v>121</v>
      </c>
      <c r="J1817" s="27" t="n">
        <f aca="false">ROUND(E1817* H1817,5)</f>
        <v>0.37371</v>
      </c>
      <c r="K1817" s="28"/>
    </row>
    <row r="1818" customFormat="false" ht="15" hidden="false" customHeight="false" outlineLevel="0" collapsed="false">
      <c r="D1818" s="29" t="s">
        <v>239</v>
      </c>
      <c r="E1818" s="28"/>
      <c r="H1818" s="28"/>
      <c r="K1818" s="26" t="n">
        <f aca="false">SUM(J1817:J1817)</f>
        <v>0.37371</v>
      </c>
    </row>
    <row r="1819" customFormat="false" ht="15" hidden="false" customHeight="false" outlineLevel="0" collapsed="false">
      <c r="E1819" s="28"/>
      <c r="H1819" s="28"/>
      <c r="K1819" s="28"/>
    </row>
    <row r="1820" customFormat="false" ht="15" hidden="false" customHeight="false" outlineLevel="0" collapsed="false">
      <c r="D1820" s="29" t="s">
        <v>145</v>
      </c>
      <c r="E1820" s="28"/>
      <c r="H1820" s="28" t="n">
        <v>1.5</v>
      </c>
      <c r="I1820" s="1" t="s">
        <v>146</v>
      </c>
      <c r="J1820" s="1" t="n">
        <f aca="false">ROUND(H1820/100*K1812,5)</f>
        <v>0.05694</v>
      </c>
      <c r="K1820" s="28"/>
    </row>
    <row r="1821" customFormat="false" ht="15" hidden="false" customHeight="false" outlineLevel="0" collapsed="false">
      <c r="D1821" s="29" t="s">
        <v>138</v>
      </c>
      <c r="E1821" s="28"/>
      <c r="H1821" s="28"/>
      <c r="K1821" s="30" t="n">
        <f aca="false">SUM(J1809:J1820)</f>
        <v>4.32005</v>
      </c>
    </row>
    <row r="1822" customFormat="false" ht="15" hidden="false" customHeight="false" outlineLevel="0" collapsed="false">
      <c r="D1822" s="29" t="s">
        <v>184</v>
      </c>
      <c r="E1822" s="28"/>
      <c r="H1822" s="28" t="n">
        <v>3</v>
      </c>
      <c r="I1822" s="1" t="s">
        <v>146</v>
      </c>
      <c r="K1822" s="26" t="n">
        <f aca="false">ROUND(H1822/100*K1821,5)</f>
        <v>0.1296</v>
      </c>
    </row>
    <row r="1823" customFormat="false" ht="15" hidden="false" customHeight="false" outlineLevel="0" collapsed="false">
      <c r="D1823" s="29" t="s">
        <v>139</v>
      </c>
      <c r="E1823" s="28"/>
      <c r="H1823" s="28"/>
      <c r="K1823" s="30" t="n">
        <f aca="false">SUM(K1821:K1822)</f>
        <v>4.44965</v>
      </c>
    </row>
    <row r="1825" customFormat="false" ht="45" hidden="false" customHeight="true" outlineLevel="0" collapsed="false">
      <c r="A1825" s="19"/>
      <c r="B1825" s="19" t="s">
        <v>908</v>
      </c>
      <c r="C1825" s="20" t="s">
        <v>18</v>
      </c>
      <c r="D1825" s="21" t="s">
        <v>909</v>
      </c>
      <c r="E1825" s="21"/>
      <c r="F1825" s="21"/>
      <c r="G1825" s="20"/>
      <c r="H1825" s="22" t="s">
        <v>113</v>
      </c>
      <c r="I1825" s="23" t="n">
        <v>1</v>
      </c>
      <c r="J1825" s="23"/>
      <c r="K1825" s="24" t="n">
        <f aca="false">ROUND(K1839,2)</f>
        <v>10.02</v>
      </c>
      <c r="L1825" s="21" t="s">
        <v>910</v>
      </c>
      <c r="M1825" s="20"/>
      <c r="N1825" s="20"/>
      <c r="O1825" s="20"/>
      <c r="P1825" s="20"/>
      <c r="Q1825" s="20"/>
      <c r="R1825" s="20"/>
      <c r="S1825" s="20"/>
      <c r="T1825" s="20"/>
      <c r="U1825" s="20"/>
      <c r="V1825" s="20"/>
      <c r="W1825" s="20"/>
      <c r="X1825" s="20"/>
      <c r="Y1825" s="20"/>
      <c r="Z1825" s="20"/>
      <c r="AA1825" s="20"/>
    </row>
    <row r="1826" customFormat="false" ht="15" hidden="false" customHeight="false" outlineLevel="0" collapsed="false">
      <c r="B1826" s="14" t="s">
        <v>115</v>
      </c>
    </row>
    <row r="1827" customFormat="false" ht="15" hidden="false" customHeight="false" outlineLevel="0" collapsed="false">
      <c r="B1827" s="1" t="s">
        <v>188</v>
      </c>
      <c r="C1827" s="1" t="s">
        <v>117</v>
      </c>
      <c r="D1827" s="1" t="s">
        <v>189</v>
      </c>
      <c r="E1827" s="25" t="n">
        <v>0.1</v>
      </c>
      <c r="F1827" s="1" t="s">
        <v>119</v>
      </c>
      <c r="G1827" s="1" t="s">
        <v>120</v>
      </c>
      <c r="H1827" s="26" t="n">
        <v>23.38</v>
      </c>
      <c r="I1827" s="1" t="s">
        <v>121</v>
      </c>
      <c r="J1827" s="27" t="n">
        <f aca="false">ROUND(E1827/I1825* H1827,5)</f>
        <v>2.338</v>
      </c>
      <c r="K1827" s="28"/>
    </row>
    <row r="1828" customFormat="false" ht="15" hidden="false" customHeight="false" outlineLevel="0" collapsed="false">
      <c r="B1828" s="1" t="s">
        <v>261</v>
      </c>
      <c r="C1828" s="1" t="s">
        <v>117</v>
      </c>
      <c r="D1828" s="1" t="s">
        <v>262</v>
      </c>
      <c r="E1828" s="25" t="n">
        <v>0.25</v>
      </c>
      <c r="F1828" s="1" t="s">
        <v>119</v>
      </c>
      <c r="G1828" s="1" t="s">
        <v>120</v>
      </c>
      <c r="H1828" s="26" t="n">
        <v>28.61</v>
      </c>
      <c r="I1828" s="1" t="s">
        <v>121</v>
      </c>
      <c r="J1828" s="27" t="n">
        <f aca="false">ROUND(E1828/I1825* H1828,5)</f>
        <v>7.1525</v>
      </c>
      <c r="K1828" s="28"/>
    </row>
    <row r="1829" customFormat="false" ht="15" hidden="false" customHeight="false" outlineLevel="0" collapsed="false">
      <c r="D1829" s="29" t="s">
        <v>122</v>
      </c>
      <c r="E1829" s="28"/>
      <c r="H1829" s="28"/>
      <c r="K1829" s="26" t="n">
        <f aca="false">SUM(J1827:J1828)</f>
        <v>9.4905</v>
      </c>
    </row>
    <row r="1830" customFormat="false" ht="15" hidden="false" customHeight="false" outlineLevel="0" collapsed="false">
      <c r="B1830" s="14" t="s">
        <v>127</v>
      </c>
      <c r="E1830" s="28"/>
      <c r="H1830" s="28"/>
      <c r="K1830" s="28"/>
    </row>
    <row r="1831" customFormat="false" ht="15" hidden="false" customHeight="false" outlineLevel="0" collapsed="false">
      <c r="B1831" s="1" t="s">
        <v>898</v>
      </c>
      <c r="C1831" s="1" t="s">
        <v>151</v>
      </c>
      <c r="D1831" s="1" t="s">
        <v>899</v>
      </c>
      <c r="E1831" s="25" t="n">
        <v>0.505</v>
      </c>
      <c r="G1831" s="1" t="s">
        <v>120</v>
      </c>
      <c r="H1831" s="26" t="n">
        <v>0.19</v>
      </c>
      <c r="I1831" s="1" t="s">
        <v>121</v>
      </c>
      <c r="J1831" s="27" t="n">
        <f aca="false">ROUND(E1831* H1831,5)</f>
        <v>0.09595</v>
      </c>
      <c r="K1831" s="28"/>
    </row>
    <row r="1832" customFormat="false" ht="15" hidden="false" customHeight="false" outlineLevel="0" collapsed="false">
      <c r="B1832" s="1" t="s">
        <v>903</v>
      </c>
      <c r="C1832" s="1" t="s">
        <v>151</v>
      </c>
      <c r="D1832" s="1" t="s">
        <v>904</v>
      </c>
      <c r="E1832" s="25" t="n">
        <v>0.0051</v>
      </c>
      <c r="G1832" s="1" t="s">
        <v>120</v>
      </c>
      <c r="H1832" s="26" t="n">
        <v>0.19</v>
      </c>
      <c r="I1832" s="1" t="s">
        <v>121</v>
      </c>
      <c r="J1832" s="27" t="n">
        <f aca="false">ROUND(E1832* H1832,5)</f>
        <v>0.00097</v>
      </c>
      <c r="K1832" s="28"/>
    </row>
    <row r="1833" customFormat="false" ht="15" hidden="false" customHeight="false" outlineLevel="0" collapsed="false">
      <c r="B1833" s="1" t="s">
        <v>128</v>
      </c>
      <c r="C1833" s="1" t="s">
        <v>34</v>
      </c>
      <c r="D1833" s="1" t="s">
        <v>129</v>
      </c>
      <c r="E1833" s="25" t="n">
        <v>0.001</v>
      </c>
      <c r="G1833" s="1" t="s">
        <v>120</v>
      </c>
      <c r="H1833" s="26" t="n">
        <v>1.82</v>
      </c>
      <c r="I1833" s="1" t="s">
        <v>121</v>
      </c>
      <c r="J1833" s="27" t="n">
        <f aca="false">ROUND(E1833* H1833,5)</f>
        <v>0.00182</v>
      </c>
      <c r="K1833" s="28"/>
    </row>
    <row r="1834" customFormat="false" ht="15" hidden="false" customHeight="false" outlineLevel="0" collapsed="false">
      <c r="D1834" s="29" t="s">
        <v>137</v>
      </c>
      <c r="E1834" s="28"/>
      <c r="H1834" s="28"/>
      <c r="K1834" s="26" t="n">
        <f aca="false">SUM(J1831:J1833)</f>
        <v>0.09874</v>
      </c>
    </row>
    <row r="1835" customFormat="false" ht="15" hidden="false" customHeight="false" outlineLevel="0" collapsed="false">
      <c r="E1835" s="28"/>
      <c r="H1835" s="28"/>
      <c r="K1835" s="28"/>
    </row>
    <row r="1836" customFormat="false" ht="15" hidden="false" customHeight="false" outlineLevel="0" collapsed="false">
      <c r="D1836" s="29" t="s">
        <v>145</v>
      </c>
      <c r="E1836" s="28"/>
      <c r="H1836" s="28" t="n">
        <v>1.5</v>
      </c>
      <c r="I1836" s="1" t="s">
        <v>146</v>
      </c>
      <c r="J1836" s="1" t="n">
        <f aca="false">ROUND(H1836/100*K1829,5)</f>
        <v>0.14236</v>
      </c>
      <c r="K1836" s="28"/>
    </row>
    <row r="1837" customFormat="false" ht="15" hidden="false" customHeight="false" outlineLevel="0" collapsed="false">
      <c r="D1837" s="29" t="s">
        <v>138</v>
      </c>
      <c r="E1837" s="28"/>
      <c r="H1837" s="28"/>
      <c r="K1837" s="30" t="n">
        <f aca="false">SUM(J1826:J1836)</f>
        <v>9.7316</v>
      </c>
    </row>
    <row r="1838" customFormat="false" ht="15" hidden="false" customHeight="false" outlineLevel="0" collapsed="false">
      <c r="D1838" s="29" t="s">
        <v>184</v>
      </c>
      <c r="E1838" s="28"/>
      <c r="H1838" s="28" t="n">
        <v>3</v>
      </c>
      <c r="I1838" s="1" t="s">
        <v>146</v>
      </c>
      <c r="K1838" s="26" t="n">
        <f aca="false">ROUND(H1838/100*K1837,5)</f>
        <v>0.29195</v>
      </c>
    </row>
    <row r="1839" customFormat="false" ht="15" hidden="false" customHeight="false" outlineLevel="0" collapsed="false">
      <c r="D1839" s="29" t="s">
        <v>139</v>
      </c>
      <c r="E1839" s="28"/>
      <c r="H1839" s="28"/>
      <c r="K1839" s="30" t="n">
        <f aca="false">SUM(K1837:K1838)</f>
        <v>10.02355</v>
      </c>
    </row>
    <row r="1841" customFormat="false" ht="45" hidden="false" customHeight="true" outlineLevel="0" collapsed="false">
      <c r="A1841" s="19"/>
      <c r="B1841" s="19" t="s">
        <v>911</v>
      </c>
      <c r="C1841" s="20" t="s">
        <v>18</v>
      </c>
      <c r="D1841" s="21" t="s">
        <v>912</v>
      </c>
      <c r="E1841" s="21"/>
      <c r="F1841" s="21"/>
      <c r="G1841" s="20"/>
      <c r="H1841" s="22" t="s">
        <v>113</v>
      </c>
      <c r="I1841" s="23" t="n">
        <v>1</v>
      </c>
      <c r="J1841" s="23"/>
      <c r="K1841" s="24" t="n">
        <f aca="false">ROUND(K1853,2)</f>
        <v>8.55</v>
      </c>
      <c r="L1841" s="21" t="s">
        <v>913</v>
      </c>
      <c r="M1841" s="20"/>
      <c r="N1841" s="20"/>
      <c r="O1841" s="20"/>
      <c r="P1841" s="20"/>
      <c r="Q1841" s="20"/>
      <c r="R1841" s="20"/>
      <c r="S1841" s="20"/>
      <c r="T1841" s="20"/>
      <c r="U1841" s="20"/>
      <c r="V1841" s="20"/>
      <c r="W1841" s="20"/>
      <c r="X1841" s="20"/>
      <c r="Y1841" s="20"/>
      <c r="Z1841" s="20"/>
      <c r="AA1841" s="20"/>
    </row>
    <row r="1842" customFormat="false" ht="15" hidden="false" customHeight="false" outlineLevel="0" collapsed="false">
      <c r="B1842" s="14" t="s">
        <v>115</v>
      </c>
    </row>
    <row r="1843" customFormat="false" ht="15" hidden="false" customHeight="false" outlineLevel="0" collapsed="false">
      <c r="B1843" s="1" t="s">
        <v>188</v>
      </c>
      <c r="C1843" s="1" t="s">
        <v>117</v>
      </c>
      <c r="D1843" s="1" t="s">
        <v>189</v>
      </c>
      <c r="E1843" s="25" t="n">
        <v>0.1</v>
      </c>
      <c r="F1843" s="1" t="s">
        <v>119</v>
      </c>
      <c r="G1843" s="1" t="s">
        <v>120</v>
      </c>
      <c r="H1843" s="26" t="n">
        <v>23.38</v>
      </c>
      <c r="I1843" s="1" t="s">
        <v>121</v>
      </c>
      <c r="J1843" s="27" t="n">
        <f aca="false">ROUND(E1843/I1841* H1843,5)</f>
        <v>2.338</v>
      </c>
      <c r="K1843" s="28"/>
    </row>
    <row r="1844" customFormat="false" ht="15" hidden="false" customHeight="false" outlineLevel="0" collapsed="false">
      <c r="B1844" s="1" t="s">
        <v>261</v>
      </c>
      <c r="C1844" s="1" t="s">
        <v>117</v>
      </c>
      <c r="D1844" s="1" t="s">
        <v>262</v>
      </c>
      <c r="E1844" s="25" t="n">
        <v>0.2</v>
      </c>
      <c r="F1844" s="1" t="s">
        <v>119</v>
      </c>
      <c r="G1844" s="1" t="s">
        <v>120</v>
      </c>
      <c r="H1844" s="26" t="n">
        <v>28.61</v>
      </c>
      <c r="I1844" s="1" t="s">
        <v>121</v>
      </c>
      <c r="J1844" s="27" t="n">
        <f aca="false">ROUND(E1844/I1841* H1844,5)</f>
        <v>5.722</v>
      </c>
      <c r="K1844" s="28"/>
    </row>
    <row r="1845" customFormat="false" ht="15" hidden="false" customHeight="false" outlineLevel="0" collapsed="false">
      <c r="D1845" s="29" t="s">
        <v>122</v>
      </c>
      <c r="E1845" s="28"/>
      <c r="H1845" s="28"/>
      <c r="K1845" s="26" t="n">
        <f aca="false">SUM(J1843:J1844)</f>
        <v>8.06</v>
      </c>
    </row>
    <row r="1846" customFormat="false" ht="15" hidden="false" customHeight="false" outlineLevel="0" collapsed="false">
      <c r="B1846" s="14" t="s">
        <v>110</v>
      </c>
      <c r="E1846" s="28"/>
      <c r="H1846" s="28"/>
      <c r="K1846" s="28"/>
    </row>
    <row r="1847" customFormat="false" ht="15" hidden="false" customHeight="false" outlineLevel="0" collapsed="false">
      <c r="B1847" s="1" t="s">
        <v>140</v>
      </c>
      <c r="C1847" s="1" t="s">
        <v>34</v>
      </c>
      <c r="D1847" s="1" t="s">
        <v>141</v>
      </c>
      <c r="E1847" s="25" t="n">
        <v>0.001</v>
      </c>
      <c r="G1847" s="1" t="s">
        <v>120</v>
      </c>
      <c r="H1847" s="26" t="n">
        <v>124.5711</v>
      </c>
      <c r="I1847" s="1" t="s">
        <v>121</v>
      </c>
      <c r="J1847" s="27" t="n">
        <f aca="false">ROUND(E1847* H1847,5)</f>
        <v>0.12457</v>
      </c>
      <c r="K1847" s="28"/>
    </row>
    <row r="1848" customFormat="false" ht="15" hidden="false" customHeight="false" outlineLevel="0" collapsed="false">
      <c r="D1848" s="29" t="s">
        <v>239</v>
      </c>
      <c r="E1848" s="28"/>
      <c r="H1848" s="28"/>
      <c r="K1848" s="26" t="n">
        <f aca="false">SUM(J1847:J1847)</f>
        <v>0.12457</v>
      </c>
    </row>
    <row r="1849" customFormat="false" ht="15" hidden="false" customHeight="false" outlineLevel="0" collapsed="false">
      <c r="E1849" s="28"/>
      <c r="H1849" s="28"/>
      <c r="K1849" s="28"/>
    </row>
    <row r="1850" customFormat="false" ht="15" hidden="false" customHeight="false" outlineLevel="0" collapsed="false">
      <c r="D1850" s="29" t="s">
        <v>145</v>
      </c>
      <c r="E1850" s="28"/>
      <c r="H1850" s="28" t="n">
        <v>1.5</v>
      </c>
      <c r="I1850" s="1" t="s">
        <v>146</v>
      </c>
      <c r="J1850" s="1" t="n">
        <f aca="false">ROUND(H1850/100*K1845,5)</f>
        <v>0.1209</v>
      </c>
      <c r="K1850" s="28"/>
    </row>
    <row r="1851" customFormat="false" ht="15" hidden="false" customHeight="false" outlineLevel="0" collapsed="false">
      <c r="D1851" s="29" t="s">
        <v>138</v>
      </c>
      <c r="E1851" s="28"/>
      <c r="H1851" s="28"/>
      <c r="K1851" s="30" t="n">
        <f aca="false">SUM(J1842:J1850)</f>
        <v>8.30547</v>
      </c>
    </row>
    <row r="1852" customFormat="false" ht="15" hidden="false" customHeight="false" outlineLevel="0" collapsed="false">
      <c r="D1852" s="29" t="s">
        <v>184</v>
      </c>
      <c r="E1852" s="28"/>
      <c r="H1852" s="28" t="n">
        <v>3</v>
      </c>
      <c r="I1852" s="1" t="s">
        <v>146</v>
      </c>
      <c r="K1852" s="26" t="n">
        <f aca="false">ROUND(H1852/100*K1851,5)</f>
        <v>0.24916</v>
      </c>
    </row>
    <row r="1853" customFormat="false" ht="15" hidden="false" customHeight="false" outlineLevel="0" collapsed="false">
      <c r="D1853" s="29" t="s">
        <v>139</v>
      </c>
      <c r="E1853" s="28"/>
      <c r="H1853" s="28"/>
      <c r="K1853" s="30" t="n">
        <f aca="false">SUM(K1851:K1852)</f>
        <v>8.55463</v>
      </c>
    </row>
    <row r="1855" customFormat="false" ht="45" hidden="false" customHeight="true" outlineLevel="0" collapsed="false">
      <c r="A1855" s="19"/>
      <c r="B1855" s="19" t="s">
        <v>914</v>
      </c>
      <c r="C1855" s="20" t="s">
        <v>18</v>
      </c>
      <c r="D1855" s="21" t="s">
        <v>915</v>
      </c>
      <c r="E1855" s="21"/>
      <c r="F1855" s="21"/>
      <c r="G1855" s="20"/>
      <c r="H1855" s="22" t="s">
        <v>113</v>
      </c>
      <c r="I1855" s="23" t="n">
        <v>1</v>
      </c>
      <c r="J1855" s="23"/>
      <c r="K1855" s="24" t="n">
        <f aca="false">ROUND(K1864,2)</f>
        <v>8.47</v>
      </c>
      <c r="L1855" s="21" t="s">
        <v>916</v>
      </c>
      <c r="M1855" s="20"/>
      <c r="N1855" s="20"/>
      <c r="O1855" s="20"/>
      <c r="P1855" s="20"/>
      <c r="Q1855" s="20"/>
      <c r="R1855" s="20"/>
      <c r="S1855" s="20"/>
      <c r="T1855" s="20"/>
      <c r="U1855" s="20"/>
      <c r="V1855" s="20"/>
      <c r="W1855" s="20"/>
      <c r="X1855" s="20"/>
      <c r="Y1855" s="20"/>
      <c r="Z1855" s="20"/>
      <c r="AA1855" s="20"/>
    </row>
    <row r="1856" customFormat="false" ht="15" hidden="false" customHeight="false" outlineLevel="0" collapsed="false">
      <c r="B1856" s="14" t="s">
        <v>115</v>
      </c>
    </row>
    <row r="1857" customFormat="false" ht="15" hidden="false" customHeight="false" outlineLevel="0" collapsed="false">
      <c r="B1857" s="1" t="s">
        <v>116</v>
      </c>
      <c r="C1857" s="1" t="s">
        <v>117</v>
      </c>
      <c r="D1857" s="1" t="s">
        <v>118</v>
      </c>
      <c r="E1857" s="25" t="n">
        <v>0.25</v>
      </c>
      <c r="F1857" s="1" t="s">
        <v>119</v>
      </c>
      <c r="G1857" s="1" t="s">
        <v>120</v>
      </c>
      <c r="H1857" s="26" t="n">
        <v>24.69</v>
      </c>
      <c r="I1857" s="1" t="s">
        <v>121</v>
      </c>
      <c r="J1857" s="27" t="n">
        <f aca="false">ROUND(E1857/I1855* H1857,5)</f>
        <v>6.1725</v>
      </c>
      <c r="K1857" s="28"/>
    </row>
    <row r="1858" customFormat="false" ht="15" hidden="false" customHeight="false" outlineLevel="0" collapsed="false">
      <c r="D1858" s="29" t="s">
        <v>122</v>
      </c>
      <c r="E1858" s="28"/>
      <c r="H1858" s="28"/>
      <c r="K1858" s="26" t="n">
        <f aca="false">SUM(J1857:J1857)</f>
        <v>6.1725</v>
      </c>
    </row>
    <row r="1859" customFormat="false" ht="15" hidden="false" customHeight="false" outlineLevel="0" collapsed="false">
      <c r="B1859" s="14" t="s">
        <v>123</v>
      </c>
      <c r="E1859" s="28"/>
      <c r="H1859" s="28"/>
      <c r="K1859" s="28"/>
    </row>
    <row r="1860" customFormat="false" ht="15" hidden="false" customHeight="false" outlineLevel="0" collapsed="false">
      <c r="B1860" s="1" t="s">
        <v>917</v>
      </c>
      <c r="C1860" s="1" t="s">
        <v>117</v>
      </c>
      <c r="D1860" s="1" t="s">
        <v>918</v>
      </c>
      <c r="E1860" s="25" t="n">
        <v>0.25</v>
      </c>
      <c r="F1860" s="1" t="s">
        <v>119</v>
      </c>
      <c r="G1860" s="1" t="s">
        <v>120</v>
      </c>
      <c r="H1860" s="26" t="n">
        <v>8.22</v>
      </c>
      <c r="I1860" s="1" t="s">
        <v>121</v>
      </c>
      <c r="J1860" s="27" t="n">
        <f aca="false">ROUND(E1860/I1855* H1860,5)</f>
        <v>2.055</v>
      </c>
      <c r="K1860" s="28"/>
    </row>
    <row r="1861" customFormat="false" ht="15" hidden="false" customHeight="false" outlineLevel="0" collapsed="false">
      <c r="D1861" s="29" t="s">
        <v>126</v>
      </c>
      <c r="E1861" s="28"/>
      <c r="H1861" s="28"/>
      <c r="K1861" s="26" t="n">
        <f aca="false">SUM(J1860:J1860)</f>
        <v>2.055</v>
      </c>
    </row>
    <row r="1862" customFormat="false" ht="15" hidden="false" customHeight="false" outlineLevel="0" collapsed="false">
      <c r="D1862" s="29" t="s">
        <v>138</v>
      </c>
      <c r="E1862" s="28"/>
      <c r="H1862" s="28"/>
      <c r="K1862" s="30" t="n">
        <f aca="false">SUM(J1856:J1861)</f>
        <v>8.2275</v>
      </c>
    </row>
    <row r="1863" customFormat="false" ht="15" hidden="false" customHeight="false" outlineLevel="0" collapsed="false">
      <c r="D1863" s="29" t="s">
        <v>184</v>
      </c>
      <c r="E1863" s="28"/>
      <c r="H1863" s="28" t="n">
        <v>3</v>
      </c>
      <c r="I1863" s="1" t="s">
        <v>146</v>
      </c>
      <c r="K1863" s="26" t="n">
        <f aca="false">ROUND(H1863/100*K1862,5)</f>
        <v>0.24683</v>
      </c>
    </row>
    <row r="1864" customFormat="false" ht="15" hidden="false" customHeight="false" outlineLevel="0" collapsed="false">
      <c r="D1864" s="29" t="s">
        <v>139</v>
      </c>
      <c r="E1864" s="28"/>
      <c r="H1864" s="28"/>
      <c r="K1864" s="30" t="n">
        <f aca="false">SUM(K1862:K1863)</f>
        <v>8.47433</v>
      </c>
    </row>
    <row r="1866" customFormat="false" ht="45" hidden="false" customHeight="true" outlineLevel="0" collapsed="false">
      <c r="A1866" s="19"/>
      <c r="B1866" s="19" t="s">
        <v>919</v>
      </c>
      <c r="C1866" s="20" t="s">
        <v>193</v>
      </c>
      <c r="D1866" s="21" t="s">
        <v>920</v>
      </c>
      <c r="E1866" s="21"/>
      <c r="F1866" s="21"/>
      <c r="G1866" s="20"/>
      <c r="H1866" s="22" t="s">
        <v>113</v>
      </c>
      <c r="I1866" s="23" t="n">
        <v>1</v>
      </c>
      <c r="J1866" s="23"/>
      <c r="K1866" s="24" t="n">
        <f aca="false">ROUND(K1873,2)</f>
        <v>4.93</v>
      </c>
      <c r="L1866" s="21" t="s">
        <v>921</v>
      </c>
      <c r="M1866" s="20"/>
      <c r="N1866" s="20"/>
      <c r="O1866" s="20"/>
      <c r="P1866" s="20"/>
      <c r="Q1866" s="20"/>
      <c r="R1866" s="20"/>
      <c r="S1866" s="20"/>
      <c r="T1866" s="20"/>
      <c r="U1866" s="20"/>
      <c r="V1866" s="20"/>
      <c r="W1866" s="20"/>
      <c r="X1866" s="20"/>
      <c r="Y1866" s="20"/>
      <c r="Z1866" s="20"/>
      <c r="AA1866" s="20"/>
    </row>
    <row r="1867" customFormat="false" ht="15" hidden="false" customHeight="false" outlineLevel="0" collapsed="false">
      <c r="B1867" s="14" t="s">
        <v>123</v>
      </c>
    </row>
    <row r="1868" customFormat="false" ht="15" hidden="false" customHeight="false" outlineLevel="0" collapsed="false">
      <c r="B1868" s="1" t="s">
        <v>922</v>
      </c>
      <c r="C1868" s="1" t="s">
        <v>117</v>
      </c>
      <c r="D1868" s="1" t="s">
        <v>923</v>
      </c>
      <c r="E1868" s="25" t="n">
        <v>0.024</v>
      </c>
      <c r="F1868" s="1" t="s">
        <v>119</v>
      </c>
      <c r="G1868" s="1" t="s">
        <v>120</v>
      </c>
      <c r="H1868" s="26" t="n">
        <v>61.08</v>
      </c>
      <c r="I1868" s="1" t="s">
        <v>121</v>
      </c>
      <c r="J1868" s="27" t="n">
        <f aca="false">ROUND(E1868/I1866* H1868,5)</f>
        <v>1.46592</v>
      </c>
      <c r="K1868" s="28"/>
    </row>
    <row r="1869" customFormat="false" ht="15" hidden="false" customHeight="false" outlineLevel="0" collapsed="false">
      <c r="B1869" s="1" t="s">
        <v>924</v>
      </c>
      <c r="C1869" s="1" t="s">
        <v>117</v>
      </c>
      <c r="D1869" s="1" t="s">
        <v>925</v>
      </c>
      <c r="E1869" s="25" t="n">
        <v>0.05</v>
      </c>
      <c r="F1869" s="1" t="s">
        <v>119</v>
      </c>
      <c r="G1869" s="1" t="s">
        <v>120</v>
      </c>
      <c r="H1869" s="26" t="n">
        <v>66.32</v>
      </c>
      <c r="I1869" s="1" t="s">
        <v>121</v>
      </c>
      <c r="J1869" s="27" t="n">
        <f aca="false">ROUND(E1869/I1866* H1869,5)</f>
        <v>3.316</v>
      </c>
      <c r="K1869" s="28"/>
    </row>
    <row r="1870" customFormat="false" ht="15" hidden="false" customHeight="false" outlineLevel="0" collapsed="false">
      <c r="D1870" s="29" t="s">
        <v>126</v>
      </c>
      <c r="E1870" s="28"/>
      <c r="H1870" s="28"/>
      <c r="K1870" s="26" t="n">
        <f aca="false">SUM(J1868:J1869)</f>
        <v>4.78192</v>
      </c>
    </row>
    <row r="1871" customFormat="false" ht="15" hidden="false" customHeight="false" outlineLevel="0" collapsed="false">
      <c r="D1871" s="29" t="s">
        <v>138</v>
      </c>
      <c r="E1871" s="28"/>
      <c r="H1871" s="28"/>
      <c r="K1871" s="30" t="n">
        <f aca="false">SUM(J1867:J1870)</f>
        <v>4.78192</v>
      </c>
    </row>
    <row r="1872" customFormat="false" ht="15" hidden="false" customHeight="false" outlineLevel="0" collapsed="false">
      <c r="D1872" s="29" t="s">
        <v>184</v>
      </c>
      <c r="E1872" s="28"/>
      <c r="H1872" s="28" t="n">
        <v>3</v>
      </c>
      <c r="I1872" s="1" t="s">
        <v>146</v>
      </c>
      <c r="K1872" s="26" t="n">
        <f aca="false">ROUND(H1872/100*K1871,5)</f>
        <v>0.14346</v>
      </c>
    </row>
    <row r="1873" customFormat="false" ht="15" hidden="false" customHeight="false" outlineLevel="0" collapsed="false">
      <c r="D1873" s="29" t="s">
        <v>139</v>
      </c>
      <c r="E1873" s="28"/>
      <c r="H1873" s="28"/>
      <c r="K1873" s="30" t="n">
        <f aca="false">SUM(K1871:K1872)</f>
        <v>4.92538</v>
      </c>
    </row>
    <row r="1875" customFormat="false" ht="45" hidden="false" customHeight="true" outlineLevel="0" collapsed="false">
      <c r="A1875" s="19"/>
      <c r="B1875" s="19" t="s">
        <v>926</v>
      </c>
      <c r="C1875" s="20" t="s">
        <v>27</v>
      </c>
      <c r="D1875" s="21" t="s">
        <v>927</v>
      </c>
      <c r="E1875" s="21"/>
      <c r="F1875" s="21"/>
      <c r="G1875" s="20"/>
      <c r="H1875" s="22" t="s">
        <v>113</v>
      </c>
      <c r="I1875" s="23" t="n">
        <v>1</v>
      </c>
      <c r="J1875" s="23"/>
      <c r="K1875" s="24" t="n">
        <f aca="false">ROUND(K1887,2)</f>
        <v>12.2</v>
      </c>
      <c r="L1875" s="21" t="s">
        <v>928</v>
      </c>
      <c r="M1875" s="20"/>
      <c r="N1875" s="20"/>
      <c r="O1875" s="20"/>
      <c r="P1875" s="20"/>
      <c r="Q1875" s="20"/>
      <c r="R1875" s="20"/>
      <c r="S1875" s="20"/>
      <c r="T1875" s="20"/>
      <c r="U1875" s="20"/>
      <c r="V1875" s="20"/>
      <c r="W1875" s="20"/>
      <c r="X1875" s="20"/>
      <c r="Y1875" s="20"/>
      <c r="Z1875" s="20"/>
      <c r="AA1875" s="20"/>
    </row>
    <row r="1876" customFormat="false" ht="15" hidden="false" customHeight="false" outlineLevel="0" collapsed="false">
      <c r="B1876" s="14" t="s">
        <v>115</v>
      </c>
    </row>
    <row r="1877" customFormat="false" ht="15" hidden="false" customHeight="false" outlineLevel="0" collapsed="false">
      <c r="B1877" s="1" t="s">
        <v>116</v>
      </c>
      <c r="C1877" s="1" t="s">
        <v>117</v>
      </c>
      <c r="D1877" s="1" t="s">
        <v>118</v>
      </c>
      <c r="E1877" s="25" t="n">
        <v>0.35</v>
      </c>
      <c r="F1877" s="1" t="s">
        <v>119</v>
      </c>
      <c r="G1877" s="1" t="s">
        <v>120</v>
      </c>
      <c r="H1877" s="26" t="n">
        <v>24.69</v>
      </c>
      <c r="I1877" s="1" t="s">
        <v>121</v>
      </c>
      <c r="J1877" s="27" t="n">
        <f aca="false">ROUND(E1877/I1875* H1877,5)</f>
        <v>8.6415</v>
      </c>
      <c r="K1877" s="28"/>
    </row>
    <row r="1878" customFormat="false" ht="15" hidden="false" customHeight="false" outlineLevel="0" collapsed="false">
      <c r="D1878" s="29" t="s">
        <v>122</v>
      </c>
      <c r="E1878" s="28"/>
      <c r="H1878" s="28"/>
      <c r="K1878" s="26" t="n">
        <f aca="false">SUM(J1877:J1877)</f>
        <v>8.6415</v>
      </c>
    </row>
    <row r="1879" customFormat="false" ht="15" hidden="false" customHeight="false" outlineLevel="0" collapsed="false">
      <c r="B1879" s="14" t="s">
        <v>123</v>
      </c>
      <c r="E1879" s="28"/>
      <c r="H1879" s="28"/>
      <c r="K1879" s="28"/>
    </row>
    <row r="1880" customFormat="false" ht="15" hidden="false" customHeight="false" outlineLevel="0" collapsed="false">
      <c r="B1880" s="1" t="s">
        <v>215</v>
      </c>
      <c r="C1880" s="1" t="s">
        <v>117</v>
      </c>
      <c r="D1880" s="1" t="s">
        <v>216</v>
      </c>
      <c r="E1880" s="25" t="n">
        <v>0.119</v>
      </c>
      <c r="F1880" s="1" t="s">
        <v>119</v>
      </c>
      <c r="G1880" s="1" t="s">
        <v>120</v>
      </c>
      <c r="H1880" s="26" t="n">
        <v>16.1</v>
      </c>
      <c r="I1880" s="1" t="s">
        <v>121</v>
      </c>
      <c r="J1880" s="27" t="n">
        <f aca="false">ROUND(E1880/I1875* H1880,5)</f>
        <v>1.9159</v>
      </c>
      <c r="K1880" s="28"/>
    </row>
    <row r="1881" customFormat="false" ht="15" hidden="false" customHeight="false" outlineLevel="0" collapsed="false">
      <c r="B1881" s="1" t="s">
        <v>922</v>
      </c>
      <c r="C1881" s="1" t="s">
        <v>117</v>
      </c>
      <c r="D1881" s="1" t="s">
        <v>923</v>
      </c>
      <c r="E1881" s="25" t="n">
        <v>0.019</v>
      </c>
      <c r="F1881" s="1" t="s">
        <v>119</v>
      </c>
      <c r="G1881" s="1" t="s">
        <v>120</v>
      </c>
      <c r="H1881" s="26" t="n">
        <v>61.08</v>
      </c>
      <c r="I1881" s="1" t="s">
        <v>121</v>
      </c>
      <c r="J1881" s="27" t="n">
        <f aca="false">ROUND(E1881/I1875* H1881,5)</f>
        <v>1.16052</v>
      </c>
      <c r="K1881" s="28"/>
    </row>
    <row r="1882" customFormat="false" ht="15" hidden="false" customHeight="false" outlineLevel="0" collapsed="false">
      <c r="D1882" s="29" t="s">
        <v>126</v>
      </c>
      <c r="E1882" s="28"/>
      <c r="H1882" s="28"/>
      <c r="K1882" s="26" t="n">
        <f aca="false">SUM(J1880:J1881)</f>
        <v>3.07642</v>
      </c>
    </row>
    <row r="1883" customFormat="false" ht="15" hidden="false" customHeight="false" outlineLevel="0" collapsed="false">
      <c r="E1883" s="28"/>
      <c r="H1883" s="28"/>
      <c r="K1883" s="28"/>
    </row>
    <row r="1884" customFormat="false" ht="15" hidden="false" customHeight="false" outlineLevel="0" collapsed="false">
      <c r="D1884" s="29" t="s">
        <v>145</v>
      </c>
      <c r="E1884" s="28"/>
      <c r="H1884" s="28" t="n">
        <v>1.5</v>
      </c>
      <c r="I1884" s="1" t="s">
        <v>146</v>
      </c>
      <c r="J1884" s="1" t="n">
        <f aca="false">ROUND(H1884/100*K1878,5)</f>
        <v>0.12962</v>
      </c>
      <c r="K1884" s="28"/>
    </row>
    <row r="1885" customFormat="false" ht="15" hidden="false" customHeight="false" outlineLevel="0" collapsed="false">
      <c r="D1885" s="29" t="s">
        <v>138</v>
      </c>
      <c r="E1885" s="28"/>
      <c r="H1885" s="28"/>
      <c r="K1885" s="30" t="n">
        <f aca="false">SUM(J1876:J1884)</f>
        <v>11.84754</v>
      </c>
    </row>
    <row r="1886" customFormat="false" ht="15" hidden="false" customHeight="false" outlineLevel="0" collapsed="false">
      <c r="D1886" s="29" t="s">
        <v>184</v>
      </c>
      <c r="E1886" s="28"/>
      <c r="H1886" s="28" t="n">
        <v>3</v>
      </c>
      <c r="I1886" s="1" t="s">
        <v>146</v>
      </c>
      <c r="K1886" s="26" t="n">
        <f aca="false">ROUND(H1886/100*K1885,5)</f>
        <v>0.35543</v>
      </c>
    </row>
    <row r="1887" customFormat="false" ht="15" hidden="false" customHeight="false" outlineLevel="0" collapsed="false">
      <c r="D1887" s="29" t="s">
        <v>139</v>
      </c>
      <c r="E1887" s="28"/>
      <c r="H1887" s="28"/>
      <c r="K1887" s="30" t="n">
        <f aca="false">SUM(K1885:K1886)</f>
        <v>12.20297</v>
      </c>
    </row>
    <row r="1889" customFormat="false" ht="45" hidden="false" customHeight="true" outlineLevel="0" collapsed="false">
      <c r="A1889" s="19"/>
      <c r="B1889" s="19" t="s">
        <v>929</v>
      </c>
      <c r="C1889" s="20" t="s">
        <v>27</v>
      </c>
      <c r="D1889" s="21" t="s">
        <v>930</v>
      </c>
      <c r="E1889" s="21"/>
      <c r="F1889" s="21"/>
      <c r="G1889" s="20"/>
      <c r="H1889" s="22" t="s">
        <v>113</v>
      </c>
      <c r="I1889" s="23" t="n">
        <v>1</v>
      </c>
      <c r="J1889" s="23"/>
      <c r="K1889" s="24" t="n">
        <f aca="false">ROUND(K1896,2)</f>
        <v>4.45</v>
      </c>
      <c r="L1889" s="21" t="s">
        <v>931</v>
      </c>
      <c r="M1889" s="20"/>
      <c r="N1889" s="20"/>
      <c r="O1889" s="20"/>
      <c r="P1889" s="20"/>
      <c r="Q1889" s="20"/>
      <c r="R1889" s="20"/>
      <c r="S1889" s="20"/>
      <c r="T1889" s="20"/>
      <c r="U1889" s="20"/>
      <c r="V1889" s="20"/>
      <c r="W1889" s="20"/>
      <c r="X1889" s="20"/>
      <c r="Y1889" s="20"/>
      <c r="Z1889" s="20"/>
      <c r="AA1889" s="20"/>
    </row>
    <row r="1890" customFormat="false" ht="15" hidden="false" customHeight="false" outlineLevel="0" collapsed="false">
      <c r="B1890" s="14" t="s">
        <v>123</v>
      </c>
    </row>
    <row r="1891" customFormat="false" ht="15" hidden="false" customHeight="false" outlineLevel="0" collapsed="false">
      <c r="B1891" s="1" t="s">
        <v>922</v>
      </c>
      <c r="C1891" s="1" t="s">
        <v>117</v>
      </c>
      <c r="D1891" s="1" t="s">
        <v>923</v>
      </c>
      <c r="E1891" s="25" t="n">
        <v>0.011</v>
      </c>
      <c r="F1891" s="1" t="s">
        <v>119</v>
      </c>
      <c r="G1891" s="1" t="s">
        <v>120</v>
      </c>
      <c r="H1891" s="26" t="n">
        <v>61.08</v>
      </c>
      <c r="I1891" s="1" t="s">
        <v>121</v>
      </c>
      <c r="J1891" s="27" t="n">
        <f aca="false">ROUND(E1891/I1889* H1891,5)</f>
        <v>0.67188</v>
      </c>
      <c r="K1891" s="28"/>
    </row>
    <row r="1892" customFormat="false" ht="15" hidden="false" customHeight="false" outlineLevel="0" collapsed="false">
      <c r="B1892" s="1" t="s">
        <v>924</v>
      </c>
      <c r="C1892" s="1" t="s">
        <v>117</v>
      </c>
      <c r="D1892" s="1" t="s">
        <v>925</v>
      </c>
      <c r="E1892" s="25" t="n">
        <v>0.055</v>
      </c>
      <c r="F1892" s="1" t="s">
        <v>119</v>
      </c>
      <c r="G1892" s="1" t="s">
        <v>120</v>
      </c>
      <c r="H1892" s="26" t="n">
        <v>66.32</v>
      </c>
      <c r="I1892" s="1" t="s">
        <v>121</v>
      </c>
      <c r="J1892" s="27" t="n">
        <f aca="false">ROUND(E1892/I1889* H1892,5)</f>
        <v>3.6476</v>
      </c>
      <c r="K1892" s="28"/>
    </row>
    <row r="1893" customFormat="false" ht="15" hidden="false" customHeight="false" outlineLevel="0" collapsed="false">
      <c r="D1893" s="29" t="s">
        <v>126</v>
      </c>
      <c r="E1893" s="28"/>
      <c r="H1893" s="28"/>
      <c r="K1893" s="26" t="n">
        <f aca="false">SUM(J1891:J1892)</f>
        <v>4.31948</v>
      </c>
    </row>
    <row r="1894" customFormat="false" ht="15" hidden="false" customHeight="false" outlineLevel="0" collapsed="false">
      <c r="D1894" s="29" t="s">
        <v>138</v>
      </c>
      <c r="E1894" s="28"/>
      <c r="H1894" s="28"/>
      <c r="K1894" s="30" t="n">
        <f aca="false">SUM(J1890:J1893)</f>
        <v>4.31948</v>
      </c>
    </row>
    <row r="1895" customFormat="false" ht="15" hidden="false" customHeight="false" outlineLevel="0" collapsed="false">
      <c r="D1895" s="29" t="s">
        <v>184</v>
      </c>
      <c r="E1895" s="28"/>
      <c r="H1895" s="28" t="n">
        <v>3</v>
      </c>
      <c r="I1895" s="1" t="s">
        <v>146</v>
      </c>
      <c r="K1895" s="26" t="n">
        <f aca="false">ROUND(H1895/100*K1894,5)</f>
        <v>0.12958</v>
      </c>
    </row>
    <row r="1896" customFormat="false" ht="15" hidden="false" customHeight="false" outlineLevel="0" collapsed="false">
      <c r="D1896" s="29" t="s">
        <v>139</v>
      </c>
      <c r="E1896" s="28"/>
      <c r="H1896" s="28"/>
      <c r="K1896" s="30" t="n">
        <f aca="false">SUM(K1894:K1895)</f>
        <v>4.44906</v>
      </c>
    </row>
    <row r="1898" customFormat="false" ht="45" hidden="false" customHeight="true" outlineLevel="0" collapsed="false">
      <c r="A1898" s="19"/>
      <c r="B1898" s="19" t="s">
        <v>932</v>
      </c>
      <c r="C1898" s="20" t="s">
        <v>18</v>
      </c>
      <c r="D1898" s="21" t="s">
        <v>933</v>
      </c>
      <c r="E1898" s="21"/>
      <c r="F1898" s="21"/>
      <c r="G1898" s="20"/>
      <c r="H1898" s="22" t="s">
        <v>113</v>
      </c>
      <c r="I1898" s="23" t="n">
        <v>1</v>
      </c>
      <c r="J1898" s="23"/>
      <c r="K1898" s="24" t="n">
        <f aca="false">ROUND(K1909,2)</f>
        <v>128.94</v>
      </c>
      <c r="L1898" s="21" t="s">
        <v>934</v>
      </c>
      <c r="M1898" s="20"/>
      <c r="N1898" s="20"/>
      <c r="O1898" s="20"/>
      <c r="P1898" s="20"/>
      <c r="Q1898" s="20"/>
      <c r="R1898" s="20"/>
      <c r="S1898" s="20"/>
      <c r="T1898" s="20"/>
      <c r="U1898" s="20"/>
      <c r="V1898" s="20"/>
      <c r="W1898" s="20"/>
      <c r="X1898" s="20"/>
      <c r="Y1898" s="20"/>
      <c r="Z1898" s="20"/>
      <c r="AA1898" s="20"/>
    </row>
    <row r="1899" customFormat="false" ht="15" hidden="false" customHeight="false" outlineLevel="0" collapsed="false">
      <c r="B1899" s="14" t="s">
        <v>115</v>
      </c>
    </row>
    <row r="1900" customFormat="false" ht="15" hidden="false" customHeight="false" outlineLevel="0" collapsed="false">
      <c r="B1900" s="1" t="s">
        <v>116</v>
      </c>
      <c r="C1900" s="1" t="s">
        <v>117</v>
      </c>
      <c r="D1900" s="1" t="s">
        <v>118</v>
      </c>
      <c r="E1900" s="25" t="n">
        <v>2</v>
      </c>
      <c r="F1900" s="1" t="s">
        <v>119</v>
      </c>
      <c r="G1900" s="1" t="s">
        <v>120</v>
      </c>
      <c r="H1900" s="26" t="n">
        <v>24.69</v>
      </c>
      <c r="I1900" s="1" t="s">
        <v>121</v>
      </c>
      <c r="J1900" s="27" t="n">
        <f aca="false">ROUND(E1900/I1898* H1900,5)</f>
        <v>49.38</v>
      </c>
      <c r="K1900" s="28"/>
    </row>
    <row r="1901" customFormat="false" ht="15" hidden="false" customHeight="false" outlineLevel="0" collapsed="false">
      <c r="B1901" s="1" t="s">
        <v>188</v>
      </c>
      <c r="C1901" s="1" t="s">
        <v>117</v>
      </c>
      <c r="D1901" s="1" t="s">
        <v>189</v>
      </c>
      <c r="E1901" s="25" t="n">
        <v>2</v>
      </c>
      <c r="F1901" s="1" t="s">
        <v>119</v>
      </c>
      <c r="G1901" s="1" t="s">
        <v>120</v>
      </c>
      <c r="H1901" s="26" t="n">
        <v>23.38</v>
      </c>
      <c r="I1901" s="1" t="s">
        <v>121</v>
      </c>
      <c r="J1901" s="27" t="n">
        <f aca="false">ROUND(E1901/I1898* H1901,5)</f>
        <v>46.76</v>
      </c>
      <c r="K1901" s="28"/>
    </row>
    <row r="1902" customFormat="false" ht="15" hidden="false" customHeight="false" outlineLevel="0" collapsed="false">
      <c r="D1902" s="29" t="s">
        <v>122</v>
      </c>
      <c r="E1902" s="28"/>
      <c r="H1902" s="28"/>
      <c r="K1902" s="26" t="n">
        <f aca="false">SUM(J1900:J1901)</f>
        <v>96.14</v>
      </c>
    </row>
    <row r="1903" customFormat="false" ht="15" hidden="false" customHeight="false" outlineLevel="0" collapsed="false">
      <c r="B1903" s="14" t="s">
        <v>123</v>
      </c>
      <c r="E1903" s="28"/>
      <c r="H1903" s="28"/>
      <c r="K1903" s="28"/>
    </row>
    <row r="1904" customFormat="false" ht="15" hidden="false" customHeight="false" outlineLevel="0" collapsed="false">
      <c r="B1904" s="1" t="s">
        <v>213</v>
      </c>
      <c r="C1904" s="1" t="s">
        <v>117</v>
      </c>
      <c r="D1904" s="1" t="s">
        <v>214</v>
      </c>
      <c r="E1904" s="25" t="n">
        <v>0.3</v>
      </c>
      <c r="F1904" s="1" t="s">
        <v>119</v>
      </c>
      <c r="G1904" s="1" t="s">
        <v>120</v>
      </c>
      <c r="H1904" s="26" t="n">
        <v>91.46</v>
      </c>
      <c r="I1904" s="1" t="s">
        <v>121</v>
      </c>
      <c r="J1904" s="27" t="n">
        <f aca="false">ROUND(E1904/I1898* H1904,5)</f>
        <v>27.438</v>
      </c>
      <c r="K1904" s="28"/>
    </row>
    <row r="1905" customFormat="false" ht="15" hidden="false" customHeight="false" outlineLevel="0" collapsed="false">
      <c r="B1905" s="1" t="s">
        <v>215</v>
      </c>
      <c r="C1905" s="1" t="s">
        <v>117</v>
      </c>
      <c r="D1905" s="1" t="s">
        <v>216</v>
      </c>
      <c r="E1905" s="25" t="n">
        <v>0.1</v>
      </c>
      <c r="F1905" s="1" t="s">
        <v>119</v>
      </c>
      <c r="G1905" s="1" t="s">
        <v>120</v>
      </c>
      <c r="H1905" s="26" t="n">
        <v>16.1</v>
      </c>
      <c r="I1905" s="1" t="s">
        <v>121</v>
      </c>
      <c r="J1905" s="27" t="n">
        <f aca="false">ROUND(E1905/I1898* H1905,5)</f>
        <v>1.61</v>
      </c>
      <c r="K1905" s="28"/>
    </row>
    <row r="1906" customFormat="false" ht="15" hidden="false" customHeight="false" outlineLevel="0" collapsed="false">
      <c r="D1906" s="29" t="s">
        <v>126</v>
      </c>
      <c r="E1906" s="28"/>
      <c r="H1906" s="28"/>
      <c r="K1906" s="26" t="n">
        <f aca="false">SUM(J1904:J1905)</f>
        <v>29.048</v>
      </c>
    </row>
    <row r="1907" customFormat="false" ht="15" hidden="false" customHeight="false" outlineLevel="0" collapsed="false">
      <c r="D1907" s="29" t="s">
        <v>138</v>
      </c>
      <c r="E1907" s="28"/>
      <c r="H1907" s="28"/>
      <c r="K1907" s="30" t="n">
        <f aca="false">SUM(J1899:J1906)</f>
        <v>125.188</v>
      </c>
    </row>
    <row r="1908" customFormat="false" ht="15" hidden="false" customHeight="false" outlineLevel="0" collapsed="false">
      <c r="D1908" s="29" t="s">
        <v>184</v>
      </c>
      <c r="E1908" s="28"/>
      <c r="H1908" s="28" t="n">
        <v>3</v>
      </c>
      <c r="I1908" s="1" t="s">
        <v>146</v>
      </c>
      <c r="K1908" s="26" t="n">
        <f aca="false">ROUND(H1908/100*K1907,5)</f>
        <v>3.75564</v>
      </c>
    </row>
    <row r="1909" customFormat="false" ht="15" hidden="false" customHeight="false" outlineLevel="0" collapsed="false">
      <c r="D1909" s="29" t="s">
        <v>139</v>
      </c>
      <c r="E1909" s="28"/>
      <c r="H1909" s="28"/>
      <c r="K1909" s="30" t="n">
        <f aca="false">SUM(K1907:K1908)</f>
        <v>128.94364</v>
      </c>
    </row>
    <row r="1911" customFormat="false" ht="45" hidden="false" customHeight="true" outlineLevel="0" collapsed="false">
      <c r="A1911" s="19"/>
      <c r="B1911" s="19" t="s">
        <v>935</v>
      </c>
      <c r="C1911" s="20" t="s">
        <v>18</v>
      </c>
      <c r="D1911" s="21" t="s">
        <v>936</v>
      </c>
      <c r="E1911" s="21"/>
      <c r="F1911" s="21"/>
      <c r="G1911" s="20"/>
      <c r="H1911" s="22" t="s">
        <v>113</v>
      </c>
      <c r="I1911" s="23" t="n">
        <v>1</v>
      </c>
      <c r="J1911" s="23"/>
      <c r="K1911" s="24" t="n">
        <f aca="false">ROUND(K1925,2)</f>
        <v>167.01</v>
      </c>
      <c r="L1911" s="21" t="s">
        <v>937</v>
      </c>
      <c r="M1911" s="20"/>
      <c r="N1911" s="20"/>
      <c r="O1911" s="20"/>
      <c r="P1911" s="20"/>
      <c r="Q1911" s="20"/>
      <c r="R1911" s="20"/>
      <c r="S1911" s="20"/>
      <c r="T1911" s="20"/>
      <c r="U1911" s="20"/>
      <c r="V1911" s="20"/>
      <c r="W1911" s="20"/>
      <c r="X1911" s="20"/>
      <c r="Y1911" s="20"/>
      <c r="Z1911" s="20"/>
      <c r="AA1911" s="20"/>
    </row>
    <row r="1912" customFormat="false" ht="15" hidden="false" customHeight="false" outlineLevel="0" collapsed="false">
      <c r="B1912" s="14" t="s">
        <v>115</v>
      </c>
    </row>
    <row r="1913" customFormat="false" ht="15" hidden="false" customHeight="false" outlineLevel="0" collapsed="false">
      <c r="B1913" s="1" t="s">
        <v>938</v>
      </c>
      <c r="C1913" s="1" t="s">
        <v>117</v>
      </c>
      <c r="D1913" s="1" t="s">
        <v>939</v>
      </c>
      <c r="E1913" s="25" t="n">
        <v>0.44</v>
      </c>
      <c r="F1913" s="1" t="s">
        <v>119</v>
      </c>
      <c r="G1913" s="1" t="s">
        <v>120</v>
      </c>
      <c r="H1913" s="26" t="n">
        <v>37.74</v>
      </c>
      <c r="I1913" s="1" t="s">
        <v>121</v>
      </c>
      <c r="J1913" s="27" t="n">
        <f aca="false">ROUND(E1913/I1911* H1913,5)</f>
        <v>16.6056</v>
      </c>
      <c r="K1913" s="28"/>
    </row>
    <row r="1914" customFormat="false" ht="15" hidden="false" customHeight="false" outlineLevel="0" collapsed="false">
      <c r="B1914" s="1" t="s">
        <v>940</v>
      </c>
      <c r="C1914" s="1" t="s">
        <v>117</v>
      </c>
      <c r="D1914" s="1" t="s">
        <v>941</v>
      </c>
      <c r="E1914" s="25" t="n">
        <v>0.44</v>
      </c>
      <c r="F1914" s="1" t="s">
        <v>119</v>
      </c>
      <c r="G1914" s="1" t="s">
        <v>120</v>
      </c>
      <c r="H1914" s="26" t="n">
        <v>33.5</v>
      </c>
      <c r="I1914" s="1" t="s">
        <v>121</v>
      </c>
      <c r="J1914" s="27" t="n">
        <f aca="false">ROUND(E1914/I1911* H1914,5)</f>
        <v>14.74</v>
      </c>
      <c r="K1914" s="28"/>
    </row>
    <row r="1915" customFormat="false" ht="15" hidden="false" customHeight="false" outlineLevel="0" collapsed="false">
      <c r="D1915" s="29" t="s">
        <v>122</v>
      </c>
      <c r="E1915" s="28"/>
      <c r="H1915" s="28"/>
      <c r="K1915" s="26" t="n">
        <f aca="false">SUM(J1913:J1914)</f>
        <v>31.3456</v>
      </c>
    </row>
    <row r="1916" customFormat="false" ht="15" hidden="false" customHeight="false" outlineLevel="0" collapsed="false">
      <c r="B1916" s="14" t="s">
        <v>123</v>
      </c>
      <c r="E1916" s="28"/>
      <c r="H1916" s="28"/>
      <c r="K1916" s="28"/>
    </row>
    <row r="1917" customFormat="false" ht="15" hidden="false" customHeight="false" outlineLevel="0" collapsed="false">
      <c r="B1917" s="1" t="s">
        <v>942</v>
      </c>
      <c r="C1917" s="1" t="s">
        <v>117</v>
      </c>
      <c r="D1917" s="1" t="s">
        <v>943</v>
      </c>
      <c r="E1917" s="25" t="n">
        <v>0.44</v>
      </c>
      <c r="F1917" s="1" t="s">
        <v>119</v>
      </c>
      <c r="G1917" s="1" t="s">
        <v>120</v>
      </c>
      <c r="H1917" s="26" t="n">
        <v>3.91</v>
      </c>
      <c r="I1917" s="1" t="s">
        <v>121</v>
      </c>
      <c r="J1917" s="27" t="n">
        <f aca="false">ROUND(E1917/I1911* H1917,5)</f>
        <v>1.7204</v>
      </c>
      <c r="K1917" s="28"/>
    </row>
    <row r="1918" customFormat="false" ht="15" hidden="false" customHeight="false" outlineLevel="0" collapsed="false">
      <c r="B1918" s="1" t="s">
        <v>944</v>
      </c>
      <c r="C1918" s="1" t="s">
        <v>117</v>
      </c>
      <c r="D1918" s="1" t="s">
        <v>945</v>
      </c>
      <c r="E1918" s="25" t="n">
        <v>1.05</v>
      </c>
      <c r="F1918" s="1" t="s">
        <v>119</v>
      </c>
      <c r="G1918" s="1" t="s">
        <v>120</v>
      </c>
      <c r="H1918" s="26" t="n">
        <v>54.36</v>
      </c>
      <c r="I1918" s="1" t="s">
        <v>121</v>
      </c>
      <c r="J1918" s="27" t="n">
        <f aca="false">ROUND(E1918/I1911* H1918,5)</f>
        <v>57.078</v>
      </c>
      <c r="K1918" s="28"/>
    </row>
    <row r="1919" customFormat="false" ht="15" hidden="false" customHeight="false" outlineLevel="0" collapsed="false">
      <c r="B1919" s="1" t="s">
        <v>946</v>
      </c>
      <c r="C1919" s="1" t="s">
        <v>117</v>
      </c>
      <c r="D1919" s="1" t="s">
        <v>947</v>
      </c>
      <c r="E1919" s="25" t="n">
        <v>1.1</v>
      </c>
      <c r="F1919" s="1" t="s">
        <v>119</v>
      </c>
      <c r="G1919" s="1" t="s">
        <v>120</v>
      </c>
      <c r="H1919" s="26" t="n">
        <v>65.03</v>
      </c>
      <c r="I1919" s="1" t="s">
        <v>121</v>
      </c>
      <c r="J1919" s="27" t="n">
        <f aca="false">ROUND(E1919/I1911* H1919,5)</f>
        <v>71.533</v>
      </c>
      <c r="K1919" s="28"/>
    </row>
    <row r="1920" customFormat="false" ht="15" hidden="false" customHeight="false" outlineLevel="0" collapsed="false">
      <c r="D1920" s="29" t="s">
        <v>126</v>
      </c>
      <c r="E1920" s="28"/>
      <c r="H1920" s="28"/>
      <c r="K1920" s="26" t="n">
        <f aca="false">SUM(J1917:J1919)</f>
        <v>130.3314</v>
      </c>
    </row>
    <row r="1921" customFormat="false" ht="15" hidden="false" customHeight="false" outlineLevel="0" collapsed="false">
      <c r="E1921" s="28"/>
      <c r="H1921" s="28"/>
      <c r="K1921" s="28"/>
    </row>
    <row r="1922" customFormat="false" ht="15" hidden="false" customHeight="false" outlineLevel="0" collapsed="false">
      <c r="D1922" s="29" t="s">
        <v>145</v>
      </c>
      <c r="E1922" s="28"/>
      <c r="H1922" s="28" t="n">
        <v>1.5</v>
      </c>
      <c r="I1922" s="1" t="s">
        <v>146</v>
      </c>
      <c r="J1922" s="1" t="n">
        <f aca="false">ROUND(H1922/100*K1915,5)</f>
        <v>0.47018</v>
      </c>
      <c r="K1922" s="28"/>
    </row>
    <row r="1923" customFormat="false" ht="15" hidden="false" customHeight="false" outlineLevel="0" collapsed="false">
      <c r="D1923" s="29" t="s">
        <v>138</v>
      </c>
      <c r="E1923" s="28"/>
      <c r="H1923" s="28"/>
      <c r="K1923" s="30" t="n">
        <f aca="false">SUM(J1912:J1922)</f>
        <v>162.14718</v>
      </c>
    </row>
    <row r="1924" customFormat="false" ht="15" hidden="false" customHeight="false" outlineLevel="0" collapsed="false">
      <c r="D1924" s="29" t="s">
        <v>184</v>
      </c>
      <c r="E1924" s="28"/>
      <c r="H1924" s="28" t="n">
        <v>3</v>
      </c>
      <c r="I1924" s="1" t="s">
        <v>146</v>
      </c>
      <c r="K1924" s="26" t="n">
        <f aca="false">ROUND(H1924/100*K1923,5)</f>
        <v>4.86442</v>
      </c>
    </row>
    <row r="1925" customFormat="false" ht="15" hidden="false" customHeight="false" outlineLevel="0" collapsed="false">
      <c r="D1925" s="29" t="s">
        <v>139</v>
      </c>
      <c r="E1925" s="28"/>
      <c r="H1925" s="28"/>
      <c r="K1925" s="30" t="n">
        <f aca="false">SUM(K1923:K1924)</f>
        <v>167.0116</v>
      </c>
    </row>
    <row r="1927" customFormat="false" ht="45" hidden="false" customHeight="true" outlineLevel="0" collapsed="false">
      <c r="A1927" s="19"/>
      <c r="B1927" s="19" t="s">
        <v>948</v>
      </c>
      <c r="C1927" s="20" t="s">
        <v>34</v>
      </c>
      <c r="D1927" s="21" t="s">
        <v>949</v>
      </c>
      <c r="E1927" s="21"/>
      <c r="F1927" s="21"/>
      <c r="G1927" s="20"/>
      <c r="H1927" s="22" t="s">
        <v>113</v>
      </c>
      <c r="I1927" s="23" t="n">
        <v>1</v>
      </c>
      <c r="J1927" s="23"/>
      <c r="K1927" s="24" t="n">
        <f aca="false">ROUND(K1939,2)</f>
        <v>11.64</v>
      </c>
      <c r="L1927" s="21" t="s">
        <v>950</v>
      </c>
      <c r="M1927" s="20"/>
      <c r="N1927" s="20"/>
      <c r="O1927" s="20"/>
      <c r="P1927" s="20"/>
      <c r="Q1927" s="20"/>
      <c r="R1927" s="20"/>
      <c r="S1927" s="20"/>
      <c r="T1927" s="20"/>
      <c r="U1927" s="20"/>
      <c r="V1927" s="20"/>
      <c r="W1927" s="20"/>
      <c r="X1927" s="20"/>
      <c r="Y1927" s="20"/>
      <c r="Z1927" s="20"/>
      <c r="AA1927" s="20"/>
    </row>
    <row r="1928" customFormat="false" ht="15" hidden="false" customHeight="false" outlineLevel="0" collapsed="false">
      <c r="B1928" s="14" t="s">
        <v>115</v>
      </c>
    </row>
    <row r="1929" customFormat="false" ht="15" hidden="false" customHeight="false" outlineLevel="0" collapsed="false">
      <c r="B1929" s="1" t="s">
        <v>188</v>
      </c>
      <c r="C1929" s="1" t="s">
        <v>117</v>
      </c>
      <c r="D1929" s="1" t="s">
        <v>189</v>
      </c>
      <c r="E1929" s="25" t="n">
        <v>0.35</v>
      </c>
      <c r="F1929" s="1" t="s">
        <v>119</v>
      </c>
      <c r="G1929" s="1" t="s">
        <v>120</v>
      </c>
      <c r="H1929" s="26" t="n">
        <v>23.38</v>
      </c>
      <c r="I1929" s="1" t="s">
        <v>121</v>
      </c>
      <c r="J1929" s="27" t="n">
        <f aca="false">ROUND(E1929/I1927* H1929,5)</f>
        <v>8.183</v>
      </c>
      <c r="K1929" s="28"/>
    </row>
    <row r="1930" customFormat="false" ht="15" hidden="false" customHeight="false" outlineLevel="0" collapsed="false">
      <c r="D1930" s="29" t="s">
        <v>122</v>
      </c>
      <c r="E1930" s="28"/>
      <c r="H1930" s="28"/>
      <c r="K1930" s="26" t="n">
        <f aca="false">SUM(J1929:J1929)</f>
        <v>8.183</v>
      </c>
    </row>
    <row r="1931" customFormat="false" ht="15" hidden="false" customHeight="false" outlineLevel="0" collapsed="false">
      <c r="B1931" s="14" t="s">
        <v>123</v>
      </c>
      <c r="E1931" s="28"/>
      <c r="H1931" s="28"/>
      <c r="K1931" s="28"/>
    </row>
    <row r="1932" customFormat="false" ht="15" hidden="false" customHeight="false" outlineLevel="0" collapsed="false">
      <c r="B1932" s="1" t="s">
        <v>951</v>
      </c>
      <c r="C1932" s="1" t="s">
        <v>117</v>
      </c>
      <c r="D1932" s="1" t="s">
        <v>952</v>
      </c>
      <c r="E1932" s="25" t="n">
        <v>0.055</v>
      </c>
      <c r="F1932" s="1" t="s">
        <v>119</v>
      </c>
      <c r="G1932" s="1" t="s">
        <v>120</v>
      </c>
      <c r="H1932" s="26" t="n">
        <v>54.5</v>
      </c>
      <c r="I1932" s="1" t="s">
        <v>121</v>
      </c>
      <c r="J1932" s="27" t="n">
        <f aca="false">ROUND(E1932/I1927* H1932,5)</f>
        <v>2.9975</v>
      </c>
      <c r="K1932" s="28"/>
    </row>
    <row r="1933" customFormat="false" ht="15" hidden="false" customHeight="false" outlineLevel="0" collapsed="false">
      <c r="D1933" s="29" t="s">
        <v>126</v>
      </c>
      <c r="E1933" s="28"/>
      <c r="H1933" s="28"/>
      <c r="K1933" s="26" t="n">
        <f aca="false">SUM(J1932:J1932)</f>
        <v>2.9975</v>
      </c>
    </row>
    <row r="1934" customFormat="false" ht="15" hidden="false" customHeight="false" outlineLevel="0" collapsed="false">
      <c r="B1934" s="14" t="s">
        <v>953</v>
      </c>
      <c r="E1934" s="28"/>
      <c r="H1934" s="28"/>
      <c r="K1934" s="28"/>
    </row>
    <row r="1935" customFormat="false" ht="15" hidden="false" customHeight="false" outlineLevel="0" collapsed="false">
      <c r="B1935" s="1" t="s">
        <v>954</v>
      </c>
      <c r="C1935" s="1" t="s">
        <v>146</v>
      </c>
      <c r="D1935" s="1" t="s">
        <v>955</v>
      </c>
      <c r="E1935" s="25" t="n">
        <v>1.5</v>
      </c>
      <c r="G1935" s="1" t="s">
        <v>146</v>
      </c>
      <c r="H1935" s="26" t="n">
        <v>8.18333333333333</v>
      </c>
      <c r="I1935" s="1" t="s">
        <v>121</v>
      </c>
      <c r="J1935" s="27" t="n">
        <f aca="false">ROUND(E1935* H1935/100,5)</f>
        <v>0.12275</v>
      </c>
      <c r="K1935" s="28"/>
    </row>
    <row r="1936" customFormat="false" ht="15" hidden="false" customHeight="false" outlineLevel="0" collapsed="false">
      <c r="D1936" s="29" t="s">
        <v>956</v>
      </c>
      <c r="E1936" s="28"/>
      <c r="H1936" s="28"/>
      <c r="K1936" s="26" t="n">
        <f aca="false">SUM(J1935:J1935)</f>
        <v>0.12275</v>
      </c>
    </row>
    <row r="1937" customFormat="false" ht="15" hidden="false" customHeight="false" outlineLevel="0" collapsed="false">
      <c r="D1937" s="29" t="s">
        <v>138</v>
      </c>
      <c r="E1937" s="28"/>
      <c r="H1937" s="28"/>
      <c r="K1937" s="30" t="n">
        <f aca="false">SUM(J1928:J1936)</f>
        <v>11.30325</v>
      </c>
    </row>
    <row r="1938" customFormat="false" ht="15" hidden="false" customHeight="false" outlineLevel="0" collapsed="false">
      <c r="D1938" s="29" t="s">
        <v>184</v>
      </c>
      <c r="E1938" s="28"/>
      <c r="H1938" s="28" t="n">
        <v>3</v>
      </c>
      <c r="I1938" s="1" t="s">
        <v>146</v>
      </c>
      <c r="K1938" s="26" t="n">
        <f aca="false">ROUND(H1938/100*K1937,5)</f>
        <v>0.3391</v>
      </c>
    </row>
    <row r="1939" customFormat="false" ht="15" hidden="false" customHeight="false" outlineLevel="0" collapsed="false">
      <c r="D1939" s="29" t="s">
        <v>139</v>
      </c>
      <c r="E1939" s="28"/>
      <c r="H1939" s="28"/>
      <c r="K1939" s="30" t="n">
        <f aca="false">SUM(K1937:K1938)</f>
        <v>11.64235</v>
      </c>
    </row>
    <row r="1941" customFormat="false" ht="45" hidden="false" customHeight="true" outlineLevel="0" collapsed="false">
      <c r="A1941" s="19"/>
      <c r="B1941" s="19" t="s">
        <v>957</v>
      </c>
      <c r="C1941" s="20" t="s">
        <v>34</v>
      </c>
      <c r="D1941" s="21" t="s">
        <v>958</v>
      </c>
      <c r="E1941" s="21"/>
      <c r="F1941" s="21"/>
      <c r="G1941" s="20"/>
      <c r="H1941" s="22" t="s">
        <v>113</v>
      </c>
      <c r="I1941" s="23" t="n">
        <v>1</v>
      </c>
      <c r="J1941" s="23"/>
      <c r="K1941" s="24" t="n">
        <f aca="false">ROUND(K1948,2)</f>
        <v>11.09</v>
      </c>
      <c r="L1941" s="21" t="s">
        <v>959</v>
      </c>
      <c r="M1941" s="20"/>
      <c r="N1941" s="20"/>
      <c r="O1941" s="20"/>
      <c r="P1941" s="20"/>
      <c r="Q1941" s="20"/>
      <c r="R1941" s="20"/>
      <c r="S1941" s="20"/>
      <c r="T1941" s="20"/>
      <c r="U1941" s="20"/>
      <c r="V1941" s="20"/>
      <c r="W1941" s="20"/>
      <c r="X1941" s="20"/>
      <c r="Y1941" s="20"/>
      <c r="Z1941" s="20"/>
      <c r="AA1941" s="20"/>
    </row>
    <row r="1942" customFormat="false" ht="15" hidden="false" customHeight="false" outlineLevel="0" collapsed="false">
      <c r="B1942" s="14" t="s">
        <v>123</v>
      </c>
    </row>
    <row r="1943" customFormat="false" ht="15" hidden="false" customHeight="false" outlineLevel="0" collapsed="false">
      <c r="B1943" s="1" t="s">
        <v>951</v>
      </c>
      <c r="C1943" s="1" t="s">
        <v>117</v>
      </c>
      <c r="D1943" s="1" t="s">
        <v>952</v>
      </c>
      <c r="E1943" s="25" t="n">
        <v>0.034</v>
      </c>
      <c r="F1943" s="1" t="s">
        <v>119</v>
      </c>
      <c r="G1943" s="1" t="s">
        <v>120</v>
      </c>
      <c r="H1943" s="26" t="n">
        <v>54.5</v>
      </c>
      <c r="I1943" s="1" t="s">
        <v>121</v>
      </c>
      <c r="J1943" s="27" t="n">
        <f aca="false">ROUND(E1943/I1941* H1943,5)</f>
        <v>1.853</v>
      </c>
      <c r="K1943" s="28"/>
    </row>
    <row r="1944" customFormat="false" ht="15" hidden="false" customHeight="false" outlineLevel="0" collapsed="false">
      <c r="B1944" s="1" t="s">
        <v>960</v>
      </c>
      <c r="C1944" s="1" t="s">
        <v>117</v>
      </c>
      <c r="D1944" s="1" t="s">
        <v>961</v>
      </c>
      <c r="E1944" s="25" t="n">
        <v>0.185</v>
      </c>
      <c r="F1944" s="1" t="s">
        <v>119</v>
      </c>
      <c r="G1944" s="1" t="s">
        <v>120</v>
      </c>
      <c r="H1944" s="26" t="n">
        <v>48.16</v>
      </c>
      <c r="I1944" s="1" t="s">
        <v>121</v>
      </c>
      <c r="J1944" s="27" t="n">
        <f aca="false">ROUND(E1944/I1941* H1944,5)</f>
        <v>8.9096</v>
      </c>
      <c r="K1944" s="28"/>
    </row>
    <row r="1945" customFormat="false" ht="15" hidden="false" customHeight="false" outlineLevel="0" collapsed="false">
      <c r="D1945" s="29" t="s">
        <v>126</v>
      </c>
      <c r="E1945" s="28"/>
      <c r="H1945" s="28"/>
      <c r="K1945" s="26" t="n">
        <f aca="false">SUM(J1943:J1944)</f>
        <v>10.7626</v>
      </c>
    </row>
    <row r="1946" customFormat="false" ht="15" hidden="false" customHeight="false" outlineLevel="0" collapsed="false">
      <c r="D1946" s="29" t="s">
        <v>138</v>
      </c>
      <c r="E1946" s="28"/>
      <c r="H1946" s="28"/>
      <c r="K1946" s="30" t="n">
        <f aca="false">SUM(J1942:J1945)</f>
        <v>10.7626</v>
      </c>
    </row>
    <row r="1947" customFormat="false" ht="15" hidden="false" customHeight="false" outlineLevel="0" collapsed="false">
      <c r="D1947" s="29" t="s">
        <v>184</v>
      </c>
      <c r="E1947" s="28"/>
      <c r="H1947" s="28" t="n">
        <v>3</v>
      </c>
      <c r="I1947" s="1" t="s">
        <v>146</v>
      </c>
      <c r="K1947" s="26" t="n">
        <f aca="false">ROUND(H1947/100*K1946,5)</f>
        <v>0.32288</v>
      </c>
    </row>
    <row r="1948" customFormat="false" ht="15" hidden="false" customHeight="false" outlineLevel="0" collapsed="false">
      <c r="D1948" s="29" t="s">
        <v>139</v>
      </c>
      <c r="E1948" s="28"/>
      <c r="H1948" s="28"/>
      <c r="K1948" s="30" t="n">
        <f aca="false">SUM(K1946:K1947)</f>
        <v>11.08548</v>
      </c>
    </row>
    <row r="1950" customFormat="false" ht="45" hidden="false" customHeight="true" outlineLevel="0" collapsed="false">
      <c r="A1950" s="19"/>
      <c r="B1950" s="19" t="s">
        <v>962</v>
      </c>
      <c r="C1950" s="20" t="s">
        <v>34</v>
      </c>
      <c r="D1950" s="21" t="s">
        <v>963</v>
      </c>
      <c r="E1950" s="21"/>
      <c r="F1950" s="21"/>
      <c r="G1950" s="20"/>
      <c r="H1950" s="22" t="s">
        <v>113</v>
      </c>
      <c r="I1950" s="23" t="n">
        <v>1</v>
      </c>
      <c r="J1950" s="23"/>
      <c r="K1950" s="24" t="n">
        <f aca="false">ROUND(K1956,2)</f>
        <v>3.06</v>
      </c>
      <c r="L1950" s="21" t="s">
        <v>964</v>
      </c>
      <c r="M1950" s="20"/>
      <c r="N1950" s="20"/>
      <c r="O1950" s="20"/>
      <c r="P1950" s="20"/>
      <c r="Q1950" s="20"/>
      <c r="R1950" s="20"/>
      <c r="S1950" s="20"/>
      <c r="T1950" s="20"/>
      <c r="U1950" s="20"/>
      <c r="V1950" s="20"/>
      <c r="W1950" s="20"/>
      <c r="X1950" s="20"/>
      <c r="Y1950" s="20"/>
      <c r="Z1950" s="20"/>
      <c r="AA1950" s="20"/>
    </row>
    <row r="1951" customFormat="false" ht="15" hidden="false" customHeight="false" outlineLevel="0" collapsed="false">
      <c r="B1951" s="14" t="s">
        <v>127</v>
      </c>
    </row>
    <row r="1952" customFormat="false" ht="15" hidden="false" customHeight="false" outlineLevel="0" collapsed="false">
      <c r="B1952" s="1" t="s">
        <v>965</v>
      </c>
      <c r="C1952" s="1" t="s">
        <v>34</v>
      </c>
      <c r="D1952" s="1" t="s">
        <v>963</v>
      </c>
      <c r="E1952" s="25" t="n">
        <v>1</v>
      </c>
      <c r="G1952" s="1" t="s">
        <v>120</v>
      </c>
      <c r="H1952" s="26" t="n">
        <v>2.97</v>
      </c>
      <c r="I1952" s="1" t="s">
        <v>121</v>
      </c>
      <c r="J1952" s="27" t="n">
        <f aca="false">ROUND(E1952* H1952,5)</f>
        <v>2.97</v>
      </c>
      <c r="K1952" s="28"/>
    </row>
    <row r="1953" customFormat="false" ht="15" hidden="false" customHeight="false" outlineLevel="0" collapsed="false">
      <c r="D1953" s="29" t="s">
        <v>137</v>
      </c>
      <c r="E1953" s="28"/>
      <c r="H1953" s="28"/>
      <c r="K1953" s="26" t="n">
        <f aca="false">SUM(J1952:J1952)</f>
        <v>2.97</v>
      </c>
    </row>
    <row r="1954" customFormat="false" ht="15" hidden="false" customHeight="false" outlineLevel="0" collapsed="false">
      <c r="D1954" s="29" t="s">
        <v>138</v>
      </c>
      <c r="E1954" s="28"/>
      <c r="H1954" s="28"/>
      <c r="K1954" s="30" t="n">
        <f aca="false">SUM(J1951:J1953)</f>
        <v>2.97</v>
      </c>
    </row>
    <row r="1955" customFormat="false" ht="15" hidden="false" customHeight="false" outlineLevel="0" collapsed="false">
      <c r="D1955" s="29" t="s">
        <v>184</v>
      </c>
      <c r="E1955" s="28"/>
      <c r="H1955" s="28" t="n">
        <v>3</v>
      </c>
      <c r="I1955" s="1" t="s">
        <v>146</v>
      </c>
      <c r="K1955" s="26" t="n">
        <f aca="false">ROUND(H1955/100*K1954,5)</f>
        <v>0.0891</v>
      </c>
    </row>
    <row r="1956" customFormat="false" ht="15" hidden="false" customHeight="false" outlineLevel="0" collapsed="false">
      <c r="D1956" s="29" t="s">
        <v>139</v>
      </c>
      <c r="E1956" s="28"/>
      <c r="H1956" s="28"/>
      <c r="K1956" s="30" t="n">
        <f aca="false">SUM(K1954:K1955)</f>
        <v>3.0591</v>
      </c>
    </row>
    <row r="1958" customFormat="false" ht="45" hidden="false" customHeight="true" outlineLevel="0" collapsed="false">
      <c r="A1958" s="19"/>
      <c r="B1958" s="19" t="s">
        <v>966</v>
      </c>
      <c r="C1958" s="20" t="s">
        <v>27</v>
      </c>
      <c r="D1958" s="21" t="s">
        <v>967</v>
      </c>
      <c r="E1958" s="21"/>
      <c r="F1958" s="21"/>
      <c r="G1958" s="20"/>
      <c r="H1958" s="22" t="s">
        <v>113</v>
      </c>
      <c r="I1958" s="23" t="n">
        <v>1</v>
      </c>
      <c r="J1958" s="23"/>
      <c r="K1958" s="24" t="n">
        <f aca="false">ROUND(K1968,2)</f>
        <v>5.68</v>
      </c>
      <c r="L1958" s="21" t="s">
        <v>968</v>
      </c>
      <c r="M1958" s="20"/>
      <c r="N1958" s="20"/>
      <c r="O1958" s="20"/>
      <c r="P1958" s="20"/>
      <c r="Q1958" s="20"/>
      <c r="R1958" s="20"/>
      <c r="S1958" s="20"/>
      <c r="T1958" s="20"/>
      <c r="U1958" s="20"/>
      <c r="V1958" s="20"/>
      <c r="W1958" s="20"/>
      <c r="X1958" s="20"/>
      <c r="Y1958" s="20"/>
      <c r="Z1958" s="20"/>
      <c r="AA1958" s="20"/>
    </row>
    <row r="1959" customFormat="false" ht="15" hidden="false" customHeight="false" outlineLevel="0" collapsed="false">
      <c r="B1959" s="14" t="s">
        <v>115</v>
      </c>
    </row>
    <row r="1960" customFormat="false" ht="15" hidden="false" customHeight="false" outlineLevel="0" collapsed="false">
      <c r="B1960" s="1" t="s">
        <v>307</v>
      </c>
      <c r="C1960" s="1" t="s">
        <v>117</v>
      </c>
      <c r="D1960" s="1" t="s">
        <v>308</v>
      </c>
      <c r="E1960" s="25" t="n">
        <v>0.05</v>
      </c>
      <c r="F1960" s="1" t="s">
        <v>119</v>
      </c>
      <c r="G1960" s="1" t="s">
        <v>120</v>
      </c>
      <c r="H1960" s="26" t="n">
        <v>25.4</v>
      </c>
      <c r="I1960" s="1" t="s">
        <v>121</v>
      </c>
      <c r="J1960" s="27" t="n">
        <f aca="false">ROUND(E1960/I1958* H1960,5)</f>
        <v>1.27</v>
      </c>
      <c r="K1960" s="28"/>
    </row>
    <row r="1961" customFormat="false" ht="15" hidden="false" customHeight="false" outlineLevel="0" collapsed="false">
      <c r="B1961" s="1" t="s">
        <v>305</v>
      </c>
      <c r="C1961" s="1" t="s">
        <v>117</v>
      </c>
      <c r="D1961" s="1" t="s">
        <v>306</v>
      </c>
      <c r="E1961" s="25" t="n">
        <v>0.1</v>
      </c>
      <c r="F1961" s="1" t="s">
        <v>119</v>
      </c>
      <c r="G1961" s="1" t="s">
        <v>120</v>
      </c>
      <c r="H1961" s="26" t="n">
        <v>28.61</v>
      </c>
      <c r="I1961" s="1" t="s">
        <v>121</v>
      </c>
      <c r="J1961" s="27" t="n">
        <f aca="false">ROUND(E1961/I1958* H1961,5)</f>
        <v>2.861</v>
      </c>
      <c r="K1961" s="28"/>
    </row>
    <row r="1962" customFormat="false" ht="15" hidden="false" customHeight="false" outlineLevel="0" collapsed="false">
      <c r="D1962" s="29" t="s">
        <v>122</v>
      </c>
      <c r="E1962" s="28"/>
      <c r="H1962" s="28"/>
      <c r="K1962" s="26" t="n">
        <f aca="false">SUM(J1960:J1961)</f>
        <v>4.131</v>
      </c>
    </row>
    <row r="1963" customFormat="false" ht="15" hidden="false" customHeight="false" outlineLevel="0" collapsed="false">
      <c r="B1963" s="14" t="s">
        <v>127</v>
      </c>
      <c r="E1963" s="28"/>
      <c r="H1963" s="28"/>
      <c r="K1963" s="28"/>
    </row>
    <row r="1964" customFormat="false" ht="15" hidden="false" customHeight="false" outlineLevel="0" collapsed="false">
      <c r="B1964" s="1" t="s">
        <v>969</v>
      </c>
      <c r="C1964" s="1" t="s">
        <v>27</v>
      </c>
      <c r="D1964" s="1" t="s">
        <v>970</v>
      </c>
      <c r="E1964" s="25" t="n">
        <v>1.1</v>
      </c>
      <c r="G1964" s="1" t="s">
        <v>120</v>
      </c>
      <c r="H1964" s="26" t="n">
        <v>1.26</v>
      </c>
      <c r="I1964" s="1" t="s">
        <v>121</v>
      </c>
      <c r="J1964" s="27" t="n">
        <f aca="false">ROUND(E1964* H1964,5)</f>
        <v>1.386</v>
      </c>
      <c r="K1964" s="28"/>
    </row>
    <row r="1965" customFormat="false" ht="15" hidden="false" customHeight="false" outlineLevel="0" collapsed="false">
      <c r="D1965" s="29" t="s">
        <v>137</v>
      </c>
      <c r="E1965" s="28"/>
      <c r="H1965" s="28"/>
      <c r="K1965" s="26" t="n">
        <f aca="false">SUM(J1964:J1964)</f>
        <v>1.386</v>
      </c>
    </row>
    <row r="1966" customFormat="false" ht="15" hidden="false" customHeight="false" outlineLevel="0" collapsed="false">
      <c r="D1966" s="29" t="s">
        <v>138</v>
      </c>
      <c r="E1966" s="28"/>
      <c r="H1966" s="28"/>
      <c r="K1966" s="30" t="n">
        <f aca="false">SUM(J1959:J1965)</f>
        <v>5.517</v>
      </c>
    </row>
    <row r="1967" customFormat="false" ht="15" hidden="false" customHeight="false" outlineLevel="0" collapsed="false">
      <c r="D1967" s="29" t="s">
        <v>184</v>
      </c>
      <c r="E1967" s="28"/>
      <c r="H1967" s="28" t="n">
        <v>3</v>
      </c>
      <c r="I1967" s="1" t="s">
        <v>146</v>
      </c>
      <c r="K1967" s="26" t="n">
        <f aca="false">ROUND(H1967/100*K1966,5)</f>
        <v>0.16551</v>
      </c>
    </row>
    <row r="1968" customFormat="false" ht="15" hidden="false" customHeight="false" outlineLevel="0" collapsed="false">
      <c r="D1968" s="29" t="s">
        <v>139</v>
      </c>
      <c r="E1968" s="28"/>
      <c r="H1968" s="28"/>
      <c r="K1968" s="30" t="n">
        <f aca="false">SUM(K1966:K1967)</f>
        <v>5.68251</v>
      </c>
    </row>
    <row r="1970" customFormat="false" ht="45" hidden="false" customHeight="true" outlineLevel="0" collapsed="false">
      <c r="A1970" s="19"/>
      <c r="B1970" s="19" t="s">
        <v>971</v>
      </c>
      <c r="C1970" s="20" t="s">
        <v>34</v>
      </c>
      <c r="D1970" s="21" t="s">
        <v>972</v>
      </c>
      <c r="E1970" s="21"/>
      <c r="F1970" s="21"/>
      <c r="G1970" s="20"/>
      <c r="H1970" s="22" t="s">
        <v>113</v>
      </c>
      <c r="I1970" s="23" t="n">
        <v>1</v>
      </c>
      <c r="J1970" s="23"/>
      <c r="K1970" s="24" t="n">
        <f aca="false">ROUND(K1987,2)</f>
        <v>36.82</v>
      </c>
      <c r="L1970" s="21" t="s">
        <v>973</v>
      </c>
      <c r="M1970" s="20"/>
      <c r="N1970" s="20"/>
      <c r="O1970" s="20"/>
      <c r="P1970" s="20"/>
      <c r="Q1970" s="20"/>
      <c r="R1970" s="20"/>
      <c r="S1970" s="20"/>
      <c r="T1970" s="20"/>
      <c r="U1970" s="20"/>
      <c r="V1970" s="20"/>
      <c r="W1970" s="20"/>
      <c r="X1970" s="20"/>
      <c r="Y1970" s="20"/>
      <c r="Z1970" s="20"/>
      <c r="AA1970" s="20"/>
    </row>
    <row r="1971" customFormat="false" ht="15" hidden="false" customHeight="false" outlineLevel="0" collapsed="false">
      <c r="B1971" s="14" t="s">
        <v>115</v>
      </c>
    </row>
    <row r="1972" customFormat="false" ht="15" hidden="false" customHeight="false" outlineLevel="0" collapsed="false">
      <c r="B1972" s="1" t="s">
        <v>188</v>
      </c>
      <c r="C1972" s="1" t="s">
        <v>117</v>
      </c>
      <c r="D1972" s="1" t="s">
        <v>189</v>
      </c>
      <c r="E1972" s="25" t="n">
        <v>0.05</v>
      </c>
      <c r="F1972" s="1" t="s">
        <v>119</v>
      </c>
      <c r="G1972" s="1" t="s">
        <v>120</v>
      </c>
      <c r="H1972" s="26" t="n">
        <v>23.38</v>
      </c>
      <c r="I1972" s="1" t="s">
        <v>121</v>
      </c>
      <c r="J1972" s="27" t="n">
        <f aca="false">ROUND(E1972/I1970* H1972,5)</f>
        <v>1.169</v>
      </c>
      <c r="K1972" s="28"/>
    </row>
    <row r="1973" customFormat="false" ht="15" hidden="false" customHeight="false" outlineLevel="0" collapsed="false">
      <c r="D1973" s="29" t="s">
        <v>122</v>
      </c>
      <c r="E1973" s="28"/>
      <c r="H1973" s="28"/>
      <c r="K1973" s="26" t="n">
        <f aca="false">SUM(J1972:J1972)</f>
        <v>1.169</v>
      </c>
    </row>
    <row r="1974" customFormat="false" ht="15" hidden="false" customHeight="false" outlineLevel="0" collapsed="false">
      <c r="B1974" s="14" t="s">
        <v>123</v>
      </c>
      <c r="E1974" s="28"/>
      <c r="H1974" s="28"/>
      <c r="K1974" s="28"/>
    </row>
    <row r="1975" customFormat="false" ht="15" hidden="false" customHeight="false" outlineLevel="0" collapsed="false">
      <c r="B1975" s="1" t="s">
        <v>974</v>
      </c>
      <c r="C1975" s="1" t="s">
        <v>117</v>
      </c>
      <c r="D1975" s="1" t="s">
        <v>975</v>
      </c>
      <c r="E1975" s="25" t="n">
        <v>0.025</v>
      </c>
      <c r="F1975" s="1" t="s">
        <v>119</v>
      </c>
      <c r="G1975" s="1" t="s">
        <v>120</v>
      </c>
      <c r="H1975" s="26" t="n">
        <v>63.53</v>
      </c>
      <c r="I1975" s="1" t="s">
        <v>121</v>
      </c>
      <c r="J1975" s="27" t="n">
        <f aca="false">ROUND(E1975/I1970* H1975,5)</f>
        <v>1.58825</v>
      </c>
      <c r="K1975" s="28"/>
    </row>
    <row r="1976" customFormat="false" ht="15" hidden="false" customHeight="false" outlineLevel="0" collapsed="false">
      <c r="B1976" s="1" t="s">
        <v>976</v>
      </c>
      <c r="C1976" s="1" t="s">
        <v>117</v>
      </c>
      <c r="D1976" s="1" t="s">
        <v>977</v>
      </c>
      <c r="E1976" s="25" t="n">
        <v>0.035</v>
      </c>
      <c r="F1976" s="1" t="s">
        <v>119</v>
      </c>
      <c r="G1976" s="1" t="s">
        <v>120</v>
      </c>
      <c r="H1976" s="26" t="n">
        <v>89.08</v>
      </c>
      <c r="I1976" s="1" t="s">
        <v>121</v>
      </c>
      <c r="J1976" s="27" t="n">
        <f aca="false">ROUND(E1976/I1970* H1976,5)</f>
        <v>3.1178</v>
      </c>
      <c r="K1976" s="28"/>
    </row>
    <row r="1977" customFormat="false" ht="15" hidden="false" customHeight="false" outlineLevel="0" collapsed="false">
      <c r="B1977" s="1" t="s">
        <v>978</v>
      </c>
      <c r="C1977" s="1" t="s">
        <v>117</v>
      </c>
      <c r="D1977" s="1" t="s">
        <v>979</v>
      </c>
      <c r="E1977" s="25" t="n">
        <v>0.04</v>
      </c>
      <c r="F1977" s="1" t="s">
        <v>119</v>
      </c>
      <c r="G1977" s="1" t="s">
        <v>120</v>
      </c>
      <c r="H1977" s="26" t="n">
        <v>86.37</v>
      </c>
      <c r="I1977" s="1" t="s">
        <v>121</v>
      </c>
      <c r="J1977" s="27" t="n">
        <f aca="false">ROUND(E1977/I1970* H1977,5)</f>
        <v>3.4548</v>
      </c>
      <c r="K1977" s="28"/>
    </row>
    <row r="1978" customFormat="false" ht="15" hidden="false" customHeight="false" outlineLevel="0" collapsed="false">
      <c r="D1978" s="29" t="s">
        <v>126</v>
      </c>
      <c r="E1978" s="28"/>
      <c r="H1978" s="28"/>
      <c r="K1978" s="26" t="n">
        <f aca="false">SUM(J1975:J1977)</f>
        <v>8.16085</v>
      </c>
    </row>
    <row r="1979" customFormat="false" ht="15" hidden="false" customHeight="false" outlineLevel="0" collapsed="false">
      <c r="B1979" s="14" t="s">
        <v>127</v>
      </c>
      <c r="E1979" s="28"/>
      <c r="H1979" s="28"/>
      <c r="K1979" s="28"/>
    </row>
    <row r="1980" customFormat="false" ht="15" hidden="false" customHeight="false" outlineLevel="0" collapsed="false">
      <c r="B1980" s="1" t="s">
        <v>128</v>
      </c>
      <c r="C1980" s="1" t="s">
        <v>34</v>
      </c>
      <c r="D1980" s="1" t="s">
        <v>129</v>
      </c>
      <c r="E1980" s="25" t="n">
        <v>0.05</v>
      </c>
      <c r="G1980" s="1" t="s">
        <v>120</v>
      </c>
      <c r="H1980" s="26" t="n">
        <v>1.82</v>
      </c>
      <c r="I1980" s="1" t="s">
        <v>121</v>
      </c>
      <c r="J1980" s="27" t="n">
        <f aca="false">ROUND(E1980* H1980,5)</f>
        <v>0.091</v>
      </c>
      <c r="K1980" s="28"/>
    </row>
    <row r="1981" customFormat="false" ht="15" hidden="false" customHeight="false" outlineLevel="0" collapsed="false">
      <c r="B1981" s="1" t="s">
        <v>980</v>
      </c>
      <c r="C1981" s="1" t="s">
        <v>34</v>
      </c>
      <c r="D1981" s="1" t="s">
        <v>981</v>
      </c>
      <c r="E1981" s="25" t="n">
        <v>1.15</v>
      </c>
      <c r="G1981" s="1" t="s">
        <v>120</v>
      </c>
      <c r="H1981" s="26" t="n">
        <v>22.88</v>
      </c>
      <c r="I1981" s="1" t="s">
        <v>121</v>
      </c>
      <c r="J1981" s="27" t="n">
        <f aca="false">ROUND(E1981* H1981,5)</f>
        <v>26.312</v>
      </c>
      <c r="K1981" s="28"/>
    </row>
    <row r="1982" customFormat="false" ht="15" hidden="false" customHeight="false" outlineLevel="0" collapsed="false">
      <c r="D1982" s="29" t="s">
        <v>137</v>
      </c>
      <c r="E1982" s="28"/>
      <c r="H1982" s="28"/>
      <c r="K1982" s="26" t="n">
        <f aca="false">SUM(J1980:J1981)</f>
        <v>26.403</v>
      </c>
    </row>
    <row r="1983" customFormat="false" ht="15" hidden="false" customHeight="false" outlineLevel="0" collapsed="false">
      <c r="E1983" s="28"/>
      <c r="H1983" s="28"/>
      <c r="K1983" s="28"/>
    </row>
    <row r="1984" customFormat="false" ht="15" hidden="false" customHeight="false" outlineLevel="0" collapsed="false">
      <c r="D1984" s="29" t="s">
        <v>145</v>
      </c>
      <c r="E1984" s="28"/>
      <c r="H1984" s="28" t="n">
        <v>1.5</v>
      </c>
      <c r="I1984" s="1" t="s">
        <v>146</v>
      </c>
      <c r="J1984" s="1" t="n">
        <f aca="false">ROUND(H1984/100*K1973,5)</f>
        <v>0.01754</v>
      </c>
      <c r="K1984" s="28"/>
    </row>
    <row r="1985" customFormat="false" ht="15" hidden="false" customHeight="false" outlineLevel="0" collapsed="false">
      <c r="D1985" s="29" t="s">
        <v>138</v>
      </c>
      <c r="E1985" s="28"/>
      <c r="H1985" s="28"/>
      <c r="K1985" s="30" t="n">
        <f aca="false">SUM(J1971:J1984)</f>
        <v>35.75039</v>
      </c>
    </row>
    <row r="1986" customFormat="false" ht="15" hidden="false" customHeight="false" outlineLevel="0" collapsed="false">
      <c r="D1986" s="29" t="s">
        <v>184</v>
      </c>
      <c r="E1986" s="28"/>
      <c r="H1986" s="28" t="n">
        <v>3</v>
      </c>
      <c r="I1986" s="1" t="s">
        <v>146</v>
      </c>
      <c r="K1986" s="26" t="n">
        <f aca="false">ROUND(H1986/100*K1985,5)</f>
        <v>1.07251</v>
      </c>
    </row>
    <row r="1987" customFormat="false" ht="15" hidden="false" customHeight="false" outlineLevel="0" collapsed="false">
      <c r="D1987" s="29" t="s">
        <v>139</v>
      </c>
      <c r="E1987" s="28"/>
      <c r="H1987" s="28"/>
      <c r="K1987" s="30" t="n">
        <f aca="false">SUM(K1985:K1986)</f>
        <v>36.8229</v>
      </c>
    </row>
    <row r="1989" customFormat="false" ht="45" hidden="false" customHeight="true" outlineLevel="0" collapsed="false">
      <c r="A1989" s="19"/>
      <c r="B1989" s="19" t="s">
        <v>982</v>
      </c>
      <c r="C1989" s="20" t="s">
        <v>34</v>
      </c>
      <c r="D1989" s="21" t="s">
        <v>983</v>
      </c>
      <c r="E1989" s="21"/>
      <c r="F1989" s="21"/>
      <c r="G1989" s="20"/>
      <c r="H1989" s="22" t="s">
        <v>113</v>
      </c>
      <c r="I1989" s="23" t="n">
        <v>1</v>
      </c>
      <c r="J1989" s="23"/>
      <c r="K1989" s="24" t="n">
        <f aca="false">ROUND(K2005,2)</f>
        <v>118.26</v>
      </c>
      <c r="L1989" s="21" t="s">
        <v>984</v>
      </c>
      <c r="M1989" s="20"/>
      <c r="N1989" s="20"/>
      <c r="O1989" s="20"/>
      <c r="P1989" s="20"/>
      <c r="Q1989" s="20"/>
      <c r="R1989" s="20"/>
      <c r="S1989" s="20"/>
      <c r="T1989" s="20"/>
      <c r="U1989" s="20"/>
      <c r="V1989" s="20"/>
      <c r="W1989" s="20"/>
      <c r="X1989" s="20"/>
      <c r="Y1989" s="20"/>
      <c r="Z1989" s="20"/>
      <c r="AA1989" s="20"/>
    </row>
    <row r="1990" customFormat="false" ht="15" hidden="false" customHeight="false" outlineLevel="0" collapsed="false">
      <c r="B1990" s="14" t="s">
        <v>115</v>
      </c>
    </row>
    <row r="1991" customFormat="false" ht="15" hidden="false" customHeight="false" outlineLevel="0" collapsed="false">
      <c r="B1991" s="1" t="s">
        <v>190</v>
      </c>
      <c r="C1991" s="1" t="s">
        <v>117</v>
      </c>
      <c r="D1991" s="1" t="s">
        <v>191</v>
      </c>
      <c r="E1991" s="25" t="n">
        <v>0.15</v>
      </c>
      <c r="F1991" s="1" t="s">
        <v>119</v>
      </c>
      <c r="G1991" s="1" t="s">
        <v>120</v>
      </c>
      <c r="H1991" s="26" t="n">
        <v>32.16</v>
      </c>
      <c r="I1991" s="1" t="s">
        <v>121</v>
      </c>
      <c r="J1991" s="27" t="n">
        <f aca="false">ROUND(E1991/I1989* H1991,5)</f>
        <v>4.824</v>
      </c>
      <c r="K1991" s="28"/>
    </row>
    <row r="1992" customFormat="false" ht="15" hidden="false" customHeight="false" outlineLevel="0" collapsed="false">
      <c r="B1992" s="1" t="s">
        <v>188</v>
      </c>
      <c r="C1992" s="1" t="s">
        <v>117</v>
      </c>
      <c r="D1992" s="1" t="s">
        <v>189</v>
      </c>
      <c r="E1992" s="25" t="n">
        <v>0.45</v>
      </c>
      <c r="F1992" s="1" t="s">
        <v>119</v>
      </c>
      <c r="G1992" s="1" t="s">
        <v>120</v>
      </c>
      <c r="H1992" s="26" t="n">
        <v>23.38</v>
      </c>
      <c r="I1992" s="1" t="s">
        <v>121</v>
      </c>
      <c r="J1992" s="27" t="n">
        <f aca="false">ROUND(E1992/I1989* H1992,5)</f>
        <v>10.521</v>
      </c>
      <c r="K1992" s="28"/>
    </row>
    <row r="1993" customFormat="false" ht="15" hidden="false" customHeight="false" outlineLevel="0" collapsed="false">
      <c r="D1993" s="29" t="s">
        <v>122</v>
      </c>
      <c r="E1993" s="28"/>
      <c r="H1993" s="28"/>
      <c r="K1993" s="26" t="n">
        <f aca="false">SUM(J1991:J1992)</f>
        <v>15.345</v>
      </c>
    </row>
    <row r="1994" customFormat="false" ht="15" hidden="false" customHeight="false" outlineLevel="0" collapsed="false">
      <c r="B1994" s="14" t="s">
        <v>123</v>
      </c>
      <c r="E1994" s="28"/>
      <c r="H1994" s="28"/>
      <c r="K1994" s="28"/>
    </row>
    <row r="1995" customFormat="false" ht="15" hidden="false" customHeight="false" outlineLevel="0" collapsed="false">
      <c r="B1995" s="1" t="s">
        <v>985</v>
      </c>
      <c r="C1995" s="1" t="s">
        <v>117</v>
      </c>
      <c r="D1995" s="1" t="s">
        <v>986</v>
      </c>
      <c r="E1995" s="25" t="n">
        <v>0.15</v>
      </c>
      <c r="F1995" s="1" t="s">
        <v>119</v>
      </c>
      <c r="G1995" s="1" t="s">
        <v>120</v>
      </c>
      <c r="H1995" s="26" t="n">
        <v>5.8</v>
      </c>
      <c r="I1995" s="1" t="s">
        <v>121</v>
      </c>
      <c r="J1995" s="27" t="n">
        <f aca="false">ROUND(E1995/I1989* H1995,5)</f>
        <v>0.87</v>
      </c>
      <c r="K1995" s="28"/>
    </row>
    <row r="1996" customFormat="false" ht="15" hidden="false" customHeight="false" outlineLevel="0" collapsed="false">
      <c r="D1996" s="29" t="s">
        <v>126</v>
      </c>
      <c r="E1996" s="28"/>
      <c r="H1996" s="28"/>
      <c r="K1996" s="26" t="n">
        <f aca="false">SUM(J1995:J1995)</f>
        <v>0.87</v>
      </c>
    </row>
    <row r="1997" customFormat="false" ht="15" hidden="false" customHeight="false" outlineLevel="0" collapsed="false">
      <c r="B1997" s="14" t="s">
        <v>127</v>
      </c>
      <c r="E1997" s="28"/>
      <c r="H1997" s="28"/>
      <c r="K1997" s="28"/>
    </row>
    <row r="1998" customFormat="false" ht="15" hidden="false" customHeight="false" outlineLevel="0" collapsed="false">
      <c r="B1998" s="1" t="s">
        <v>572</v>
      </c>
      <c r="C1998" s="1" t="s">
        <v>34</v>
      </c>
      <c r="D1998" s="1" t="s">
        <v>573</v>
      </c>
      <c r="E1998" s="25" t="n">
        <v>1.05</v>
      </c>
      <c r="G1998" s="1" t="s">
        <v>120</v>
      </c>
      <c r="H1998" s="26" t="n">
        <v>93.69</v>
      </c>
      <c r="I1998" s="1" t="s">
        <v>121</v>
      </c>
      <c r="J1998" s="27" t="n">
        <f aca="false">ROUND(E1998* H1998,5)</f>
        <v>98.3745</v>
      </c>
      <c r="K1998" s="28"/>
    </row>
    <row r="1999" customFormat="false" ht="15" hidden="false" customHeight="false" outlineLevel="0" collapsed="false">
      <c r="D1999" s="29" t="s">
        <v>137</v>
      </c>
      <c r="E1999" s="28"/>
      <c r="H1999" s="28"/>
      <c r="K1999" s="26" t="n">
        <f aca="false">SUM(J1998:J1998)</f>
        <v>98.3745</v>
      </c>
    </row>
    <row r="2000" customFormat="false" ht="15" hidden="false" customHeight="false" outlineLevel="0" collapsed="false">
      <c r="B2000" s="14" t="s">
        <v>953</v>
      </c>
      <c r="E2000" s="28"/>
      <c r="H2000" s="28"/>
      <c r="K2000" s="28"/>
    </row>
    <row r="2001" customFormat="false" ht="15" hidden="false" customHeight="false" outlineLevel="0" collapsed="false">
      <c r="B2001" s="1" t="s">
        <v>954</v>
      </c>
      <c r="C2001" s="1" t="s">
        <v>146</v>
      </c>
      <c r="D2001" s="1" t="s">
        <v>955</v>
      </c>
      <c r="E2001" s="25" t="n">
        <v>1.5</v>
      </c>
      <c r="G2001" s="1" t="s">
        <v>146</v>
      </c>
      <c r="H2001" s="26" t="n">
        <v>15.3453333333333</v>
      </c>
      <c r="I2001" s="1" t="s">
        <v>121</v>
      </c>
      <c r="J2001" s="27" t="n">
        <f aca="false">ROUND(E2001* H2001/100,5)</f>
        <v>0.23018</v>
      </c>
      <c r="K2001" s="28"/>
    </row>
    <row r="2002" customFormat="false" ht="15" hidden="false" customHeight="false" outlineLevel="0" collapsed="false">
      <c r="D2002" s="29" t="s">
        <v>956</v>
      </c>
      <c r="E2002" s="28"/>
      <c r="H2002" s="28"/>
      <c r="K2002" s="26" t="n">
        <f aca="false">SUM(J2001:J2001)</f>
        <v>0.23018</v>
      </c>
    </row>
    <row r="2003" customFormat="false" ht="15" hidden="false" customHeight="false" outlineLevel="0" collapsed="false">
      <c r="D2003" s="29" t="s">
        <v>138</v>
      </c>
      <c r="E2003" s="28"/>
      <c r="H2003" s="28"/>
      <c r="K2003" s="30" t="n">
        <f aca="false">SUM(J1990:J2002)</f>
        <v>114.81968</v>
      </c>
    </row>
    <row r="2004" customFormat="false" ht="15" hidden="false" customHeight="false" outlineLevel="0" collapsed="false">
      <c r="D2004" s="29" t="s">
        <v>184</v>
      </c>
      <c r="E2004" s="28"/>
      <c r="H2004" s="28" t="n">
        <v>3</v>
      </c>
      <c r="I2004" s="1" t="s">
        <v>146</v>
      </c>
      <c r="K2004" s="26" t="n">
        <f aca="false">ROUND(H2004/100*K2003,5)</f>
        <v>3.44459</v>
      </c>
    </row>
    <row r="2005" customFormat="false" ht="15" hidden="false" customHeight="false" outlineLevel="0" collapsed="false">
      <c r="D2005" s="29" t="s">
        <v>139</v>
      </c>
      <c r="E2005" s="28"/>
      <c r="H2005" s="28"/>
      <c r="K2005" s="30" t="n">
        <f aca="false">SUM(K2003:K2004)</f>
        <v>118.26427</v>
      </c>
    </row>
    <row r="2007" customFormat="false" ht="45" hidden="false" customHeight="true" outlineLevel="0" collapsed="false">
      <c r="A2007" s="19"/>
      <c r="B2007" s="19" t="s">
        <v>987</v>
      </c>
      <c r="C2007" s="20" t="s">
        <v>34</v>
      </c>
      <c r="D2007" s="21" t="s">
        <v>988</v>
      </c>
      <c r="E2007" s="21"/>
      <c r="F2007" s="21"/>
      <c r="G2007" s="20"/>
      <c r="H2007" s="22" t="s">
        <v>113</v>
      </c>
      <c r="I2007" s="23" t="n">
        <v>1</v>
      </c>
      <c r="J2007" s="23"/>
      <c r="K2007" s="24" t="n">
        <f aca="false">ROUND(K2023,2)</f>
        <v>118.26</v>
      </c>
      <c r="L2007" s="21" t="s">
        <v>984</v>
      </c>
      <c r="M2007" s="20"/>
      <c r="N2007" s="20"/>
      <c r="O2007" s="20"/>
      <c r="P2007" s="20"/>
      <c r="Q2007" s="20"/>
      <c r="R2007" s="20"/>
      <c r="S2007" s="20"/>
      <c r="T2007" s="20"/>
      <c r="U2007" s="20"/>
      <c r="V2007" s="20"/>
      <c r="W2007" s="20"/>
      <c r="X2007" s="20"/>
      <c r="Y2007" s="20"/>
      <c r="Z2007" s="20"/>
      <c r="AA2007" s="20"/>
    </row>
    <row r="2008" customFormat="false" ht="15" hidden="false" customHeight="false" outlineLevel="0" collapsed="false">
      <c r="B2008" s="14" t="s">
        <v>115</v>
      </c>
    </row>
    <row r="2009" customFormat="false" ht="15" hidden="false" customHeight="false" outlineLevel="0" collapsed="false">
      <c r="B2009" s="1" t="s">
        <v>190</v>
      </c>
      <c r="C2009" s="1" t="s">
        <v>117</v>
      </c>
      <c r="D2009" s="1" t="s">
        <v>191</v>
      </c>
      <c r="E2009" s="25" t="n">
        <v>0.15</v>
      </c>
      <c r="F2009" s="1" t="s">
        <v>119</v>
      </c>
      <c r="G2009" s="1" t="s">
        <v>120</v>
      </c>
      <c r="H2009" s="26" t="n">
        <v>32.16</v>
      </c>
      <c r="I2009" s="1" t="s">
        <v>121</v>
      </c>
      <c r="J2009" s="27" t="n">
        <f aca="false">ROUND(E2009/I2007* H2009,5)</f>
        <v>4.824</v>
      </c>
      <c r="K2009" s="28"/>
    </row>
    <row r="2010" customFormat="false" ht="15" hidden="false" customHeight="false" outlineLevel="0" collapsed="false">
      <c r="B2010" s="1" t="s">
        <v>188</v>
      </c>
      <c r="C2010" s="1" t="s">
        <v>117</v>
      </c>
      <c r="D2010" s="1" t="s">
        <v>189</v>
      </c>
      <c r="E2010" s="25" t="n">
        <v>0.45</v>
      </c>
      <c r="F2010" s="1" t="s">
        <v>119</v>
      </c>
      <c r="G2010" s="1" t="s">
        <v>120</v>
      </c>
      <c r="H2010" s="26" t="n">
        <v>23.38</v>
      </c>
      <c r="I2010" s="1" t="s">
        <v>121</v>
      </c>
      <c r="J2010" s="27" t="n">
        <f aca="false">ROUND(E2010/I2007* H2010,5)</f>
        <v>10.521</v>
      </c>
      <c r="K2010" s="28"/>
    </row>
    <row r="2011" customFormat="false" ht="15" hidden="false" customHeight="false" outlineLevel="0" collapsed="false">
      <c r="D2011" s="29" t="s">
        <v>122</v>
      </c>
      <c r="E2011" s="28"/>
      <c r="H2011" s="28"/>
      <c r="K2011" s="26" t="n">
        <f aca="false">SUM(J2009:J2010)</f>
        <v>15.345</v>
      </c>
    </row>
    <row r="2012" customFormat="false" ht="15" hidden="false" customHeight="false" outlineLevel="0" collapsed="false">
      <c r="B2012" s="14" t="s">
        <v>123</v>
      </c>
      <c r="E2012" s="28"/>
      <c r="H2012" s="28"/>
      <c r="K2012" s="28"/>
    </row>
    <row r="2013" customFormat="false" ht="15" hidden="false" customHeight="false" outlineLevel="0" collapsed="false">
      <c r="B2013" s="1" t="s">
        <v>985</v>
      </c>
      <c r="C2013" s="1" t="s">
        <v>117</v>
      </c>
      <c r="D2013" s="1" t="s">
        <v>986</v>
      </c>
      <c r="E2013" s="25" t="n">
        <v>0.15</v>
      </c>
      <c r="F2013" s="1" t="s">
        <v>119</v>
      </c>
      <c r="G2013" s="1" t="s">
        <v>120</v>
      </c>
      <c r="H2013" s="26" t="n">
        <v>5.8</v>
      </c>
      <c r="I2013" s="1" t="s">
        <v>121</v>
      </c>
      <c r="J2013" s="27" t="n">
        <f aca="false">ROUND(E2013/I2007* H2013,5)</f>
        <v>0.87</v>
      </c>
      <c r="K2013" s="28"/>
    </row>
    <row r="2014" customFormat="false" ht="15" hidden="false" customHeight="false" outlineLevel="0" collapsed="false">
      <c r="D2014" s="29" t="s">
        <v>126</v>
      </c>
      <c r="E2014" s="28"/>
      <c r="H2014" s="28"/>
      <c r="K2014" s="26" t="n">
        <f aca="false">SUM(J2013:J2013)</f>
        <v>0.87</v>
      </c>
    </row>
    <row r="2015" customFormat="false" ht="15" hidden="false" customHeight="false" outlineLevel="0" collapsed="false">
      <c r="B2015" s="14" t="s">
        <v>127</v>
      </c>
      <c r="E2015" s="28"/>
      <c r="H2015" s="28"/>
      <c r="K2015" s="28"/>
    </row>
    <row r="2016" customFormat="false" ht="15" hidden="false" customHeight="false" outlineLevel="0" collapsed="false">
      <c r="B2016" s="1" t="s">
        <v>572</v>
      </c>
      <c r="C2016" s="1" t="s">
        <v>34</v>
      </c>
      <c r="D2016" s="1" t="s">
        <v>573</v>
      </c>
      <c r="E2016" s="25" t="n">
        <v>1.05</v>
      </c>
      <c r="G2016" s="1" t="s">
        <v>120</v>
      </c>
      <c r="H2016" s="26" t="n">
        <v>93.69</v>
      </c>
      <c r="I2016" s="1" t="s">
        <v>121</v>
      </c>
      <c r="J2016" s="27" t="n">
        <f aca="false">ROUND(E2016* H2016,5)</f>
        <v>98.3745</v>
      </c>
      <c r="K2016" s="28"/>
    </row>
    <row r="2017" customFormat="false" ht="15" hidden="false" customHeight="false" outlineLevel="0" collapsed="false">
      <c r="D2017" s="29" t="s">
        <v>137</v>
      </c>
      <c r="E2017" s="28"/>
      <c r="H2017" s="28"/>
      <c r="K2017" s="26" t="n">
        <f aca="false">SUM(J2016:J2016)</f>
        <v>98.3745</v>
      </c>
    </row>
    <row r="2018" customFormat="false" ht="15" hidden="false" customHeight="false" outlineLevel="0" collapsed="false">
      <c r="B2018" s="14" t="s">
        <v>953</v>
      </c>
      <c r="E2018" s="28"/>
      <c r="H2018" s="28"/>
      <c r="K2018" s="28"/>
    </row>
    <row r="2019" customFormat="false" ht="15" hidden="false" customHeight="false" outlineLevel="0" collapsed="false">
      <c r="B2019" s="1" t="s">
        <v>954</v>
      </c>
      <c r="C2019" s="1" t="s">
        <v>146</v>
      </c>
      <c r="D2019" s="1" t="s">
        <v>955</v>
      </c>
      <c r="E2019" s="25" t="n">
        <v>1.5</v>
      </c>
      <c r="G2019" s="1" t="s">
        <v>146</v>
      </c>
      <c r="H2019" s="26" t="n">
        <v>15.3453333333333</v>
      </c>
      <c r="I2019" s="1" t="s">
        <v>121</v>
      </c>
      <c r="J2019" s="27" t="n">
        <f aca="false">ROUND(E2019* H2019/100,5)</f>
        <v>0.23018</v>
      </c>
      <c r="K2019" s="28"/>
    </row>
    <row r="2020" customFormat="false" ht="15" hidden="false" customHeight="false" outlineLevel="0" collapsed="false">
      <c r="D2020" s="29" t="s">
        <v>956</v>
      </c>
      <c r="E2020" s="28"/>
      <c r="H2020" s="28"/>
      <c r="K2020" s="26" t="n">
        <f aca="false">SUM(J2019:J2019)</f>
        <v>0.23018</v>
      </c>
    </row>
    <row r="2021" customFormat="false" ht="15" hidden="false" customHeight="false" outlineLevel="0" collapsed="false">
      <c r="D2021" s="29" t="s">
        <v>138</v>
      </c>
      <c r="E2021" s="28"/>
      <c r="H2021" s="28"/>
      <c r="K2021" s="30" t="n">
        <f aca="false">SUM(J2008:J2020)</f>
        <v>114.81968</v>
      </c>
    </row>
    <row r="2022" customFormat="false" ht="15" hidden="false" customHeight="false" outlineLevel="0" collapsed="false">
      <c r="D2022" s="29" t="s">
        <v>184</v>
      </c>
      <c r="E2022" s="28"/>
      <c r="H2022" s="28" t="n">
        <v>3</v>
      </c>
      <c r="I2022" s="1" t="s">
        <v>146</v>
      </c>
      <c r="K2022" s="26" t="n">
        <f aca="false">ROUND(H2022/100*K2021,5)</f>
        <v>3.44459</v>
      </c>
    </row>
    <row r="2023" customFormat="false" ht="15" hidden="false" customHeight="false" outlineLevel="0" collapsed="false">
      <c r="D2023" s="29" t="s">
        <v>139</v>
      </c>
      <c r="E2023" s="28"/>
      <c r="H2023" s="28"/>
      <c r="K2023" s="30" t="n">
        <f aca="false">SUM(K2021:K2022)</f>
        <v>118.26427</v>
      </c>
    </row>
    <row r="2025" customFormat="false" ht="45" hidden="false" customHeight="true" outlineLevel="0" collapsed="false">
      <c r="A2025" s="19"/>
      <c r="B2025" s="19" t="s">
        <v>989</v>
      </c>
      <c r="C2025" s="20" t="s">
        <v>193</v>
      </c>
      <c r="D2025" s="21" t="s">
        <v>990</v>
      </c>
      <c r="E2025" s="21"/>
      <c r="F2025" s="21"/>
      <c r="G2025" s="20"/>
      <c r="H2025" s="22" t="s">
        <v>113</v>
      </c>
      <c r="I2025" s="23" t="n">
        <v>1</v>
      </c>
      <c r="J2025" s="23"/>
      <c r="K2025" s="24" t="n">
        <f aca="false">ROUND(K2038,2)</f>
        <v>41.98</v>
      </c>
      <c r="L2025" s="21" t="s">
        <v>991</v>
      </c>
      <c r="M2025" s="20"/>
      <c r="N2025" s="20"/>
      <c r="O2025" s="20"/>
      <c r="P2025" s="20"/>
      <c r="Q2025" s="20"/>
      <c r="R2025" s="20"/>
      <c r="S2025" s="20"/>
      <c r="T2025" s="20"/>
      <c r="U2025" s="20"/>
      <c r="V2025" s="20"/>
      <c r="W2025" s="20"/>
      <c r="X2025" s="20"/>
      <c r="Y2025" s="20"/>
      <c r="Z2025" s="20"/>
      <c r="AA2025" s="20"/>
    </row>
    <row r="2026" customFormat="false" ht="15" hidden="false" customHeight="false" outlineLevel="0" collapsed="false">
      <c r="B2026" s="14" t="s">
        <v>115</v>
      </c>
    </row>
    <row r="2027" customFormat="false" ht="15" hidden="false" customHeight="false" outlineLevel="0" collapsed="false">
      <c r="B2027" s="1" t="s">
        <v>190</v>
      </c>
      <c r="C2027" s="1" t="s">
        <v>117</v>
      </c>
      <c r="D2027" s="1" t="s">
        <v>191</v>
      </c>
      <c r="E2027" s="25" t="n">
        <v>0.219</v>
      </c>
      <c r="F2027" s="1" t="s">
        <v>119</v>
      </c>
      <c r="G2027" s="1" t="s">
        <v>120</v>
      </c>
      <c r="H2027" s="26" t="n">
        <v>32.16</v>
      </c>
      <c r="I2027" s="1" t="s">
        <v>121</v>
      </c>
      <c r="J2027" s="27" t="n">
        <f aca="false">ROUND(E2027/I2025* H2027,5)</f>
        <v>7.04304</v>
      </c>
      <c r="K2027" s="28"/>
    </row>
    <row r="2028" customFormat="false" ht="15" hidden="false" customHeight="false" outlineLevel="0" collapsed="false">
      <c r="B2028" s="1" t="s">
        <v>188</v>
      </c>
      <c r="C2028" s="1" t="s">
        <v>117</v>
      </c>
      <c r="D2028" s="1" t="s">
        <v>189</v>
      </c>
      <c r="E2028" s="25" t="n">
        <v>0.465</v>
      </c>
      <c r="F2028" s="1" t="s">
        <v>119</v>
      </c>
      <c r="G2028" s="1" t="s">
        <v>120</v>
      </c>
      <c r="H2028" s="26" t="n">
        <v>23.38</v>
      </c>
      <c r="I2028" s="1" t="s">
        <v>121</v>
      </c>
      <c r="J2028" s="27" t="n">
        <f aca="false">ROUND(E2028/I2025* H2028,5)</f>
        <v>10.8717</v>
      </c>
      <c r="K2028" s="28"/>
    </row>
    <row r="2029" customFormat="false" ht="15" hidden="false" customHeight="false" outlineLevel="0" collapsed="false">
      <c r="D2029" s="29" t="s">
        <v>122</v>
      </c>
      <c r="E2029" s="28"/>
      <c r="H2029" s="28"/>
      <c r="K2029" s="26" t="n">
        <f aca="false">SUM(J2027:J2028)</f>
        <v>17.91474</v>
      </c>
    </row>
    <row r="2030" customFormat="false" ht="15" hidden="false" customHeight="false" outlineLevel="0" collapsed="false">
      <c r="B2030" s="14" t="s">
        <v>127</v>
      </c>
      <c r="E2030" s="28"/>
      <c r="H2030" s="28"/>
      <c r="K2030" s="28"/>
    </row>
    <row r="2031" customFormat="false" ht="15" hidden="false" customHeight="false" outlineLevel="0" collapsed="false">
      <c r="B2031" s="1" t="s">
        <v>992</v>
      </c>
      <c r="C2031" s="1" t="s">
        <v>193</v>
      </c>
      <c r="D2031" s="1" t="s">
        <v>993</v>
      </c>
      <c r="E2031" s="25" t="n">
        <v>1.05</v>
      </c>
      <c r="G2031" s="1" t="s">
        <v>120</v>
      </c>
      <c r="H2031" s="26" t="n">
        <v>17.48</v>
      </c>
      <c r="I2031" s="1" t="s">
        <v>121</v>
      </c>
      <c r="J2031" s="27" t="n">
        <f aca="false">ROUND(E2031* H2031,5)</f>
        <v>18.354</v>
      </c>
      <c r="K2031" s="28"/>
    </row>
    <row r="2032" customFormat="false" ht="15" hidden="false" customHeight="false" outlineLevel="0" collapsed="false">
      <c r="B2032" s="1" t="s">
        <v>994</v>
      </c>
      <c r="C2032" s="1" t="s">
        <v>34</v>
      </c>
      <c r="D2032" s="1" t="s">
        <v>995</v>
      </c>
      <c r="E2032" s="25" t="n">
        <v>0.0473</v>
      </c>
      <c r="G2032" s="1" t="s">
        <v>120</v>
      </c>
      <c r="H2032" s="26" t="n">
        <v>89.25</v>
      </c>
      <c r="I2032" s="1" t="s">
        <v>121</v>
      </c>
      <c r="J2032" s="27" t="n">
        <f aca="false">ROUND(E2032* H2032,5)</f>
        <v>4.22153</v>
      </c>
      <c r="K2032" s="28"/>
    </row>
    <row r="2033" customFormat="false" ht="15" hidden="false" customHeight="false" outlineLevel="0" collapsed="false">
      <c r="D2033" s="29" t="s">
        <v>137</v>
      </c>
      <c r="E2033" s="28"/>
      <c r="H2033" s="28"/>
      <c r="K2033" s="26" t="n">
        <f aca="false">SUM(J2031:J2032)</f>
        <v>22.57553</v>
      </c>
    </row>
    <row r="2034" customFormat="false" ht="15" hidden="false" customHeight="false" outlineLevel="0" collapsed="false">
      <c r="E2034" s="28"/>
      <c r="H2034" s="28"/>
      <c r="K2034" s="28"/>
    </row>
    <row r="2035" customFormat="false" ht="15" hidden="false" customHeight="false" outlineLevel="0" collapsed="false">
      <c r="D2035" s="29" t="s">
        <v>145</v>
      </c>
      <c r="E2035" s="28"/>
      <c r="H2035" s="28" t="n">
        <v>1.5</v>
      </c>
      <c r="I2035" s="1" t="s">
        <v>146</v>
      </c>
      <c r="J2035" s="1" t="n">
        <f aca="false">ROUND(H2035/100*K2029,5)</f>
        <v>0.26872</v>
      </c>
      <c r="K2035" s="28"/>
    </row>
    <row r="2036" customFormat="false" ht="15" hidden="false" customHeight="false" outlineLevel="0" collapsed="false">
      <c r="D2036" s="29" t="s">
        <v>138</v>
      </c>
      <c r="E2036" s="28"/>
      <c r="H2036" s="28"/>
      <c r="K2036" s="30" t="n">
        <f aca="false">SUM(J2026:J2035)</f>
        <v>40.75899</v>
      </c>
    </row>
    <row r="2037" customFormat="false" ht="15" hidden="false" customHeight="false" outlineLevel="0" collapsed="false">
      <c r="D2037" s="29" t="s">
        <v>184</v>
      </c>
      <c r="E2037" s="28"/>
      <c r="H2037" s="28" t="n">
        <v>3</v>
      </c>
      <c r="I2037" s="1" t="s">
        <v>146</v>
      </c>
      <c r="K2037" s="26" t="n">
        <f aca="false">ROUND(H2037/100*K2036,5)</f>
        <v>1.22277</v>
      </c>
    </row>
    <row r="2038" customFormat="false" ht="15" hidden="false" customHeight="false" outlineLevel="0" collapsed="false">
      <c r="D2038" s="29" t="s">
        <v>139</v>
      </c>
      <c r="E2038" s="28"/>
      <c r="H2038" s="28"/>
      <c r="K2038" s="30" t="n">
        <f aca="false">SUM(K2036:K2037)</f>
        <v>41.98176</v>
      </c>
    </row>
    <row r="2040" customFormat="false" ht="45" hidden="false" customHeight="true" outlineLevel="0" collapsed="false">
      <c r="A2040" s="19"/>
      <c r="B2040" s="19" t="s">
        <v>996</v>
      </c>
      <c r="C2040" s="20" t="s">
        <v>193</v>
      </c>
      <c r="D2040" s="21" t="s">
        <v>997</v>
      </c>
      <c r="E2040" s="21"/>
      <c r="F2040" s="21"/>
      <c r="G2040" s="20"/>
      <c r="H2040" s="22" t="s">
        <v>113</v>
      </c>
      <c r="I2040" s="23" t="n">
        <v>1</v>
      </c>
      <c r="J2040" s="23"/>
      <c r="K2040" s="24" t="n">
        <f aca="false">ROUND(K2053,2)</f>
        <v>43.52</v>
      </c>
      <c r="L2040" s="21" t="s">
        <v>998</v>
      </c>
      <c r="M2040" s="20"/>
      <c r="N2040" s="20"/>
      <c r="O2040" s="20"/>
      <c r="P2040" s="20"/>
      <c r="Q2040" s="20"/>
      <c r="R2040" s="20"/>
      <c r="S2040" s="20"/>
      <c r="T2040" s="20"/>
      <c r="U2040" s="20"/>
      <c r="V2040" s="20"/>
      <c r="W2040" s="20"/>
      <c r="X2040" s="20"/>
      <c r="Y2040" s="20"/>
      <c r="Z2040" s="20"/>
      <c r="AA2040" s="20"/>
    </row>
    <row r="2041" customFormat="false" ht="15" hidden="false" customHeight="false" outlineLevel="0" collapsed="false">
      <c r="B2041" s="14" t="s">
        <v>115</v>
      </c>
    </row>
    <row r="2042" customFormat="false" ht="15" hidden="false" customHeight="false" outlineLevel="0" collapsed="false">
      <c r="B2042" s="1" t="s">
        <v>188</v>
      </c>
      <c r="C2042" s="1" t="s">
        <v>117</v>
      </c>
      <c r="D2042" s="1" t="s">
        <v>189</v>
      </c>
      <c r="E2042" s="25" t="n">
        <v>0.15</v>
      </c>
      <c r="F2042" s="1" t="s">
        <v>119</v>
      </c>
      <c r="G2042" s="1" t="s">
        <v>120</v>
      </c>
      <c r="H2042" s="26" t="n">
        <v>23.38</v>
      </c>
      <c r="I2042" s="1" t="s">
        <v>121</v>
      </c>
      <c r="J2042" s="27" t="n">
        <f aca="false">ROUND(E2042/I2040* H2042,5)</f>
        <v>3.507</v>
      </c>
      <c r="K2042" s="28"/>
    </row>
    <row r="2043" customFormat="false" ht="15" hidden="false" customHeight="false" outlineLevel="0" collapsed="false">
      <c r="B2043" s="1" t="s">
        <v>207</v>
      </c>
      <c r="C2043" s="1" t="s">
        <v>117</v>
      </c>
      <c r="D2043" s="1" t="s">
        <v>208</v>
      </c>
      <c r="E2043" s="25" t="n">
        <v>0.15</v>
      </c>
      <c r="F2043" s="1" t="s">
        <v>119</v>
      </c>
      <c r="G2043" s="1" t="s">
        <v>120</v>
      </c>
      <c r="H2043" s="26" t="n">
        <v>28.61</v>
      </c>
      <c r="I2043" s="1" t="s">
        <v>121</v>
      </c>
      <c r="J2043" s="27" t="n">
        <f aca="false">ROUND(E2043/I2040* H2043,5)</f>
        <v>4.2915</v>
      </c>
      <c r="K2043" s="28"/>
    </row>
    <row r="2044" customFormat="false" ht="15" hidden="false" customHeight="false" outlineLevel="0" collapsed="false">
      <c r="D2044" s="29" t="s">
        <v>122</v>
      </c>
      <c r="E2044" s="28"/>
      <c r="H2044" s="28"/>
      <c r="K2044" s="26" t="n">
        <f aca="false">SUM(J2042:J2043)</f>
        <v>7.7985</v>
      </c>
    </row>
    <row r="2045" customFormat="false" ht="15" hidden="false" customHeight="false" outlineLevel="0" collapsed="false">
      <c r="B2045" s="14" t="s">
        <v>127</v>
      </c>
      <c r="E2045" s="28"/>
      <c r="H2045" s="28"/>
      <c r="K2045" s="28"/>
    </row>
    <row r="2046" customFormat="false" ht="15" hidden="false" customHeight="false" outlineLevel="0" collapsed="false">
      <c r="B2046" s="1" t="s">
        <v>994</v>
      </c>
      <c r="C2046" s="1" t="s">
        <v>34</v>
      </c>
      <c r="D2046" s="1" t="s">
        <v>995</v>
      </c>
      <c r="E2046" s="25" t="n">
        <v>0.045</v>
      </c>
      <c r="G2046" s="1" t="s">
        <v>120</v>
      </c>
      <c r="H2046" s="26" t="n">
        <v>89.25</v>
      </c>
      <c r="I2046" s="1" t="s">
        <v>121</v>
      </c>
      <c r="J2046" s="27" t="n">
        <f aca="false">ROUND(E2046* H2046,5)</f>
        <v>4.01625</v>
      </c>
      <c r="K2046" s="28"/>
    </row>
    <row r="2047" customFormat="false" ht="15" hidden="false" customHeight="false" outlineLevel="0" collapsed="false">
      <c r="B2047" s="1" t="s">
        <v>999</v>
      </c>
      <c r="C2047" s="1" t="s">
        <v>193</v>
      </c>
      <c r="D2047" s="1" t="s">
        <v>1000</v>
      </c>
      <c r="E2047" s="25" t="n">
        <v>1.05</v>
      </c>
      <c r="G2047" s="1" t="s">
        <v>120</v>
      </c>
      <c r="H2047" s="26" t="n">
        <v>28.88</v>
      </c>
      <c r="I2047" s="1" t="s">
        <v>121</v>
      </c>
      <c r="J2047" s="27" t="n">
        <f aca="false">ROUND(E2047* H2047,5)</f>
        <v>30.324</v>
      </c>
      <c r="K2047" s="28"/>
    </row>
    <row r="2048" customFormat="false" ht="15" hidden="false" customHeight="false" outlineLevel="0" collapsed="false">
      <c r="D2048" s="29" t="s">
        <v>137</v>
      </c>
      <c r="E2048" s="28"/>
      <c r="H2048" s="28"/>
      <c r="K2048" s="26" t="n">
        <f aca="false">SUM(J2046:J2047)</f>
        <v>34.34025</v>
      </c>
    </row>
    <row r="2049" customFormat="false" ht="15" hidden="false" customHeight="false" outlineLevel="0" collapsed="false">
      <c r="E2049" s="28"/>
      <c r="H2049" s="28"/>
      <c r="K2049" s="28"/>
    </row>
    <row r="2050" customFormat="false" ht="15" hidden="false" customHeight="false" outlineLevel="0" collapsed="false">
      <c r="D2050" s="29" t="s">
        <v>145</v>
      </c>
      <c r="E2050" s="28"/>
      <c r="H2050" s="28" t="n">
        <v>1.5</v>
      </c>
      <c r="I2050" s="1" t="s">
        <v>146</v>
      </c>
      <c r="J2050" s="1" t="n">
        <f aca="false">ROUND(H2050/100*K2044,5)</f>
        <v>0.11698</v>
      </c>
      <c r="K2050" s="28"/>
    </row>
    <row r="2051" customFormat="false" ht="15" hidden="false" customHeight="false" outlineLevel="0" collapsed="false">
      <c r="D2051" s="29" t="s">
        <v>138</v>
      </c>
      <c r="E2051" s="28"/>
      <c r="H2051" s="28"/>
      <c r="K2051" s="30" t="n">
        <f aca="false">SUM(J2041:J2050)</f>
        <v>42.25573</v>
      </c>
    </row>
    <row r="2052" customFormat="false" ht="15" hidden="false" customHeight="false" outlineLevel="0" collapsed="false">
      <c r="D2052" s="29" t="s">
        <v>184</v>
      </c>
      <c r="E2052" s="28"/>
      <c r="H2052" s="28" t="n">
        <v>3</v>
      </c>
      <c r="I2052" s="1" t="s">
        <v>146</v>
      </c>
      <c r="K2052" s="26" t="n">
        <f aca="false">ROUND(H2052/100*K2051,5)</f>
        <v>1.26767</v>
      </c>
    </row>
    <row r="2053" customFormat="false" ht="15" hidden="false" customHeight="false" outlineLevel="0" collapsed="false">
      <c r="D2053" s="29" t="s">
        <v>139</v>
      </c>
      <c r="E2053" s="28"/>
      <c r="H2053" s="28"/>
      <c r="K2053" s="30" t="n">
        <f aca="false">SUM(K2051:K2052)</f>
        <v>43.5234</v>
      </c>
    </row>
    <row r="2055" customFormat="false" ht="45" hidden="false" customHeight="true" outlineLevel="0" collapsed="false">
      <c r="A2055" s="19"/>
      <c r="B2055" s="19" t="s">
        <v>1001</v>
      </c>
      <c r="C2055" s="20" t="s">
        <v>193</v>
      </c>
      <c r="D2055" s="21" t="s">
        <v>1002</v>
      </c>
      <c r="E2055" s="21"/>
      <c r="F2055" s="21"/>
      <c r="G2055" s="20"/>
      <c r="H2055" s="22" t="s">
        <v>113</v>
      </c>
      <c r="I2055" s="23" t="n">
        <v>1</v>
      </c>
      <c r="J2055" s="23"/>
      <c r="K2055" s="24" t="n">
        <f aca="false">ROUND(K2070,2)</f>
        <v>15.85</v>
      </c>
      <c r="L2055" s="21" t="s">
        <v>1003</v>
      </c>
      <c r="M2055" s="20"/>
      <c r="N2055" s="20"/>
      <c r="O2055" s="20"/>
      <c r="P2055" s="20"/>
      <c r="Q2055" s="20"/>
      <c r="R2055" s="20"/>
      <c r="S2055" s="20"/>
      <c r="T2055" s="20"/>
      <c r="U2055" s="20"/>
      <c r="V2055" s="20"/>
      <c r="W2055" s="20"/>
      <c r="X2055" s="20"/>
      <c r="Y2055" s="20"/>
      <c r="Z2055" s="20"/>
      <c r="AA2055" s="20"/>
    </row>
    <row r="2056" customFormat="false" ht="15" hidden="false" customHeight="false" outlineLevel="0" collapsed="false">
      <c r="B2056" s="14" t="s">
        <v>115</v>
      </c>
    </row>
    <row r="2057" customFormat="false" ht="15" hidden="false" customHeight="false" outlineLevel="0" collapsed="false">
      <c r="B2057" s="1" t="s">
        <v>188</v>
      </c>
      <c r="C2057" s="1" t="s">
        <v>117</v>
      </c>
      <c r="D2057" s="1" t="s">
        <v>189</v>
      </c>
      <c r="E2057" s="25" t="n">
        <v>0.07</v>
      </c>
      <c r="F2057" s="1" t="s">
        <v>119</v>
      </c>
      <c r="G2057" s="1" t="s">
        <v>120</v>
      </c>
      <c r="H2057" s="26" t="n">
        <v>23.38</v>
      </c>
      <c r="I2057" s="1" t="s">
        <v>121</v>
      </c>
      <c r="J2057" s="27" t="n">
        <f aca="false">ROUND(E2057/I2055* H2057,5)</f>
        <v>1.6366</v>
      </c>
      <c r="K2057" s="28"/>
    </row>
    <row r="2058" customFormat="false" ht="15" hidden="false" customHeight="false" outlineLevel="0" collapsed="false">
      <c r="B2058" s="1" t="s">
        <v>190</v>
      </c>
      <c r="C2058" s="1" t="s">
        <v>117</v>
      </c>
      <c r="D2058" s="1" t="s">
        <v>191</v>
      </c>
      <c r="E2058" s="25" t="n">
        <v>0.21</v>
      </c>
      <c r="F2058" s="1" t="s">
        <v>119</v>
      </c>
      <c r="G2058" s="1" t="s">
        <v>120</v>
      </c>
      <c r="H2058" s="26" t="n">
        <v>32.16</v>
      </c>
      <c r="I2058" s="1" t="s">
        <v>121</v>
      </c>
      <c r="J2058" s="27" t="n">
        <f aca="false">ROUND(E2058/I2055* H2058,5)</f>
        <v>6.7536</v>
      </c>
      <c r="K2058" s="28"/>
    </row>
    <row r="2059" customFormat="false" ht="15" hidden="false" customHeight="false" outlineLevel="0" collapsed="false">
      <c r="D2059" s="29" t="s">
        <v>122</v>
      </c>
      <c r="E2059" s="28"/>
      <c r="H2059" s="28"/>
      <c r="K2059" s="26" t="n">
        <f aca="false">SUM(J2057:J2058)</f>
        <v>8.3902</v>
      </c>
    </row>
    <row r="2060" customFormat="false" ht="15" hidden="false" customHeight="false" outlineLevel="0" collapsed="false">
      <c r="B2060" s="14" t="s">
        <v>123</v>
      </c>
      <c r="E2060" s="28"/>
      <c r="H2060" s="28"/>
      <c r="K2060" s="28"/>
    </row>
    <row r="2061" customFormat="false" ht="15" hidden="false" customHeight="false" outlineLevel="0" collapsed="false">
      <c r="B2061" s="1" t="s">
        <v>1004</v>
      </c>
      <c r="C2061" s="1" t="s">
        <v>117</v>
      </c>
      <c r="D2061" s="1" t="s">
        <v>1005</v>
      </c>
      <c r="E2061" s="25" t="n">
        <v>0.07</v>
      </c>
      <c r="F2061" s="1" t="s">
        <v>119</v>
      </c>
      <c r="G2061" s="1" t="s">
        <v>120</v>
      </c>
      <c r="H2061" s="26" t="n">
        <v>1.6</v>
      </c>
      <c r="I2061" s="1" t="s">
        <v>121</v>
      </c>
      <c r="J2061" s="27" t="n">
        <f aca="false">ROUND(E2061/I2055* H2061,5)</f>
        <v>0.112</v>
      </c>
      <c r="K2061" s="28"/>
    </row>
    <row r="2062" customFormat="false" ht="15" hidden="false" customHeight="false" outlineLevel="0" collapsed="false">
      <c r="D2062" s="29" t="s">
        <v>126</v>
      </c>
      <c r="E2062" s="28"/>
      <c r="H2062" s="28"/>
      <c r="K2062" s="26" t="n">
        <f aca="false">SUM(J2061:J2061)</f>
        <v>0.112</v>
      </c>
    </row>
    <row r="2063" customFormat="false" ht="15" hidden="false" customHeight="false" outlineLevel="0" collapsed="false">
      <c r="B2063" s="14" t="s">
        <v>127</v>
      </c>
      <c r="E2063" s="28"/>
      <c r="H2063" s="28"/>
      <c r="K2063" s="28"/>
    </row>
    <row r="2064" customFormat="false" ht="15" hidden="false" customHeight="false" outlineLevel="0" collapsed="false">
      <c r="B2064" s="1" t="s">
        <v>156</v>
      </c>
      <c r="C2064" s="1" t="s">
        <v>131</v>
      </c>
      <c r="D2064" s="1" t="s">
        <v>157</v>
      </c>
      <c r="E2064" s="25" t="n">
        <v>0.001</v>
      </c>
      <c r="G2064" s="1" t="s">
        <v>120</v>
      </c>
      <c r="H2064" s="26" t="n">
        <v>253.6</v>
      </c>
      <c r="I2064" s="1" t="s">
        <v>121</v>
      </c>
      <c r="J2064" s="27" t="n">
        <f aca="false">ROUND(E2064* H2064,5)</f>
        <v>0.2536</v>
      </c>
      <c r="K2064" s="28"/>
    </row>
    <row r="2065" customFormat="false" ht="15" hidden="false" customHeight="false" outlineLevel="0" collapsed="false">
      <c r="B2065" s="1" t="s">
        <v>1006</v>
      </c>
      <c r="C2065" s="1" t="s">
        <v>131</v>
      </c>
      <c r="D2065" s="1" t="s">
        <v>1007</v>
      </c>
      <c r="E2065" s="25" t="n">
        <v>0.0126</v>
      </c>
      <c r="G2065" s="1" t="s">
        <v>120</v>
      </c>
      <c r="H2065" s="26" t="n">
        <v>61.64</v>
      </c>
      <c r="I2065" s="1" t="s">
        <v>121</v>
      </c>
      <c r="J2065" s="27" t="n">
        <f aca="false">ROUND(E2065* H2065,5)</f>
        <v>0.77666</v>
      </c>
      <c r="K2065" s="28"/>
    </row>
    <row r="2066" customFormat="false" ht="15" hidden="false" customHeight="false" outlineLevel="0" collapsed="false">
      <c r="B2066" s="1" t="s">
        <v>1008</v>
      </c>
      <c r="C2066" s="1" t="s">
        <v>18</v>
      </c>
      <c r="D2066" s="1" t="s">
        <v>1009</v>
      </c>
      <c r="E2066" s="25" t="n">
        <v>5.05</v>
      </c>
      <c r="G2066" s="1" t="s">
        <v>120</v>
      </c>
      <c r="H2066" s="26" t="n">
        <v>1.16</v>
      </c>
      <c r="I2066" s="1" t="s">
        <v>121</v>
      </c>
      <c r="J2066" s="27" t="n">
        <f aca="false">ROUND(E2066* H2066,5)</f>
        <v>5.858</v>
      </c>
      <c r="K2066" s="28"/>
    </row>
    <row r="2067" customFormat="false" ht="15" hidden="false" customHeight="false" outlineLevel="0" collapsed="false">
      <c r="D2067" s="29" t="s">
        <v>137</v>
      </c>
      <c r="E2067" s="28"/>
      <c r="H2067" s="28"/>
      <c r="K2067" s="26" t="n">
        <f aca="false">SUM(J2064:J2066)</f>
        <v>6.88826</v>
      </c>
    </row>
    <row r="2068" customFormat="false" ht="15" hidden="false" customHeight="false" outlineLevel="0" collapsed="false">
      <c r="D2068" s="29" t="s">
        <v>138</v>
      </c>
      <c r="E2068" s="28"/>
      <c r="H2068" s="28"/>
      <c r="K2068" s="30" t="n">
        <f aca="false">SUM(J2056:J2067)</f>
        <v>15.39046</v>
      </c>
    </row>
    <row r="2069" customFormat="false" ht="15" hidden="false" customHeight="false" outlineLevel="0" collapsed="false">
      <c r="D2069" s="29" t="s">
        <v>184</v>
      </c>
      <c r="E2069" s="28"/>
      <c r="H2069" s="28" t="n">
        <v>3</v>
      </c>
      <c r="I2069" s="1" t="s">
        <v>146</v>
      </c>
      <c r="K2069" s="26" t="n">
        <f aca="false">ROUND(H2069/100*K2068,5)</f>
        <v>0.46171</v>
      </c>
    </row>
    <row r="2070" customFormat="false" ht="15" hidden="false" customHeight="false" outlineLevel="0" collapsed="false">
      <c r="D2070" s="29" t="s">
        <v>139</v>
      </c>
      <c r="E2070" s="28"/>
      <c r="H2070" s="28"/>
      <c r="K2070" s="30" t="n">
        <f aca="false">SUM(K2068:K2069)</f>
        <v>15.85217</v>
      </c>
    </row>
    <row r="2072" customFormat="false" ht="45" hidden="false" customHeight="true" outlineLevel="0" collapsed="false">
      <c r="A2072" s="19"/>
      <c r="B2072" s="19" t="s">
        <v>1010</v>
      </c>
      <c r="C2072" s="20" t="s">
        <v>18</v>
      </c>
      <c r="D2072" s="21" t="s">
        <v>1011</v>
      </c>
      <c r="E2072" s="21"/>
      <c r="F2072" s="21"/>
      <c r="G2072" s="20"/>
      <c r="H2072" s="22" t="s">
        <v>113</v>
      </c>
      <c r="I2072" s="23" t="n">
        <v>1</v>
      </c>
      <c r="J2072" s="23"/>
      <c r="K2072" s="24" t="n">
        <f aca="false">ROUND(K2083,2)</f>
        <v>215.22</v>
      </c>
      <c r="L2072" s="21" t="s">
        <v>1012</v>
      </c>
      <c r="M2072" s="20"/>
      <c r="N2072" s="20"/>
      <c r="O2072" s="20"/>
      <c r="P2072" s="20"/>
      <c r="Q2072" s="20"/>
      <c r="R2072" s="20"/>
      <c r="S2072" s="20"/>
      <c r="T2072" s="20"/>
      <c r="U2072" s="20"/>
      <c r="V2072" s="20"/>
      <c r="W2072" s="20"/>
      <c r="X2072" s="20"/>
      <c r="Y2072" s="20"/>
      <c r="Z2072" s="20"/>
      <c r="AA2072" s="20"/>
    </row>
    <row r="2073" customFormat="false" ht="15" hidden="false" customHeight="false" outlineLevel="0" collapsed="false">
      <c r="B2073" s="14" t="s">
        <v>115</v>
      </c>
    </row>
    <row r="2074" customFormat="false" ht="15" hidden="false" customHeight="false" outlineLevel="0" collapsed="false">
      <c r="B2074" s="1" t="s">
        <v>188</v>
      </c>
      <c r="C2074" s="1" t="s">
        <v>117</v>
      </c>
      <c r="D2074" s="1" t="s">
        <v>189</v>
      </c>
      <c r="E2074" s="25" t="n">
        <v>0.75</v>
      </c>
      <c r="F2074" s="1" t="s">
        <v>119</v>
      </c>
      <c r="G2074" s="1" t="s">
        <v>120</v>
      </c>
      <c r="H2074" s="26" t="n">
        <v>23.38</v>
      </c>
      <c r="I2074" s="1" t="s">
        <v>121</v>
      </c>
      <c r="J2074" s="27" t="n">
        <f aca="false">ROUND(E2074/I2072* H2074,5)</f>
        <v>17.535</v>
      </c>
      <c r="K2074" s="28"/>
    </row>
    <row r="2075" customFormat="false" ht="15" hidden="false" customHeight="false" outlineLevel="0" collapsed="false">
      <c r="B2075" s="1" t="s">
        <v>207</v>
      </c>
      <c r="C2075" s="1" t="s">
        <v>117</v>
      </c>
      <c r="D2075" s="1" t="s">
        <v>208</v>
      </c>
      <c r="E2075" s="25" t="n">
        <v>0.75</v>
      </c>
      <c r="F2075" s="1" t="s">
        <v>119</v>
      </c>
      <c r="G2075" s="1" t="s">
        <v>120</v>
      </c>
      <c r="H2075" s="26" t="n">
        <v>28.61</v>
      </c>
      <c r="I2075" s="1" t="s">
        <v>121</v>
      </c>
      <c r="J2075" s="27" t="n">
        <f aca="false">ROUND(E2075/I2072* H2075,5)</f>
        <v>21.4575</v>
      </c>
      <c r="K2075" s="28"/>
    </row>
    <row r="2076" customFormat="false" ht="15" hidden="false" customHeight="false" outlineLevel="0" collapsed="false">
      <c r="D2076" s="29" t="s">
        <v>122</v>
      </c>
      <c r="E2076" s="28"/>
      <c r="H2076" s="28"/>
      <c r="K2076" s="26" t="n">
        <f aca="false">SUM(J2074:J2075)</f>
        <v>38.9925</v>
      </c>
    </row>
    <row r="2077" customFormat="false" ht="15" hidden="false" customHeight="false" outlineLevel="0" collapsed="false">
      <c r="B2077" s="14" t="s">
        <v>127</v>
      </c>
      <c r="E2077" s="28"/>
      <c r="H2077" s="28"/>
      <c r="K2077" s="28"/>
    </row>
    <row r="2078" customFormat="false" ht="15" hidden="false" customHeight="false" outlineLevel="0" collapsed="false">
      <c r="B2078" s="1" t="s">
        <v>1013</v>
      </c>
      <c r="C2078" s="1" t="s">
        <v>34</v>
      </c>
      <c r="D2078" s="1" t="s">
        <v>1014</v>
      </c>
      <c r="E2078" s="25" t="n">
        <v>0.15</v>
      </c>
      <c r="G2078" s="1" t="s">
        <v>120</v>
      </c>
      <c r="H2078" s="26" t="n">
        <v>91.3</v>
      </c>
      <c r="I2078" s="1" t="s">
        <v>121</v>
      </c>
      <c r="J2078" s="27" t="n">
        <f aca="false">ROUND(E2078* H2078,5)</f>
        <v>13.695</v>
      </c>
      <c r="K2078" s="28"/>
    </row>
    <row r="2079" customFormat="false" ht="15" hidden="false" customHeight="false" outlineLevel="0" collapsed="false">
      <c r="B2079" s="1" t="s">
        <v>1015</v>
      </c>
      <c r="C2079" s="1" t="s">
        <v>18</v>
      </c>
      <c r="D2079" s="1" t="s">
        <v>1016</v>
      </c>
      <c r="E2079" s="25" t="n">
        <v>1.4</v>
      </c>
      <c r="G2079" s="1" t="s">
        <v>120</v>
      </c>
      <c r="H2079" s="26" t="n">
        <v>111.62</v>
      </c>
      <c r="I2079" s="1" t="s">
        <v>121</v>
      </c>
      <c r="J2079" s="27" t="n">
        <f aca="false">ROUND(E2079* H2079,5)</f>
        <v>156.268</v>
      </c>
      <c r="K2079" s="28"/>
    </row>
    <row r="2080" customFormat="false" ht="15" hidden="false" customHeight="false" outlineLevel="0" collapsed="false">
      <c r="D2080" s="29" t="s">
        <v>137</v>
      </c>
      <c r="E2080" s="28"/>
      <c r="H2080" s="28"/>
      <c r="K2080" s="26" t="n">
        <f aca="false">SUM(J2078:J2079)</f>
        <v>169.963</v>
      </c>
    </row>
    <row r="2081" customFormat="false" ht="15" hidden="false" customHeight="false" outlineLevel="0" collapsed="false">
      <c r="D2081" s="29" t="s">
        <v>138</v>
      </c>
      <c r="E2081" s="28"/>
      <c r="H2081" s="28"/>
      <c r="K2081" s="30" t="n">
        <f aca="false">SUM(J2073:J2080)</f>
        <v>208.9555</v>
      </c>
    </row>
    <row r="2082" customFormat="false" ht="15" hidden="false" customHeight="false" outlineLevel="0" collapsed="false">
      <c r="D2082" s="29" t="s">
        <v>184</v>
      </c>
      <c r="E2082" s="28"/>
      <c r="H2082" s="28" t="n">
        <v>3</v>
      </c>
      <c r="I2082" s="1" t="s">
        <v>146</v>
      </c>
      <c r="K2082" s="26" t="n">
        <f aca="false">ROUND(H2082/100*K2081,5)</f>
        <v>6.26867</v>
      </c>
    </row>
    <row r="2083" customFormat="false" ht="15" hidden="false" customHeight="false" outlineLevel="0" collapsed="false">
      <c r="D2083" s="29" t="s">
        <v>139</v>
      </c>
      <c r="E2083" s="28"/>
      <c r="H2083" s="28"/>
      <c r="K2083" s="30" t="n">
        <f aca="false">SUM(K2081:K2082)</f>
        <v>215.22417</v>
      </c>
    </row>
    <row r="2085" customFormat="false" ht="45" hidden="false" customHeight="true" outlineLevel="0" collapsed="false">
      <c r="A2085" s="19"/>
      <c r="B2085" s="19" t="s">
        <v>1017</v>
      </c>
      <c r="C2085" s="20" t="s">
        <v>18</v>
      </c>
      <c r="D2085" s="21" t="s">
        <v>1018</v>
      </c>
      <c r="E2085" s="21"/>
      <c r="F2085" s="21"/>
      <c r="G2085" s="20"/>
      <c r="H2085" s="22" t="s">
        <v>113</v>
      </c>
      <c r="I2085" s="23" t="n">
        <v>1</v>
      </c>
      <c r="J2085" s="23"/>
      <c r="K2085" s="24" t="n">
        <f aca="false">ROUND(K2096,2)</f>
        <v>333.64</v>
      </c>
      <c r="L2085" s="21" t="s">
        <v>1019</v>
      </c>
      <c r="M2085" s="20"/>
      <c r="N2085" s="20"/>
      <c r="O2085" s="20"/>
      <c r="P2085" s="20"/>
      <c r="Q2085" s="20"/>
      <c r="R2085" s="20"/>
      <c r="S2085" s="20"/>
      <c r="T2085" s="20"/>
      <c r="U2085" s="20"/>
      <c r="V2085" s="20"/>
      <c r="W2085" s="20"/>
      <c r="X2085" s="20"/>
      <c r="Y2085" s="20"/>
      <c r="Z2085" s="20"/>
      <c r="AA2085" s="20"/>
    </row>
    <row r="2086" customFormat="false" ht="15" hidden="false" customHeight="false" outlineLevel="0" collapsed="false">
      <c r="B2086" s="14" t="s">
        <v>115</v>
      </c>
    </row>
    <row r="2087" customFormat="false" ht="15" hidden="false" customHeight="false" outlineLevel="0" collapsed="false">
      <c r="B2087" s="1" t="s">
        <v>207</v>
      </c>
      <c r="C2087" s="1" t="s">
        <v>117</v>
      </c>
      <c r="D2087" s="1" t="s">
        <v>208</v>
      </c>
      <c r="E2087" s="25" t="n">
        <v>0.75</v>
      </c>
      <c r="F2087" s="1" t="s">
        <v>119</v>
      </c>
      <c r="G2087" s="1" t="s">
        <v>120</v>
      </c>
      <c r="H2087" s="26" t="n">
        <v>28.61</v>
      </c>
      <c r="I2087" s="1" t="s">
        <v>121</v>
      </c>
      <c r="J2087" s="27" t="n">
        <f aca="false">ROUND(E2087/I2085* H2087,5)</f>
        <v>21.4575</v>
      </c>
      <c r="K2087" s="28"/>
    </row>
    <row r="2088" customFormat="false" ht="15" hidden="false" customHeight="false" outlineLevel="0" collapsed="false">
      <c r="B2088" s="1" t="s">
        <v>188</v>
      </c>
      <c r="C2088" s="1" t="s">
        <v>117</v>
      </c>
      <c r="D2088" s="1" t="s">
        <v>189</v>
      </c>
      <c r="E2088" s="25" t="n">
        <v>0.75</v>
      </c>
      <c r="F2088" s="1" t="s">
        <v>119</v>
      </c>
      <c r="G2088" s="1" t="s">
        <v>120</v>
      </c>
      <c r="H2088" s="26" t="n">
        <v>23.38</v>
      </c>
      <c r="I2088" s="1" t="s">
        <v>121</v>
      </c>
      <c r="J2088" s="27" t="n">
        <f aca="false">ROUND(E2088/I2085* H2088,5)</f>
        <v>17.535</v>
      </c>
      <c r="K2088" s="28"/>
    </row>
    <row r="2089" customFormat="false" ht="15" hidden="false" customHeight="false" outlineLevel="0" collapsed="false">
      <c r="D2089" s="29" t="s">
        <v>122</v>
      </c>
      <c r="E2089" s="28"/>
      <c r="H2089" s="28"/>
      <c r="K2089" s="26" t="n">
        <f aca="false">SUM(J2087:J2088)</f>
        <v>38.9925</v>
      </c>
    </row>
    <row r="2090" customFormat="false" ht="15" hidden="false" customHeight="false" outlineLevel="0" collapsed="false">
      <c r="B2090" s="14" t="s">
        <v>127</v>
      </c>
      <c r="E2090" s="28"/>
      <c r="H2090" s="28"/>
      <c r="K2090" s="28"/>
    </row>
    <row r="2091" customFormat="false" ht="15" hidden="false" customHeight="false" outlineLevel="0" collapsed="false">
      <c r="B2091" s="1" t="s">
        <v>1020</v>
      </c>
      <c r="C2091" s="1" t="s">
        <v>18</v>
      </c>
      <c r="D2091" s="1" t="s">
        <v>1021</v>
      </c>
      <c r="E2091" s="25" t="n">
        <v>2</v>
      </c>
      <c r="G2091" s="1" t="s">
        <v>120</v>
      </c>
      <c r="H2091" s="26" t="n">
        <v>131.51</v>
      </c>
      <c r="I2091" s="1" t="s">
        <v>121</v>
      </c>
      <c r="J2091" s="27" t="n">
        <f aca="false">ROUND(E2091* H2091,5)</f>
        <v>263.02</v>
      </c>
      <c r="K2091" s="28"/>
    </row>
    <row r="2092" customFormat="false" ht="15" hidden="false" customHeight="false" outlineLevel="0" collapsed="false">
      <c r="B2092" s="1" t="s">
        <v>1013</v>
      </c>
      <c r="C2092" s="1" t="s">
        <v>34</v>
      </c>
      <c r="D2092" s="1" t="s">
        <v>1014</v>
      </c>
      <c r="E2092" s="25" t="n">
        <v>0.24</v>
      </c>
      <c r="G2092" s="1" t="s">
        <v>120</v>
      </c>
      <c r="H2092" s="26" t="n">
        <v>91.3</v>
      </c>
      <c r="I2092" s="1" t="s">
        <v>121</v>
      </c>
      <c r="J2092" s="27" t="n">
        <f aca="false">ROUND(E2092* H2092,5)</f>
        <v>21.912</v>
      </c>
      <c r="K2092" s="28"/>
    </row>
    <row r="2093" customFormat="false" ht="15" hidden="false" customHeight="false" outlineLevel="0" collapsed="false">
      <c r="D2093" s="29" t="s">
        <v>137</v>
      </c>
      <c r="E2093" s="28"/>
      <c r="H2093" s="28"/>
      <c r="K2093" s="26" t="n">
        <f aca="false">SUM(J2091:J2092)</f>
        <v>284.932</v>
      </c>
    </row>
    <row r="2094" customFormat="false" ht="15" hidden="false" customHeight="false" outlineLevel="0" collapsed="false">
      <c r="D2094" s="29" t="s">
        <v>138</v>
      </c>
      <c r="E2094" s="28"/>
      <c r="H2094" s="28"/>
      <c r="K2094" s="30" t="n">
        <f aca="false">SUM(J2086:J2093)</f>
        <v>323.9245</v>
      </c>
    </row>
    <row r="2095" customFormat="false" ht="15" hidden="false" customHeight="false" outlineLevel="0" collapsed="false">
      <c r="D2095" s="29" t="s">
        <v>184</v>
      </c>
      <c r="E2095" s="28"/>
      <c r="H2095" s="28" t="n">
        <v>3</v>
      </c>
      <c r="I2095" s="1" t="s">
        <v>146</v>
      </c>
      <c r="K2095" s="26" t="n">
        <f aca="false">ROUND(H2095/100*K2094,5)</f>
        <v>9.71774</v>
      </c>
    </row>
    <row r="2096" customFormat="false" ht="15" hidden="false" customHeight="false" outlineLevel="0" collapsed="false">
      <c r="D2096" s="29" t="s">
        <v>139</v>
      </c>
      <c r="E2096" s="28"/>
      <c r="H2096" s="28"/>
      <c r="K2096" s="30" t="n">
        <f aca="false">SUM(K2094:K2095)</f>
        <v>333.64224</v>
      </c>
    </row>
    <row r="2098" customFormat="false" ht="45" hidden="false" customHeight="true" outlineLevel="0" collapsed="false">
      <c r="A2098" s="19"/>
      <c r="B2098" s="19" t="s">
        <v>1022</v>
      </c>
      <c r="C2098" s="20" t="s">
        <v>27</v>
      </c>
      <c r="D2098" s="21" t="s">
        <v>1023</v>
      </c>
      <c r="E2098" s="21"/>
      <c r="F2098" s="21"/>
      <c r="G2098" s="20"/>
      <c r="H2098" s="22" t="s">
        <v>113</v>
      </c>
      <c r="I2098" s="23" t="n">
        <v>1</v>
      </c>
      <c r="J2098" s="23"/>
      <c r="K2098" s="24" t="n">
        <f aca="false">ROUND(K2115,2)</f>
        <v>52.45</v>
      </c>
      <c r="L2098" s="21" t="s">
        <v>1024</v>
      </c>
      <c r="M2098" s="20"/>
      <c r="N2098" s="20"/>
      <c r="O2098" s="20"/>
      <c r="P2098" s="20"/>
      <c r="Q2098" s="20"/>
      <c r="R2098" s="20"/>
      <c r="S2098" s="20"/>
      <c r="T2098" s="20"/>
      <c r="U2098" s="20"/>
      <c r="V2098" s="20"/>
      <c r="W2098" s="20"/>
      <c r="X2098" s="20"/>
      <c r="Y2098" s="20"/>
      <c r="Z2098" s="20"/>
      <c r="AA2098" s="20"/>
    </row>
    <row r="2099" customFormat="false" ht="15" hidden="false" customHeight="false" outlineLevel="0" collapsed="false">
      <c r="B2099" s="14" t="s">
        <v>115</v>
      </c>
    </row>
    <row r="2100" customFormat="false" ht="15" hidden="false" customHeight="false" outlineLevel="0" collapsed="false">
      <c r="B2100" s="1" t="s">
        <v>188</v>
      </c>
      <c r="C2100" s="1" t="s">
        <v>117</v>
      </c>
      <c r="D2100" s="1" t="s">
        <v>189</v>
      </c>
      <c r="E2100" s="25" t="n">
        <v>0.4389</v>
      </c>
      <c r="F2100" s="1" t="s">
        <v>119</v>
      </c>
      <c r="G2100" s="1" t="s">
        <v>120</v>
      </c>
      <c r="H2100" s="26" t="n">
        <v>23.38</v>
      </c>
      <c r="I2100" s="1" t="s">
        <v>121</v>
      </c>
      <c r="J2100" s="27" t="n">
        <f aca="false">ROUND(E2100/I2098* H2100,5)</f>
        <v>10.26148</v>
      </c>
      <c r="K2100" s="28"/>
    </row>
    <row r="2101" customFormat="false" ht="15" hidden="false" customHeight="false" outlineLevel="0" collapsed="false">
      <c r="B2101" s="1" t="s">
        <v>190</v>
      </c>
      <c r="C2101" s="1" t="s">
        <v>117</v>
      </c>
      <c r="D2101" s="1" t="s">
        <v>191</v>
      </c>
      <c r="E2101" s="25" t="n">
        <v>0.7</v>
      </c>
      <c r="F2101" s="1" t="s">
        <v>119</v>
      </c>
      <c r="G2101" s="1" t="s">
        <v>120</v>
      </c>
      <c r="H2101" s="26" t="n">
        <v>32.16</v>
      </c>
      <c r="I2101" s="1" t="s">
        <v>121</v>
      </c>
      <c r="J2101" s="27" t="n">
        <f aca="false">ROUND(E2101/I2098* H2101,5)</f>
        <v>22.512</v>
      </c>
      <c r="K2101" s="28"/>
    </row>
    <row r="2102" customFormat="false" ht="15" hidden="false" customHeight="false" outlineLevel="0" collapsed="false">
      <c r="D2102" s="29" t="s">
        <v>122</v>
      </c>
      <c r="E2102" s="28"/>
      <c r="H2102" s="28"/>
      <c r="K2102" s="26" t="n">
        <f aca="false">SUM(J2100:J2101)</f>
        <v>32.77348</v>
      </c>
    </row>
    <row r="2103" customFormat="false" ht="15" hidden="false" customHeight="false" outlineLevel="0" collapsed="false">
      <c r="B2103" s="14" t="s">
        <v>127</v>
      </c>
      <c r="E2103" s="28"/>
      <c r="H2103" s="28"/>
      <c r="K2103" s="28"/>
    </row>
    <row r="2104" customFormat="false" ht="15" hidden="false" customHeight="false" outlineLevel="0" collapsed="false">
      <c r="B2104" s="1" t="s">
        <v>128</v>
      </c>
      <c r="C2104" s="1" t="s">
        <v>34</v>
      </c>
      <c r="D2104" s="1" t="s">
        <v>129</v>
      </c>
      <c r="E2104" s="25" t="n">
        <v>0.001</v>
      </c>
      <c r="G2104" s="1" t="s">
        <v>120</v>
      </c>
      <c r="H2104" s="26" t="n">
        <v>1.82</v>
      </c>
      <c r="I2104" s="1" t="s">
        <v>121</v>
      </c>
      <c r="J2104" s="27" t="n">
        <f aca="false">ROUND(E2104* H2104,5)</f>
        <v>0.00182</v>
      </c>
      <c r="K2104" s="28"/>
    </row>
    <row r="2105" customFormat="false" ht="15" hidden="false" customHeight="false" outlineLevel="0" collapsed="false">
      <c r="B2105" s="1" t="s">
        <v>135</v>
      </c>
      <c r="C2105" s="1" t="s">
        <v>131</v>
      </c>
      <c r="D2105" s="1" t="s">
        <v>136</v>
      </c>
      <c r="E2105" s="25" t="n">
        <v>0.0031</v>
      </c>
      <c r="G2105" s="1" t="s">
        <v>120</v>
      </c>
      <c r="H2105" s="26" t="n">
        <v>163.45</v>
      </c>
      <c r="I2105" s="1" t="s">
        <v>121</v>
      </c>
      <c r="J2105" s="27" t="n">
        <f aca="false">ROUND(E2105* H2105,5)</f>
        <v>0.5067</v>
      </c>
      <c r="K2105" s="28"/>
    </row>
    <row r="2106" customFormat="false" ht="15" hidden="false" customHeight="false" outlineLevel="0" collapsed="false">
      <c r="B2106" s="1" t="s">
        <v>1025</v>
      </c>
      <c r="C2106" s="1" t="s">
        <v>27</v>
      </c>
      <c r="D2106" s="1" t="s">
        <v>1026</v>
      </c>
      <c r="E2106" s="25" t="n">
        <v>1.02</v>
      </c>
      <c r="G2106" s="1" t="s">
        <v>120</v>
      </c>
      <c r="H2106" s="26" t="n">
        <v>9.63</v>
      </c>
      <c r="I2106" s="1" t="s">
        <v>121</v>
      </c>
      <c r="J2106" s="27" t="n">
        <f aca="false">ROUND(E2106* H2106,5)</f>
        <v>9.8226</v>
      </c>
      <c r="K2106" s="28"/>
    </row>
    <row r="2107" customFormat="false" ht="15" hidden="false" customHeight="false" outlineLevel="0" collapsed="false">
      <c r="D2107" s="29" t="s">
        <v>137</v>
      </c>
      <c r="E2107" s="28"/>
      <c r="H2107" s="28"/>
      <c r="K2107" s="26" t="n">
        <f aca="false">SUM(J2104:J2106)</f>
        <v>10.33112</v>
      </c>
    </row>
    <row r="2108" customFormat="false" ht="15" hidden="false" customHeight="false" outlineLevel="0" collapsed="false">
      <c r="B2108" s="14" t="s">
        <v>110</v>
      </c>
      <c r="E2108" s="28"/>
      <c r="H2108" s="28"/>
      <c r="K2108" s="28"/>
    </row>
    <row r="2109" customFormat="false" ht="15" hidden="false" customHeight="false" outlineLevel="0" collapsed="false">
      <c r="B2109" s="1" t="s">
        <v>147</v>
      </c>
      <c r="C2109" s="1" t="s">
        <v>34</v>
      </c>
      <c r="D2109" s="1" t="s">
        <v>148</v>
      </c>
      <c r="E2109" s="25" t="n">
        <v>0.0315</v>
      </c>
      <c r="G2109" s="1" t="s">
        <v>120</v>
      </c>
      <c r="H2109" s="26" t="n">
        <v>232.68955</v>
      </c>
      <c r="I2109" s="1" t="s">
        <v>121</v>
      </c>
      <c r="J2109" s="27" t="n">
        <f aca="false">ROUND(E2109* H2109,5)</f>
        <v>7.32972</v>
      </c>
      <c r="K2109" s="28"/>
    </row>
    <row r="2110" customFormat="false" ht="15" hidden="false" customHeight="false" outlineLevel="0" collapsed="false">
      <c r="D2110" s="29" t="s">
        <v>239</v>
      </c>
      <c r="E2110" s="28"/>
      <c r="H2110" s="28"/>
      <c r="K2110" s="26" t="n">
        <f aca="false">SUM(J2109:J2109)</f>
        <v>7.32972</v>
      </c>
    </row>
    <row r="2111" customFormat="false" ht="15" hidden="false" customHeight="false" outlineLevel="0" collapsed="false">
      <c r="E2111" s="28"/>
      <c r="H2111" s="28"/>
      <c r="K2111" s="28"/>
    </row>
    <row r="2112" customFormat="false" ht="15" hidden="false" customHeight="false" outlineLevel="0" collapsed="false">
      <c r="D2112" s="29" t="s">
        <v>145</v>
      </c>
      <c r="E2112" s="28"/>
      <c r="H2112" s="28" t="n">
        <v>1.5</v>
      </c>
      <c r="I2112" s="1" t="s">
        <v>146</v>
      </c>
      <c r="J2112" s="1" t="n">
        <f aca="false">ROUND(H2112/100*K2102,5)</f>
        <v>0.4916</v>
      </c>
      <c r="K2112" s="28"/>
    </row>
    <row r="2113" customFormat="false" ht="15" hidden="false" customHeight="false" outlineLevel="0" collapsed="false">
      <c r="D2113" s="29" t="s">
        <v>138</v>
      </c>
      <c r="E2113" s="28"/>
      <c r="H2113" s="28"/>
      <c r="K2113" s="30" t="n">
        <f aca="false">SUM(J2099:J2112)</f>
        <v>50.92592</v>
      </c>
    </row>
    <row r="2114" customFormat="false" ht="15" hidden="false" customHeight="false" outlineLevel="0" collapsed="false">
      <c r="D2114" s="29" t="s">
        <v>184</v>
      </c>
      <c r="E2114" s="28"/>
      <c r="H2114" s="28" t="n">
        <v>3</v>
      </c>
      <c r="I2114" s="1" t="s">
        <v>146</v>
      </c>
      <c r="K2114" s="26" t="n">
        <f aca="false">ROUND(H2114/100*K2113,5)</f>
        <v>1.52778</v>
      </c>
    </row>
    <row r="2115" customFormat="false" ht="15" hidden="false" customHeight="false" outlineLevel="0" collapsed="false">
      <c r="D2115" s="29" t="s">
        <v>139</v>
      </c>
      <c r="E2115" s="28"/>
      <c r="H2115" s="28"/>
      <c r="K2115" s="30" t="n">
        <f aca="false">SUM(K2113:K2114)</f>
        <v>52.4537</v>
      </c>
    </row>
    <row r="2117" customFormat="false" ht="45" hidden="false" customHeight="true" outlineLevel="0" collapsed="false">
      <c r="A2117" s="19"/>
      <c r="B2117" s="19" t="s">
        <v>1027</v>
      </c>
      <c r="C2117" s="20" t="s">
        <v>27</v>
      </c>
      <c r="D2117" s="21" t="s">
        <v>1028</v>
      </c>
      <c r="E2117" s="21"/>
      <c r="F2117" s="21"/>
      <c r="G2117" s="20"/>
      <c r="H2117" s="22" t="s">
        <v>113</v>
      </c>
      <c r="I2117" s="23" t="n">
        <v>1</v>
      </c>
      <c r="J2117" s="23"/>
      <c r="K2117" s="24" t="n">
        <f aca="false">ROUND(K2132,2)</f>
        <v>60.38</v>
      </c>
      <c r="L2117" s="21" t="s">
        <v>1029</v>
      </c>
      <c r="M2117" s="20"/>
      <c r="N2117" s="20"/>
      <c r="O2117" s="20"/>
      <c r="P2117" s="20"/>
      <c r="Q2117" s="20"/>
      <c r="R2117" s="20"/>
      <c r="S2117" s="20"/>
      <c r="T2117" s="20"/>
      <c r="U2117" s="20"/>
      <c r="V2117" s="20"/>
      <c r="W2117" s="20"/>
      <c r="X2117" s="20"/>
      <c r="Y2117" s="20"/>
      <c r="Z2117" s="20"/>
      <c r="AA2117" s="20"/>
    </row>
    <row r="2118" customFormat="false" ht="15" hidden="false" customHeight="false" outlineLevel="0" collapsed="false">
      <c r="B2118" s="14" t="s">
        <v>115</v>
      </c>
    </row>
    <row r="2119" customFormat="false" ht="15" hidden="false" customHeight="false" outlineLevel="0" collapsed="false">
      <c r="B2119" s="1" t="s">
        <v>188</v>
      </c>
      <c r="C2119" s="1" t="s">
        <v>117</v>
      </c>
      <c r="D2119" s="1" t="s">
        <v>189</v>
      </c>
      <c r="E2119" s="25" t="n">
        <v>0.44</v>
      </c>
      <c r="F2119" s="1" t="s">
        <v>119</v>
      </c>
      <c r="G2119" s="1" t="s">
        <v>120</v>
      </c>
      <c r="H2119" s="26" t="n">
        <v>23.38</v>
      </c>
      <c r="I2119" s="1" t="s">
        <v>121</v>
      </c>
      <c r="J2119" s="27" t="n">
        <f aca="false">ROUND(E2119/I2117* H2119,5)</f>
        <v>10.2872</v>
      </c>
      <c r="K2119" s="28"/>
    </row>
    <row r="2120" customFormat="false" ht="15" hidden="false" customHeight="false" outlineLevel="0" collapsed="false">
      <c r="B2120" s="1" t="s">
        <v>190</v>
      </c>
      <c r="C2120" s="1" t="s">
        <v>117</v>
      </c>
      <c r="D2120" s="1" t="s">
        <v>191</v>
      </c>
      <c r="E2120" s="25" t="n">
        <v>0.9</v>
      </c>
      <c r="F2120" s="1" t="s">
        <v>119</v>
      </c>
      <c r="G2120" s="1" t="s">
        <v>120</v>
      </c>
      <c r="H2120" s="26" t="n">
        <v>32.16</v>
      </c>
      <c r="I2120" s="1" t="s">
        <v>121</v>
      </c>
      <c r="J2120" s="27" t="n">
        <f aca="false">ROUND(E2120/I2117* H2120,5)</f>
        <v>28.944</v>
      </c>
      <c r="K2120" s="28"/>
    </row>
    <row r="2121" customFormat="false" ht="15" hidden="false" customHeight="false" outlineLevel="0" collapsed="false">
      <c r="D2121" s="29" t="s">
        <v>122</v>
      </c>
      <c r="E2121" s="28"/>
      <c r="H2121" s="28"/>
      <c r="K2121" s="26" t="n">
        <f aca="false">SUM(J2119:J2120)</f>
        <v>39.2312</v>
      </c>
    </row>
    <row r="2122" customFormat="false" ht="15" hidden="false" customHeight="false" outlineLevel="0" collapsed="false">
      <c r="B2122" s="14" t="s">
        <v>127</v>
      </c>
      <c r="E2122" s="28"/>
      <c r="H2122" s="28"/>
      <c r="K2122" s="28"/>
    </row>
    <row r="2123" customFormat="false" ht="15" hidden="false" customHeight="false" outlineLevel="0" collapsed="false">
      <c r="B2123" s="1" t="s">
        <v>128</v>
      </c>
      <c r="C2123" s="1" t="s">
        <v>34</v>
      </c>
      <c r="D2123" s="1" t="s">
        <v>129</v>
      </c>
      <c r="E2123" s="25" t="n">
        <v>0.001</v>
      </c>
      <c r="G2123" s="1" t="s">
        <v>120</v>
      </c>
      <c r="H2123" s="26" t="n">
        <v>1.82</v>
      </c>
      <c r="I2123" s="1" t="s">
        <v>121</v>
      </c>
      <c r="J2123" s="27" t="n">
        <f aca="false">ROUND(E2123* H2123,5)</f>
        <v>0.00182</v>
      </c>
      <c r="K2123" s="28"/>
    </row>
    <row r="2124" customFormat="false" ht="15" hidden="false" customHeight="false" outlineLevel="0" collapsed="false">
      <c r="B2124" s="1" t="s">
        <v>1025</v>
      </c>
      <c r="C2124" s="1" t="s">
        <v>27</v>
      </c>
      <c r="D2124" s="1" t="s">
        <v>1026</v>
      </c>
      <c r="E2124" s="25" t="n">
        <v>1.2</v>
      </c>
      <c r="G2124" s="1" t="s">
        <v>120</v>
      </c>
      <c r="H2124" s="26" t="n">
        <v>9.63</v>
      </c>
      <c r="I2124" s="1" t="s">
        <v>121</v>
      </c>
      <c r="J2124" s="27" t="n">
        <f aca="false">ROUND(E2124* H2124,5)</f>
        <v>11.556</v>
      </c>
      <c r="K2124" s="28"/>
    </row>
    <row r="2125" customFormat="false" ht="15" hidden="false" customHeight="false" outlineLevel="0" collapsed="false">
      <c r="B2125" s="1" t="s">
        <v>135</v>
      </c>
      <c r="C2125" s="1" t="s">
        <v>131</v>
      </c>
      <c r="D2125" s="1" t="s">
        <v>136</v>
      </c>
      <c r="E2125" s="25" t="n">
        <v>0.0031</v>
      </c>
      <c r="G2125" s="1" t="s">
        <v>120</v>
      </c>
      <c r="H2125" s="26" t="n">
        <v>163.45</v>
      </c>
      <c r="I2125" s="1" t="s">
        <v>121</v>
      </c>
      <c r="J2125" s="27" t="n">
        <f aca="false">ROUND(E2125* H2125,5)</f>
        <v>0.5067</v>
      </c>
      <c r="K2125" s="28"/>
    </row>
    <row r="2126" customFormat="false" ht="15" hidden="false" customHeight="false" outlineLevel="0" collapsed="false">
      <c r="D2126" s="29" t="s">
        <v>137</v>
      </c>
      <c r="E2126" s="28"/>
      <c r="H2126" s="28"/>
      <c r="K2126" s="26" t="n">
        <f aca="false">SUM(J2123:J2125)</f>
        <v>12.06452</v>
      </c>
    </row>
    <row r="2127" customFormat="false" ht="15" hidden="false" customHeight="false" outlineLevel="0" collapsed="false">
      <c r="B2127" s="14" t="s">
        <v>110</v>
      </c>
      <c r="E2127" s="28"/>
      <c r="H2127" s="28"/>
      <c r="K2127" s="28"/>
    </row>
    <row r="2128" customFormat="false" ht="15" hidden="false" customHeight="false" outlineLevel="0" collapsed="false">
      <c r="B2128" s="1" t="s">
        <v>147</v>
      </c>
      <c r="C2128" s="1" t="s">
        <v>34</v>
      </c>
      <c r="D2128" s="1" t="s">
        <v>148</v>
      </c>
      <c r="E2128" s="25" t="n">
        <v>0.0315</v>
      </c>
      <c r="G2128" s="1" t="s">
        <v>120</v>
      </c>
      <c r="H2128" s="26" t="n">
        <v>232.68955</v>
      </c>
      <c r="I2128" s="1" t="s">
        <v>121</v>
      </c>
      <c r="J2128" s="27" t="n">
        <f aca="false">ROUND(E2128* H2128,5)</f>
        <v>7.32972</v>
      </c>
      <c r="K2128" s="28"/>
    </row>
    <row r="2129" customFormat="false" ht="15" hidden="false" customHeight="false" outlineLevel="0" collapsed="false">
      <c r="D2129" s="29" t="s">
        <v>239</v>
      </c>
      <c r="E2129" s="28"/>
      <c r="H2129" s="28"/>
      <c r="K2129" s="26" t="n">
        <f aca="false">SUM(J2128:J2128)</f>
        <v>7.32972</v>
      </c>
    </row>
    <row r="2130" customFormat="false" ht="15" hidden="false" customHeight="false" outlineLevel="0" collapsed="false">
      <c r="D2130" s="29" t="s">
        <v>138</v>
      </c>
      <c r="E2130" s="28"/>
      <c r="H2130" s="28"/>
      <c r="K2130" s="30" t="n">
        <f aca="false">SUM(J2118:J2129)</f>
        <v>58.62544</v>
      </c>
    </row>
    <row r="2131" customFormat="false" ht="15" hidden="false" customHeight="false" outlineLevel="0" collapsed="false">
      <c r="D2131" s="29" t="s">
        <v>184</v>
      </c>
      <c r="E2131" s="28"/>
      <c r="H2131" s="28" t="n">
        <v>3</v>
      </c>
      <c r="I2131" s="1" t="s">
        <v>146</v>
      </c>
      <c r="K2131" s="26" t="n">
        <f aca="false">ROUND(H2131/100*K2130,5)</f>
        <v>1.75876</v>
      </c>
    </row>
    <row r="2132" customFormat="false" ht="15" hidden="false" customHeight="false" outlineLevel="0" collapsed="false">
      <c r="D2132" s="29" t="s">
        <v>139</v>
      </c>
      <c r="E2132" s="28"/>
      <c r="H2132" s="28"/>
      <c r="K2132" s="30" t="n">
        <f aca="false">SUM(K2130:K2131)</f>
        <v>60.3842</v>
      </c>
    </row>
    <row r="2134" customFormat="false" ht="45" hidden="false" customHeight="true" outlineLevel="0" collapsed="false">
      <c r="A2134" s="19"/>
      <c r="B2134" s="19" t="s">
        <v>1030</v>
      </c>
      <c r="C2134" s="20" t="s">
        <v>34</v>
      </c>
      <c r="D2134" s="21" t="s">
        <v>1031</v>
      </c>
      <c r="E2134" s="21"/>
      <c r="F2134" s="21"/>
      <c r="G2134" s="20"/>
      <c r="H2134" s="22" t="s">
        <v>113</v>
      </c>
      <c r="I2134" s="23" t="n">
        <v>1</v>
      </c>
      <c r="J2134" s="23"/>
      <c r="K2134" s="24" t="n">
        <f aca="false">ROUND(K2148,2)</f>
        <v>104.59</v>
      </c>
      <c r="L2134" s="21" t="s">
        <v>1032</v>
      </c>
      <c r="M2134" s="20"/>
      <c r="N2134" s="20"/>
      <c r="O2134" s="20"/>
      <c r="P2134" s="20"/>
      <c r="Q2134" s="20"/>
      <c r="R2134" s="20"/>
      <c r="S2134" s="20"/>
      <c r="T2134" s="20"/>
      <c r="U2134" s="20"/>
      <c r="V2134" s="20"/>
      <c r="W2134" s="20"/>
      <c r="X2134" s="20"/>
      <c r="Y2134" s="20"/>
      <c r="Z2134" s="20"/>
      <c r="AA2134" s="20"/>
    </row>
    <row r="2135" customFormat="false" ht="15" hidden="false" customHeight="false" outlineLevel="0" collapsed="false">
      <c r="B2135" s="14" t="s">
        <v>115</v>
      </c>
    </row>
    <row r="2136" customFormat="false" ht="15" hidden="false" customHeight="false" outlineLevel="0" collapsed="false">
      <c r="B2136" s="1" t="s">
        <v>188</v>
      </c>
      <c r="C2136" s="1" t="s">
        <v>117</v>
      </c>
      <c r="D2136" s="1" t="s">
        <v>189</v>
      </c>
      <c r="E2136" s="25" t="n">
        <v>0.2</v>
      </c>
      <c r="F2136" s="1" t="s">
        <v>119</v>
      </c>
      <c r="G2136" s="1" t="s">
        <v>120</v>
      </c>
      <c r="H2136" s="26" t="n">
        <v>23.38</v>
      </c>
      <c r="I2136" s="1" t="s">
        <v>121</v>
      </c>
      <c r="J2136" s="27" t="n">
        <f aca="false">ROUND(E2136/I2134* H2136,5)</f>
        <v>4.676</v>
      </c>
      <c r="K2136" s="28"/>
    </row>
    <row r="2137" customFormat="false" ht="15" hidden="false" customHeight="false" outlineLevel="0" collapsed="false">
      <c r="B2137" s="1" t="s">
        <v>190</v>
      </c>
      <c r="C2137" s="1" t="s">
        <v>117</v>
      </c>
      <c r="D2137" s="1" t="s">
        <v>191</v>
      </c>
      <c r="E2137" s="25" t="n">
        <v>0.117</v>
      </c>
      <c r="F2137" s="1" t="s">
        <v>119</v>
      </c>
      <c r="G2137" s="1" t="s">
        <v>120</v>
      </c>
      <c r="H2137" s="26" t="n">
        <v>32.16</v>
      </c>
      <c r="I2137" s="1" t="s">
        <v>121</v>
      </c>
      <c r="J2137" s="27" t="n">
        <f aca="false">ROUND(E2137/I2134* H2137,5)</f>
        <v>3.76272</v>
      </c>
      <c r="K2137" s="28"/>
    </row>
    <row r="2138" customFormat="false" ht="15" hidden="false" customHeight="false" outlineLevel="0" collapsed="false">
      <c r="D2138" s="29" t="s">
        <v>122</v>
      </c>
      <c r="E2138" s="28"/>
      <c r="H2138" s="28"/>
      <c r="K2138" s="26" t="n">
        <f aca="false">SUM(J2136:J2137)</f>
        <v>8.43872</v>
      </c>
    </row>
    <row r="2139" customFormat="false" ht="15" hidden="false" customHeight="false" outlineLevel="0" collapsed="false">
      <c r="B2139" s="14" t="s">
        <v>123</v>
      </c>
      <c r="E2139" s="28"/>
      <c r="H2139" s="28"/>
      <c r="K2139" s="28"/>
    </row>
    <row r="2140" customFormat="false" ht="15" hidden="false" customHeight="false" outlineLevel="0" collapsed="false">
      <c r="B2140" s="1" t="s">
        <v>1033</v>
      </c>
      <c r="C2140" s="1" t="s">
        <v>117</v>
      </c>
      <c r="D2140" s="1" t="s">
        <v>1034</v>
      </c>
      <c r="E2140" s="25" t="n">
        <v>0.033</v>
      </c>
      <c r="F2140" s="1" t="s">
        <v>119</v>
      </c>
      <c r="G2140" s="1" t="s">
        <v>120</v>
      </c>
      <c r="H2140" s="26" t="n">
        <v>79.83</v>
      </c>
      <c r="I2140" s="1" t="s">
        <v>121</v>
      </c>
      <c r="J2140" s="27" t="n">
        <f aca="false">ROUND(E2140/I2134* H2140,5)</f>
        <v>2.63439</v>
      </c>
      <c r="K2140" s="28"/>
    </row>
    <row r="2141" customFormat="false" ht="15" hidden="false" customHeight="false" outlineLevel="0" collapsed="false">
      <c r="B2141" s="1" t="s">
        <v>380</v>
      </c>
      <c r="C2141" s="1" t="s">
        <v>117</v>
      </c>
      <c r="D2141" s="1" t="s">
        <v>381</v>
      </c>
      <c r="E2141" s="25" t="n">
        <v>0.05</v>
      </c>
      <c r="F2141" s="1" t="s">
        <v>119</v>
      </c>
      <c r="G2141" s="1" t="s">
        <v>120</v>
      </c>
      <c r="H2141" s="26" t="n">
        <v>5.12</v>
      </c>
      <c r="I2141" s="1" t="s">
        <v>121</v>
      </c>
      <c r="J2141" s="27" t="n">
        <f aca="false">ROUND(E2141/I2134* H2141,5)</f>
        <v>0.256</v>
      </c>
      <c r="K2141" s="28"/>
    </row>
    <row r="2142" customFormat="false" ht="15" hidden="false" customHeight="false" outlineLevel="0" collapsed="false">
      <c r="D2142" s="29" t="s">
        <v>126</v>
      </c>
      <c r="E2142" s="28"/>
      <c r="H2142" s="28"/>
      <c r="K2142" s="26" t="n">
        <f aca="false">SUM(J2140:J2141)</f>
        <v>2.89039</v>
      </c>
    </row>
    <row r="2143" customFormat="false" ht="15" hidden="false" customHeight="false" outlineLevel="0" collapsed="false">
      <c r="B2143" s="14" t="s">
        <v>127</v>
      </c>
      <c r="E2143" s="28"/>
      <c r="H2143" s="28"/>
      <c r="K2143" s="28"/>
    </row>
    <row r="2144" customFormat="false" ht="15" hidden="false" customHeight="false" outlineLevel="0" collapsed="false">
      <c r="B2144" s="1" t="s">
        <v>1035</v>
      </c>
      <c r="C2144" s="1" t="s">
        <v>34</v>
      </c>
      <c r="D2144" s="1" t="s">
        <v>1036</v>
      </c>
      <c r="E2144" s="25" t="n">
        <v>1.05</v>
      </c>
      <c r="G2144" s="1" t="s">
        <v>120</v>
      </c>
      <c r="H2144" s="26" t="n">
        <v>85.92</v>
      </c>
      <c r="I2144" s="1" t="s">
        <v>121</v>
      </c>
      <c r="J2144" s="27" t="n">
        <f aca="false">ROUND(E2144* H2144,5)</f>
        <v>90.216</v>
      </c>
      <c r="K2144" s="28"/>
    </row>
    <row r="2145" customFormat="false" ht="15" hidden="false" customHeight="false" outlineLevel="0" collapsed="false">
      <c r="D2145" s="29" t="s">
        <v>137</v>
      </c>
      <c r="E2145" s="28"/>
      <c r="H2145" s="28"/>
      <c r="K2145" s="26" t="n">
        <f aca="false">SUM(J2144:J2144)</f>
        <v>90.216</v>
      </c>
    </row>
    <row r="2146" customFormat="false" ht="15" hidden="false" customHeight="false" outlineLevel="0" collapsed="false">
      <c r="D2146" s="29" t="s">
        <v>138</v>
      </c>
      <c r="E2146" s="28"/>
      <c r="H2146" s="28"/>
      <c r="K2146" s="30" t="n">
        <f aca="false">SUM(J2135:J2145)</f>
        <v>101.54511</v>
      </c>
    </row>
    <row r="2147" customFormat="false" ht="15" hidden="false" customHeight="false" outlineLevel="0" collapsed="false">
      <c r="D2147" s="29" t="s">
        <v>184</v>
      </c>
      <c r="E2147" s="28"/>
      <c r="H2147" s="28" t="n">
        <v>3</v>
      </c>
      <c r="I2147" s="1" t="s">
        <v>146</v>
      </c>
      <c r="K2147" s="26" t="n">
        <f aca="false">ROUND(H2147/100*K2146,5)</f>
        <v>3.04635</v>
      </c>
    </row>
    <row r="2148" customFormat="false" ht="15" hidden="false" customHeight="false" outlineLevel="0" collapsed="false">
      <c r="D2148" s="29" t="s">
        <v>139</v>
      </c>
      <c r="E2148" s="28"/>
      <c r="H2148" s="28"/>
      <c r="K2148" s="30" t="n">
        <f aca="false">SUM(K2146:K2147)</f>
        <v>104.59146</v>
      </c>
    </row>
    <row r="2150" customFormat="false" ht="45" hidden="false" customHeight="true" outlineLevel="0" collapsed="false">
      <c r="A2150" s="19"/>
      <c r="B2150" s="19" t="s">
        <v>1037</v>
      </c>
      <c r="C2150" s="20" t="s">
        <v>131</v>
      </c>
      <c r="D2150" s="21" t="s">
        <v>1038</v>
      </c>
      <c r="E2150" s="21"/>
      <c r="F2150" s="21"/>
      <c r="G2150" s="20"/>
      <c r="H2150" s="22" t="s">
        <v>113</v>
      </c>
      <c r="I2150" s="23" t="n">
        <v>1</v>
      </c>
      <c r="J2150" s="23"/>
      <c r="K2150" s="24" t="n">
        <f aca="false">ROUND(K2167,2)</f>
        <v>99.8</v>
      </c>
      <c r="L2150" s="21" t="s">
        <v>1039</v>
      </c>
      <c r="M2150" s="20"/>
      <c r="N2150" s="20"/>
      <c r="O2150" s="20"/>
      <c r="P2150" s="20"/>
      <c r="Q2150" s="20"/>
      <c r="R2150" s="20"/>
      <c r="S2150" s="20"/>
      <c r="T2150" s="20"/>
      <c r="U2150" s="20"/>
      <c r="V2150" s="20"/>
      <c r="W2150" s="20"/>
      <c r="X2150" s="20"/>
      <c r="Y2150" s="20"/>
      <c r="Z2150" s="20"/>
      <c r="AA2150" s="20"/>
    </row>
    <row r="2151" customFormat="false" ht="15" hidden="false" customHeight="false" outlineLevel="0" collapsed="false">
      <c r="B2151" s="14" t="s">
        <v>115</v>
      </c>
    </row>
    <row r="2152" customFormat="false" ht="15" hidden="false" customHeight="false" outlineLevel="0" collapsed="false">
      <c r="B2152" s="1" t="s">
        <v>188</v>
      </c>
      <c r="C2152" s="1" t="s">
        <v>117</v>
      </c>
      <c r="D2152" s="1" t="s">
        <v>189</v>
      </c>
      <c r="E2152" s="25" t="n">
        <v>0.086</v>
      </c>
      <c r="F2152" s="1" t="s">
        <v>119</v>
      </c>
      <c r="G2152" s="1" t="s">
        <v>120</v>
      </c>
      <c r="H2152" s="26" t="n">
        <v>23.38</v>
      </c>
      <c r="I2152" s="1" t="s">
        <v>121</v>
      </c>
      <c r="J2152" s="27" t="n">
        <f aca="false">ROUND(E2152/I2150* H2152,5)</f>
        <v>2.01068</v>
      </c>
      <c r="K2152" s="28"/>
    </row>
    <row r="2153" customFormat="false" ht="15" hidden="false" customHeight="false" outlineLevel="0" collapsed="false">
      <c r="B2153" s="1" t="s">
        <v>190</v>
      </c>
      <c r="C2153" s="1" t="s">
        <v>117</v>
      </c>
      <c r="D2153" s="1" t="s">
        <v>191</v>
      </c>
      <c r="E2153" s="25" t="n">
        <v>0.019</v>
      </c>
      <c r="F2153" s="1" t="s">
        <v>119</v>
      </c>
      <c r="G2153" s="1" t="s">
        <v>120</v>
      </c>
      <c r="H2153" s="26" t="n">
        <v>32.16</v>
      </c>
      <c r="I2153" s="1" t="s">
        <v>121</v>
      </c>
      <c r="J2153" s="27" t="n">
        <f aca="false">ROUND(E2153/I2150* H2153,5)</f>
        <v>0.61104</v>
      </c>
      <c r="K2153" s="28"/>
    </row>
    <row r="2154" customFormat="false" ht="15" hidden="false" customHeight="false" outlineLevel="0" collapsed="false">
      <c r="D2154" s="29" t="s">
        <v>122</v>
      </c>
      <c r="E2154" s="28"/>
      <c r="H2154" s="28"/>
      <c r="K2154" s="26" t="n">
        <f aca="false">SUM(J2152:J2153)</f>
        <v>2.62172</v>
      </c>
    </row>
    <row r="2155" customFormat="false" ht="15" hidden="false" customHeight="false" outlineLevel="0" collapsed="false">
      <c r="B2155" s="14" t="s">
        <v>123</v>
      </c>
      <c r="E2155" s="28"/>
      <c r="H2155" s="28"/>
      <c r="K2155" s="28"/>
    </row>
    <row r="2156" customFormat="false" ht="15" hidden="false" customHeight="false" outlineLevel="0" collapsed="false">
      <c r="B2156" s="1" t="s">
        <v>1040</v>
      </c>
      <c r="C2156" s="1" t="s">
        <v>117</v>
      </c>
      <c r="D2156" s="1" t="s">
        <v>1041</v>
      </c>
      <c r="E2156" s="25" t="n">
        <v>0.01</v>
      </c>
      <c r="F2156" s="1" t="s">
        <v>119</v>
      </c>
      <c r="G2156" s="1" t="s">
        <v>120</v>
      </c>
      <c r="H2156" s="26" t="n">
        <v>63.64</v>
      </c>
      <c r="I2156" s="1" t="s">
        <v>121</v>
      </c>
      <c r="J2156" s="27" t="n">
        <f aca="false">ROUND(E2156/I2150* H2156,5)</f>
        <v>0.6364</v>
      </c>
      <c r="K2156" s="28"/>
    </row>
    <row r="2157" customFormat="false" ht="15" hidden="false" customHeight="false" outlineLevel="0" collapsed="false">
      <c r="B2157" s="1" t="s">
        <v>1042</v>
      </c>
      <c r="C2157" s="1" t="s">
        <v>117</v>
      </c>
      <c r="D2157" s="1" t="s">
        <v>1043</v>
      </c>
      <c r="E2157" s="25" t="n">
        <v>0.012</v>
      </c>
      <c r="F2157" s="1" t="s">
        <v>119</v>
      </c>
      <c r="G2157" s="1" t="s">
        <v>120</v>
      </c>
      <c r="H2157" s="26" t="n">
        <v>77.15</v>
      </c>
      <c r="I2157" s="1" t="s">
        <v>121</v>
      </c>
      <c r="J2157" s="27" t="n">
        <f aca="false">ROUND(E2157/I2150* H2157,5)</f>
        <v>0.9258</v>
      </c>
      <c r="K2157" s="28"/>
    </row>
    <row r="2158" customFormat="false" ht="15" hidden="false" customHeight="false" outlineLevel="0" collapsed="false">
      <c r="B2158" s="1" t="s">
        <v>978</v>
      </c>
      <c r="C2158" s="1" t="s">
        <v>117</v>
      </c>
      <c r="D2158" s="1" t="s">
        <v>979</v>
      </c>
      <c r="E2158" s="25" t="n">
        <v>0.012</v>
      </c>
      <c r="F2158" s="1" t="s">
        <v>119</v>
      </c>
      <c r="G2158" s="1" t="s">
        <v>120</v>
      </c>
      <c r="H2158" s="26" t="n">
        <v>86.37</v>
      </c>
      <c r="I2158" s="1" t="s">
        <v>121</v>
      </c>
      <c r="J2158" s="27" t="n">
        <f aca="false">ROUND(E2158/I2150* H2158,5)</f>
        <v>1.03644</v>
      </c>
      <c r="K2158" s="28"/>
    </row>
    <row r="2159" customFormat="false" ht="15" hidden="false" customHeight="false" outlineLevel="0" collapsed="false">
      <c r="D2159" s="29" t="s">
        <v>126</v>
      </c>
      <c r="E2159" s="28"/>
      <c r="H2159" s="28"/>
      <c r="K2159" s="26" t="n">
        <f aca="false">SUM(J2156:J2158)</f>
        <v>2.59864</v>
      </c>
    </row>
    <row r="2160" customFormat="false" ht="15" hidden="false" customHeight="false" outlineLevel="0" collapsed="false">
      <c r="B2160" s="14" t="s">
        <v>127</v>
      </c>
      <c r="E2160" s="28"/>
      <c r="H2160" s="28"/>
      <c r="K2160" s="28"/>
    </row>
    <row r="2161" customFormat="false" ht="15" hidden="false" customHeight="false" outlineLevel="0" collapsed="false">
      <c r="B2161" s="1" t="s">
        <v>1044</v>
      </c>
      <c r="C2161" s="1" t="s">
        <v>131</v>
      </c>
      <c r="D2161" s="1" t="s">
        <v>1045</v>
      </c>
      <c r="E2161" s="25" t="n">
        <v>1</v>
      </c>
      <c r="G2161" s="1" t="s">
        <v>120</v>
      </c>
      <c r="H2161" s="26" t="n">
        <v>91.63</v>
      </c>
      <c r="I2161" s="1" t="s">
        <v>121</v>
      </c>
      <c r="J2161" s="27" t="n">
        <f aca="false">ROUND(E2161* H2161,5)</f>
        <v>91.63</v>
      </c>
      <c r="K2161" s="28"/>
    </row>
    <row r="2162" customFormat="false" ht="15" hidden="false" customHeight="false" outlineLevel="0" collapsed="false">
      <c r="D2162" s="29" t="s">
        <v>137</v>
      </c>
      <c r="E2162" s="28"/>
      <c r="H2162" s="28"/>
      <c r="K2162" s="26" t="n">
        <f aca="false">SUM(J2161:J2161)</f>
        <v>91.63</v>
      </c>
    </row>
    <row r="2163" customFormat="false" ht="15" hidden="false" customHeight="false" outlineLevel="0" collapsed="false">
      <c r="E2163" s="28"/>
      <c r="H2163" s="28"/>
      <c r="K2163" s="28"/>
    </row>
    <row r="2164" customFormat="false" ht="15" hidden="false" customHeight="false" outlineLevel="0" collapsed="false">
      <c r="D2164" s="29" t="s">
        <v>145</v>
      </c>
      <c r="E2164" s="28"/>
      <c r="H2164" s="28" t="n">
        <v>1.5</v>
      </c>
      <c r="I2164" s="1" t="s">
        <v>146</v>
      </c>
      <c r="J2164" s="1" t="n">
        <f aca="false">ROUND(H2164/100*K2154,5)</f>
        <v>0.03933</v>
      </c>
      <c r="K2164" s="28"/>
    </row>
    <row r="2165" customFormat="false" ht="15" hidden="false" customHeight="false" outlineLevel="0" collapsed="false">
      <c r="D2165" s="29" t="s">
        <v>138</v>
      </c>
      <c r="E2165" s="28"/>
      <c r="H2165" s="28"/>
      <c r="K2165" s="30" t="n">
        <f aca="false">SUM(J2151:J2164)</f>
        <v>96.88969</v>
      </c>
    </row>
    <row r="2166" customFormat="false" ht="15" hidden="false" customHeight="false" outlineLevel="0" collapsed="false">
      <c r="D2166" s="29" t="s">
        <v>184</v>
      </c>
      <c r="E2166" s="28"/>
      <c r="H2166" s="28" t="n">
        <v>3</v>
      </c>
      <c r="I2166" s="1" t="s">
        <v>146</v>
      </c>
      <c r="K2166" s="26" t="n">
        <f aca="false">ROUND(H2166/100*K2165,5)</f>
        <v>2.90669</v>
      </c>
    </row>
    <row r="2167" customFormat="false" ht="15" hidden="false" customHeight="false" outlineLevel="0" collapsed="false">
      <c r="D2167" s="29" t="s">
        <v>139</v>
      </c>
      <c r="E2167" s="28"/>
      <c r="H2167" s="28"/>
      <c r="K2167" s="30" t="n">
        <f aca="false">SUM(K2165:K2166)</f>
        <v>99.79638</v>
      </c>
    </row>
    <row r="2169" customFormat="false" ht="45" hidden="false" customHeight="true" outlineLevel="0" collapsed="false">
      <c r="A2169" s="19"/>
      <c r="B2169" s="19" t="s">
        <v>1046</v>
      </c>
      <c r="C2169" s="20" t="s">
        <v>131</v>
      </c>
      <c r="D2169" s="21" t="s">
        <v>1047</v>
      </c>
      <c r="E2169" s="21"/>
      <c r="F2169" s="21"/>
      <c r="G2169" s="20"/>
      <c r="H2169" s="22" t="s">
        <v>113</v>
      </c>
      <c r="I2169" s="23" t="n">
        <v>1</v>
      </c>
      <c r="J2169" s="23"/>
      <c r="K2169" s="24" t="n">
        <f aca="false">ROUND(K2186,2)</f>
        <v>98.86</v>
      </c>
      <c r="L2169" s="21" t="s">
        <v>1048</v>
      </c>
      <c r="M2169" s="20"/>
      <c r="N2169" s="20"/>
      <c r="O2169" s="20"/>
      <c r="P2169" s="20"/>
      <c r="Q2169" s="20"/>
      <c r="R2169" s="20"/>
      <c r="S2169" s="20"/>
      <c r="T2169" s="20"/>
      <c r="U2169" s="20"/>
      <c r="V2169" s="20"/>
      <c r="W2169" s="20"/>
      <c r="X2169" s="20"/>
      <c r="Y2169" s="20"/>
      <c r="Z2169" s="20"/>
      <c r="AA2169" s="20"/>
    </row>
    <row r="2170" customFormat="false" ht="15" hidden="false" customHeight="false" outlineLevel="0" collapsed="false">
      <c r="B2170" s="14" t="s">
        <v>115</v>
      </c>
    </row>
    <row r="2171" customFormat="false" ht="15" hidden="false" customHeight="false" outlineLevel="0" collapsed="false">
      <c r="B2171" s="1" t="s">
        <v>190</v>
      </c>
      <c r="C2171" s="1" t="s">
        <v>117</v>
      </c>
      <c r="D2171" s="1" t="s">
        <v>191</v>
      </c>
      <c r="E2171" s="25" t="n">
        <v>0.019</v>
      </c>
      <c r="F2171" s="1" t="s">
        <v>119</v>
      </c>
      <c r="G2171" s="1" t="s">
        <v>120</v>
      </c>
      <c r="H2171" s="26" t="n">
        <v>32.16</v>
      </c>
      <c r="I2171" s="1" t="s">
        <v>121</v>
      </c>
      <c r="J2171" s="27" t="n">
        <f aca="false">ROUND(E2171/I2169* H2171,5)</f>
        <v>0.61104</v>
      </c>
      <c r="K2171" s="28"/>
    </row>
    <row r="2172" customFormat="false" ht="15" hidden="false" customHeight="false" outlineLevel="0" collapsed="false">
      <c r="B2172" s="1" t="s">
        <v>188</v>
      </c>
      <c r="C2172" s="1" t="s">
        <v>117</v>
      </c>
      <c r="D2172" s="1" t="s">
        <v>189</v>
      </c>
      <c r="E2172" s="25" t="n">
        <v>0.086</v>
      </c>
      <c r="F2172" s="1" t="s">
        <v>119</v>
      </c>
      <c r="G2172" s="1" t="s">
        <v>120</v>
      </c>
      <c r="H2172" s="26" t="n">
        <v>23.38</v>
      </c>
      <c r="I2172" s="1" t="s">
        <v>121</v>
      </c>
      <c r="J2172" s="27" t="n">
        <f aca="false">ROUND(E2172/I2169* H2172,5)</f>
        <v>2.01068</v>
      </c>
      <c r="K2172" s="28"/>
    </row>
    <row r="2173" customFormat="false" ht="15" hidden="false" customHeight="false" outlineLevel="0" collapsed="false">
      <c r="D2173" s="29" t="s">
        <v>122</v>
      </c>
      <c r="E2173" s="28"/>
      <c r="H2173" s="28"/>
      <c r="K2173" s="26" t="n">
        <f aca="false">SUM(J2171:J2172)</f>
        <v>2.62172</v>
      </c>
    </row>
    <row r="2174" customFormat="false" ht="15" hidden="false" customHeight="false" outlineLevel="0" collapsed="false">
      <c r="B2174" s="14" t="s">
        <v>123</v>
      </c>
      <c r="E2174" s="28"/>
      <c r="H2174" s="28"/>
      <c r="K2174" s="28"/>
    </row>
    <row r="2175" customFormat="false" ht="15" hidden="false" customHeight="false" outlineLevel="0" collapsed="false">
      <c r="B2175" s="1" t="s">
        <v>1042</v>
      </c>
      <c r="C2175" s="1" t="s">
        <v>117</v>
      </c>
      <c r="D2175" s="1" t="s">
        <v>1043</v>
      </c>
      <c r="E2175" s="25" t="n">
        <v>0.012</v>
      </c>
      <c r="F2175" s="1" t="s">
        <v>119</v>
      </c>
      <c r="G2175" s="1" t="s">
        <v>120</v>
      </c>
      <c r="H2175" s="26" t="n">
        <v>77.15</v>
      </c>
      <c r="I2175" s="1" t="s">
        <v>121</v>
      </c>
      <c r="J2175" s="27" t="n">
        <f aca="false">ROUND(E2175/I2169* H2175,5)</f>
        <v>0.9258</v>
      </c>
      <c r="K2175" s="28"/>
    </row>
    <row r="2176" customFormat="false" ht="15" hidden="false" customHeight="false" outlineLevel="0" collapsed="false">
      <c r="B2176" s="1" t="s">
        <v>1040</v>
      </c>
      <c r="C2176" s="1" t="s">
        <v>117</v>
      </c>
      <c r="D2176" s="1" t="s">
        <v>1041</v>
      </c>
      <c r="E2176" s="25" t="n">
        <v>0.01</v>
      </c>
      <c r="F2176" s="1" t="s">
        <v>119</v>
      </c>
      <c r="G2176" s="1" t="s">
        <v>120</v>
      </c>
      <c r="H2176" s="26" t="n">
        <v>63.64</v>
      </c>
      <c r="I2176" s="1" t="s">
        <v>121</v>
      </c>
      <c r="J2176" s="27" t="n">
        <f aca="false">ROUND(E2176/I2169* H2176,5)</f>
        <v>0.6364</v>
      </c>
      <c r="K2176" s="28"/>
    </row>
    <row r="2177" customFormat="false" ht="15" hidden="false" customHeight="false" outlineLevel="0" collapsed="false">
      <c r="B2177" s="1" t="s">
        <v>978</v>
      </c>
      <c r="C2177" s="1" t="s">
        <v>117</v>
      </c>
      <c r="D2177" s="1" t="s">
        <v>979</v>
      </c>
      <c r="E2177" s="25" t="n">
        <v>0.012</v>
      </c>
      <c r="F2177" s="1" t="s">
        <v>119</v>
      </c>
      <c r="G2177" s="1" t="s">
        <v>120</v>
      </c>
      <c r="H2177" s="26" t="n">
        <v>86.37</v>
      </c>
      <c r="I2177" s="1" t="s">
        <v>121</v>
      </c>
      <c r="J2177" s="27" t="n">
        <f aca="false">ROUND(E2177/I2169* H2177,5)</f>
        <v>1.03644</v>
      </c>
      <c r="K2177" s="28"/>
    </row>
    <row r="2178" customFormat="false" ht="15" hidden="false" customHeight="false" outlineLevel="0" collapsed="false">
      <c r="D2178" s="29" t="s">
        <v>126</v>
      </c>
      <c r="E2178" s="28"/>
      <c r="H2178" s="28"/>
      <c r="K2178" s="26" t="n">
        <f aca="false">SUM(J2175:J2177)</f>
        <v>2.59864</v>
      </c>
    </row>
    <row r="2179" customFormat="false" ht="15" hidden="false" customHeight="false" outlineLevel="0" collapsed="false">
      <c r="B2179" s="14" t="s">
        <v>127</v>
      </c>
      <c r="E2179" s="28"/>
      <c r="H2179" s="28"/>
      <c r="K2179" s="28"/>
    </row>
    <row r="2180" customFormat="false" ht="15" hidden="false" customHeight="false" outlineLevel="0" collapsed="false">
      <c r="B2180" s="1" t="s">
        <v>1049</v>
      </c>
      <c r="C2180" s="1" t="s">
        <v>131</v>
      </c>
      <c r="D2180" s="1" t="s">
        <v>1050</v>
      </c>
      <c r="E2180" s="25" t="n">
        <v>1</v>
      </c>
      <c r="G2180" s="1" t="s">
        <v>120</v>
      </c>
      <c r="H2180" s="26" t="n">
        <v>90.72</v>
      </c>
      <c r="I2180" s="1" t="s">
        <v>121</v>
      </c>
      <c r="J2180" s="27" t="n">
        <f aca="false">ROUND(E2180* H2180,5)</f>
        <v>90.72</v>
      </c>
      <c r="K2180" s="28"/>
    </row>
    <row r="2181" customFormat="false" ht="15" hidden="false" customHeight="false" outlineLevel="0" collapsed="false">
      <c r="D2181" s="29" t="s">
        <v>137</v>
      </c>
      <c r="E2181" s="28"/>
      <c r="H2181" s="28"/>
      <c r="K2181" s="26" t="n">
        <f aca="false">SUM(J2180:J2180)</f>
        <v>90.72</v>
      </c>
    </row>
    <row r="2182" customFormat="false" ht="15" hidden="false" customHeight="false" outlineLevel="0" collapsed="false">
      <c r="E2182" s="28"/>
      <c r="H2182" s="28"/>
      <c r="K2182" s="28"/>
    </row>
    <row r="2183" customFormat="false" ht="15" hidden="false" customHeight="false" outlineLevel="0" collapsed="false">
      <c r="D2183" s="29" t="s">
        <v>145</v>
      </c>
      <c r="E2183" s="28"/>
      <c r="H2183" s="28" t="n">
        <v>1.5</v>
      </c>
      <c r="I2183" s="1" t="s">
        <v>146</v>
      </c>
      <c r="J2183" s="1" t="n">
        <f aca="false">ROUND(H2183/100*K2173,5)</f>
        <v>0.03933</v>
      </c>
      <c r="K2183" s="28"/>
    </row>
    <row r="2184" customFormat="false" ht="15" hidden="false" customHeight="false" outlineLevel="0" collapsed="false">
      <c r="D2184" s="29" t="s">
        <v>138</v>
      </c>
      <c r="E2184" s="28"/>
      <c r="H2184" s="28"/>
      <c r="K2184" s="30" t="n">
        <f aca="false">SUM(J2170:J2183)</f>
        <v>95.97969</v>
      </c>
    </row>
    <row r="2185" customFormat="false" ht="15" hidden="false" customHeight="false" outlineLevel="0" collapsed="false">
      <c r="D2185" s="29" t="s">
        <v>184</v>
      </c>
      <c r="E2185" s="28"/>
      <c r="H2185" s="28" t="n">
        <v>3</v>
      </c>
      <c r="I2185" s="1" t="s">
        <v>146</v>
      </c>
      <c r="K2185" s="26" t="n">
        <f aca="false">ROUND(H2185/100*K2184,5)</f>
        <v>2.87939</v>
      </c>
    </row>
    <row r="2186" customFormat="false" ht="15" hidden="false" customHeight="false" outlineLevel="0" collapsed="false">
      <c r="D2186" s="29" t="s">
        <v>139</v>
      </c>
      <c r="E2186" s="28"/>
      <c r="H2186" s="28"/>
      <c r="K2186" s="30" t="n">
        <f aca="false">SUM(K2184:K2185)</f>
        <v>98.85908</v>
      </c>
    </row>
    <row r="2188" customFormat="false" ht="45" hidden="false" customHeight="true" outlineLevel="0" collapsed="false">
      <c r="A2188" s="19"/>
      <c r="B2188" s="19" t="s">
        <v>1051</v>
      </c>
      <c r="C2188" s="20" t="s">
        <v>27</v>
      </c>
      <c r="D2188" s="21" t="s">
        <v>1052</v>
      </c>
      <c r="E2188" s="21"/>
      <c r="F2188" s="21"/>
      <c r="G2188" s="20"/>
      <c r="H2188" s="22" t="s">
        <v>113</v>
      </c>
      <c r="I2188" s="23" t="n">
        <v>1</v>
      </c>
      <c r="J2188" s="23"/>
      <c r="K2188" s="24" t="n">
        <f aca="false">ROUND(K2202,2)</f>
        <v>0.85</v>
      </c>
      <c r="L2188" s="21" t="s">
        <v>1053</v>
      </c>
      <c r="M2188" s="20"/>
      <c r="N2188" s="20"/>
      <c r="O2188" s="20"/>
      <c r="P2188" s="20"/>
      <c r="Q2188" s="20"/>
      <c r="R2188" s="20"/>
      <c r="S2188" s="20"/>
      <c r="T2188" s="20"/>
      <c r="U2188" s="20"/>
      <c r="V2188" s="20"/>
      <c r="W2188" s="20"/>
      <c r="X2188" s="20"/>
      <c r="Y2188" s="20"/>
      <c r="Z2188" s="20"/>
      <c r="AA2188" s="20"/>
    </row>
    <row r="2189" customFormat="false" ht="15" hidden="false" customHeight="false" outlineLevel="0" collapsed="false">
      <c r="B2189" s="14" t="s">
        <v>115</v>
      </c>
    </row>
    <row r="2190" customFormat="false" ht="15" hidden="false" customHeight="false" outlineLevel="0" collapsed="false">
      <c r="B2190" s="1" t="s">
        <v>116</v>
      </c>
      <c r="C2190" s="1" t="s">
        <v>117</v>
      </c>
      <c r="D2190" s="1" t="s">
        <v>118</v>
      </c>
      <c r="E2190" s="25" t="n">
        <v>0.004</v>
      </c>
      <c r="F2190" s="1" t="s">
        <v>119</v>
      </c>
      <c r="G2190" s="1" t="s">
        <v>120</v>
      </c>
      <c r="H2190" s="26" t="n">
        <v>24.69</v>
      </c>
      <c r="I2190" s="1" t="s">
        <v>121</v>
      </c>
      <c r="J2190" s="27" t="n">
        <f aca="false">ROUND(E2190/I2188* H2190,5)</f>
        <v>0.09876</v>
      </c>
      <c r="K2190" s="28"/>
    </row>
    <row r="2191" customFormat="false" ht="15" hidden="false" customHeight="false" outlineLevel="0" collapsed="false">
      <c r="D2191" s="29" t="s">
        <v>122</v>
      </c>
      <c r="E2191" s="28"/>
      <c r="H2191" s="28"/>
      <c r="K2191" s="26" t="n">
        <f aca="false">SUM(J2190:J2190)</f>
        <v>0.09876</v>
      </c>
    </row>
    <row r="2192" customFormat="false" ht="15" hidden="false" customHeight="false" outlineLevel="0" collapsed="false">
      <c r="B2192" s="14" t="s">
        <v>123</v>
      </c>
      <c r="E2192" s="28"/>
      <c r="H2192" s="28"/>
      <c r="K2192" s="28"/>
    </row>
    <row r="2193" customFormat="false" ht="15" hidden="false" customHeight="false" outlineLevel="0" collapsed="false">
      <c r="B2193" s="1" t="s">
        <v>1054</v>
      </c>
      <c r="C2193" s="1" t="s">
        <v>117</v>
      </c>
      <c r="D2193" s="1" t="s">
        <v>1055</v>
      </c>
      <c r="E2193" s="25" t="n">
        <v>0.004</v>
      </c>
      <c r="F2193" s="1" t="s">
        <v>119</v>
      </c>
      <c r="G2193" s="1" t="s">
        <v>120</v>
      </c>
      <c r="H2193" s="26" t="n">
        <v>34.28</v>
      </c>
      <c r="I2193" s="1" t="s">
        <v>121</v>
      </c>
      <c r="J2193" s="27" t="n">
        <f aca="false">ROUND(E2193/I2188* H2193,5)</f>
        <v>0.13712</v>
      </c>
      <c r="K2193" s="28"/>
    </row>
    <row r="2194" customFormat="false" ht="15" hidden="false" customHeight="false" outlineLevel="0" collapsed="false">
      <c r="D2194" s="29" t="s">
        <v>126</v>
      </c>
      <c r="E2194" s="28"/>
      <c r="H2194" s="28"/>
      <c r="K2194" s="26" t="n">
        <f aca="false">SUM(J2193:J2193)</f>
        <v>0.13712</v>
      </c>
    </row>
    <row r="2195" customFormat="false" ht="15" hidden="false" customHeight="false" outlineLevel="0" collapsed="false">
      <c r="B2195" s="14" t="s">
        <v>127</v>
      </c>
      <c r="E2195" s="28"/>
      <c r="H2195" s="28"/>
      <c r="K2195" s="28"/>
    </row>
    <row r="2196" customFormat="false" ht="15" hidden="false" customHeight="false" outlineLevel="0" collapsed="false">
      <c r="B2196" s="1" t="s">
        <v>1056</v>
      </c>
      <c r="C2196" s="1" t="s">
        <v>151</v>
      </c>
      <c r="D2196" s="1" t="s">
        <v>1057</v>
      </c>
      <c r="E2196" s="25" t="n">
        <v>1.5</v>
      </c>
      <c r="G2196" s="1" t="s">
        <v>120</v>
      </c>
      <c r="H2196" s="26" t="n">
        <v>0.39</v>
      </c>
      <c r="I2196" s="1" t="s">
        <v>121</v>
      </c>
      <c r="J2196" s="27" t="n">
        <f aca="false">ROUND(E2196* H2196,5)</f>
        <v>0.585</v>
      </c>
      <c r="K2196" s="28"/>
    </row>
    <row r="2197" customFormat="false" ht="15" hidden="false" customHeight="false" outlineLevel="0" collapsed="false">
      <c r="D2197" s="29" t="s">
        <v>137</v>
      </c>
      <c r="E2197" s="28"/>
      <c r="H2197" s="28"/>
      <c r="K2197" s="26" t="n">
        <f aca="false">SUM(J2196:J2196)</f>
        <v>0.585</v>
      </c>
    </row>
    <row r="2198" customFormat="false" ht="15" hidden="false" customHeight="false" outlineLevel="0" collapsed="false">
      <c r="E2198" s="28"/>
      <c r="H2198" s="28"/>
      <c r="K2198" s="28"/>
    </row>
    <row r="2199" customFormat="false" ht="15" hidden="false" customHeight="false" outlineLevel="0" collapsed="false">
      <c r="D2199" s="29" t="s">
        <v>145</v>
      </c>
      <c r="E2199" s="28"/>
      <c r="H2199" s="28" t="n">
        <v>1.5</v>
      </c>
      <c r="I2199" s="1" t="s">
        <v>146</v>
      </c>
      <c r="J2199" s="1" t="n">
        <f aca="false">ROUND(H2199/100*K2191,5)</f>
        <v>0.00148</v>
      </c>
      <c r="K2199" s="28"/>
    </row>
    <row r="2200" customFormat="false" ht="15" hidden="false" customHeight="false" outlineLevel="0" collapsed="false">
      <c r="D2200" s="29" t="s">
        <v>138</v>
      </c>
      <c r="E2200" s="28"/>
      <c r="H2200" s="28"/>
      <c r="K2200" s="30" t="n">
        <f aca="false">SUM(J2189:J2199)</f>
        <v>0.82236</v>
      </c>
    </row>
    <row r="2201" customFormat="false" ht="15" hidden="false" customHeight="false" outlineLevel="0" collapsed="false">
      <c r="D2201" s="29" t="s">
        <v>184</v>
      </c>
      <c r="E2201" s="28"/>
      <c r="H2201" s="28" t="n">
        <v>3</v>
      </c>
      <c r="I2201" s="1" t="s">
        <v>146</v>
      </c>
      <c r="K2201" s="26" t="n">
        <f aca="false">ROUND(H2201/100*K2200,5)</f>
        <v>0.02467</v>
      </c>
    </row>
    <row r="2202" customFormat="false" ht="15" hidden="false" customHeight="false" outlineLevel="0" collapsed="false">
      <c r="D2202" s="29" t="s">
        <v>139</v>
      </c>
      <c r="E2202" s="28"/>
      <c r="H2202" s="28"/>
      <c r="K2202" s="30" t="n">
        <f aca="false">SUM(K2200:K2201)</f>
        <v>0.84703</v>
      </c>
    </row>
    <row r="2204" customFormat="false" ht="45" hidden="false" customHeight="true" outlineLevel="0" collapsed="false">
      <c r="A2204" s="19"/>
      <c r="B2204" s="19" t="s">
        <v>1058</v>
      </c>
      <c r="C2204" s="20" t="s">
        <v>18</v>
      </c>
      <c r="D2204" s="21" t="s">
        <v>1059</v>
      </c>
      <c r="E2204" s="21"/>
      <c r="F2204" s="21"/>
      <c r="G2204" s="20"/>
      <c r="H2204" s="22" t="s">
        <v>113</v>
      </c>
      <c r="I2204" s="23" t="n">
        <v>1</v>
      </c>
      <c r="J2204" s="23"/>
      <c r="K2204" s="24" t="n">
        <f aca="false">ROUND(K2215,2)</f>
        <v>1258.18</v>
      </c>
      <c r="L2204" s="21" t="s">
        <v>1060</v>
      </c>
      <c r="M2204" s="20"/>
      <c r="N2204" s="20"/>
      <c r="O2204" s="20"/>
      <c r="P2204" s="20"/>
      <c r="Q2204" s="20"/>
      <c r="R2204" s="20"/>
      <c r="S2204" s="20"/>
      <c r="T2204" s="20"/>
      <c r="U2204" s="20"/>
      <c r="V2204" s="20"/>
      <c r="W2204" s="20"/>
      <c r="X2204" s="20"/>
      <c r="Y2204" s="20"/>
      <c r="Z2204" s="20"/>
      <c r="AA2204" s="20"/>
    </row>
    <row r="2205" customFormat="false" ht="15" hidden="false" customHeight="false" outlineLevel="0" collapsed="false">
      <c r="B2205" s="14" t="s">
        <v>115</v>
      </c>
    </row>
    <row r="2206" customFormat="false" ht="15" hidden="false" customHeight="false" outlineLevel="0" collapsed="false">
      <c r="B2206" s="1" t="s">
        <v>349</v>
      </c>
      <c r="C2206" s="1" t="s">
        <v>117</v>
      </c>
      <c r="D2206" s="1" t="s">
        <v>350</v>
      </c>
      <c r="E2206" s="25" t="n">
        <v>20</v>
      </c>
      <c r="F2206" s="1" t="s">
        <v>119</v>
      </c>
      <c r="G2206" s="1" t="s">
        <v>120</v>
      </c>
      <c r="H2206" s="26" t="n">
        <v>25.4</v>
      </c>
      <c r="I2206" s="1" t="s">
        <v>121</v>
      </c>
      <c r="J2206" s="27" t="n">
        <f aca="false">ROUND(E2206/I2204* H2206,5)</f>
        <v>508</v>
      </c>
      <c r="K2206" s="28"/>
    </row>
    <row r="2207" customFormat="false" ht="15" hidden="false" customHeight="false" outlineLevel="0" collapsed="false">
      <c r="B2207" s="1" t="s">
        <v>351</v>
      </c>
      <c r="C2207" s="1" t="s">
        <v>117</v>
      </c>
      <c r="D2207" s="1" t="s">
        <v>352</v>
      </c>
      <c r="E2207" s="25" t="n">
        <v>20</v>
      </c>
      <c r="F2207" s="1" t="s">
        <v>119</v>
      </c>
      <c r="G2207" s="1" t="s">
        <v>120</v>
      </c>
      <c r="H2207" s="26" t="n">
        <v>28.61</v>
      </c>
      <c r="I2207" s="1" t="s">
        <v>121</v>
      </c>
      <c r="J2207" s="27" t="n">
        <f aca="false">ROUND(E2207/I2204* H2207,5)</f>
        <v>572.2</v>
      </c>
      <c r="K2207" s="28"/>
    </row>
    <row r="2208" customFormat="false" ht="15" hidden="false" customHeight="false" outlineLevel="0" collapsed="false">
      <c r="D2208" s="29" t="s">
        <v>122</v>
      </c>
      <c r="E2208" s="28"/>
      <c r="H2208" s="28"/>
      <c r="K2208" s="26" t="n">
        <f aca="false">SUM(J2206:J2207)</f>
        <v>1080.2</v>
      </c>
    </row>
    <row r="2209" customFormat="false" ht="15" hidden="false" customHeight="false" outlineLevel="0" collapsed="false">
      <c r="B2209" s="14" t="s">
        <v>127</v>
      </c>
      <c r="E2209" s="28"/>
      <c r="H2209" s="28"/>
      <c r="K2209" s="28"/>
    </row>
    <row r="2210" customFormat="false" ht="15" hidden="false" customHeight="false" outlineLevel="0" collapsed="false">
      <c r="B2210" s="1" t="s">
        <v>1061</v>
      </c>
      <c r="C2210" s="1" t="s">
        <v>254</v>
      </c>
      <c r="D2210" s="1" t="s">
        <v>1062</v>
      </c>
      <c r="E2210" s="25" t="n">
        <v>3</v>
      </c>
      <c r="G2210" s="1" t="s">
        <v>120</v>
      </c>
      <c r="H2210" s="26" t="n">
        <v>4.46</v>
      </c>
      <c r="I2210" s="1" t="s">
        <v>121</v>
      </c>
      <c r="J2210" s="27" t="n">
        <f aca="false">ROUND(E2210* H2210,5)</f>
        <v>13.38</v>
      </c>
      <c r="K2210" s="28"/>
    </row>
    <row r="2211" customFormat="false" ht="15" hidden="false" customHeight="false" outlineLevel="0" collapsed="false">
      <c r="B2211" s="1" t="s">
        <v>364</v>
      </c>
      <c r="C2211" s="1" t="s">
        <v>151</v>
      </c>
      <c r="D2211" s="1" t="s">
        <v>365</v>
      </c>
      <c r="E2211" s="25" t="n">
        <v>15</v>
      </c>
      <c r="G2211" s="1" t="s">
        <v>120</v>
      </c>
      <c r="H2211" s="26" t="n">
        <v>8.53</v>
      </c>
      <c r="I2211" s="1" t="s">
        <v>121</v>
      </c>
      <c r="J2211" s="27" t="n">
        <f aca="false">ROUND(E2211* H2211,5)</f>
        <v>127.95</v>
      </c>
      <c r="K2211" s="28"/>
    </row>
    <row r="2212" customFormat="false" ht="15" hidden="false" customHeight="false" outlineLevel="0" collapsed="false">
      <c r="D2212" s="29" t="s">
        <v>137</v>
      </c>
      <c r="E2212" s="28"/>
      <c r="H2212" s="28"/>
      <c r="K2212" s="26" t="n">
        <f aca="false">SUM(J2210:J2211)</f>
        <v>141.33</v>
      </c>
    </row>
    <row r="2213" customFormat="false" ht="15" hidden="false" customHeight="false" outlineLevel="0" collapsed="false">
      <c r="D2213" s="29" t="s">
        <v>138</v>
      </c>
      <c r="E2213" s="28"/>
      <c r="H2213" s="28"/>
      <c r="K2213" s="30" t="n">
        <f aca="false">SUM(J2205:J2212)</f>
        <v>1221.53</v>
      </c>
    </row>
    <row r="2214" customFormat="false" ht="15" hidden="false" customHeight="false" outlineLevel="0" collapsed="false">
      <c r="D2214" s="29" t="s">
        <v>184</v>
      </c>
      <c r="E2214" s="28"/>
      <c r="H2214" s="28" t="n">
        <v>3</v>
      </c>
      <c r="I2214" s="1" t="s">
        <v>146</v>
      </c>
      <c r="K2214" s="26" t="n">
        <f aca="false">ROUND(H2214/100*K2213,5)</f>
        <v>36.6459</v>
      </c>
    </row>
    <row r="2215" customFormat="false" ht="15" hidden="false" customHeight="false" outlineLevel="0" collapsed="false">
      <c r="D2215" s="29" t="s">
        <v>139</v>
      </c>
      <c r="E2215" s="28"/>
      <c r="H2215" s="28"/>
      <c r="K2215" s="30" t="n">
        <f aca="false">SUM(K2213:K2214)</f>
        <v>1258.1759</v>
      </c>
    </row>
    <row r="2217" customFormat="false" ht="45" hidden="false" customHeight="true" outlineLevel="0" collapsed="false">
      <c r="A2217" s="19"/>
      <c r="B2217" s="19" t="s">
        <v>1063</v>
      </c>
      <c r="C2217" s="20" t="s">
        <v>18</v>
      </c>
      <c r="D2217" s="21" t="s">
        <v>1064</v>
      </c>
      <c r="E2217" s="21"/>
      <c r="F2217" s="21"/>
      <c r="G2217" s="20"/>
      <c r="H2217" s="22" t="s">
        <v>113</v>
      </c>
      <c r="I2217" s="23" t="n">
        <v>1</v>
      </c>
      <c r="J2217" s="23"/>
      <c r="K2217" s="24" t="n">
        <f aca="false">ROUND(K2228,2)</f>
        <v>924.39</v>
      </c>
      <c r="L2217" s="21" t="s">
        <v>1060</v>
      </c>
      <c r="M2217" s="20"/>
      <c r="N2217" s="20"/>
      <c r="O2217" s="20"/>
      <c r="P2217" s="20"/>
      <c r="Q2217" s="20"/>
      <c r="R2217" s="20"/>
      <c r="S2217" s="20"/>
      <c r="T2217" s="20"/>
      <c r="U2217" s="20"/>
      <c r="V2217" s="20"/>
      <c r="W2217" s="20"/>
      <c r="X2217" s="20"/>
      <c r="Y2217" s="20"/>
      <c r="Z2217" s="20"/>
      <c r="AA2217" s="20"/>
    </row>
    <row r="2218" customFormat="false" ht="15" hidden="false" customHeight="false" outlineLevel="0" collapsed="false">
      <c r="B2218" s="14" t="s">
        <v>115</v>
      </c>
    </row>
    <row r="2219" customFormat="false" ht="15" hidden="false" customHeight="false" outlineLevel="0" collapsed="false">
      <c r="B2219" s="1" t="s">
        <v>349</v>
      </c>
      <c r="C2219" s="1" t="s">
        <v>117</v>
      </c>
      <c r="D2219" s="1" t="s">
        <v>350</v>
      </c>
      <c r="E2219" s="25" t="n">
        <v>14</v>
      </c>
      <c r="F2219" s="1" t="s">
        <v>119</v>
      </c>
      <c r="G2219" s="1" t="s">
        <v>120</v>
      </c>
      <c r="H2219" s="26" t="n">
        <v>25.4</v>
      </c>
      <c r="I2219" s="1" t="s">
        <v>121</v>
      </c>
      <c r="J2219" s="27" t="n">
        <f aca="false">ROUND(E2219/I2217* H2219,5)</f>
        <v>355.6</v>
      </c>
      <c r="K2219" s="28"/>
    </row>
    <row r="2220" customFormat="false" ht="15" hidden="false" customHeight="false" outlineLevel="0" collapsed="false">
      <c r="B2220" s="1" t="s">
        <v>351</v>
      </c>
      <c r="C2220" s="1" t="s">
        <v>117</v>
      </c>
      <c r="D2220" s="1" t="s">
        <v>352</v>
      </c>
      <c r="E2220" s="25" t="n">
        <v>14</v>
      </c>
      <c r="F2220" s="1" t="s">
        <v>119</v>
      </c>
      <c r="G2220" s="1" t="s">
        <v>120</v>
      </c>
      <c r="H2220" s="26" t="n">
        <v>28.61</v>
      </c>
      <c r="I2220" s="1" t="s">
        <v>121</v>
      </c>
      <c r="J2220" s="27" t="n">
        <f aca="false">ROUND(E2220/I2217* H2220,5)</f>
        <v>400.54</v>
      </c>
      <c r="K2220" s="28"/>
    </row>
    <row r="2221" customFormat="false" ht="15" hidden="false" customHeight="false" outlineLevel="0" collapsed="false">
      <c r="D2221" s="29" t="s">
        <v>122</v>
      </c>
      <c r="E2221" s="28"/>
      <c r="H2221" s="28"/>
      <c r="K2221" s="26" t="n">
        <f aca="false">SUM(J2219:J2220)</f>
        <v>756.14</v>
      </c>
    </row>
    <row r="2222" customFormat="false" ht="15" hidden="false" customHeight="false" outlineLevel="0" collapsed="false">
      <c r="B2222" s="14" t="s">
        <v>127</v>
      </c>
      <c r="E2222" s="28"/>
      <c r="H2222" s="28"/>
      <c r="K2222" s="28"/>
    </row>
    <row r="2223" customFormat="false" ht="15" hidden="false" customHeight="false" outlineLevel="0" collapsed="false">
      <c r="B2223" s="1" t="s">
        <v>1061</v>
      </c>
      <c r="C2223" s="1" t="s">
        <v>254</v>
      </c>
      <c r="D2223" s="1" t="s">
        <v>1062</v>
      </c>
      <c r="E2223" s="25" t="n">
        <v>3</v>
      </c>
      <c r="G2223" s="1" t="s">
        <v>120</v>
      </c>
      <c r="H2223" s="26" t="n">
        <v>4.46</v>
      </c>
      <c r="I2223" s="1" t="s">
        <v>121</v>
      </c>
      <c r="J2223" s="27" t="n">
        <f aca="false">ROUND(E2223* H2223,5)</f>
        <v>13.38</v>
      </c>
      <c r="K2223" s="28"/>
    </row>
    <row r="2224" customFormat="false" ht="15" hidden="false" customHeight="false" outlineLevel="0" collapsed="false">
      <c r="B2224" s="1" t="s">
        <v>364</v>
      </c>
      <c r="C2224" s="1" t="s">
        <v>151</v>
      </c>
      <c r="D2224" s="1" t="s">
        <v>365</v>
      </c>
      <c r="E2224" s="25" t="n">
        <v>15</v>
      </c>
      <c r="G2224" s="1" t="s">
        <v>120</v>
      </c>
      <c r="H2224" s="26" t="n">
        <v>8.53</v>
      </c>
      <c r="I2224" s="1" t="s">
        <v>121</v>
      </c>
      <c r="J2224" s="27" t="n">
        <f aca="false">ROUND(E2224* H2224,5)</f>
        <v>127.95</v>
      </c>
      <c r="K2224" s="28"/>
    </row>
    <row r="2225" customFormat="false" ht="15" hidden="false" customHeight="false" outlineLevel="0" collapsed="false">
      <c r="D2225" s="29" t="s">
        <v>137</v>
      </c>
      <c r="E2225" s="28"/>
      <c r="H2225" s="28"/>
      <c r="K2225" s="26" t="n">
        <f aca="false">SUM(J2223:J2224)</f>
        <v>141.33</v>
      </c>
    </row>
    <row r="2226" customFormat="false" ht="15" hidden="false" customHeight="false" outlineLevel="0" collapsed="false">
      <c r="D2226" s="29" t="s">
        <v>138</v>
      </c>
      <c r="E2226" s="28"/>
      <c r="H2226" s="28"/>
      <c r="K2226" s="30" t="n">
        <f aca="false">SUM(J2218:J2225)</f>
        <v>897.47</v>
      </c>
    </row>
    <row r="2227" customFormat="false" ht="15" hidden="false" customHeight="false" outlineLevel="0" collapsed="false">
      <c r="D2227" s="29" t="s">
        <v>184</v>
      </c>
      <c r="E2227" s="28"/>
      <c r="H2227" s="28" t="n">
        <v>3</v>
      </c>
      <c r="I2227" s="1" t="s">
        <v>146</v>
      </c>
      <c r="K2227" s="26" t="n">
        <f aca="false">ROUND(H2227/100*K2226,5)</f>
        <v>26.9241</v>
      </c>
    </row>
    <row r="2228" customFormat="false" ht="15" hidden="false" customHeight="false" outlineLevel="0" collapsed="false">
      <c r="D2228" s="29" t="s">
        <v>139</v>
      </c>
      <c r="E2228" s="28"/>
      <c r="H2228" s="28"/>
      <c r="K2228" s="30" t="n">
        <f aca="false">SUM(K2226:K2227)</f>
        <v>924.3941</v>
      </c>
    </row>
    <row r="2230" customFormat="false" ht="45" hidden="false" customHeight="true" outlineLevel="0" collapsed="false">
      <c r="A2230" s="19"/>
      <c r="B2230" s="19" t="s">
        <v>1065</v>
      </c>
      <c r="C2230" s="20" t="s">
        <v>18</v>
      </c>
      <c r="D2230" s="21" t="s">
        <v>1066</v>
      </c>
      <c r="E2230" s="21"/>
      <c r="F2230" s="21"/>
      <c r="G2230" s="20"/>
      <c r="H2230" s="22" t="s">
        <v>113</v>
      </c>
      <c r="I2230" s="23" t="n">
        <v>1</v>
      </c>
      <c r="J2230" s="23"/>
      <c r="K2230" s="24" t="n">
        <f aca="false">ROUND(K2247,2)</f>
        <v>115.76</v>
      </c>
      <c r="L2230" s="21" t="s">
        <v>1067</v>
      </c>
      <c r="M2230" s="20"/>
      <c r="N2230" s="20"/>
      <c r="O2230" s="20"/>
      <c r="P2230" s="20"/>
      <c r="Q2230" s="20"/>
      <c r="R2230" s="20"/>
      <c r="S2230" s="20"/>
      <c r="T2230" s="20"/>
      <c r="U2230" s="20"/>
      <c r="V2230" s="20"/>
      <c r="W2230" s="20"/>
      <c r="X2230" s="20"/>
      <c r="Y2230" s="20"/>
      <c r="Z2230" s="20"/>
      <c r="AA2230" s="20"/>
    </row>
    <row r="2231" customFormat="false" ht="15" hidden="false" customHeight="false" outlineLevel="0" collapsed="false">
      <c r="B2231" s="14" t="s">
        <v>115</v>
      </c>
    </row>
    <row r="2232" customFormat="false" ht="15" hidden="false" customHeight="false" outlineLevel="0" collapsed="false">
      <c r="B2232" s="1" t="s">
        <v>188</v>
      </c>
      <c r="C2232" s="1" t="s">
        <v>117</v>
      </c>
      <c r="D2232" s="1" t="s">
        <v>189</v>
      </c>
      <c r="E2232" s="25" t="n">
        <v>1.1</v>
      </c>
      <c r="F2232" s="1" t="s">
        <v>119</v>
      </c>
      <c r="G2232" s="1" t="s">
        <v>120</v>
      </c>
      <c r="H2232" s="26" t="n">
        <v>23.38</v>
      </c>
      <c r="I2232" s="1" t="s">
        <v>121</v>
      </c>
      <c r="J2232" s="27" t="n">
        <f aca="false">ROUND(E2232/I2230* H2232,5)</f>
        <v>25.718</v>
      </c>
      <c r="K2232" s="28"/>
    </row>
    <row r="2233" customFormat="false" ht="15" hidden="false" customHeight="false" outlineLevel="0" collapsed="false">
      <c r="B2233" s="1" t="s">
        <v>261</v>
      </c>
      <c r="C2233" s="1" t="s">
        <v>117</v>
      </c>
      <c r="D2233" s="1" t="s">
        <v>262</v>
      </c>
      <c r="E2233" s="25" t="n">
        <v>2.2</v>
      </c>
      <c r="F2233" s="1" t="s">
        <v>119</v>
      </c>
      <c r="G2233" s="1" t="s">
        <v>120</v>
      </c>
      <c r="H2233" s="26" t="n">
        <v>28.61</v>
      </c>
      <c r="I2233" s="1" t="s">
        <v>121</v>
      </c>
      <c r="J2233" s="27" t="n">
        <f aca="false">ROUND(E2233/I2230* H2233,5)</f>
        <v>62.942</v>
      </c>
      <c r="K2233" s="28"/>
    </row>
    <row r="2234" customFormat="false" ht="15" hidden="false" customHeight="false" outlineLevel="0" collapsed="false">
      <c r="D2234" s="29" t="s">
        <v>122</v>
      </c>
      <c r="E2234" s="28"/>
      <c r="H2234" s="28"/>
      <c r="K2234" s="26" t="n">
        <f aca="false">SUM(J2232:J2233)</f>
        <v>88.66</v>
      </c>
    </row>
    <row r="2235" customFormat="false" ht="15" hidden="false" customHeight="false" outlineLevel="0" collapsed="false">
      <c r="B2235" s="14" t="s">
        <v>127</v>
      </c>
      <c r="E2235" s="28"/>
      <c r="H2235" s="28"/>
      <c r="K2235" s="28"/>
    </row>
    <row r="2236" customFormat="false" ht="15" hidden="false" customHeight="false" outlineLevel="0" collapsed="false">
      <c r="B2236" s="1" t="s">
        <v>1068</v>
      </c>
      <c r="C2236" s="1" t="s">
        <v>18</v>
      </c>
      <c r="D2236" s="1" t="s">
        <v>1069</v>
      </c>
      <c r="E2236" s="25" t="n">
        <v>44.6084</v>
      </c>
      <c r="G2236" s="1" t="s">
        <v>120</v>
      </c>
      <c r="H2236" s="26" t="n">
        <v>0.29</v>
      </c>
      <c r="I2236" s="1" t="s">
        <v>121</v>
      </c>
      <c r="J2236" s="27" t="n">
        <f aca="false">ROUND(E2236* H2236,5)</f>
        <v>12.93644</v>
      </c>
      <c r="K2236" s="28"/>
    </row>
    <row r="2237" customFormat="false" ht="15" hidden="false" customHeight="false" outlineLevel="0" collapsed="false">
      <c r="B2237" s="1" t="s">
        <v>128</v>
      </c>
      <c r="C2237" s="1" t="s">
        <v>34</v>
      </c>
      <c r="D2237" s="1" t="s">
        <v>129</v>
      </c>
      <c r="E2237" s="25" t="n">
        <v>0.0015</v>
      </c>
      <c r="G2237" s="1" t="s">
        <v>120</v>
      </c>
      <c r="H2237" s="26" t="n">
        <v>1.82</v>
      </c>
      <c r="I2237" s="1" t="s">
        <v>121</v>
      </c>
      <c r="J2237" s="27" t="n">
        <f aca="false">ROUND(E2237* H2237,5)</f>
        <v>0.00273</v>
      </c>
      <c r="K2237" s="28"/>
    </row>
    <row r="2238" customFormat="false" ht="15" hidden="false" customHeight="false" outlineLevel="0" collapsed="false">
      <c r="B2238" s="1" t="s">
        <v>135</v>
      </c>
      <c r="C2238" s="1" t="s">
        <v>131</v>
      </c>
      <c r="D2238" s="1" t="s">
        <v>136</v>
      </c>
      <c r="E2238" s="25" t="n">
        <v>0.0032</v>
      </c>
      <c r="G2238" s="1" t="s">
        <v>120</v>
      </c>
      <c r="H2238" s="26" t="n">
        <v>163.45</v>
      </c>
      <c r="I2238" s="1" t="s">
        <v>121</v>
      </c>
      <c r="J2238" s="27" t="n">
        <f aca="false">ROUND(E2238* H2238,5)</f>
        <v>0.52304</v>
      </c>
      <c r="K2238" s="28"/>
    </row>
    <row r="2239" customFormat="false" ht="15" hidden="false" customHeight="false" outlineLevel="0" collapsed="false">
      <c r="D2239" s="29" t="s">
        <v>137</v>
      </c>
      <c r="E2239" s="28"/>
      <c r="H2239" s="28"/>
      <c r="K2239" s="26" t="n">
        <f aca="false">SUM(J2236:J2238)</f>
        <v>13.46221</v>
      </c>
    </row>
    <row r="2240" customFormat="false" ht="15" hidden="false" customHeight="false" outlineLevel="0" collapsed="false">
      <c r="B2240" s="14" t="s">
        <v>110</v>
      </c>
      <c r="E2240" s="28"/>
      <c r="H2240" s="28"/>
      <c r="K2240" s="28"/>
    </row>
    <row r="2241" customFormat="false" ht="15" hidden="false" customHeight="false" outlineLevel="0" collapsed="false">
      <c r="B2241" s="1" t="s">
        <v>147</v>
      </c>
      <c r="C2241" s="1" t="s">
        <v>34</v>
      </c>
      <c r="D2241" s="1" t="s">
        <v>148</v>
      </c>
      <c r="E2241" s="25" t="n">
        <v>0.0384</v>
      </c>
      <c r="G2241" s="1" t="s">
        <v>120</v>
      </c>
      <c r="H2241" s="26" t="n">
        <v>232.68955</v>
      </c>
      <c r="I2241" s="1" t="s">
        <v>121</v>
      </c>
      <c r="J2241" s="27" t="n">
        <f aca="false">ROUND(E2241* H2241,5)</f>
        <v>8.93528</v>
      </c>
      <c r="K2241" s="28"/>
    </row>
    <row r="2242" customFormat="false" ht="15" hidden="false" customHeight="false" outlineLevel="0" collapsed="false">
      <c r="D2242" s="29" t="s">
        <v>239</v>
      </c>
      <c r="E2242" s="28"/>
      <c r="H2242" s="28"/>
      <c r="K2242" s="26" t="n">
        <f aca="false">SUM(J2241:J2241)</f>
        <v>8.93528</v>
      </c>
    </row>
    <row r="2243" customFormat="false" ht="15" hidden="false" customHeight="false" outlineLevel="0" collapsed="false">
      <c r="E2243" s="28"/>
      <c r="H2243" s="28"/>
      <c r="K2243" s="28"/>
    </row>
    <row r="2244" customFormat="false" ht="15" hidden="false" customHeight="false" outlineLevel="0" collapsed="false">
      <c r="D2244" s="29" t="s">
        <v>145</v>
      </c>
      <c r="E2244" s="28"/>
      <c r="H2244" s="28" t="n">
        <v>1.5</v>
      </c>
      <c r="I2244" s="1" t="s">
        <v>146</v>
      </c>
      <c r="J2244" s="1" t="n">
        <f aca="false">ROUND(H2244/100*K2234,5)</f>
        <v>1.3299</v>
      </c>
      <c r="K2244" s="28"/>
    </row>
    <row r="2245" customFormat="false" ht="15" hidden="false" customHeight="false" outlineLevel="0" collapsed="false">
      <c r="D2245" s="29" t="s">
        <v>138</v>
      </c>
      <c r="E2245" s="28"/>
      <c r="H2245" s="28"/>
      <c r="K2245" s="30" t="n">
        <f aca="false">SUM(J2231:J2244)</f>
        <v>112.38739</v>
      </c>
    </row>
    <row r="2246" customFormat="false" ht="15" hidden="false" customHeight="false" outlineLevel="0" collapsed="false">
      <c r="D2246" s="29" t="s">
        <v>184</v>
      </c>
      <c r="E2246" s="28"/>
      <c r="H2246" s="28" t="n">
        <v>3</v>
      </c>
      <c r="I2246" s="1" t="s">
        <v>146</v>
      </c>
      <c r="K2246" s="26" t="n">
        <f aca="false">ROUND(H2246/100*K2245,5)</f>
        <v>3.37162</v>
      </c>
    </row>
    <row r="2247" customFormat="false" ht="15" hidden="false" customHeight="false" outlineLevel="0" collapsed="false">
      <c r="D2247" s="29" t="s">
        <v>139</v>
      </c>
      <c r="E2247" s="28"/>
      <c r="H2247" s="28"/>
      <c r="K2247" s="30" t="n">
        <f aca="false">SUM(K2245:K2246)</f>
        <v>115.75901</v>
      </c>
    </row>
    <row r="2249" customFormat="false" ht="45" hidden="false" customHeight="true" outlineLevel="0" collapsed="false">
      <c r="A2249" s="19"/>
      <c r="B2249" s="19" t="s">
        <v>1070</v>
      </c>
      <c r="C2249" s="20" t="s">
        <v>18</v>
      </c>
      <c r="D2249" s="21" t="s">
        <v>1071</v>
      </c>
      <c r="E2249" s="21"/>
      <c r="F2249" s="21"/>
      <c r="G2249" s="20"/>
      <c r="H2249" s="22" t="s">
        <v>113</v>
      </c>
      <c r="I2249" s="23" t="n">
        <v>1</v>
      </c>
      <c r="J2249" s="23"/>
      <c r="K2249" s="24" t="n">
        <f aca="false">ROUND(K2266,2)</f>
        <v>161.49</v>
      </c>
      <c r="L2249" s="21" t="s">
        <v>1072</v>
      </c>
      <c r="M2249" s="20"/>
      <c r="N2249" s="20"/>
      <c r="O2249" s="20"/>
      <c r="P2249" s="20"/>
      <c r="Q2249" s="20"/>
      <c r="R2249" s="20"/>
      <c r="S2249" s="20"/>
      <c r="T2249" s="20"/>
      <c r="U2249" s="20"/>
      <c r="V2249" s="20"/>
      <c r="W2249" s="20"/>
      <c r="X2249" s="20"/>
      <c r="Y2249" s="20"/>
      <c r="Z2249" s="20"/>
      <c r="AA2249" s="20"/>
    </row>
    <row r="2250" customFormat="false" ht="15" hidden="false" customHeight="false" outlineLevel="0" collapsed="false">
      <c r="B2250" s="14" t="s">
        <v>115</v>
      </c>
    </row>
    <row r="2251" customFormat="false" ht="15" hidden="false" customHeight="false" outlineLevel="0" collapsed="false">
      <c r="B2251" s="1" t="s">
        <v>188</v>
      </c>
      <c r="C2251" s="1" t="s">
        <v>117</v>
      </c>
      <c r="D2251" s="1" t="s">
        <v>189</v>
      </c>
      <c r="E2251" s="25" t="n">
        <v>1.5</v>
      </c>
      <c r="F2251" s="1" t="s">
        <v>119</v>
      </c>
      <c r="G2251" s="1" t="s">
        <v>120</v>
      </c>
      <c r="H2251" s="26" t="n">
        <v>23.38</v>
      </c>
      <c r="I2251" s="1" t="s">
        <v>121</v>
      </c>
      <c r="J2251" s="27" t="n">
        <f aca="false">ROUND(E2251/I2249* H2251,5)</f>
        <v>35.07</v>
      </c>
      <c r="K2251" s="28"/>
    </row>
    <row r="2252" customFormat="false" ht="15" hidden="false" customHeight="false" outlineLevel="0" collapsed="false">
      <c r="B2252" s="1" t="s">
        <v>261</v>
      </c>
      <c r="C2252" s="1" t="s">
        <v>117</v>
      </c>
      <c r="D2252" s="1" t="s">
        <v>262</v>
      </c>
      <c r="E2252" s="25" t="n">
        <v>3</v>
      </c>
      <c r="F2252" s="1" t="s">
        <v>119</v>
      </c>
      <c r="G2252" s="1" t="s">
        <v>120</v>
      </c>
      <c r="H2252" s="26" t="n">
        <v>28.61</v>
      </c>
      <c r="I2252" s="1" t="s">
        <v>121</v>
      </c>
      <c r="J2252" s="27" t="n">
        <f aca="false">ROUND(E2252/I2249* H2252,5)</f>
        <v>85.83</v>
      </c>
      <c r="K2252" s="28"/>
    </row>
    <row r="2253" customFormat="false" ht="15" hidden="false" customHeight="false" outlineLevel="0" collapsed="false">
      <c r="D2253" s="29" t="s">
        <v>122</v>
      </c>
      <c r="E2253" s="28"/>
      <c r="H2253" s="28"/>
      <c r="K2253" s="26" t="n">
        <f aca="false">SUM(J2251:J2252)</f>
        <v>120.9</v>
      </c>
    </row>
    <row r="2254" customFormat="false" ht="15" hidden="false" customHeight="false" outlineLevel="0" collapsed="false">
      <c r="B2254" s="14" t="s">
        <v>127</v>
      </c>
      <c r="E2254" s="28"/>
      <c r="H2254" s="28"/>
      <c r="K2254" s="28"/>
    </row>
    <row r="2255" customFormat="false" ht="15" hidden="false" customHeight="false" outlineLevel="0" collapsed="false">
      <c r="B2255" s="1" t="s">
        <v>1068</v>
      </c>
      <c r="C2255" s="1" t="s">
        <v>18</v>
      </c>
      <c r="D2255" s="1" t="s">
        <v>1069</v>
      </c>
      <c r="E2255" s="25" t="n">
        <v>67.6198</v>
      </c>
      <c r="G2255" s="1" t="s">
        <v>120</v>
      </c>
      <c r="H2255" s="26" t="n">
        <v>0.29</v>
      </c>
      <c r="I2255" s="1" t="s">
        <v>121</v>
      </c>
      <c r="J2255" s="27" t="n">
        <f aca="false">ROUND(E2255* H2255,5)</f>
        <v>19.60974</v>
      </c>
      <c r="K2255" s="28"/>
    </row>
    <row r="2256" customFormat="false" ht="15" hidden="false" customHeight="false" outlineLevel="0" collapsed="false">
      <c r="B2256" s="1" t="s">
        <v>135</v>
      </c>
      <c r="C2256" s="1" t="s">
        <v>131</v>
      </c>
      <c r="D2256" s="1" t="s">
        <v>136</v>
      </c>
      <c r="E2256" s="25" t="n">
        <v>0.0042</v>
      </c>
      <c r="G2256" s="1" t="s">
        <v>120</v>
      </c>
      <c r="H2256" s="26" t="n">
        <v>163.45</v>
      </c>
      <c r="I2256" s="1" t="s">
        <v>121</v>
      </c>
      <c r="J2256" s="27" t="n">
        <f aca="false">ROUND(E2256* H2256,5)</f>
        <v>0.68649</v>
      </c>
      <c r="K2256" s="28"/>
    </row>
    <row r="2257" customFormat="false" ht="15" hidden="false" customHeight="false" outlineLevel="0" collapsed="false">
      <c r="B2257" s="1" t="s">
        <v>128</v>
      </c>
      <c r="C2257" s="1" t="s">
        <v>34</v>
      </c>
      <c r="D2257" s="1" t="s">
        <v>129</v>
      </c>
      <c r="E2257" s="25" t="n">
        <v>0.002</v>
      </c>
      <c r="G2257" s="1" t="s">
        <v>120</v>
      </c>
      <c r="H2257" s="26" t="n">
        <v>1.82</v>
      </c>
      <c r="I2257" s="1" t="s">
        <v>121</v>
      </c>
      <c r="J2257" s="27" t="n">
        <f aca="false">ROUND(E2257* H2257,5)</f>
        <v>0.00364</v>
      </c>
      <c r="K2257" s="28"/>
    </row>
    <row r="2258" customFormat="false" ht="15" hidden="false" customHeight="false" outlineLevel="0" collapsed="false">
      <c r="D2258" s="29" t="s">
        <v>137</v>
      </c>
      <c r="E2258" s="28"/>
      <c r="H2258" s="28"/>
      <c r="K2258" s="26" t="n">
        <f aca="false">SUM(J2255:J2257)</f>
        <v>20.29987</v>
      </c>
    </row>
    <row r="2259" customFormat="false" ht="15" hidden="false" customHeight="false" outlineLevel="0" collapsed="false">
      <c r="B2259" s="14" t="s">
        <v>110</v>
      </c>
      <c r="E2259" s="28"/>
      <c r="H2259" s="28"/>
      <c r="K2259" s="28"/>
    </row>
    <row r="2260" customFormat="false" ht="15" hidden="false" customHeight="false" outlineLevel="0" collapsed="false">
      <c r="B2260" s="1" t="s">
        <v>147</v>
      </c>
      <c r="C2260" s="1" t="s">
        <v>34</v>
      </c>
      <c r="D2260" s="1" t="s">
        <v>148</v>
      </c>
      <c r="E2260" s="25" t="n">
        <v>0.0592</v>
      </c>
      <c r="G2260" s="1" t="s">
        <v>120</v>
      </c>
      <c r="H2260" s="26" t="n">
        <v>232.68955</v>
      </c>
      <c r="I2260" s="1" t="s">
        <v>121</v>
      </c>
      <c r="J2260" s="27" t="n">
        <f aca="false">ROUND(E2260* H2260,5)</f>
        <v>13.77522</v>
      </c>
      <c r="K2260" s="28"/>
    </row>
    <row r="2261" customFormat="false" ht="15" hidden="false" customHeight="false" outlineLevel="0" collapsed="false">
      <c r="D2261" s="29" t="s">
        <v>239</v>
      </c>
      <c r="E2261" s="28"/>
      <c r="H2261" s="28"/>
      <c r="K2261" s="26" t="n">
        <f aca="false">SUM(J2260:J2260)</f>
        <v>13.77522</v>
      </c>
    </row>
    <row r="2262" customFormat="false" ht="15" hidden="false" customHeight="false" outlineLevel="0" collapsed="false">
      <c r="E2262" s="28"/>
      <c r="H2262" s="28"/>
      <c r="K2262" s="28"/>
    </row>
    <row r="2263" customFormat="false" ht="15" hidden="false" customHeight="false" outlineLevel="0" collapsed="false">
      <c r="D2263" s="29" t="s">
        <v>145</v>
      </c>
      <c r="E2263" s="28"/>
      <c r="H2263" s="28" t="n">
        <v>1.5</v>
      </c>
      <c r="I2263" s="1" t="s">
        <v>146</v>
      </c>
      <c r="J2263" s="1" t="n">
        <f aca="false">ROUND(H2263/100*K2253,5)</f>
        <v>1.8135</v>
      </c>
      <c r="K2263" s="28"/>
    </row>
    <row r="2264" customFormat="false" ht="15" hidden="false" customHeight="false" outlineLevel="0" collapsed="false">
      <c r="D2264" s="29" t="s">
        <v>138</v>
      </c>
      <c r="E2264" s="28"/>
      <c r="H2264" s="28"/>
      <c r="K2264" s="30" t="n">
        <f aca="false">SUM(J2250:J2263)</f>
        <v>156.78859</v>
      </c>
    </row>
    <row r="2265" customFormat="false" ht="15" hidden="false" customHeight="false" outlineLevel="0" collapsed="false">
      <c r="D2265" s="29" t="s">
        <v>184</v>
      </c>
      <c r="E2265" s="28"/>
      <c r="H2265" s="28" t="n">
        <v>3</v>
      </c>
      <c r="I2265" s="1" t="s">
        <v>146</v>
      </c>
      <c r="K2265" s="26" t="n">
        <f aca="false">ROUND(H2265/100*K2264,5)</f>
        <v>4.70366</v>
      </c>
    </row>
    <row r="2266" customFormat="false" ht="15" hidden="false" customHeight="false" outlineLevel="0" collapsed="false">
      <c r="D2266" s="29" t="s">
        <v>139</v>
      </c>
      <c r="E2266" s="28"/>
      <c r="H2266" s="28"/>
      <c r="K2266" s="30" t="n">
        <f aca="false">SUM(K2264:K2265)</f>
        <v>161.49225</v>
      </c>
    </row>
    <row r="2268" customFormat="false" ht="45" hidden="false" customHeight="true" outlineLevel="0" collapsed="false">
      <c r="A2268" s="19"/>
      <c r="B2268" s="19" t="s">
        <v>1073</v>
      </c>
      <c r="C2268" s="20" t="s">
        <v>18</v>
      </c>
      <c r="D2268" s="21" t="s">
        <v>1074</v>
      </c>
      <c r="E2268" s="21"/>
      <c r="F2268" s="21"/>
      <c r="G2268" s="20"/>
      <c r="H2268" s="22" t="s">
        <v>113</v>
      </c>
      <c r="I2268" s="23" t="n">
        <v>1</v>
      </c>
      <c r="J2268" s="23"/>
      <c r="K2268" s="24" t="n">
        <f aca="false">ROUND(K2283,2)</f>
        <v>172.24</v>
      </c>
      <c r="L2268" s="21" t="s">
        <v>1075</v>
      </c>
      <c r="M2268" s="20"/>
      <c r="N2268" s="20"/>
      <c r="O2268" s="20"/>
      <c r="P2268" s="20"/>
      <c r="Q2268" s="20"/>
      <c r="R2268" s="20"/>
      <c r="S2268" s="20"/>
      <c r="T2268" s="20"/>
      <c r="U2268" s="20"/>
      <c r="V2268" s="20"/>
      <c r="W2268" s="20"/>
      <c r="X2268" s="20"/>
      <c r="Y2268" s="20"/>
      <c r="Z2268" s="20"/>
      <c r="AA2268" s="20"/>
    </row>
    <row r="2269" customFormat="false" ht="15" hidden="false" customHeight="false" outlineLevel="0" collapsed="false">
      <c r="B2269" s="14" t="s">
        <v>115</v>
      </c>
    </row>
    <row r="2270" customFormat="false" ht="15" hidden="false" customHeight="false" outlineLevel="0" collapsed="false">
      <c r="B2270" s="1" t="s">
        <v>188</v>
      </c>
      <c r="C2270" s="1" t="s">
        <v>117</v>
      </c>
      <c r="D2270" s="1" t="s">
        <v>189</v>
      </c>
      <c r="E2270" s="25" t="n">
        <v>1.8</v>
      </c>
      <c r="F2270" s="1" t="s">
        <v>119</v>
      </c>
      <c r="G2270" s="1" t="s">
        <v>120</v>
      </c>
      <c r="H2270" s="26" t="n">
        <v>23.38</v>
      </c>
      <c r="I2270" s="1" t="s">
        <v>121</v>
      </c>
      <c r="J2270" s="27" t="n">
        <f aca="false">ROUND(E2270/I2268* H2270,5)</f>
        <v>42.084</v>
      </c>
      <c r="K2270" s="28"/>
    </row>
    <row r="2271" customFormat="false" ht="15" hidden="false" customHeight="false" outlineLevel="0" collapsed="false">
      <c r="B2271" s="1" t="s">
        <v>261</v>
      </c>
      <c r="C2271" s="1" t="s">
        <v>117</v>
      </c>
      <c r="D2271" s="1" t="s">
        <v>262</v>
      </c>
      <c r="E2271" s="25" t="n">
        <v>3</v>
      </c>
      <c r="F2271" s="1" t="s">
        <v>119</v>
      </c>
      <c r="G2271" s="1" t="s">
        <v>120</v>
      </c>
      <c r="H2271" s="26" t="n">
        <v>28.61</v>
      </c>
      <c r="I2271" s="1" t="s">
        <v>121</v>
      </c>
      <c r="J2271" s="27" t="n">
        <f aca="false">ROUND(E2271/I2268* H2271,5)</f>
        <v>85.83</v>
      </c>
      <c r="K2271" s="28"/>
    </row>
    <row r="2272" customFormat="false" ht="15" hidden="false" customHeight="false" outlineLevel="0" collapsed="false">
      <c r="D2272" s="29" t="s">
        <v>122</v>
      </c>
      <c r="E2272" s="28"/>
      <c r="H2272" s="28"/>
      <c r="K2272" s="26" t="n">
        <f aca="false">SUM(J2270:J2271)</f>
        <v>127.914</v>
      </c>
    </row>
    <row r="2273" customFormat="false" ht="15" hidden="false" customHeight="false" outlineLevel="0" collapsed="false">
      <c r="B2273" s="14" t="s">
        <v>127</v>
      </c>
      <c r="E2273" s="28"/>
      <c r="H2273" s="28"/>
      <c r="K2273" s="28"/>
    </row>
    <row r="2274" customFormat="false" ht="15" hidden="false" customHeight="false" outlineLevel="0" collapsed="false">
      <c r="B2274" s="1" t="s">
        <v>135</v>
      </c>
      <c r="C2274" s="1" t="s">
        <v>131</v>
      </c>
      <c r="D2274" s="1" t="s">
        <v>136</v>
      </c>
      <c r="E2274" s="25" t="n">
        <v>0.0042</v>
      </c>
      <c r="G2274" s="1" t="s">
        <v>120</v>
      </c>
      <c r="H2274" s="26" t="n">
        <v>163.45</v>
      </c>
      <c r="I2274" s="1" t="s">
        <v>121</v>
      </c>
      <c r="J2274" s="27" t="n">
        <f aca="false">ROUND(E2274* H2274,5)</f>
        <v>0.68649</v>
      </c>
      <c r="K2274" s="28"/>
    </row>
    <row r="2275" customFormat="false" ht="15" hidden="false" customHeight="false" outlineLevel="0" collapsed="false">
      <c r="B2275" s="1" t="s">
        <v>128</v>
      </c>
      <c r="C2275" s="1" t="s">
        <v>34</v>
      </c>
      <c r="D2275" s="1" t="s">
        <v>129</v>
      </c>
      <c r="E2275" s="25" t="n">
        <v>0.002</v>
      </c>
      <c r="G2275" s="1" t="s">
        <v>120</v>
      </c>
      <c r="H2275" s="26" t="n">
        <v>1.82</v>
      </c>
      <c r="I2275" s="1" t="s">
        <v>121</v>
      </c>
      <c r="J2275" s="27" t="n">
        <f aca="false">ROUND(E2275* H2275,5)</f>
        <v>0.00364</v>
      </c>
      <c r="K2275" s="28"/>
    </row>
    <row r="2276" customFormat="false" ht="15" hidden="false" customHeight="false" outlineLevel="0" collapsed="false">
      <c r="B2276" s="1" t="s">
        <v>1068</v>
      </c>
      <c r="C2276" s="1" t="s">
        <v>18</v>
      </c>
      <c r="D2276" s="1" t="s">
        <v>1069</v>
      </c>
      <c r="E2276" s="25" t="n">
        <v>72.5025</v>
      </c>
      <c r="G2276" s="1" t="s">
        <v>120</v>
      </c>
      <c r="H2276" s="26" t="n">
        <v>0.29</v>
      </c>
      <c r="I2276" s="1" t="s">
        <v>121</v>
      </c>
      <c r="J2276" s="27" t="n">
        <f aca="false">ROUND(E2276* H2276,5)</f>
        <v>21.02573</v>
      </c>
      <c r="K2276" s="28"/>
    </row>
    <row r="2277" customFormat="false" ht="15" hidden="false" customHeight="false" outlineLevel="0" collapsed="false">
      <c r="D2277" s="29" t="s">
        <v>137</v>
      </c>
      <c r="E2277" s="28"/>
      <c r="H2277" s="28"/>
      <c r="K2277" s="26" t="n">
        <f aca="false">SUM(J2274:J2276)</f>
        <v>21.71586</v>
      </c>
    </row>
    <row r="2278" customFormat="false" ht="15" hidden="false" customHeight="false" outlineLevel="0" collapsed="false">
      <c r="B2278" s="14" t="s">
        <v>110</v>
      </c>
      <c r="E2278" s="28"/>
      <c r="H2278" s="28"/>
      <c r="K2278" s="28"/>
    </row>
    <row r="2279" customFormat="false" ht="15" hidden="false" customHeight="false" outlineLevel="0" collapsed="false">
      <c r="B2279" s="1" t="s">
        <v>147</v>
      </c>
      <c r="C2279" s="1" t="s">
        <v>34</v>
      </c>
      <c r="D2279" s="1" t="s">
        <v>148</v>
      </c>
      <c r="E2279" s="25" t="n">
        <v>0.0756</v>
      </c>
      <c r="G2279" s="1" t="s">
        <v>120</v>
      </c>
      <c r="H2279" s="26" t="n">
        <v>232.68955</v>
      </c>
      <c r="I2279" s="1" t="s">
        <v>121</v>
      </c>
      <c r="J2279" s="27" t="n">
        <f aca="false">ROUND(E2279* H2279,5)</f>
        <v>17.59133</v>
      </c>
      <c r="K2279" s="28"/>
    </row>
    <row r="2280" customFormat="false" ht="15" hidden="false" customHeight="false" outlineLevel="0" collapsed="false">
      <c r="D2280" s="29" t="s">
        <v>239</v>
      </c>
      <c r="E2280" s="28"/>
      <c r="H2280" s="28"/>
      <c r="K2280" s="26" t="n">
        <f aca="false">SUM(J2279:J2279)</f>
        <v>17.59133</v>
      </c>
    </row>
    <row r="2281" customFormat="false" ht="15" hidden="false" customHeight="false" outlineLevel="0" collapsed="false">
      <c r="D2281" s="29" t="s">
        <v>138</v>
      </c>
      <c r="E2281" s="28"/>
      <c r="H2281" s="28"/>
      <c r="K2281" s="30" t="n">
        <f aca="false">SUM(J2269:J2280)</f>
        <v>167.22119</v>
      </c>
    </row>
    <row r="2282" customFormat="false" ht="15" hidden="false" customHeight="false" outlineLevel="0" collapsed="false">
      <c r="D2282" s="29" t="s">
        <v>184</v>
      </c>
      <c r="E2282" s="28"/>
      <c r="H2282" s="28" t="n">
        <v>3</v>
      </c>
      <c r="I2282" s="1" t="s">
        <v>146</v>
      </c>
      <c r="K2282" s="26" t="n">
        <f aca="false">ROUND(H2282/100*K2281,5)</f>
        <v>5.01664</v>
      </c>
    </row>
    <row r="2283" customFormat="false" ht="15" hidden="false" customHeight="false" outlineLevel="0" collapsed="false">
      <c r="D2283" s="29" t="s">
        <v>139</v>
      </c>
      <c r="E2283" s="28"/>
      <c r="H2283" s="28"/>
      <c r="K2283" s="30" t="n">
        <f aca="false">SUM(K2281:K2282)</f>
        <v>172.23783</v>
      </c>
    </row>
    <row r="2285" customFormat="false" ht="45" hidden="false" customHeight="true" outlineLevel="0" collapsed="false">
      <c r="A2285" s="19"/>
      <c r="B2285" s="19" t="s">
        <v>1076</v>
      </c>
      <c r="C2285" s="20" t="s">
        <v>18</v>
      </c>
      <c r="D2285" s="21" t="s">
        <v>1077</v>
      </c>
      <c r="E2285" s="21"/>
      <c r="F2285" s="21"/>
      <c r="G2285" s="20"/>
      <c r="H2285" s="22" t="s">
        <v>113</v>
      </c>
      <c r="I2285" s="23" t="n">
        <v>1</v>
      </c>
      <c r="J2285" s="23"/>
      <c r="K2285" s="24" t="n">
        <f aca="false">ROUND(K2295,2)</f>
        <v>851.23</v>
      </c>
      <c r="L2285" s="21" t="s">
        <v>1078</v>
      </c>
      <c r="M2285" s="20"/>
      <c r="N2285" s="20"/>
      <c r="O2285" s="20"/>
      <c r="P2285" s="20"/>
      <c r="Q2285" s="20"/>
      <c r="R2285" s="20"/>
      <c r="S2285" s="20"/>
      <c r="T2285" s="20"/>
      <c r="U2285" s="20"/>
      <c r="V2285" s="20"/>
      <c r="W2285" s="20"/>
      <c r="X2285" s="20"/>
      <c r="Y2285" s="20"/>
      <c r="Z2285" s="20"/>
      <c r="AA2285" s="20"/>
    </row>
    <row r="2286" customFormat="false" ht="15" hidden="false" customHeight="false" outlineLevel="0" collapsed="false">
      <c r="B2286" s="14" t="s">
        <v>115</v>
      </c>
    </row>
    <row r="2287" customFormat="false" ht="15" hidden="false" customHeight="false" outlineLevel="0" collapsed="false">
      <c r="B2287" s="1" t="s">
        <v>178</v>
      </c>
      <c r="C2287" s="1" t="s">
        <v>117</v>
      </c>
      <c r="D2287" s="1" t="s">
        <v>179</v>
      </c>
      <c r="E2287" s="25" t="n">
        <v>0.35</v>
      </c>
      <c r="F2287" s="1" t="s">
        <v>119</v>
      </c>
      <c r="G2287" s="1" t="s">
        <v>120</v>
      </c>
      <c r="H2287" s="26" t="n">
        <v>28.5</v>
      </c>
      <c r="I2287" s="1" t="s">
        <v>121</v>
      </c>
      <c r="J2287" s="27" t="n">
        <f aca="false">ROUND(E2287/I2285* H2287,5)</f>
        <v>9.975</v>
      </c>
      <c r="K2287" s="28"/>
    </row>
    <row r="2288" customFormat="false" ht="15" hidden="false" customHeight="false" outlineLevel="0" collapsed="false">
      <c r="B2288" s="1" t="s">
        <v>180</v>
      </c>
      <c r="C2288" s="1" t="s">
        <v>117</v>
      </c>
      <c r="D2288" s="1" t="s">
        <v>181</v>
      </c>
      <c r="E2288" s="25" t="n">
        <v>0.35</v>
      </c>
      <c r="F2288" s="1" t="s">
        <v>119</v>
      </c>
      <c r="G2288" s="1" t="s">
        <v>120</v>
      </c>
      <c r="H2288" s="26" t="n">
        <v>33.24</v>
      </c>
      <c r="I2288" s="1" t="s">
        <v>121</v>
      </c>
      <c r="J2288" s="27" t="n">
        <f aca="false">ROUND(E2288/I2285* H2288,5)</f>
        <v>11.634</v>
      </c>
      <c r="K2288" s="28"/>
    </row>
    <row r="2289" customFormat="false" ht="15" hidden="false" customHeight="false" outlineLevel="0" collapsed="false">
      <c r="D2289" s="29" t="s">
        <v>122</v>
      </c>
      <c r="E2289" s="28"/>
      <c r="H2289" s="28"/>
      <c r="K2289" s="26" t="n">
        <f aca="false">SUM(J2287:J2288)</f>
        <v>21.609</v>
      </c>
    </row>
    <row r="2290" customFormat="false" ht="15" hidden="false" customHeight="false" outlineLevel="0" collapsed="false">
      <c r="B2290" s="14" t="s">
        <v>127</v>
      </c>
      <c r="E2290" s="28"/>
      <c r="H2290" s="28"/>
      <c r="K2290" s="28"/>
    </row>
    <row r="2291" customFormat="false" ht="15" hidden="false" customHeight="false" outlineLevel="0" collapsed="false">
      <c r="B2291" s="1" t="s">
        <v>1079</v>
      </c>
      <c r="C2291" s="1" t="s">
        <v>18</v>
      </c>
      <c r="D2291" s="1" t="s">
        <v>1080</v>
      </c>
      <c r="E2291" s="25" t="n">
        <v>1</v>
      </c>
      <c r="G2291" s="1" t="s">
        <v>120</v>
      </c>
      <c r="H2291" s="26" t="n">
        <v>804.83</v>
      </c>
      <c r="I2291" s="1" t="s">
        <v>121</v>
      </c>
      <c r="J2291" s="27" t="n">
        <f aca="false">ROUND(E2291* H2291,5)</f>
        <v>804.83</v>
      </c>
      <c r="K2291" s="28"/>
    </row>
    <row r="2292" customFormat="false" ht="15" hidden="false" customHeight="false" outlineLevel="0" collapsed="false">
      <c r="D2292" s="29" t="s">
        <v>137</v>
      </c>
      <c r="E2292" s="28"/>
      <c r="H2292" s="28"/>
      <c r="K2292" s="26" t="n">
        <f aca="false">SUM(J2291:J2291)</f>
        <v>804.83</v>
      </c>
    </row>
    <row r="2293" customFormat="false" ht="15" hidden="false" customHeight="false" outlineLevel="0" collapsed="false">
      <c r="D2293" s="29" t="s">
        <v>138</v>
      </c>
      <c r="E2293" s="28"/>
      <c r="H2293" s="28"/>
      <c r="K2293" s="30" t="n">
        <f aca="false">SUM(J2286:J2292)</f>
        <v>826.439</v>
      </c>
    </row>
    <row r="2294" customFormat="false" ht="15" hidden="false" customHeight="false" outlineLevel="0" collapsed="false">
      <c r="D2294" s="29" t="s">
        <v>184</v>
      </c>
      <c r="E2294" s="28"/>
      <c r="H2294" s="28" t="n">
        <v>3</v>
      </c>
      <c r="I2294" s="1" t="s">
        <v>146</v>
      </c>
      <c r="K2294" s="26" t="n">
        <f aca="false">ROUND(H2294/100*K2293,5)</f>
        <v>24.79317</v>
      </c>
    </row>
    <row r="2295" customFormat="false" ht="15" hidden="false" customHeight="false" outlineLevel="0" collapsed="false">
      <c r="D2295" s="29" t="s">
        <v>139</v>
      </c>
      <c r="E2295" s="28"/>
      <c r="H2295" s="28"/>
      <c r="K2295" s="30" t="n">
        <f aca="false">SUM(K2293:K2294)</f>
        <v>851.23217</v>
      </c>
    </row>
    <row r="2297" customFormat="false" ht="45" hidden="false" customHeight="true" outlineLevel="0" collapsed="false">
      <c r="A2297" s="19"/>
      <c r="B2297" s="19" t="s">
        <v>1081</v>
      </c>
      <c r="C2297" s="20" t="s">
        <v>18</v>
      </c>
      <c r="D2297" s="21" t="s">
        <v>1082</v>
      </c>
      <c r="E2297" s="21"/>
      <c r="F2297" s="21"/>
      <c r="G2297" s="20"/>
      <c r="H2297" s="22" t="s">
        <v>113</v>
      </c>
      <c r="I2297" s="23" t="n">
        <v>1</v>
      </c>
      <c r="J2297" s="23"/>
      <c r="K2297" s="24" t="n">
        <f aca="false">ROUND(K2310,2)</f>
        <v>402.02</v>
      </c>
      <c r="L2297" s="21" t="s">
        <v>1083</v>
      </c>
      <c r="M2297" s="20"/>
      <c r="N2297" s="20"/>
      <c r="O2297" s="20"/>
      <c r="P2297" s="20"/>
      <c r="Q2297" s="20"/>
      <c r="R2297" s="20"/>
      <c r="S2297" s="20"/>
      <c r="T2297" s="20"/>
      <c r="U2297" s="20"/>
      <c r="V2297" s="20"/>
      <c r="W2297" s="20"/>
      <c r="X2297" s="20"/>
      <c r="Y2297" s="20"/>
      <c r="Z2297" s="20"/>
      <c r="AA2297" s="20"/>
    </row>
    <row r="2298" customFormat="false" ht="15" hidden="false" customHeight="false" outlineLevel="0" collapsed="false">
      <c r="B2298" s="14" t="s">
        <v>115</v>
      </c>
    </row>
    <row r="2299" customFormat="false" ht="15" hidden="false" customHeight="false" outlineLevel="0" collapsed="false">
      <c r="B2299" s="1" t="s">
        <v>178</v>
      </c>
      <c r="C2299" s="1" t="s">
        <v>117</v>
      </c>
      <c r="D2299" s="1" t="s">
        <v>179</v>
      </c>
      <c r="E2299" s="25" t="n">
        <v>0.5</v>
      </c>
      <c r="F2299" s="1" t="s">
        <v>119</v>
      </c>
      <c r="G2299" s="1" t="s">
        <v>120</v>
      </c>
      <c r="H2299" s="26" t="n">
        <v>28.5</v>
      </c>
      <c r="I2299" s="1" t="s">
        <v>121</v>
      </c>
      <c r="J2299" s="27" t="n">
        <f aca="false">ROUND(E2299/I2297* H2299,5)</f>
        <v>14.25</v>
      </c>
      <c r="K2299" s="28"/>
    </row>
    <row r="2300" customFormat="false" ht="15" hidden="false" customHeight="false" outlineLevel="0" collapsed="false">
      <c r="B2300" s="1" t="s">
        <v>180</v>
      </c>
      <c r="C2300" s="1" t="s">
        <v>117</v>
      </c>
      <c r="D2300" s="1" t="s">
        <v>181</v>
      </c>
      <c r="E2300" s="25" t="n">
        <v>0.5</v>
      </c>
      <c r="F2300" s="1" t="s">
        <v>119</v>
      </c>
      <c r="G2300" s="1" t="s">
        <v>120</v>
      </c>
      <c r="H2300" s="26" t="n">
        <v>33.24</v>
      </c>
      <c r="I2300" s="1" t="s">
        <v>121</v>
      </c>
      <c r="J2300" s="27" t="n">
        <f aca="false">ROUND(E2300/I2297* H2300,5)</f>
        <v>16.62</v>
      </c>
      <c r="K2300" s="28"/>
    </row>
    <row r="2301" customFormat="false" ht="15" hidden="false" customHeight="false" outlineLevel="0" collapsed="false">
      <c r="D2301" s="29" t="s">
        <v>122</v>
      </c>
      <c r="E2301" s="28"/>
      <c r="H2301" s="28"/>
      <c r="K2301" s="26" t="n">
        <f aca="false">SUM(J2299:J2300)</f>
        <v>30.87</v>
      </c>
    </row>
    <row r="2302" customFormat="false" ht="15" hidden="false" customHeight="false" outlineLevel="0" collapsed="false">
      <c r="B2302" s="14" t="s">
        <v>123</v>
      </c>
      <c r="E2302" s="28"/>
      <c r="H2302" s="28"/>
      <c r="K2302" s="28"/>
    </row>
    <row r="2303" customFormat="false" ht="15" hidden="false" customHeight="false" outlineLevel="0" collapsed="false">
      <c r="B2303" s="1" t="s">
        <v>182</v>
      </c>
      <c r="C2303" s="1" t="s">
        <v>117</v>
      </c>
      <c r="D2303" s="1" t="s">
        <v>183</v>
      </c>
      <c r="E2303" s="25" t="n">
        <v>1</v>
      </c>
      <c r="F2303" s="1" t="s">
        <v>119</v>
      </c>
      <c r="G2303" s="1" t="s">
        <v>120</v>
      </c>
      <c r="H2303" s="26" t="n">
        <v>39.44</v>
      </c>
      <c r="I2303" s="1" t="s">
        <v>121</v>
      </c>
      <c r="J2303" s="27" t="n">
        <f aca="false">ROUND(E2303/I2297* H2303,5)</f>
        <v>39.44</v>
      </c>
      <c r="K2303" s="28"/>
    </row>
    <row r="2304" customFormat="false" ht="15" hidden="false" customHeight="false" outlineLevel="0" collapsed="false">
      <c r="D2304" s="29" t="s">
        <v>126</v>
      </c>
      <c r="E2304" s="28"/>
      <c r="H2304" s="28"/>
      <c r="K2304" s="26" t="n">
        <f aca="false">SUM(J2303:J2303)</f>
        <v>39.44</v>
      </c>
    </row>
    <row r="2305" customFormat="false" ht="15" hidden="false" customHeight="false" outlineLevel="0" collapsed="false">
      <c r="B2305" s="14" t="s">
        <v>127</v>
      </c>
      <c r="E2305" s="28"/>
      <c r="H2305" s="28"/>
      <c r="K2305" s="28"/>
    </row>
    <row r="2306" customFormat="false" ht="15" hidden="false" customHeight="false" outlineLevel="0" collapsed="false">
      <c r="B2306" s="1" t="s">
        <v>1084</v>
      </c>
      <c r="C2306" s="1" t="n">
        <v>4</v>
      </c>
      <c r="D2306" s="1" t="s">
        <v>1085</v>
      </c>
      <c r="E2306" s="25" t="n">
        <v>1</v>
      </c>
      <c r="G2306" s="1" t="s">
        <v>120</v>
      </c>
      <c r="H2306" s="26" t="n">
        <v>320</v>
      </c>
      <c r="I2306" s="1" t="s">
        <v>121</v>
      </c>
      <c r="J2306" s="27" t="n">
        <f aca="false">ROUND(E2306* H2306,5)</f>
        <v>320</v>
      </c>
      <c r="K2306" s="28"/>
    </row>
    <row r="2307" customFormat="false" ht="15" hidden="false" customHeight="false" outlineLevel="0" collapsed="false">
      <c r="D2307" s="29" t="s">
        <v>137</v>
      </c>
      <c r="E2307" s="28"/>
      <c r="H2307" s="28"/>
      <c r="K2307" s="26" t="n">
        <f aca="false">SUM(J2306:J2306)</f>
        <v>320</v>
      </c>
    </row>
    <row r="2308" customFormat="false" ht="15" hidden="false" customHeight="false" outlineLevel="0" collapsed="false">
      <c r="D2308" s="29" t="s">
        <v>138</v>
      </c>
      <c r="E2308" s="28"/>
      <c r="H2308" s="28"/>
      <c r="K2308" s="30" t="n">
        <f aca="false">SUM(J2298:J2307)</f>
        <v>390.31</v>
      </c>
    </row>
    <row r="2309" customFormat="false" ht="15" hidden="false" customHeight="false" outlineLevel="0" collapsed="false">
      <c r="D2309" s="29" t="s">
        <v>184</v>
      </c>
      <c r="E2309" s="28"/>
      <c r="H2309" s="28" t="n">
        <v>3</v>
      </c>
      <c r="I2309" s="1" t="s">
        <v>146</v>
      </c>
      <c r="K2309" s="26" t="n">
        <f aca="false">ROUND(H2309/100*K2308,5)</f>
        <v>11.7093</v>
      </c>
    </row>
    <row r="2310" customFormat="false" ht="15" hidden="false" customHeight="false" outlineLevel="0" collapsed="false">
      <c r="D2310" s="29" t="s">
        <v>139</v>
      </c>
      <c r="E2310" s="28"/>
      <c r="H2310" s="28"/>
      <c r="K2310" s="30" t="n">
        <f aca="false">SUM(K2308:K2309)</f>
        <v>402.0193</v>
      </c>
    </row>
    <row r="2312" customFormat="false" ht="45" hidden="false" customHeight="true" outlineLevel="0" collapsed="false">
      <c r="A2312" s="19"/>
      <c r="B2312" s="19" t="s">
        <v>1086</v>
      </c>
      <c r="C2312" s="20" t="s">
        <v>18</v>
      </c>
      <c r="D2312" s="21" t="s">
        <v>1087</v>
      </c>
      <c r="E2312" s="21"/>
      <c r="F2312" s="21"/>
      <c r="G2312" s="20"/>
      <c r="H2312" s="22" t="s">
        <v>113</v>
      </c>
      <c r="I2312" s="23" t="n">
        <v>1</v>
      </c>
      <c r="J2312" s="23"/>
      <c r="K2312" s="24" t="n">
        <f aca="false">ROUND(K2329,2)</f>
        <v>4217.15</v>
      </c>
      <c r="L2312" s="21" t="s">
        <v>1088</v>
      </c>
      <c r="M2312" s="20"/>
      <c r="N2312" s="20"/>
      <c r="O2312" s="20"/>
      <c r="P2312" s="20"/>
      <c r="Q2312" s="20"/>
      <c r="R2312" s="20"/>
      <c r="S2312" s="20"/>
      <c r="T2312" s="20"/>
      <c r="U2312" s="20"/>
      <c r="V2312" s="20"/>
      <c r="W2312" s="20"/>
      <c r="X2312" s="20"/>
      <c r="Y2312" s="20"/>
      <c r="Z2312" s="20"/>
      <c r="AA2312" s="20"/>
    </row>
    <row r="2313" customFormat="false" ht="15" hidden="false" customHeight="false" outlineLevel="0" collapsed="false">
      <c r="B2313" s="14" t="s">
        <v>115</v>
      </c>
    </row>
    <row r="2314" customFormat="false" ht="15" hidden="false" customHeight="false" outlineLevel="0" collapsed="false">
      <c r="B2314" s="1" t="s">
        <v>188</v>
      </c>
      <c r="C2314" s="1" t="s">
        <v>117</v>
      </c>
      <c r="D2314" s="1" t="s">
        <v>189</v>
      </c>
      <c r="E2314" s="25" t="n">
        <v>0.5841</v>
      </c>
      <c r="F2314" s="1" t="s">
        <v>119</v>
      </c>
      <c r="G2314" s="1" t="s">
        <v>120</v>
      </c>
      <c r="H2314" s="26" t="n">
        <v>23.38</v>
      </c>
      <c r="I2314" s="1" t="s">
        <v>121</v>
      </c>
      <c r="J2314" s="27" t="n">
        <f aca="false">ROUND(E2314/I2312* H2314,5)</f>
        <v>13.65626</v>
      </c>
      <c r="K2314" s="28"/>
    </row>
    <row r="2315" customFormat="false" ht="15" hidden="false" customHeight="false" outlineLevel="0" collapsed="false">
      <c r="B2315" s="1" t="s">
        <v>180</v>
      </c>
      <c r="C2315" s="1" t="s">
        <v>117</v>
      </c>
      <c r="D2315" s="1" t="s">
        <v>181</v>
      </c>
      <c r="E2315" s="25" t="n">
        <v>1.38</v>
      </c>
      <c r="F2315" s="1" t="s">
        <v>119</v>
      </c>
      <c r="G2315" s="1" t="s">
        <v>120</v>
      </c>
      <c r="H2315" s="26" t="n">
        <v>33.24</v>
      </c>
      <c r="I2315" s="1" t="s">
        <v>121</v>
      </c>
      <c r="J2315" s="27" t="n">
        <f aca="false">ROUND(E2315/I2312* H2315,5)</f>
        <v>45.8712</v>
      </c>
      <c r="K2315" s="28"/>
    </row>
    <row r="2316" customFormat="false" ht="15" hidden="false" customHeight="false" outlineLevel="0" collapsed="false">
      <c r="B2316" s="1" t="s">
        <v>178</v>
      </c>
      <c r="C2316" s="1" t="s">
        <v>117</v>
      </c>
      <c r="D2316" s="1" t="s">
        <v>179</v>
      </c>
      <c r="E2316" s="25" t="n">
        <v>1.38</v>
      </c>
      <c r="F2316" s="1" t="s">
        <v>119</v>
      </c>
      <c r="G2316" s="1" t="s">
        <v>120</v>
      </c>
      <c r="H2316" s="26" t="n">
        <v>28.5</v>
      </c>
      <c r="I2316" s="1" t="s">
        <v>121</v>
      </c>
      <c r="J2316" s="27" t="n">
        <f aca="false">ROUND(E2316/I2312* H2316,5)</f>
        <v>39.33</v>
      </c>
      <c r="K2316" s="28"/>
    </row>
    <row r="2317" customFormat="false" ht="15" hidden="false" customHeight="false" outlineLevel="0" collapsed="false">
      <c r="D2317" s="29" t="s">
        <v>122</v>
      </c>
      <c r="E2317" s="28"/>
      <c r="H2317" s="28"/>
      <c r="K2317" s="26" t="n">
        <f aca="false">SUM(J2314:J2316)</f>
        <v>98.85746</v>
      </c>
    </row>
    <row r="2318" customFormat="false" ht="15" hidden="false" customHeight="false" outlineLevel="0" collapsed="false">
      <c r="B2318" s="14" t="s">
        <v>123</v>
      </c>
      <c r="E2318" s="28"/>
      <c r="H2318" s="28"/>
      <c r="K2318" s="28"/>
    </row>
    <row r="2319" customFormat="false" ht="15" hidden="false" customHeight="false" outlineLevel="0" collapsed="false">
      <c r="B2319" s="1" t="s">
        <v>946</v>
      </c>
      <c r="C2319" s="1" t="s">
        <v>117</v>
      </c>
      <c r="D2319" s="1" t="s">
        <v>947</v>
      </c>
      <c r="E2319" s="25" t="n">
        <v>1</v>
      </c>
      <c r="F2319" s="1" t="s">
        <v>119</v>
      </c>
      <c r="G2319" s="1" t="s">
        <v>120</v>
      </c>
      <c r="H2319" s="26" t="n">
        <v>65.03</v>
      </c>
      <c r="I2319" s="1" t="s">
        <v>121</v>
      </c>
      <c r="J2319" s="27" t="n">
        <f aca="false">ROUND(E2319/I2312* H2319,5)</f>
        <v>65.03</v>
      </c>
      <c r="K2319" s="28"/>
    </row>
    <row r="2320" customFormat="false" ht="15" hidden="false" customHeight="false" outlineLevel="0" collapsed="false">
      <c r="B2320" s="1" t="s">
        <v>1089</v>
      </c>
      <c r="C2320" s="1" t="s">
        <v>117</v>
      </c>
      <c r="D2320" s="1" t="s">
        <v>1090</v>
      </c>
      <c r="E2320" s="25" t="n">
        <v>1</v>
      </c>
      <c r="F2320" s="1" t="s">
        <v>119</v>
      </c>
      <c r="G2320" s="1" t="s">
        <v>120</v>
      </c>
      <c r="H2320" s="26" t="n">
        <v>79.92</v>
      </c>
      <c r="I2320" s="1" t="s">
        <v>121</v>
      </c>
      <c r="J2320" s="27" t="n">
        <f aca="false">ROUND(E2320/I2312* H2320,5)</f>
        <v>79.92</v>
      </c>
      <c r="K2320" s="28"/>
    </row>
    <row r="2321" customFormat="false" ht="15" hidden="false" customHeight="false" outlineLevel="0" collapsed="false">
      <c r="D2321" s="29" t="s">
        <v>126</v>
      </c>
      <c r="E2321" s="28"/>
      <c r="H2321" s="28"/>
      <c r="K2321" s="26" t="n">
        <f aca="false">SUM(J2319:J2320)</f>
        <v>144.95</v>
      </c>
    </row>
    <row r="2322" customFormat="false" ht="15" hidden="false" customHeight="false" outlineLevel="0" collapsed="false">
      <c r="B2322" s="14" t="s">
        <v>127</v>
      </c>
      <c r="E2322" s="28"/>
      <c r="H2322" s="28"/>
      <c r="K2322" s="28"/>
    </row>
    <row r="2323" customFormat="false" ht="15" hidden="false" customHeight="false" outlineLevel="0" collapsed="false">
      <c r="B2323" s="1" t="s">
        <v>1013</v>
      </c>
      <c r="C2323" s="1" t="s">
        <v>34</v>
      </c>
      <c r="D2323" s="1" t="s">
        <v>1014</v>
      </c>
      <c r="E2323" s="25" t="n">
        <v>0.638</v>
      </c>
      <c r="G2323" s="1" t="s">
        <v>120</v>
      </c>
      <c r="H2323" s="26" t="n">
        <v>91.3</v>
      </c>
      <c r="I2323" s="1" t="s">
        <v>121</v>
      </c>
      <c r="J2323" s="27" t="n">
        <f aca="false">ROUND(E2323* H2323,5)</f>
        <v>58.2494</v>
      </c>
      <c r="K2323" s="28"/>
    </row>
    <row r="2324" customFormat="false" ht="15" hidden="false" customHeight="false" outlineLevel="0" collapsed="false">
      <c r="B2324" s="1" t="s">
        <v>1091</v>
      </c>
      <c r="C2324" s="1" t="s">
        <v>18</v>
      </c>
      <c r="D2324" s="1" t="s">
        <v>1092</v>
      </c>
      <c r="E2324" s="25" t="n">
        <v>1</v>
      </c>
      <c r="G2324" s="1" t="s">
        <v>120</v>
      </c>
      <c r="H2324" s="26" t="n">
        <v>47.26</v>
      </c>
      <c r="I2324" s="1" t="s">
        <v>121</v>
      </c>
      <c r="J2324" s="27" t="n">
        <f aca="false">ROUND(E2324* H2324,5)</f>
        <v>47.26</v>
      </c>
      <c r="K2324" s="28"/>
    </row>
    <row r="2325" customFormat="false" ht="15" hidden="false" customHeight="false" outlineLevel="0" collapsed="false">
      <c r="B2325" s="1" t="s">
        <v>1093</v>
      </c>
      <c r="C2325" s="1" t="s">
        <v>18</v>
      </c>
      <c r="D2325" s="31" t="s">
        <v>1094</v>
      </c>
      <c r="E2325" s="25" t="n">
        <v>1</v>
      </c>
      <c r="G2325" s="1" t="s">
        <v>120</v>
      </c>
      <c r="H2325" s="26" t="n">
        <v>3745</v>
      </c>
      <c r="I2325" s="1" t="s">
        <v>121</v>
      </c>
      <c r="J2325" s="27" t="n">
        <f aca="false">ROUND(E2325* H2325,5)</f>
        <v>3745</v>
      </c>
      <c r="K2325" s="28"/>
    </row>
    <row r="2326" customFormat="false" ht="15" hidden="false" customHeight="false" outlineLevel="0" collapsed="false">
      <c r="D2326" s="29" t="s">
        <v>137</v>
      </c>
      <c r="E2326" s="28"/>
      <c r="H2326" s="28"/>
      <c r="K2326" s="26" t="n">
        <f aca="false">SUM(J2323:J2325)</f>
        <v>3850.5094</v>
      </c>
    </row>
    <row r="2327" customFormat="false" ht="15" hidden="false" customHeight="false" outlineLevel="0" collapsed="false">
      <c r="D2327" s="29" t="s">
        <v>138</v>
      </c>
      <c r="E2327" s="28"/>
      <c r="H2327" s="28"/>
      <c r="K2327" s="30" t="n">
        <f aca="false">SUM(J2313:J2326)</f>
        <v>4094.31686</v>
      </c>
    </row>
    <row r="2328" customFormat="false" ht="15" hidden="false" customHeight="false" outlineLevel="0" collapsed="false">
      <c r="D2328" s="29" t="s">
        <v>184</v>
      </c>
      <c r="E2328" s="28"/>
      <c r="H2328" s="28" t="n">
        <v>3</v>
      </c>
      <c r="I2328" s="1" t="s">
        <v>146</v>
      </c>
      <c r="K2328" s="26" t="n">
        <f aca="false">ROUND(H2328/100*K2327,5)</f>
        <v>122.82951</v>
      </c>
    </row>
    <row r="2329" customFormat="false" ht="15" hidden="false" customHeight="false" outlineLevel="0" collapsed="false">
      <c r="D2329" s="29" t="s">
        <v>139</v>
      </c>
      <c r="E2329" s="28"/>
      <c r="H2329" s="28"/>
      <c r="K2329" s="30" t="n">
        <f aca="false">SUM(K2327:K2328)</f>
        <v>4217.14637</v>
      </c>
    </row>
    <row r="2331" customFormat="false" ht="45" hidden="false" customHeight="true" outlineLevel="0" collapsed="false">
      <c r="A2331" s="19"/>
      <c r="B2331" s="19" t="s">
        <v>1095</v>
      </c>
      <c r="C2331" s="20" t="s">
        <v>18</v>
      </c>
      <c r="D2331" s="21" t="s">
        <v>1096</v>
      </c>
      <c r="E2331" s="21"/>
      <c r="F2331" s="21"/>
      <c r="G2331" s="20"/>
      <c r="H2331" s="22" t="s">
        <v>113</v>
      </c>
      <c r="I2331" s="23" t="n">
        <v>1</v>
      </c>
      <c r="J2331" s="23"/>
      <c r="K2331" s="24" t="n">
        <f aca="false">ROUND(K2343,2)</f>
        <v>429.87</v>
      </c>
      <c r="L2331" s="21" t="s">
        <v>1097</v>
      </c>
      <c r="M2331" s="20"/>
      <c r="N2331" s="20"/>
      <c r="O2331" s="20"/>
      <c r="P2331" s="20"/>
      <c r="Q2331" s="20"/>
      <c r="R2331" s="20"/>
      <c r="S2331" s="20"/>
      <c r="T2331" s="20"/>
      <c r="U2331" s="20"/>
      <c r="V2331" s="20"/>
      <c r="W2331" s="20"/>
      <c r="X2331" s="20"/>
      <c r="Y2331" s="20"/>
      <c r="Z2331" s="20"/>
      <c r="AA2331" s="20"/>
    </row>
    <row r="2332" customFormat="false" ht="15" hidden="false" customHeight="false" outlineLevel="0" collapsed="false">
      <c r="B2332" s="14" t="s">
        <v>115</v>
      </c>
    </row>
    <row r="2333" customFormat="false" ht="15" hidden="false" customHeight="false" outlineLevel="0" collapsed="false">
      <c r="B2333" s="1" t="s">
        <v>207</v>
      </c>
      <c r="C2333" s="1" t="s">
        <v>117</v>
      </c>
      <c r="D2333" s="1" t="s">
        <v>208</v>
      </c>
      <c r="E2333" s="25" t="n">
        <v>0.5</v>
      </c>
      <c r="F2333" s="1" t="s">
        <v>119</v>
      </c>
      <c r="G2333" s="1" t="s">
        <v>120</v>
      </c>
      <c r="H2333" s="26" t="n">
        <v>28.61</v>
      </c>
      <c r="I2333" s="1" t="s">
        <v>121</v>
      </c>
      <c r="J2333" s="27" t="n">
        <f aca="false">ROUND(E2333/I2331* H2333,5)</f>
        <v>14.305</v>
      </c>
      <c r="K2333" s="28"/>
    </row>
    <row r="2334" customFormat="false" ht="15" hidden="false" customHeight="false" outlineLevel="0" collapsed="false">
      <c r="B2334" s="1" t="s">
        <v>188</v>
      </c>
      <c r="C2334" s="1" t="s">
        <v>117</v>
      </c>
      <c r="D2334" s="1" t="s">
        <v>189</v>
      </c>
      <c r="E2334" s="25" t="n">
        <v>0.5</v>
      </c>
      <c r="F2334" s="1" t="s">
        <v>119</v>
      </c>
      <c r="G2334" s="1" t="s">
        <v>120</v>
      </c>
      <c r="H2334" s="26" t="n">
        <v>23.38</v>
      </c>
      <c r="I2334" s="1" t="s">
        <v>121</v>
      </c>
      <c r="J2334" s="27" t="n">
        <f aca="false">ROUND(E2334/I2331* H2334,5)</f>
        <v>11.69</v>
      </c>
      <c r="K2334" s="28"/>
    </row>
    <row r="2335" customFormat="false" ht="15" hidden="false" customHeight="false" outlineLevel="0" collapsed="false">
      <c r="D2335" s="29" t="s">
        <v>122</v>
      </c>
      <c r="E2335" s="28"/>
      <c r="H2335" s="28"/>
      <c r="K2335" s="26" t="n">
        <f aca="false">SUM(J2333:J2334)</f>
        <v>25.995</v>
      </c>
    </row>
    <row r="2336" customFormat="false" ht="15" hidden="false" customHeight="false" outlineLevel="0" collapsed="false">
      <c r="B2336" s="14" t="s">
        <v>127</v>
      </c>
      <c r="E2336" s="28"/>
      <c r="H2336" s="28"/>
      <c r="K2336" s="28"/>
    </row>
    <row r="2337" customFormat="false" ht="15" hidden="false" customHeight="false" outlineLevel="0" collapsed="false">
      <c r="B2337" s="1" t="s">
        <v>1098</v>
      </c>
      <c r="C2337" s="1" t="s">
        <v>18</v>
      </c>
      <c r="D2337" s="1" t="s">
        <v>1099</v>
      </c>
      <c r="E2337" s="25" t="n">
        <v>1</v>
      </c>
      <c r="G2337" s="1" t="s">
        <v>120</v>
      </c>
      <c r="H2337" s="26" t="n">
        <v>390.7</v>
      </c>
      <c r="I2337" s="1" t="s">
        <v>121</v>
      </c>
      <c r="J2337" s="27" t="n">
        <f aca="false">ROUND(E2337* H2337,5)</f>
        <v>390.7</v>
      </c>
      <c r="K2337" s="28"/>
    </row>
    <row r="2338" customFormat="false" ht="15" hidden="false" customHeight="false" outlineLevel="0" collapsed="false">
      <c r="D2338" s="29" t="s">
        <v>137</v>
      </c>
      <c r="E2338" s="28"/>
      <c r="H2338" s="28"/>
      <c r="K2338" s="26" t="n">
        <f aca="false">SUM(J2337:J2337)</f>
        <v>390.7</v>
      </c>
    </row>
    <row r="2339" customFormat="false" ht="15" hidden="false" customHeight="false" outlineLevel="0" collapsed="false">
      <c r="E2339" s="28"/>
      <c r="H2339" s="28"/>
      <c r="K2339" s="28"/>
    </row>
    <row r="2340" customFormat="false" ht="15" hidden="false" customHeight="false" outlineLevel="0" collapsed="false">
      <c r="D2340" s="29" t="s">
        <v>145</v>
      </c>
      <c r="E2340" s="28"/>
      <c r="H2340" s="28" t="n">
        <v>2.5</v>
      </c>
      <c r="I2340" s="1" t="s">
        <v>146</v>
      </c>
      <c r="J2340" s="1" t="n">
        <f aca="false">ROUND(H2340/100*K2335,5)</f>
        <v>0.64988</v>
      </c>
      <c r="K2340" s="28"/>
    </row>
    <row r="2341" customFormat="false" ht="15" hidden="false" customHeight="false" outlineLevel="0" collapsed="false">
      <c r="D2341" s="29" t="s">
        <v>138</v>
      </c>
      <c r="E2341" s="28"/>
      <c r="H2341" s="28"/>
      <c r="K2341" s="30" t="n">
        <f aca="false">SUM(J2332:J2340)</f>
        <v>417.34488</v>
      </c>
    </row>
    <row r="2342" customFormat="false" ht="15" hidden="false" customHeight="false" outlineLevel="0" collapsed="false">
      <c r="D2342" s="29" t="s">
        <v>184</v>
      </c>
      <c r="E2342" s="28"/>
      <c r="H2342" s="28" t="n">
        <v>3</v>
      </c>
      <c r="I2342" s="1" t="s">
        <v>146</v>
      </c>
      <c r="K2342" s="26" t="n">
        <f aca="false">ROUND(H2342/100*K2341,5)</f>
        <v>12.52035</v>
      </c>
    </row>
    <row r="2343" customFormat="false" ht="15" hidden="false" customHeight="false" outlineLevel="0" collapsed="false">
      <c r="D2343" s="29" t="s">
        <v>139</v>
      </c>
      <c r="E2343" s="28"/>
      <c r="H2343" s="28"/>
      <c r="K2343" s="30" t="n">
        <f aca="false">SUM(K2341:K2342)</f>
        <v>429.86523</v>
      </c>
    </row>
    <row r="2345" customFormat="false" ht="45" hidden="false" customHeight="true" outlineLevel="0" collapsed="false">
      <c r="A2345" s="19"/>
      <c r="B2345" s="19" t="s">
        <v>1100</v>
      </c>
      <c r="C2345" s="20" t="s">
        <v>193</v>
      </c>
      <c r="D2345" s="21" t="s">
        <v>1101</v>
      </c>
      <c r="E2345" s="21"/>
      <c r="F2345" s="21"/>
      <c r="G2345" s="20"/>
      <c r="H2345" s="22" t="s">
        <v>113</v>
      </c>
      <c r="I2345" s="23" t="n">
        <v>1</v>
      </c>
      <c r="J2345" s="23"/>
      <c r="K2345" s="24" t="n">
        <f aca="false">ROUND(K2361,2)</f>
        <v>62.19</v>
      </c>
      <c r="L2345" s="21" t="s">
        <v>1102</v>
      </c>
      <c r="M2345" s="20"/>
      <c r="N2345" s="20"/>
      <c r="O2345" s="20"/>
      <c r="P2345" s="20"/>
      <c r="Q2345" s="20"/>
      <c r="R2345" s="20"/>
      <c r="S2345" s="20"/>
      <c r="T2345" s="20"/>
      <c r="U2345" s="20"/>
      <c r="V2345" s="20"/>
      <c r="W2345" s="20"/>
      <c r="X2345" s="20"/>
      <c r="Y2345" s="20"/>
      <c r="Z2345" s="20"/>
      <c r="AA2345" s="20"/>
    </row>
    <row r="2346" customFormat="false" ht="15" hidden="false" customHeight="false" outlineLevel="0" collapsed="false">
      <c r="B2346" s="14" t="s">
        <v>115</v>
      </c>
    </row>
    <row r="2347" customFormat="false" ht="15" hidden="false" customHeight="false" outlineLevel="0" collapsed="false">
      <c r="B2347" s="1" t="s">
        <v>399</v>
      </c>
      <c r="C2347" s="1" t="s">
        <v>117</v>
      </c>
      <c r="D2347" s="1" t="s">
        <v>400</v>
      </c>
      <c r="E2347" s="25" t="n">
        <v>0.11</v>
      </c>
      <c r="F2347" s="1" t="s">
        <v>119</v>
      </c>
      <c r="G2347" s="1" t="s">
        <v>120</v>
      </c>
      <c r="H2347" s="26" t="n">
        <v>29.57</v>
      </c>
      <c r="I2347" s="1" t="s">
        <v>121</v>
      </c>
      <c r="J2347" s="27" t="n">
        <f aca="false">ROUND(E2347/I2345* H2347,5)</f>
        <v>3.2527</v>
      </c>
      <c r="K2347" s="28"/>
    </row>
    <row r="2348" customFormat="false" ht="15" hidden="false" customHeight="false" outlineLevel="0" collapsed="false">
      <c r="B2348" s="1" t="s">
        <v>401</v>
      </c>
      <c r="C2348" s="1" t="s">
        <v>117</v>
      </c>
      <c r="D2348" s="1" t="s">
        <v>402</v>
      </c>
      <c r="E2348" s="25" t="n">
        <v>0.26</v>
      </c>
      <c r="F2348" s="1" t="s">
        <v>119</v>
      </c>
      <c r="G2348" s="1" t="s">
        <v>120</v>
      </c>
      <c r="H2348" s="26" t="n">
        <v>25.4</v>
      </c>
      <c r="I2348" s="1" t="s">
        <v>121</v>
      </c>
      <c r="J2348" s="27" t="n">
        <f aca="false">ROUND(E2348/I2345* H2348,5)</f>
        <v>6.604</v>
      </c>
      <c r="K2348" s="28"/>
    </row>
    <row r="2349" customFormat="false" ht="15" hidden="false" customHeight="false" outlineLevel="0" collapsed="false">
      <c r="B2349" s="1" t="s">
        <v>207</v>
      </c>
      <c r="C2349" s="1" t="s">
        <v>117</v>
      </c>
      <c r="D2349" s="1" t="s">
        <v>208</v>
      </c>
      <c r="E2349" s="25" t="n">
        <v>0.26</v>
      </c>
      <c r="F2349" s="1" t="s">
        <v>119</v>
      </c>
      <c r="G2349" s="1" t="s">
        <v>120</v>
      </c>
      <c r="H2349" s="26" t="n">
        <v>28.61</v>
      </c>
      <c r="I2349" s="1" t="s">
        <v>121</v>
      </c>
      <c r="J2349" s="27" t="n">
        <f aca="false">ROUND(E2349/I2345* H2349,5)</f>
        <v>7.4386</v>
      </c>
      <c r="K2349" s="28"/>
    </row>
    <row r="2350" customFormat="false" ht="15" hidden="false" customHeight="false" outlineLevel="0" collapsed="false">
      <c r="D2350" s="29" t="s">
        <v>122</v>
      </c>
      <c r="E2350" s="28"/>
      <c r="H2350" s="28"/>
      <c r="K2350" s="26" t="n">
        <f aca="false">SUM(J2347:J2349)</f>
        <v>17.2953</v>
      </c>
    </row>
    <row r="2351" customFormat="false" ht="15" hidden="false" customHeight="false" outlineLevel="0" collapsed="false">
      <c r="B2351" s="14" t="s">
        <v>127</v>
      </c>
      <c r="E2351" s="28"/>
      <c r="H2351" s="28"/>
      <c r="K2351" s="28"/>
    </row>
    <row r="2352" customFormat="false" ht="15" hidden="false" customHeight="false" outlineLevel="0" collapsed="false">
      <c r="B2352" s="1" t="s">
        <v>1103</v>
      </c>
      <c r="C2352" s="1" t="s">
        <v>18</v>
      </c>
      <c r="D2352" s="1" t="s">
        <v>1104</v>
      </c>
      <c r="E2352" s="25" t="n">
        <v>0.18</v>
      </c>
      <c r="G2352" s="1" t="s">
        <v>120</v>
      </c>
      <c r="H2352" s="26" t="n">
        <v>214.91</v>
      </c>
      <c r="I2352" s="1" t="s">
        <v>121</v>
      </c>
      <c r="J2352" s="27" t="n">
        <f aca="false">ROUND(E2352* H2352,5)</f>
        <v>38.6838</v>
      </c>
      <c r="K2352" s="28"/>
    </row>
    <row r="2353" customFormat="false" ht="15" hidden="false" customHeight="false" outlineLevel="0" collapsed="false">
      <c r="B2353" s="1" t="s">
        <v>1105</v>
      </c>
      <c r="C2353" s="1" t="s">
        <v>27</v>
      </c>
      <c r="D2353" s="1" t="s">
        <v>1106</v>
      </c>
      <c r="E2353" s="25" t="n">
        <v>6</v>
      </c>
      <c r="G2353" s="1" t="s">
        <v>120</v>
      </c>
      <c r="H2353" s="26" t="n">
        <v>0.3</v>
      </c>
      <c r="I2353" s="1" t="s">
        <v>121</v>
      </c>
      <c r="J2353" s="27" t="n">
        <f aca="false">ROUND(E2353* H2353,5)</f>
        <v>1.8</v>
      </c>
      <c r="K2353" s="28"/>
    </row>
    <row r="2354" customFormat="false" ht="15" hidden="false" customHeight="false" outlineLevel="0" collapsed="false">
      <c r="B2354" s="1" t="s">
        <v>1107</v>
      </c>
      <c r="C2354" s="1" t="s">
        <v>18</v>
      </c>
      <c r="D2354" s="1" t="s">
        <v>1108</v>
      </c>
      <c r="E2354" s="25" t="n">
        <v>0.08</v>
      </c>
      <c r="G2354" s="1" t="s">
        <v>120</v>
      </c>
      <c r="H2354" s="26" t="n">
        <v>0.88</v>
      </c>
      <c r="I2354" s="1" t="s">
        <v>121</v>
      </c>
      <c r="J2354" s="27" t="n">
        <f aca="false">ROUND(E2354* H2354,5)</f>
        <v>0.0704</v>
      </c>
      <c r="K2354" s="28"/>
    </row>
    <row r="2355" customFormat="false" ht="15" hidden="false" customHeight="false" outlineLevel="0" collapsed="false">
      <c r="D2355" s="29" t="s">
        <v>137</v>
      </c>
      <c r="E2355" s="28"/>
      <c r="H2355" s="28"/>
      <c r="K2355" s="26" t="n">
        <f aca="false">SUM(J2352:J2354)</f>
        <v>40.5542</v>
      </c>
    </row>
    <row r="2356" customFormat="false" ht="15" hidden="false" customHeight="false" outlineLevel="0" collapsed="false">
      <c r="B2356" s="14" t="s">
        <v>110</v>
      </c>
      <c r="E2356" s="28"/>
      <c r="H2356" s="28"/>
      <c r="K2356" s="28"/>
    </row>
    <row r="2357" customFormat="false" ht="15" hidden="false" customHeight="false" outlineLevel="0" collapsed="false">
      <c r="B2357" s="1" t="s">
        <v>111</v>
      </c>
      <c r="C2357" s="1" t="s">
        <v>34</v>
      </c>
      <c r="D2357" s="1" t="s">
        <v>112</v>
      </c>
      <c r="E2357" s="25" t="n">
        <v>0.025</v>
      </c>
      <c r="G2357" s="1" t="s">
        <v>120</v>
      </c>
      <c r="H2357" s="26" t="n">
        <v>101.04885</v>
      </c>
      <c r="I2357" s="1" t="s">
        <v>121</v>
      </c>
      <c r="J2357" s="27" t="n">
        <f aca="false">ROUND(E2357* H2357,5)</f>
        <v>2.52622</v>
      </c>
      <c r="K2357" s="28"/>
    </row>
    <row r="2358" customFormat="false" ht="15" hidden="false" customHeight="false" outlineLevel="0" collapsed="false">
      <c r="D2358" s="29" t="s">
        <v>239</v>
      </c>
      <c r="E2358" s="28"/>
      <c r="H2358" s="28"/>
      <c r="K2358" s="26" t="n">
        <f aca="false">SUM(J2357:J2357)</f>
        <v>2.52622</v>
      </c>
    </row>
    <row r="2359" customFormat="false" ht="15" hidden="false" customHeight="false" outlineLevel="0" collapsed="false">
      <c r="D2359" s="29" t="s">
        <v>138</v>
      </c>
      <c r="E2359" s="28"/>
      <c r="H2359" s="28"/>
      <c r="K2359" s="30" t="n">
        <f aca="false">SUM(J2346:J2358)</f>
        <v>60.37572</v>
      </c>
    </row>
    <row r="2360" customFormat="false" ht="15" hidden="false" customHeight="false" outlineLevel="0" collapsed="false">
      <c r="D2360" s="29" t="s">
        <v>184</v>
      </c>
      <c r="E2360" s="28"/>
      <c r="H2360" s="28" t="n">
        <v>3</v>
      </c>
      <c r="I2360" s="1" t="s">
        <v>146</v>
      </c>
      <c r="K2360" s="26" t="n">
        <f aca="false">ROUND(H2360/100*K2359,5)</f>
        <v>1.81127</v>
      </c>
    </row>
    <row r="2361" customFormat="false" ht="15" hidden="false" customHeight="false" outlineLevel="0" collapsed="false">
      <c r="D2361" s="29" t="s">
        <v>139</v>
      </c>
      <c r="E2361" s="28"/>
      <c r="H2361" s="28"/>
      <c r="K2361" s="30" t="n">
        <f aca="false">SUM(K2359:K2360)</f>
        <v>62.18699</v>
      </c>
    </row>
    <row r="2363" customFormat="false" ht="45" hidden="false" customHeight="true" outlineLevel="0" collapsed="false">
      <c r="A2363" s="19"/>
      <c r="B2363" s="19" t="s">
        <v>1109</v>
      </c>
      <c r="C2363" s="20" t="s">
        <v>27</v>
      </c>
      <c r="D2363" s="21" t="s">
        <v>1110</v>
      </c>
      <c r="E2363" s="21"/>
      <c r="F2363" s="21"/>
      <c r="G2363" s="20"/>
      <c r="H2363" s="22" t="s">
        <v>113</v>
      </c>
      <c r="I2363" s="23" t="n">
        <v>1</v>
      </c>
      <c r="J2363" s="23"/>
      <c r="K2363" s="24" t="n">
        <f aca="false">ROUND(K2374,2)</f>
        <v>4.76</v>
      </c>
      <c r="L2363" s="21" t="s">
        <v>1111</v>
      </c>
      <c r="M2363" s="20"/>
      <c r="N2363" s="20"/>
      <c r="O2363" s="20"/>
      <c r="P2363" s="20"/>
      <c r="Q2363" s="20"/>
      <c r="R2363" s="20"/>
      <c r="S2363" s="20"/>
      <c r="T2363" s="20"/>
      <c r="U2363" s="20"/>
      <c r="V2363" s="20"/>
      <c r="W2363" s="20"/>
      <c r="X2363" s="20"/>
      <c r="Y2363" s="20"/>
      <c r="Z2363" s="20"/>
      <c r="AA2363" s="20"/>
    </row>
    <row r="2364" customFormat="false" ht="15" hidden="false" customHeight="false" outlineLevel="0" collapsed="false">
      <c r="B2364" s="14" t="s">
        <v>115</v>
      </c>
    </row>
    <row r="2365" customFormat="false" ht="15" hidden="false" customHeight="false" outlineLevel="0" collapsed="false">
      <c r="B2365" s="1" t="s">
        <v>399</v>
      </c>
      <c r="C2365" s="1" t="s">
        <v>117</v>
      </c>
      <c r="D2365" s="1" t="s">
        <v>400</v>
      </c>
      <c r="E2365" s="25" t="n">
        <v>0.05</v>
      </c>
      <c r="F2365" s="1" t="s">
        <v>119</v>
      </c>
      <c r="G2365" s="1" t="s">
        <v>120</v>
      </c>
      <c r="H2365" s="26" t="n">
        <v>29.57</v>
      </c>
      <c r="I2365" s="1" t="s">
        <v>121</v>
      </c>
      <c r="J2365" s="27" t="n">
        <f aca="false">ROUND(E2365/I2363* H2365,5)</f>
        <v>1.4785</v>
      </c>
      <c r="K2365" s="28"/>
    </row>
    <row r="2366" customFormat="false" ht="15" hidden="false" customHeight="false" outlineLevel="0" collapsed="false">
      <c r="B2366" s="1" t="s">
        <v>401</v>
      </c>
      <c r="C2366" s="1" t="s">
        <v>117</v>
      </c>
      <c r="D2366" s="1" t="s">
        <v>402</v>
      </c>
      <c r="E2366" s="25" t="n">
        <v>0.05</v>
      </c>
      <c r="F2366" s="1" t="s">
        <v>119</v>
      </c>
      <c r="G2366" s="1" t="s">
        <v>120</v>
      </c>
      <c r="H2366" s="26" t="n">
        <v>25.4</v>
      </c>
      <c r="I2366" s="1" t="s">
        <v>121</v>
      </c>
      <c r="J2366" s="27" t="n">
        <f aca="false">ROUND(E2366/I2363* H2366,5)</f>
        <v>1.27</v>
      </c>
      <c r="K2366" s="28"/>
    </row>
    <row r="2367" customFormat="false" ht="15" hidden="false" customHeight="false" outlineLevel="0" collapsed="false">
      <c r="D2367" s="29" t="s">
        <v>122</v>
      </c>
      <c r="E2367" s="28"/>
      <c r="H2367" s="28"/>
      <c r="K2367" s="26" t="n">
        <f aca="false">SUM(J2365:J2366)</f>
        <v>2.7485</v>
      </c>
    </row>
    <row r="2368" customFormat="false" ht="15" hidden="false" customHeight="false" outlineLevel="0" collapsed="false">
      <c r="B2368" s="14" t="s">
        <v>127</v>
      </c>
      <c r="E2368" s="28"/>
      <c r="H2368" s="28"/>
      <c r="K2368" s="28"/>
    </row>
    <row r="2369" customFormat="false" ht="15" hidden="false" customHeight="false" outlineLevel="0" collapsed="false">
      <c r="B2369" s="1" t="s">
        <v>1107</v>
      </c>
      <c r="C2369" s="1" t="s">
        <v>18</v>
      </c>
      <c r="D2369" s="1" t="s">
        <v>1108</v>
      </c>
      <c r="E2369" s="25" t="n">
        <v>0.08</v>
      </c>
      <c r="G2369" s="1" t="s">
        <v>120</v>
      </c>
      <c r="H2369" s="26" t="n">
        <v>0.88</v>
      </c>
      <c r="I2369" s="1" t="s">
        <v>121</v>
      </c>
      <c r="J2369" s="27" t="n">
        <f aca="false">ROUND(E2369* H2369,5)</f>
        <v>0.0704</v>
      </c>
      <c r="K2369" s="28"/>
    </row>
    <row r="2370" customFormat="false" ht="15" hidden="false" customHeight="false" outlineLevel="0" collapsed="false">
      <c r="B2370" s="1" t="s">
        <v>1105</v>
      </c>
      <c r="C2370" s="1" t="s">
        <v>27</v>
      </c>
      <c r="D2370" s="1" t="s">
        <v>1106</v>
      </c>
      <c r="E2370" s="25" t="n">
        <v>6</v>
      </c>
      <c r="G2370" s="1" t="s">
        <v>120</v>
      </c>
      <c r="H2370" s="26" t="n">
        <v>0.3</v>
      </c>
      <c r="I2370" s="1" t="s">
        <v>121</v>
      </c>
      <c r="J2370" s="27" t="n">
        <f aca="false">ROUND(E2370* H2370,5)</f>
        <v>1.8</v>
      </c>
      <c r="K2370" s="28"/>
    </row>
    <row r="2371" customFormat="false" ht="15" hidden="false" customHeight="false" outlineLevel="0" collapsed="false">
      <c r="D2371" s="29" t="s">
        <v>137</v>
      </c>
      <c r="E2371" s="28"/>
      <c r="H2371" s="28"/>
      <c r="K2371" s="26" t="n">
        <f aca="false">SUM(J2369:J2370)</f>
        <v>1.8704</v>
      </c>
    </row>
    <row r="2372" customFormat="false" ht="15" hidden="false" customHeight="false" outlineLevel="0" collapsed="false">
      <c r="D2372" s="29" t="s">
        <v>138</v>
      </c>
      <c r="E2372" s="28"/>
      <c r="H2372" s="28"/>
      <c r="K2372" s="30" t="n">
        <f aca="false">SUM(J2364:J2371)</f>
        <v>4.6189</v>
      </c>
    </row>
    <row r="2373" customFormat="false" ht="15" hidden="false" customHeight="false" outlineLevel="0" collapsed="false">
      <c r="D2373" s="29" t="s">
        <v>184</v>
      </c>
      <c r="E2373" s="28"/>
      <c r="H2373" s="28" t="n">
        <v>3</v>
      </c>
      <c r="I2373" s="1" t="s">
        <v>146</v>
      </c>
      <c r="K2373" s="26" t="n">
        <f aca="false">ROUND(H2373/100*K2372,5)</f>
        <v>0.13857</v>
      </c>
    </row>
    <row r="2374" customFormat="false" ht="15" hidden="false" customHeight="false" outlineLevel="0" collapsed="false">
      <c r="D2374" s="29" t="s">
        <v>139</v>
      </c>
      <c r="E2374" s="28"/>
      <c r="H2374" s="28"/>
      <c r="K2374" s="30" t="n">
        <f aca="false">SUM(K2372:K2373)</f>
        <v>4.75747</v>
      </c>
    </row>
    <row r="2376" customFormat="false" ht="45" hidden="false" customHeight="true" outlineLevel="0" collapsed="false">
      <c r="A2376" s="19"/>
      <c r="B2376" s="19" t="s">
        <v>1112</v>
      </c>
      <c r="C2376" s="20" t="s">
        <v>18</v>
      </c>
      <c r="D2376" s="21" t="s">
        <v>1113</v>
      </c>
      <c r="E2376" s="21"/>
      <c r="F2376" s="21"/>
      <c r="G2376" s="20"/>
      <c r="H2376" s="22" t="s">
        <v>113</v>
      </c>
      <c r="I2376" s="23" t="n">
        <v>1</v>
      </c>
      <c r="J2376" s="23"/>
      <c r="K2376" s="24" t="n">
        <f aca="false">ROUND(K2387,2)</f>
        <v>35.9</v>
      </c>
      <c r="L2376" s="21" t="s">
        <v>1114</v>
      </c>
      <c r="M2376" s="20"/>
      <c r="N2376" s="20"/>
      <c r="O2376" s="20"/>
      <c r="P2376" s="20"/>
      <c r="Q2376" s="20"/>
      <c r="R2376" s="20"/>
      <c r="S2376" s="20"/>
      <c r="T2376" s="20"/>
      <c r="U2376" s="20"/>
      <c r="V2376" s="20"/>
      <c r="W2376" s="20"/>
      <c r="X2376" s="20"/>
      <c r="Y2376" s="20"/>
      <c r="Z2376" s="20"/>
      <c r="AA2376" s="20"/>
    </row>
    <row r="2377" customFormat="false" ht="15" hidden="false" customHeight="false" outlineLevel="0" collapsed="false">
      <c r="B2377" s="14" t="s">
        <v>115</v>
      </c>
    </row>
    <row r="2378" customFormat="false" ht="15" hidden="false" customHeight="false" outlineLevel="0" collapsed="false">
      <c r="B2378" s="1" t="s">
        <v>399</v>
      </c>
      <c r="C2378" s="1" t="s">
        <v>117</v>
      </c>
      <c r="D2378" s="1" t="s">
        <v>400</v>
      </c>
      <c r="E2378" s="25" t="n">
        <v>0.6</v>
      </c>
      <c r="F2378" s="1" t="s">
        <v>119</v>
      </c>
      <c r="G2378" s="1" t="s">
        <v>120</v>
      </c>
      <c r="H2378" s="26" t="n">
        <v>29.57</v>
      </c>
      <c r="I2378" s="1" t="s">
        <v>121</v>
      </c>
      <c r="J2378" s="27" t="n">
        <f aca="false">ROUND(E2378/I2376* H2378,5)</f>
        <v>17.742</v>
      </c>
      <c r="K2378" s="28"/>
    </row>
    <row r="2379" customFormat="false" ht="15" hidden="false" customHeight="false" outlineLevel="0" collapsed="false">
      <c r="B2379" s="1" t="s">
        <v>401</v>
      </c>
      <c r="C2379" s="1" t="s">
        <v>117</v>
      </c>
      <c r="D2379" s="1" t="s">
        <v>402</v>
      </c>
      <c r="E2379" s="25" t="n">
        <v>0.6</v>
      </c>
      <c r="F2379" s="1" t="s">
        <v>119</v>
      </c>
      <c r="G2379" s="1" t="s">
        <v>120</v>
      </c>
      <c r="H2379" s="26" t="n">
        <v>25.4</v>
      </c>
      <c r="I2379" s="1" t="s">
        <v>121</v>
      </c>
      <c r="J2379" s="27" t="n">
        <f aca="false">ROUND(E2379/I2376* H2379,5)</f>
        <v>15.24</v>
      </c>
      <c r="K2379" s="28"/>
    </row>
    <row r="2380" customFormat="false" ht="15" hidden="false" customHeight="false" outlineLevel="0" collapsed="false">
      <c r="D2380" s="29" t="s">
        <v>122</v>
      </c>
      <c r="E2380" s="28"/>
      <c r="H2380" s="28"/>
      <c r="K2380" s="26" t="n">
        <f aca="false">SUM(J2378:J2379)</f>
        <v>32.982</v>
      </c>
    </row>
    <row r="2381" customFormat="false" ht="15" hidden="false" customHeight="false" outlineLevel="0" collapsed="false">
      <c r="B2381" s="14" t="s">
        <v>127</v>
      </c>
      <c r="E2381" s="28"/>
      <c r="H2381" s="28"/>
      <c r="K2381" s="28"/>
    </row>
    <row r="2382" customFormat="false" ht="15" hidden="false" customHeight="false" outlineLevel="0" collapsed="false">
      <c r="B2382" s="1" t="s">
        <v>1107</v>
      </c>
      <c r="C2382" s="1" t="s">
        <v>18</v>
      </c>
      <c r="D2382" s="1" t="s">
        <v>1108</v>
      </c>
      <c r="E2382" s="25" t="n">
        <v>0.08</v>
      </c>
      <c r="G2382" s="1" t="s">
        <v>120</v>
      </c>
      <c r="H2382" s="26" t="n">
        <v>0.88</v>
      </c>
      <c r="I2382" s="1" t="s">
        <v>121</v>
      </c>
      <c r="J2382" s="27" t="n">
        <f aca="false">ROUND(E2382* H2382,5)</f>
        <v>0.0704</v>
      </c>
      <c r="K2382" s="28"/>
    </row>
    <row r="2383" customFormat="false" ht="15" hidden="false" customHeight="false" outlineLevel="0" collapsed="false">
      <c r="B2383" s="1" t="s">
        <v>1105</v>
      </c>
      <c r="C2383" s="1" t="s">
        <v>27</v>
      </c>
      <c r="D2383" s="1" t="s">
        <v>1106</v>
      </c>
      <c r="E2383" s="25" t="n">
        <v>6</v>
      </c>
      <c r="G2383" s="1" t="s">
        <v>120</v>
      </c>
      <c r="H2383" s="26" t="n">
        <v>0.3</v>
      </c>
      <c r="I2383" s="1" t="s">
        <v>121</v>
      </c>
      <c r="J2383" s="27" t="n">
        <f aca="false">ROUND(E2383* H2383,5)</f>
        <v>1.8</v>
      </c>
      <c r="K2383" s="28"/>
    </row>
    <row r="2384" customFormat="false" ht="15" hidden="false" customHeight="false" outlineLevel="0" collapsed="false">
      <c r="D2384" s="29" t="s">
        <v>137</v>
      </c>
      <c r="E2384" s="28"/>
      <c r="H2384" s="28"/>
      <c r="K2384" s="26" t="n">
        <f aca="false">SUM(J2382:J2383)</f>
        <v>1.8704</v>
      </c>
    </row>
    <row r="2385" customFormat="false" ht="15" hidden="false" customHeight="false" outlineLevel="0" collapsed="false">
      <c r="D2385" s="29" t="s">
        <v>138</v>
      </c>
      <c r="E2385" s="28"/>
      <c r="H2385" s="28"/>
      <c r="K2385" s="30" t="n">
        <f aca="false">SUM(J2377:J2384)</f>
        <v>34.8524</v>
      </c>
    </row>
    <row r="2386" customFormat="false" ht="15" hidden="false" customHeight="false" outlineLevel="0" collapsed="false">
      <c r="D2386" s="29" t="s">
        <v>184</v>
      </c>
      <c r="E2386" s="28"/>
      <c r="H2386" s="28" t="n">
        <v>3</v>
      </c>
      <c r="I2386" s="1" t="s">
        <v>146</v>
      </c>
      <c r="K2386" s="26" t="n">
        <f aca="false">ROUND(H2386/100*K2385,5)</f>
        <v>1.04557</v>
      </c>
    </row>
    <row r="2387" customFormat="false" ht="15" hidden="false" customHeight="false" outlineLevel="0" collapsed="false">
      <c r="D2387" s="29" t="s">
        <v>139</v>
      </c>
      <c r="E2387" s="28"/>
      <c r="H2387" s="28"/>
      <c r="K2387" s="30" t="n">
        <f aca="false">SUM(K2385:K2386)</f>
        <v>35.89797</v>
      </c>
    </row>
    <row r="2389" customFormat="false" ht="45" hidden="false" customHeight="true" outlineLevel="0" collapsed="false">
      <c r="A2389" s="19"/>
      <c r="B2389" s="19" t="s">
        <v>1115</v>
      </c>
      <c r="C2389" s="20" t="s">
        <v>34</v>
      </c>
      <c r="D2389" s="21" t="s">
        <v>1116</v>
      </c>
      <c r="E2389" s="21"/>
      <c r="F2389" s="21"/>
      <c r="G2389" s="20"/>
      <c r="H2389" s="22" t="s">
        <v>113</v>
      </c>
      <c r="I2389" s="23" t="n">
        <v>1</v>
      </c>
      <c r="J2389" s="23"/>
      <c r="K2389" s="24" t="n">
        <f aca="false">ROUND(K2402,2)</f>
        <v>96.19</v>
      </c>
      <c r="L2389" s="21" t="s">
        <v>1117</v>
      </c>
      <c r="M2389" s="20"/>
      <c r="N2389" s="20"/>
      <c r="O2389" s="20"/>
      <c r="P2389" s="20"/>
      <c r="Q2389" s="20"/>
      <c r="R2389" s="20"/>
      <c r="S2389" s="20"/>
      <c r="T2389" s="20"/>
      <c r="U2389" s="20"/>
      <c r="V2389" s="20"/>
      <c r="W2389" s="20"/>
      <c r="X2389" s="20"/>
      <c r="Y2389" s="20"/>
      <c r="Z2389" s="20"/>
      <c r="AA2389" s="20"/>
    </row>
    <row r="2390" customFormat="false" ht="15" hidden="false" customHeight="false" outlineLevel="0" collapsed="false">
      <c r="B2390" s="14" t="s">
        <v>115</v>
      </c>
    </row>
    <row r="2391" customFormat="false" ht="15" hidden="false" customHeight="false" outlineLevel="0" collapsed="false">
      <c r="B2391" s="1" t="s">
        <v>938</v>
      </c>
      <c r="C2391" s="1" t="s">
        <v>117</v>
      </c>
      <c r="D2391" s="1" t="s">
        <v>939</v>
      </c>
      <c r="E2391" s="25" t="n">
        <v>0.07</v>
      </c>
      <c r="F2391" s="1" t="s">
        <v>119</v>
      </c>
      <c r="G2391" s="1" t="s">
        <v>120</v>
      </c>
      <c r="H2391" s="26" t="n">
        <v>37.74</v>
      </c>
      <c r="I2391" s="1" t="s">
        <v>121</v>
      </c>
      <c r="J2391" s="27" t="n">
        <f aca="false">ROUND(E2391/I2389* H2391,5)</f>
        <v>2.6418</v>
      </c>
      <c r="K2391" s="28"/>
    </row>
    <row r="2392" customFormat="false" ht="15" hidden="false" customHeight="false" outlineLevel="0" collapsed="false">
      <c r="B2392" s="1" t="s">
        <v>1118</v>
      </c>
      <c r="C2392" s="1" t="s">
        <v>117</v>
      </c>
      <c r="D2392" s="1" t="s">
        <v>1119</v>
      </c>
      <c r="E2392" s="25" t="n">
        <v>2.5</v>
      </c>
      <c r="F2392" s="1" t="s">
        <v>119</v>
      </c>
      <c r="G2392" s="1" t="s">
        <v>120</v>
      </c>
      <c r="H2392" s="26" t="n">
        <v>26.84</v>
      </c>
      <c r="I2392" s="1" t="s">
        <v>121</v>
      </c>
      <c r="J2392" s="27" t="n">
        <f aca="false">ROUND(E2392/I2389* H2392,5)</f>
        <v>67.1</v>
      </c>
      <c r="K2392" s="28"/>
    </row>
    <row r="2393" customFormat="false" ht="15" hidden="false" customHeight="false" outlineLevel="0" collapsed="false">
      <c r="D2393" s="29" t="s">
        <v>122</v>
      </c>
      <c r="E2393" s="28"/>
      <c r="H2393" s="28"/>
      <c r="K2393" s="26" t="n">
        <f aca="false">SUM(J2391:J2392)</f>
        <v>69.7418</v>
      </c>
    </row>
    <row r="2394" customFormat="false" ht="15" hidden="false" customHeight="false" outlineLevel="0" collapsed="false">
      <c r="B2394" s="14" t="s">
        <v>127</v>
      </c>
      <c r="E2394" s="28"/>
      <c r="H2394" s="28"/>
      <c r="K2394" s="28"/>
    </row>
    <row r="2395" customFormat="false" ht="15" hidden="false" customHeight="false" outlineLevel="0" collapsed="false">
      <c r="B2395" s="1" t="s">
        <v>1120</v>
      </c>
      <c r="C2395" s="1" t="s">
        <v>34</v>
      </c>
      <c r="D2395" s="1" t="s">
        <v>1121</v>
      </c>
      <c r="E2395" s="25" t="n">
        <v>1.1</v>
      </c>
      <c r="G2395" s="1" t="s">
        <v>120</v>
      </c>
      <c r="H2395" s="26" t="n">
        <v>20.55</v>
      </c>
      <c r="I2395" s="1" t="s">
        <v>121</v>
      </c>
      <c r="J2395" s="27" t="n">
        <f aca="false">ROUND(E2395* H2395,5)</f>
        <v>22.605</v>
      </c>
      <c r="K2395" s="28"/>
    </row>
    <row r="2396" customFormat="false" ht="15" hidden="false" customHeight="false" outlineLevel="0" collapsed="false">
      <c r="D2396" s="29" t="s">
        <v>137</v>
      </c>
      <c r="E2396" s="28"/>
      <c r="H2396" s="28"/>
      <c r="K2396" s="26" t="n">
        <f aca="false">SUM(J2395:J2395)</f>
        <v>22.605</v>
      </c>
    </row>
    <row r="2397" customFormat="false" ht="15" hidden="false" customHeight="false" outlineLevel="0" collapsed="false">
      <c r="B2397" s="14" t="s">
        <v>953</v>
      </c>
      <c r="E2397" s="28"/>
      <c r="H2397" s="28"/>
      <c r="K2397" s="28"/>
    </row>
    <row r="2398" customFormat="false" ht="15" hidden="false" customHeight="false" outlineLevel="0" collapsed="false">
      <c r="B2398" s="1" t="s">
        <v>954</v>
      </c>
      <c r="C2398" s="1" t="s">
        <v>146</v>
      </c>
      <c r="D2398" s="1" t="s">
        <v>955</v>
      </c>
      <c r="E2398" s="25" t="n">
        <v>1.5</v>
      </c>
      <c r="G2398" s="1" t="s">
        <v>146</v>
      </c>
      <c r="H2398" s="26" t="n">
        <v>69.742</v>
      </c>
      <c r="I2398" s="1" t="s">
        <v>121</v>
      </c>
      <c r="J2398" s="27" t="n">
        <f aca="false">ROUND(E2398* H2398/100,5)</f>
        <v>1.04613</v>
      </c>
      <c r="K2398" s="28"/>
    </row>
    <row r="2399" customFormat="false" ht="15" hidden="false" customHeight="false" outlineLevel="0" collapsed="false">
      <c r="D2399" s="29" t="s">
        <v>956</v>
      </c>
      <c r="E2399" s="28"/>
      <c r="H2399" s="28"/>
      <c r="K2399" s="26" t="n">
        <f aca="false">SUM(J2398:J2398)</f>
        <v>1.04613</v>
      </c>
    </row>
    <row r="2400" customFormat="false" ht="15" hidden="false" customHeight="false" outlineLevel="0" collapsed="false">
      <c r="D2400" s="29" t="s">
        <v>138</v>
      </c>
      <c r="E2400" s="28"/>
      <c r="H2400" s="28"/>
      <c r="K2400" s="30" t="n">
        <f aca="false">SUM(J2390:J2399)</f>
        <v>93.39293</v>
      </c>
    </row>
    <row r="2401" customFormat="false" ht="15" hidden="false" customHeight="false" outlineLevel="0" collapsed="false">
      <c r="D2401" s="29" t="s">
        <v>184</v>
      </c>
      <c r="E2401" s="28"/>
      <c r="H2401" s="28" t="n">
        <v>3</v>
      </c>
      <c r="I2401" s="1" t="s">
        <v>146</v>
      </c>
      <c r="K2401" s="26" t="n">
        <f aca="false">ROUND(H2401/100*K2400,5)</f>
        <v>2.80179</v>
      </c>
    </row>
    <row r="2402" customFormat="false" ht="15" hidden="false" customHeight="false" outlineLevel="0" collapsed="false">
      <c r="D2402" s="29" t="s">
        <v>139</v>
      </c>
      <c r="E2402" s="28"/>
      <c r="H2402" s="28"/>
      <c r="K2402" s="30" t="n">
        <f aca="false">SUM(K2400:K2401)</f>
        <v>96.19472</v>
      </c>
    </row>
    <row r="2404" customFormat="false" ht="45" hidden="false" customHeight="true" outlineLevel="0" collapsed="false">
      <c r="A2404" s="19"/>
      <c r="B2404" s="19" t="s">
        <v>1122</v>
      </c>
      <c r="C2404" s="20" t="s">
        <v>18</v>
      </c>
      <c r="D2404" s="21" t="s">
        <v>1123</v>
      </c>
      <c r="E2404" s="21"/>
      <c r="F2404" s="21"/>
      <c r="G2404" s="20"/>
      <c r="H2404" s="22" t="s">
        <v>113</v>
      </c>
      <c r="I2404" s="23" t="n">
        <v>1</v>
      </c>
      <c r="J2404" s="23"/>
      <c r="K2404" s="24" t="n">
        <f aca="false">ROUND(K2424,2)</f>
        <v>156.5</v>
      </c>
      <c r="L2404" s="21" t="s">
        <v>1124</v>
      </c>
      <c r="M2404" s="20"/>
      <c r="N2404" s="20"/>
      <c r="O2404" s="20"/>
      <c r="P2404" s="20"/>
      <c r="Q2404" s="20"/>
      <c r="R2404" s="20"/>
      <c r="S2404" s="20"/>
      <c r="T2404" s="20"/>
      <c r="U2404" s="20"/>
      <c r="V2404" s="20"/>
      <c r="W2404" s="20"/>
      <c r="X2404" s="20"/>
      <c r="Y2404" s="20"/>
      <c r="Z2404" s="20"/>
      <c r="AA2404" s="20"/>
    </row>
    <row r="2405" customFormat="false" ht="15" hidden="false" customHeight="false" outlineLevel="0" collapsed="false">
      <c r="B2405" s="14" t="s">
        <v>115</v>
      </c>
    </row>
    <row r="2406" customFormat="false" ht="15" hidden="false" customHeight="false" outlineLevel="0" collapsed="false">
      <c r="B2406" s="1" t="s">
        <v>938</v>
      </c>
      <c r="C2406" s="1" t="s">
        <v>117</v>
      </c>
      <c r="D2406" s="1" t="s">
        <v>939</v>
      </c>
      <c r="E2406" s="25" t="n">
        <v>0.132</v>
      </c>
      <c r="F2406" s="1" t="s">
        <v>119</v>
      </c>
      <c r="G2406" s="1" t="s">
        <v>120</v>
      </c>
      <c r="H2406" s="26" t="n">
        <v>37.74</v>
      </c>
      <c r="I2406" s="1" t="s">
        <v>121</v>
      </c>
      <c r="J2406" s="27" t="n">
        <f aca="false">ROUND(E2406/I2404* H2406,5)</f>
        <v>4.98168</v>
      </c>
      <c r="K2406" s="28"/>
    </row>
    <row r="2407" customFormat="false" ht="15" hidden="false" customHeight="false" outlineLevel="0" collapsed="false">
      <c r="B2407" s="1" t="s">
        <v>1125</v>
      </c>
      <c r="C2407" s="1" t="s">
        <v>117</v>
      </c>
      <c r="D2407" s="1" t="s">
        <v>1126</v>
      </c>
      <c r="E2407" s="25" t="n">
        <v>0.264</v>
      </c>
      <c r="F2407" s="1" t="s">
        <v>119</v>
      </c>
      <c r="G2407" s="1" t="s">
        <v>120</v>
      </c>
      <c r="H2407" s="26" t="n">
        <v>35.35</v>
      </c>
      <c r="I2407" s="1" t="s">
        <v>121</v>
      </c>
      <c r="J2407" s="27" t="n">
        <f aca="false">ROUND(E2407/I2404* H2407,5)</f>
        <v>9.3324</v>
      </c>
      <c r="K2407" s="28"/>
    </row>
    <row r="2408" customFormat="false" ht="15" hidden="false" customHeight="false" outlineLevel="0" collapsed="false">
      <c r="B2408" s="1" t="s">
        <v>940</v>
      </c>
      <c r="C2408" s="1" t="s">
        <v>117</v>
      </c>
      <c r="D2408" s="1" t="s">
        <v>941</v>
      </c>
      <c r="E2408" s="25" t="n">
        <v>0.35</v>
      </c>
      <c r="F2408" s="1" t="s">
        <v>119</v>
      </c>
      <c r="G2408" s="1" t="s">
        <v>120</v>
      </c>
      <c r="H2408" s="26" t="n">
        <v>33.5</v>
      </c>
      <c r="I2408" s="1" t="s">
        <v>121</v>
      </c>
      <c r="J2408" s="27" t="n">
        <f aca="false">ROUND(E2408/I2404* H2408,5)</f>
        <v>11.725</v>
      </c>
      <c r="K2408" s="28"/>
    </row>
    <row r="2409" customFormat="false" ht="15" hidden="false" customHeight="false" outlineLevel="0" collapsed="false">
      <c r="D2409" s="29" t="s">
        <v>122</v>
      </c>
      <c r="E2409" s="28"/>
      <c r="H2409" s="28"/>
      <c r="K2409" s="26" t="n">
        <f aca="false">SUM(J2406:J2408)</f>
        <v>26.03908</v>
      </c>
    </row>
    <row r="2410" customFormat="false" ht="15" hidden="false" customHeight="false" outlineLevel="0" collapsed="false">
      <c r="B2410" s="14" t="s">
        <v>123</v>
      </c>
      <c r="E2410" s="28"/>
      <c r="H2410" s="28"/>
      <c r="K2410" s="28"/>
    </row>
    <row r="2411" customFormat="false" ht="15" hidden="false" customHeight="false" outlineLevel="0" collapsed="false">
      <c r="B2411" s="1" t="s">
        <v>1127</v>
      </c>
      <c r="C2411" s="1" t="s">
        <v>117</v>
      </c>
      <c r="D2411" s="1" t="s">
        <v>1128</v>
      </c>
      <c r="E2411" s="25" t="n">
        <v>0.1</v>
      </c>
      <c r="F2411" s="1" t="s">
        <v>119</v>
      </c>
      <c r="G2411" s="1" t="s">
        <v>120</v>
      </c>
      <c r="H2411" s="26" t="n">
        <v>61.61</v>
      </c>
      <c r="I2411" s="1" t="s">
        <v>121</v>
      </c>
      <c r="J2411" s="27" t="n">
        <f aca="false">ROUND(E2411/I2404* H2411,5)</f>
        <v>6.161</v>
      </c>
      <c r="K2411" s="28"/>
    </row>
    <row r="2412" customFormat="false" ht="15" hidden="false" customHeight="false" outlineLevel="0" collapsed="false">
      <c r="B2412" s="1" t="s">
        <v>974</v>
      </c>
      <c r="C2412" s="1" t="s">
        <v>117</v>
      </c>
      <c r="D2412" s="1" t="s">
        <v>975</v>
      </c>
      <c r="E2412" s="25" t="n">
        <v>0.21</v>
      </c>
      <c r="F2412" s="1" t="s">
        <v>119</v>
      </c>
      <c r="G2412" s="1" t="s">
        <v>120</v>
      </c>
      <c r="H2412" s="26" t="n">
        <v>63.53</v>
      </c>
      <c r="I2412" s="1" t="s">
        <v>121</v>
      </c>
      <c r="J2412" s="27" t="n">
        <f aca="false">ROUND(E2412/I2404* H2412,5)</f>
        <v>13.3413</v>
      </c>
      <c r="K2412" s="28"/>
    </row>
    <row r="2413" customFormat="false" ht="15" hidden="false" customHeight="false" outlineLevel="0" collapsed="false">
      <c r="B2413" s="1" t="s">
        <v>960</v>
      </c>
      <c r="C2413" s="1" t="s">
        <v>117</v>
      </c>
      <c r="D2413" s="1" t="s">
        <v>961</v>
      </c>
      <c r="E2413" s="25" t="n">
        <v>0.29</v>
      </c>
      <c r="F2413" s="1" t="s">
        <v>119</v>
      </c>
      <c r="G2413" s="1" t="s">
        <v>120</v>
      </c>
      <c r="H2413" s="26" t="n">
        <v>48.16</v>
      </c>
      <c r="I2413" s="1" t="s">
        <v>121</v>
      </c>
      <c r="J2413" s="27" t="n">
        <f aca="false">ROUND(E2413/I2404* H2413,5)</f>
        <v>13.9664</v>
      </c>
      <c r="K2413" s="28"/>
    </row>
    <row r="2414" customFormat="false" ht="15" hidden="false" customHeight="false" outlineLevel="0" collapsed="false">
      <c r="B2414" s="1" t="s">
        <v>922</v>
      </c>
      <c r="C2414" s="1" t="s">
        <v>117</v>
      </c>
      <c r="D2414" s="1" t="s">
        <v>923</v>
      </c>
      <c r="E2414" s="25" t="n">
        <v>0.1</v>
      </c>
      <c r="F2414" s="1" t="s">
        <v>119</v>
      </c>
      <c r="G2414" s="1" t="s">
        <v>120</v>
      </c>
      <c r="H2414" s="26" t="n">
        <v>61.08</v>
      </c>
      <c r="I2414" s="1" t="s">
        <v>121</v>
      </c>
      <c r="J2414" s="27" t="n">
        <f aca="false">ROUND(E2414/I2404* H2414,5)</f>
        <v>6.108</v>
      </c>
      <c r="K2414" s="28"/>
    </row>
    <row r="2415" customFormat="false" ht="15" hidden="false" customHeight="false" outlineLevel="0" collapsed="false">
      <c r="D2415" s="29" t="s">
        <v>126</v>
      </c>
      <c r="E2415" s="28"/>
      <c r="H2415" s="28"/>
      <c r="K2415" s="26" t="n">
        <f aca="false">SUM(J2411:J2414)</f>
        <v>39.5767</v>
      </c>
    </row>
    <row r="2416" customFormat="false" ht="15" hidden="false" customHeight="false" outlineLevel="0" collapsed="false">
      <c r="B2416" s="14" t="s">
        <v>127</v>
      </c>
      <c r="E2416" s="28"/>
      <c r="H2416" s="28"/>
      <c r="K2416" s="28"/>
    </row>
    <row r="2417" customFormat="false" ht="15" hidden="false" customHeight="false" outlineLevel="0" collapsed="false">
      <c r="B2417" s="1" t="s">
        <v>1129</v>
      </c>
      <c r="C2417" s="1" t="s">
        <v>18</v>
      </c>
      <c r="D2417" s="1" t="s">
        <v>1130</v>
      </c>
      <c r="E2417" s="25" t="n">
        <v>1</v>
      </c>
      <c r="G2417" s="1" t="s">
        <v>120</v>
      </c>
      <c r="H2417" s="26" t="n">
        <v>71.41</v>
      </c>
      <c r="I2417" s="1" t="s">
        <v>121</v>
      </c>
      <c r="J2417" s="27" t="n">
        <f aca="false">ROUND(E2417* H2417,5)</f>
        <v>71.41</v>
      </c>
      <c r="K2417" s="28"/>
    </row>
    <row r="2418" customFormat="false" ht="15" hidden="false" customHeight="false" outlineLevel="0" collapsed="false">
      <c r="B2418" s="1" t="s">
        <v>1131</v>
      </c>
      <c r="C2418" s="1" t="s">
        <v>34</v>
      </c>
      <c r="D2418" s="1" t="s">
        <v>1132</v>
      </c>
      <c r="E2418" s="25" t="n">
        <v>0.2074</v>
      </c>
      <c r="G2418" s="1" t="s">
        <v>120</v>
      </c>
      <c r="H2418" s="26" t="n">
        <v>44.47</v>
      </c>
      <c r="I2418" s="1" t="s">
        <v>121</v>
      </c>
      <c r="J2418" s="27" t="n">
        <f aca="false">ROUND(E2418* H2418,5)</f>
        <v>9.22308</v>
      </c>
      <c r="K2418" s="28"/>
    </row>
    <row r="2419" customFormat="false" ht="15" hidden="false" customHeight="false" outlineLevel="0" collapsed="false">
      <c r="B2419" s="1" t="s">
        <v>1133</v>
      </c>
      <c r="C2419" s="1" t="s">
        <v>131</v>
      </c>
      <c r="D2419" s="1" t="s">
        <v>1134</v>
      </c>
      <c r="E2419" s="25" t="n">
        <v>0.1</v>
      </c>
      <c r="G2419" s="1" t="s">
        <v>120</v>
      </c>
      <c r="H2419" s="26" t="n">
        <v>52.69</v>
      </c>
      <c r="I2419" s="1" t="s">
        <v>121</v>
      </c>
      <c r="J2419" s="27" t="n">
        <f aca="false">ROUND(E2419* H2419,5)</f>
        <v>5.269</v>
      </c>
      <c r="K2419" s="28"/>
    </row>
    <row r="2420" customFormat="false" ht="15" hidden="false" customHeight="false" outlineLevel="0" collapsed="false">
      <c r="B2420" s="1" t="s">
        <v>128</v>
      </c>
      <c r="C2420" s="1" t="s">
        <v>34</v>
      </c>
      <c r="D2420" s="1" t="s">
        <v>129</v>
      </c>
      <c r="E2420" s="25" t="n">
        <v>0.2304</v>
      </c>
      <c r="G2420" s="1" t="s">
        <v>120</v>
      </c>
      <c r="H2420" s="26" t="n">
        <v>1.82</v>
      </c>
      <c r="I2420" s="1" t="s">
        <v>121</v>
      </c>
      <c r="J2420" s="27" t="n">
        <f aca="false">ROUND(E2420* H2420,5)</f>
        <v>0.41933</v>
      </c>
      <c r="K2420" s="28"/>
    </row>
    <row r="2421" customFormat="false" ht="15" hidden="false" customHeight="false" outlineLevel="0" collapsed="false">
      <c r="D2421" s="29" t="s">
        <v>137</v>
      </c>
      <c r="E2421" s="28"/>
      <c r="H2421" s="28"/>
      <c r="K2421" s="26" t="n">
        <f aca="false">SUM(J2417:J2420)</f>
        <v>86.32141</v>
      </c>
    </row>
    <row r="2422" customFormat="false" ht="15" hidden="false" customHeight="false" outlineLevel="0" collapsed="false">
      <c r="D2422" s="29" t="s">
        <v>138</v>
      </c>
      <c r="E2422" s="28"/>
      <c r="H2422" s="28"/>
      <c r="K2422" s="30" t="n">
        <f aca="false">SUM(J2405:J2421)</f>
        <v>151.93719</v>
      </c>
    </row>
    <row r="2423" customFormat="false" ht="15" hidden="false" customHeight="false" outlineLevel="0" collapsed="false">
      <c r="D2423" s="29" t="s">
        <v>184</v>
      </c>
      <c r="E2423" s="28"/>
      <c r="H2423" s="28" t="n">
        <v>3</v>
      </c>
      <c r="I2423" s="1" t="s">
        <v>146</v>
      </c>
      <c r="K2423" s="26" t="n">
        <f aca="false">ROUND(H2423/100*K2422,5)</f>
        <v>4.55812</v>
      </c>
    </row>
    <row r="2424" customFormat="false" ht="15" hidden="false" customHeight="false" outlineLevel="0" collapsed="false">
      <c r="D2424" s="29" t="s">
        <v>139</v>
      </c>
      <c r="E2424" s="28"/>
      <c r="H2424" s="28"/>
      <c r="K2424" s="30" t="n">
        <f aca="false">SUM(K2422:K2423)</f>
        <v>156.49531</v>
      </c>
    </row>
    <row r="2426" customFormat="false" ht="45" hidden="false" customHeight="true" outlineLevel="0" collapsed="false">
      <c r="A2426" s="19"/>
      <c r="B2426" s="19" t="s">
        <v>1135</v>
      </c>
      <c r="C2426" s="20" t="s">
        <v>18</v>
      </c>
      <c r="D2426" s="21" t="s">
        <v>1136</v>
      </c>
      <c r="E2426" s="21"/>
      <c r="F2426" s="21"/>
      <c r="G2426" s="20"/>
      <c r="H2426" s="22" t="s">
        <v>113</v>
      </c>
      <c r="I2426" s="23" t="n">
        <v>1</v>
      </c>
      <c r="J2426" s="23"/>
      <c r="K2426" s="24" t="n">
        <f aca="false">ROUND(K2446,2)</f>
        <v>133.04</v>
      </c>
      <c r="L2426" s="21" t="s">
        <v>1137</v>
      </c>
      <c r="M2426" s="20"/>
      <c r="N2426" s="20"/>
      <c r="O2426" s="20"/>
      <c r="P2426" s="20"/>
      <c r="Q2426" s="20"/>
      <c r="R2426" s="20"/>
      <c r="S2426" s="20"/>
      <c r="T2426" s="20"/>
      <c r="U2426" s="20"/>
      <c r="V2426" s="20"/>
      <c r="W2426" s="20"/>
      <c r="X2426" s="20"/>
      <c r="Y2426" s="20"/>
      <c r="Z2426" s="20"/>
      <c r="AA2426" s="20"/>
    </row>
    <row r="2427" customFormat="false" ht="15" hidden="false" customHeight="false" outlineLevel="0" collapsed="false">
      <c r="B2427" s="14" t="s">
        <v>115</v>
      </c>
    </row>
    <row r="2428" customFormat="false" ht="15" hidden="false" customHeight="false" outlineLevel="0" collapsed="false">
      <c r="B2428" s="1" t="s">
        <v>938</v>
      </c>
      <c r="C2428" s="1" t="s">
        <v>117</v>
      </c>
      <c r="D2428" s="1" t="s">
        <v>939</v>
      </c>
      <c r="E2428" s="25" t="n">
        <v>0.132</v>
      </c>
      <c r="F2428" s="1" t="s">
        <v>119</v>
      </c>
      <c r="G2428" s="1" t="s">
        <v>120</v>
      </c>
      <c r="H2428" s="26" t="n">
        <v>37.74</v>
      </c>
      <c r="I2428" s="1" t="s">
        <v>121</v>
      </c>
      <c r="J2428" s="27" t="n">
        <f aca="false">ROUND(E2428/I2426* H2428,5)</f>
        <v>4.98168</v>
      </c>
      <c r="K2428" s="28"/>
    </row>
    <row r="2429" customFormat="false" ht="15" hidden="false" customHeight="false" outlineLevel="0" collapsed="false">
      <c r="B2429" s="1" t="s">
        <v>1125</v>
      </c>
      <c r="C2429" s="1" t="s">
        <v>117</v>
      </c>
      <c r="D2429" s="1" t="s">
        <v>1126</v>
      </c>
      <c r="E2429" s="25" t="n">
        <v>0.264</v>
      </c>
      <c r="F2429" s="1" t="s">
        <v>119</v>
      </c>
      <c r="G2429" s="1" t="s">
        <v>120</v>
      </c>
      <c r="H2429" s="26" t="n">
        <v>35.35</v>
      </c>
      <c r="I2429" s="1" t="s">
        <v>121</v>
      </c>
      <c r="J2429" s="27" t="n">
        <f aca="false">ROUND(E2429/I2426* H2429,5)</f>
        <v>9.3324</v>
      </c>
      <c r="K2429" s="28"/>
    </row>
    <row r="2430" customFormat="false" ht="15" hidden="false" customHeight="false" outlineLevel="0" collapsed="false">
      <c r="B2430" s="1" t="s">
        <v>940</v>
      </c>
      <c r="C2430" s="1" t="s">
        <v>117</v>
      </c>
      <c r="D2430" s="1" t="s">
        <v>941</v>
      </c>
      <c r="E2430" s="25" t="n">
        <v>0.35</v>
      </c>
      <c r="F2430" s="1" t="s">
        <v>119</v>
      </c>
      <c r="G2430" s="1" t="s">
        <v>120</v>
      </c>
      <c r="H2430" s="26" t="n">
        <v>33.5</v>
      </c>
      <c r="I2430" s="1" t="s">
        <v>121</v>
      </c>
      <c r="J2430" s="27" t="n">
        <f aca="false">ROUND(E2430/I2426* H2430,5)</f>
        <v>11.725</v>
      </c>
      <c r="K2430" s="28"/>
    </row>
    <row r="2431" customFormat="false" ht="15" hidden="false" customHeight="false" outlineLevel="0" collapsed="false">
      <c r="D2431" s="29" t="s">
        <v>122</v>
      </c>
      <c r="E2431" s="28"/>
      <c r="H2431" s="28"/>
      <c r="K2431" s="26" t="n">
        <f aca="false">SUM(J2428:J2430)</f>
        <v>26.03908</v>
      </c>
    </row>
    <row r="2432" customFormat="false" ht="15" hidden="false" customHeight="false" outlineLevel="0" collapsed="false">
      <c r="B2432" s="14" t="s">
        <v>123</v>
      </c>
      <c r="E2432" s="28"/>
      <c r="H2432" s="28"/>
      <c r="K2432" s="28"/>
    </row>
    <row r="2433" customFormat="false" ht="15" hidden="false" customHeight="false" outlineLevel="0" collapsed="false">
      <c r="B2433" s="1" t="s">
        <v>974</v>
      </c>
      <c r="C2433" s="1" t="s">
        <v>117</v>
      </c>
      <c r="D2433" s="1" t="s">
        <v>975</v>
      </c>
      <c r="E2433" s="25" t="n">
        <v>0.21</v>
      </c>
      <c r="F2433" s="1" t="s">
        <v>119</v>
      </c>
      <c r="G2433" s="1" t="s">
        <v>120</v>
      </c>
      <c r="H2433" s="26" t="n">
        <v>63.53</v>
      </c>
      <c r="I2433" s="1" t="s">
        <v>121</v>
      </c>
      <c r="J2433" s="27" t="n">
        <f aca="false">ROUND(E2433/I2426* H2433,5)</f>
        <v>13.3413</v>
      </c>
      <c r="K2433" s="28"/>
    </row>
    <row r="2434" customFormat="false" ht="15" hidden="false" customHeight="false" outlineLevel="0" collapsed="false">
      <c r="B2434" s="1" t="s">
        <v>960</v>
      </c>
      <c r="C2434" s="1" t="s">
        <v>117</v>
      </c>
      <c r="D2434" s="1" t="s">
        <v>961</v>
      </c>
      <c r="E2434" s="25" t="n">
        <v>0.29</v>
      </c>
      <c r="F2434" s="1" t="s">
        <v>119</v>
      </c>
      <c r="G2434" s="1" t="s">
        <v>120</v>
      </c>
      <c r="H2434" s="26" t="n">
        <v>48.16</v>
      </c>
      <c r="I2434" s="1" t="s">
        <v>121</v>
      </c>
      <c r="J2434" s="27" t="n">
        <f aca="false">ROUND(E2434/I2426* H2434,5)</f>
        <v>13.9664</v>
      </c>
      <c r="K2434" s="28"/>
    </row>
    <row r="2435" customFormat="false" ht="15" hidden="false" customHeight="false" outlineLevel="0" collapsed="false">
      <c r="B2435" s="1" t="s">
        <v>922</v>
      </c>
      <c r="C2435" s="1" t="s">
        <v>117</v>
      </c>
      <c r="D2435" s="1" t="s">
        <v>923</v>
      </c>
      <c r="E2435" s="25" t="n">
        <v>0.1</v>
      </c>
      <c r="F2435" s="1" t="s">
        <v>119</v>
      </c>
      <c r="G2435" s="1" t="s">
        <v>120</v>
      </c>
      <c r="H2435" s="26" t="n">
        <v>61.08</v>
      </c>
      <c r="I2435" s="1" t="s">
        <v>121</v>
      </c>
      <c r="J2435" s="27" t="n">
        <f aca="false">ROUND(E2435/I2426* H2435,5)</f>
        <v>6.108</v>
      </c>
      <c r="K2435" s="28"/>
    </row>
    <row r="2436" customFormat="false" ht="15" hidden="false" customHeight="false" outlineLevel="0" collapsed="false">
      <c r="B2436" s="1" t="s">
        <v>1127</v>
      </c>
      <c r="C2436" s="1" t="s">
        <v>117</v>
      </c>
      <c r="D2436" s="1" t="s">
        <v>1128</v>
      </c>
      <c r="E2436" s="25" t="n">
        <v>0.1</v>
      </c>
      <c r="F2436" s="1" t="s">
        <v>119</v>
      </c>
      <c r="G2436" s="1" t="s">
        <v>120</v>
      </c>
      <c r="H2436" s="26" t="n">
        <v>61.61</v>
      </c>
      <c r="I2436" s="1" t="s">
        <v>121</v>
      </c>
      <c r="J2436" s="27" t="n">
        <f aca="false">ROUND(E2436/I2426* H2436,5)</f>
        <v>6.161</v>
      </c>
      <c r="K2436" s="28"/>
    </row>
    <row r="2437" customFormat="false" ht="15" hidden="false" customHeight="false" outlineLevel="0" collapsed="false">
      <c r="D2437" s="29" t="s">
        <v>126</v>
      </c>
      <c r="E2437" s="28"/>
      <c r="H2437" s="28"/>
      <c r="K2437" s="26" t="n">
        <f aca="false">SUM(J2433:J2436)</f>
        <v>39.5767</v>
      </c>
    </row>
    <row r="2438" customFormat="false" ht="15" hidden="false" customHeight="false" outlineLevel="0" collapsed="false">
      <c r="B2438" s="14" t="s">
        <v>127</v>
      </c>
      <c r="E2438" s="28"/>
      <c r="H2438" s="28"/>
      <c r="K2438" s="28"/>
    </row>
    <row r="2439" customFormat="false" ht="15" hidden="false" customHeight="false" outlineLevel="0" collapsed="false">
      <c r="B2439" s="1" t="s">
        <v>128</v>
      </c>
      <c r="C2439" s="1" t="s">
        <v>34</v>
      </c>
      <c r="D2439" s="1" t="s">
        <v>129</v>
      </c>
      <c r="E2439" s="25" t="n">
        <v>0.2304</v>
      </c>
      <c r="G2439" s="1" t="s">
        <v>120</v>
      </c>
      <c r="H2439" s="26" t="n">
        <v>1.82</v>
      </c>
      <c r="I2439" s="1" t="s">
        <v>121</v>
      </c>
      <c r="J2439" s="27" t="n">
        <f aca="false">ROUND(E2439* H2439,5)</f>
        <v>0.41933</v>
      </c>
      <c r="K2439" s="28"/>
    </row>
    <row r="2440" customFormat="false" ht="15" hidden="false" customHeight="false" outlineLevel="0" collapsed="false">
      <c r="B2440" s="1" t="s">
        <v>1131</v>
      </c>
      <c r="C2440" s="1" t="s">
        <v>34</v>
      </c>
      <c r="D2440" s="1" t="s">
        <v>1132</v>
      </c>
      <c r="E2440" s="25" t="n">
        <v>0.2074</v>
      </c>
      <c r="G2440" s="1" t="s">
        <v>120</v>
      </c>
      <c r="H2440" s="26" t="n">
        <v>44.47</v>
      </c>
      <c r="I2440" s="1" t="s">
        <v>121</v>
      </c>
      <c r="J2440" s="27" t="n">
        <f aca="false">ROUND(E2440* H2440,5)</f>
        <v>9.22308</v>
      </c>
      <c r="K2440" s="28"/>
    </row>
    <row r="2441" customFormat="false" ht="15" hidden="false" customHeight="false" outlineLevel="0" collapsed="false">
      <c r="B2441" s="1" t="s">
        <v>1133</v>
      </c>
      <c r="C2441" s="1" t="s">
        <v>131</v>
      </c>
      <c r="D2441" s="1" t="s">
        <v>1134</v>
      </c>
      <c r="E2441" s="25" t="n">
        <v>0.1</v>
      </c>
      <c r="G2441" s="1" t="s">
        <v>120</v>
      </c>
      <c r="H2441" s="26" t="n">
        <v>52.69</v>
      </c>
      <c r="I2441" s="1" t="s">
        <v>121</v>
      </c>
      <c r="J2441" s="27" t="n">
        <f aca="false">ROUND(E2441* H2441,5)</f>
        <v>5.269</v>
      </c>
      <c r="K2441" s="28"/>
    </row>
    <row r="2442" customFormat="false" ht="15" hidden="false" customHeight="false" outlineLevel="0" collapsed="false">
      <c r="B2442" s="1" t="s">
        <v>1138</v>
      </c>
      <c r="C2442" s="1" t="s">
        <v>18</v>
      </c>
      <c r="D2442" s="1" t="s">
        <v>1139</v>
      </c>
      <c r="E2442" s="25" t="n">
        <v>1</v>
      </c>
      <c r="G2442" s="1" t="s">
        <v>120</v>
      </c>
      <c r="H2442" s="26" t="n">
        <v>48.64</v>
      </c>
      <c r="I2442" s="1" t="s">
        <v>121</v>
      </c>
      <c r="J2442" s="27" t="n">
        <f aca="false">ROUND(E2442* H2442,5)</f>
        <v>48.64</v>
      </c>
      <c r="K2442" s="28"/>
    </row>
    <row r="2443" customFormat="false" ht="15" hidden="false" customHeight="false" outlineLevel="0" collapsed="false">
      <c r="D2443" s="29" t="s">
        <v>137</v>
      </c>
      <c r="E2443" s="28"/>
      <c r="H2443" s="28"/>
      <c r="K2443" s="26" t="n">
        <f aca="false">SUM(J2439:J2442)</f>
        <v>63.55141</v>
      </c>
    </row>
    <row r="2444" customFormat="false" ht="15" hidden="false" customHeight="false" outlineLevel="0" collapsed="false">
      <c r="D2444" s="29" t="s">
        <v>138</v>
      </c>
      <c r="E2444" s="28"/>
      <c r="H2444" s="28"/>
      <c r="K2444" s="30" t="n">
        <f aca="false">SUM(J2427:J2443)</f>
        <v>129.16719</v>
      </c>
    </row>
    <row r="2445" customFormat="false" ht="15" hidden="false" customHeight="false" outlineLevel="0" collapsed="false">
      <c r="D2445" s="29" t="s">
        <v>184</v>
      </c>
      <c r="E2445" s="28"/>
      <c r="H2445" s="28" t="n">
        <v>3</v>
      </c>
      <c r="I2445" s="1" t="s">
        <v>146</v>
      </c>
      <c r="K2445" s="26" t="n">
        <f aca="false">ROUND(H2445/100*K2444,5)</f>
        <v>3.87502</v>
      </c>
    </row>
    <row r="2446" customFormat="false" ht="15" hidden="false" customHeight="false" outlineLevel="0" collapsed="false">
      <c r="D2446" s="29" t="s">
        <v>139</v>
      </c>
      <c r="E2446" s="28"/>
      <c r="H2446" s="28"/>
      <c r="K2446" s="30" t="n">
        <f aca="false">SUM(K2444:K2445)</f>
        <v>133.04221</v>
      </c>
    </row>
    <row r="2448" customFormat="false" ht="45" hidden="false" customHeight="true" outlineLevel="0" collapsed="false">
      <c r="A2448" s="19"/>
      <c r="B2448" s="19" t="s">
        <v>1140</v>
      </c>
      <c r="C2448" s="20" t="s">
        <v>27</v>
      </c>
      <c r="D2448" s="21" t="s">
        <v>1141</v>
      </c>
      <c r="E2448" s="21"/>
      <c r="F2448" s="21"/>
      <c r="G2448" s="20"/>
      <c r="H2448" s="22" t="s">
        <v>113</v>
      </c>
      <c r="I2448" s="23" t="n">
        <v>1</v>
      </c>
      <c r="J2448" s="23"/>
      <c r="K2448" s="24" t="n">
        <f aca="false">ROUND(K2463,2)</f>
        <v>4.68</v>
      </c>
      <c r="L2448" s="21" t="s">
        <v>1142</v>
      </c>
      <c r="M2448" s="20"/>
      <c r="N2448" s="20"/>
      <c r="O2448" s="20"/>
      <c r="P2448" s="20"/>
      <c r="Q2448" s="20"/>
      <c r="R2448" s="20"/>
      <c r="S2448" s="20"/>
      <c r="T2448" s="20"/>
      <c r="U2448" s="20"/>
      <c r="V2448" s="20"/>
      <c r="W2448" s="20"/>
      <c r="X2448" s="20"/>
      <c r="Y2448" s="20"/>
      <c r="Z2448" s="20"/>
      <c r="AA2448" s="20"/>
    </row>
    <row r="2449" customFormat="false" ht="15" hidden="false" customHeight="false" outlineLevel="0" collapsed="false">
      <c r="B2449" s="14" t="s">
        <v>115</v>
      </c>
    </row>
    <row r="2450" customFormat="false" ht="15" hidden="false" customHeight="false" outlineLevel="0" collapsed="false">
      <c r="B2450" s="1" t="s">
        <v>938</v>
      </c>
      <c r="C2450" s="1" t="s">
        <v>117</v>
      </c>
      <c r="D2450" s="1" t="s">
        <v>939</v>
      </c>
      <c r="E2450" s="25" t="n">
        <v>0.055</v>
      </c>
      <c r="F2450" s="1" t="s">
        <v>119</v>
      </c>
      <c r="G2450" s="1" t="s">
        <v>120</v>
      </c>
      <c r="H2450" s="26" t="n">
        <v>37.74</v>
      </c>
      <c r="I2450" s="1" t="s">
        <v>121</v>
      </c>
      <c r="J2450" s="27" t="n">
        <f aca="false">ROUND(E2450/I2448* H2450,5)</f>
        <v>2.0757</v>
      </c>
      <c r="K2450" s="28"/>
    </row>
    <row r="2451" customFormat="false" ht="15" hidden="false" customHeight="false" outlineLevel="0" collapsed="false">
      <c r="B2451" s="1" t="s">
        <v>1125</v>
      </c>
      <c r="C2451" s="1" t="s">
        <v>117</v>
      </c>
      <c r="D2451" s="1" t="s">
        <v>1126</v>
      </c>
      <c r="E2451" s="25" t="n">
        <v>0.002</v>
      </c>
      <c r="F2451" s="1" t="s">
        <v>119</v>
      </c>
      <c r="G2451" s="1" t="s">
        <v>120</v>
      </c>
      <c r="H2451" s="26" t="n">
        <v>35.35</v>
      </c>
      <c r="I2451" s="1" t="s">
        <v>121</v>
      </c>
      <c r="J2451" s="27" t="n">
        <f aca="false">ROUND(E2451/I2448* H2451,5)</f>
        <v>0.0707</v>
      </c>
      <c r="K2451" s="28"/>
    </row>
    <row r="2452" customFormat="false" ht="15" hidden="false" customHeight="false" outlineLevel="0" collapsed="false">
      <c r="B2452" s="1" t="s">
        <v>940</v>
      </c>
      <c r="C2452" s="1" t="s">
        <v>117</v>
      </c>
      <c r="D2452" s="1" t="s">
        <v>941</v>
      </c>
      <c r="E2452" s="25" t="n">
        <v>0.053</v>
      </c>
      <c r="F2452" s="1" t="s">
        <v>119</v>
      </c>
      <c r="G2452" s="1" t="s">
        <v>120</v>
      </c>
      <c r="H2452" s="26" t="n">
        <v>33.5</v>
      </c>
      <c r="I2452" s="1" t="s">
        <v>121</v>
      </c>
      <c r="J2452" s="27" t="n">
        <f aca="false">ROUND(E2452/I2448* H2452,5)</f>
        <v>1.7755</v>
      </c>
      <c r="K2452" s="28"/>
    </row>
    <row r="2453" customFormat="false" ht="15" hidden="false" customHeight="false" outlineLevel="0" collapsed="false">
      <c r="D2453" s="29" t="s">
        <v>122</v>
      </c>
      <c r="E2453" s="28"/>
      <c r="H2453" s="28"/>
      <c r="K2453" s="26" t="n">
        <f aca="false">SUM(J2450:J2452)</f>
        <v>3.9219</v>
      </c>
    </row>
    <row r="2454" customFormat="false" ht="15" hidden="false" customHeight="false" outlineLevel="0" collapsed="false">
      <c r="B2454" s="14" t="s">
        <v>123</v>
      </c>
      <c r="E2454" s="28"/>
      <c r="H2454" s="28"/>
      <c r="K2454" s="28"/>
    </row>
    <row r="2455" customFormat="false" ht="15" hidden="false" customHeight="false" outlineLevel="0" collapsed="false">
      <c r="B2455" s="1" t="s">
        <v>1143</v>
      </c>
      <c r="C2455" s="1" t="s">
        <v>117</v>
      </c>
      <c r="D2455" s="1" t="s">
        <v>1144</v>
      </c>
      <c r="E2455" s="25" t="n">
        <v>0.002</v>
      </c>
      <c r="F2455" s="1" t="s">
        <v>119</v>
      </c>
      <c r="G2455" s="1" t="s">
        <v>120</v>
      </c>
      <c r="H2455" s="26" t="n">
        <v>22</v>
      </c>
      <c r="I2455" s="1" t="s">
        <v>121</v>
      </c>
      <c r="J2455" s="27" t="n">
        <f aca="false">ROUND(E2455/I2448* H2455,5)</f>
        <v>0.044</v>
      </c>
      <c r="K2455" s="28"/>
    </row>
    <row r="2456" customFormat="false" ht="15" hidden="false" customHeight="false" outlineLevel="0" collapsed="false">
      <c r="D2456" s="29" t="s">
        <v>126</v>
      </c>
      <c r="E2456" s="28"/>
      <c r="H2456" s="28"/>
      <c r="K2456" s="26" t="n">
        <f aca="false">SUM(J2455:J2455)</f>
        <v>0.044</v>
      </c>
    </row>
    <row r="2457" customFormat="false" ht="15" hidden="false" customHeight="false" outlineLevel="0" collapsed="false">
      <c r="B2457" s="14" t="s">
        <v>127</v>
      </c>
      <c r="E2457" s="28"/>
      <c r="H2457" s="28"/>
      <c r="K2457" s="28"/>
    </row>
    <row r="2458" customFormat="false" ht="15" hidden="false" customHeight="false" outlineLevel="0" collapsed="false">
      <c r="B2458" s="1" t="s">
        <v>1145</v>
      </c>
      <c r="C2458" s="1" t="s">
        <v>151</v>
      </c>
      <c r="D2458" s="1" t="s">
        <v>1146</v>
      </c>
      <c r="E2458" s="25" t="n">
        <v>0.01</v>
      </c>
      <c r="G2458" s="1" t="s">
        <v>120</v>
      </c>
      <c r="H2458" s="26" t="n">
        <v>4.81</v>
      </c>
      <c r="I2458" s="1" t="s">
        <v>121</v>
      </c>
      <c r="J2458" s="27" t="n">
        <f aca="false">ROUND(E2458* H2458,5)</f>
        <v>0.0481</v>
      </c>
      <c r="K2458" s="28"/>
    </row>
    <row r="2459" customFormat="false" ht="15" hidden="false" customHeight="false" outlineLevel="0" collapsed="false">
      <c r="B2459" s="1" t="s">
        <v>1133</v>
      </c>
      <c r="C2459" s="1" t="s">
        <v>131</v>
      </c>
      <c r="D2459" s="1" t="s">
        <v>1134</v>
      </c>
      <c r="E2459" s="25" t="n">
        <v>0.01</v>
      </c>
      <c r="G2459" s="1" t="s">
        <v>120</v>
      </c>
      <c r="H2459" s="26" t="n">
        <v>52.69</v>
      </c>
      <c r="I2459" s="1" t="s">
        <v>121</v>
      </c>
      <c r="J2459" s="27" t="n">
        <f aca="false">ROUND(E2459* H2459,5)</f>
        <v>0.5269</v>
      </c>
      <c r="K2459" s="28"/>
    </row>
    <row r="2460" customFormat="false" ht="15" hidden="false" customHeight="false" outlineLevel="0" collapsed="false">
      <c r="D2460" s="29" t="s">
        <v>137</v>
      </c>
      <c r="E2460" s="28"/>
      <c r="H2460" s="28"/>
      <c r="K2460" s="26" t="n">
        <f aca="false">SUM(J2458:J2459)</f>
        <v>0.575</v>
      </c>
    </row>
    <row r="2461" customFormat="false" ht="15" hidden="false" customHeight="false" outlineLevel="0" collapsed="false">
      <c r="D2461" s="29" t="s">
        <v>138</v>
      </c>
      <c r="E2461" s="28"/>
      <c r="H2461" s="28"/>
      <c r="K2461" s="30" t="n">
        <f aca="false">SUM(J2449:J2460)</f>
        <v>4.5409</v>
      </c>
    </row>
    <row r="2462" customFormat="false" ht="15" hidden="false" customHeight="false" outlineLevel="0" collapsed="false">
      <c r="D2462" s="29" t="s">
        <v>184</v>
      </c>
      <c r="E2462" s="28"/>
      <c r="H2462" s="28" t="n">
        <v>3</v>
      </c>
      <c r="I2462" s="1" t="s">
        <v>146</v>
      </c>
      <c r="K2462" s="26" t="n">
        <f aca="false">ROUND(H2462/100*K2461,5)</f>
        <v>0.13623</v>
      </c>
    </row>
    <row r="2463" customFormat="false" ht="15" hidden="false" customHeight="false" outlineLevel="0" collapsed="false">
      <c r="D2463" s="29" t="s">
        <v>139</v>
      </c>
      <c r="E2463" s="28"/>
      <c r="H2463" s="28"/>
      <c r="K2463" s="30" t="n">
        <f aca="false">SUM(K2461:K2462)</f>
        <v>4.67713</v>
      </c>
    </row>
    <row r="2465" customFormat="false" ht="45" hidden="false" customHeight="true" outlineLevel="0" collapsed="false">
      <c r="A2465" s="19"/>
      <c r="B2465" s="19" t="s">
        <v>1147</v>
      </c>
      <c r="C2465" s="20" t="s">
        <v>193</v>
      </c>
      <c r="D2465" s="21" t="s">
        <v>1148</v>
      </c>
      <c r="E2465" s="21"/>
      <c r="F2465" s="21"/>
      <c r="G2465" s="20"/>
      <c r="H2465" s="22" t="s">
        <v>113</v>
      </c>
      <c r="I2465" s="23" t="n">
        <v>1</v>
      </c>
      <c r="J2465" s="23"/>
      <c r="K2465" s="24" t="n">
        <f aca="false">ROUND(K2478,2)</f>
        <v>17.91</v>
      </c>
      <c r="L2465" s="21" t="s">
        <v>1149</v>
      </c>
      <c r="M2465" s="20"/>
      <c r="N2465" s="20"/>
      <c r="O2465" s="20"/>
      <c r="P2465" s="20"/>
      <c r="Q2465" s="20"/>
      <c r="R2465" s="20"/>
      <c r="S2465" s="20"/>
      <c r="T2465" s="20"/>
      <c r="U2465" s="20"/>
      <c r="V2465" s="20"/>
      <c r="W2465" s="20"/>
      <c r="X2465" s="20"/>
      <c r="Y2465" s="20"/>
      <c r="Z2465" s="20"/>
      <c r="AA2465" s="20"/>
    </row>
    <row r="2466" customFormat="false" ht="15" hidden="false" customHeight="false" outlineLevel="0" collapsed="false">
      <c r="B2466" s="14" t="s">
        <v>115</v>
      </c>
    </row>
    <row r="2467" customFormat="false" ht="15" hidden="false" customHeight="false" outlineLevel="0" collapsed="false">
      <c r="B2467" s="1" t="s">
        <v>1150</v>
      </c>
      <c r="C2467" s="1" t="s">
        <v>117</v>
      </c>
      <c r="D2467" s="1" t="s">
        <v>1151</v>
      </c>
      <c r="E2467" s="25" t="n">
        <v>0.25</v>
      </c>
      <c r="F2467" s="1" t="s">
        <v>119</v>
      </c>
      <c r="G2467" s="1" t="s">
        <v>120</v>
      </c>
      <c r="H2467" s="26" t="n">
        <v>23.88</v>
      </c>
      <c r="I2467" s="1" t="s">
        <v>121</v>
      </c>
      <c r="J2467" s="27" t="n">
        <f aca="false">ROUND(E2467/I2465* H2467,5)</f>
        <v>5.97</v>
      </c>
      <c r="K2467" s="28"/>
    </row>
    <row r="2468" customFormat="false" ht="15" hidden="false" customHeight="false" outlineLevel="0" collapsed="false">
      <c r="B2468" s="1" t="s">
        <v>1152</v>
      </c>
      <c r="C2468" s="1" t="s">
        <v>117</v>
      </c>
      <c r="D2468" s="1" t="s">
        <v>1153</v>
      </c>
      <c r="E2468" s="25" t="n">
        <v>0.25</v>
      </c>
      <c r="F2468" s="1" t="s">
        <v>119</v>
      </c>
      <c r="G2468" s="1" t="s">
        <v>120</v>
      </c>
      <c r="H2468" s="26" t="n">
        <v>27.19</v>
      </c>
      <c r="I2468" s="1" t="s">
        <v>121</v>
      </c>
      <c r="J2468" s="27" t="n">
        <f aca="false">ROUND(E2468/I2465* H2468,5)</f>
        <v>6.7975</v>
      </c>
      <c r="K2468" s="28"/>
    </row>
    <row r="2469" customFormat="false" ht="15" hidden="false" customHeight="false" outlineLevel="0" collapsed="false">
      <c r="D2469" s="29" t="s">
        <v>122</v>
      </c>
      <c r="E2469" s="28"/>
      <c r="H2469" s="28"/>
      <c r="K2469" s="26" t="n">
        <f aca="false">SUM(J2467:J2468)</f>
        <v>12.7675</v>
      </c>
    </row>
    <row r="2470" customFormat="false" ht="15" hidden="false" customHeight="false" outlineLevel="0" collapsed="false">
      <c r="B2470" s="14" t="s">
        <v>127</v>
      </c>
      <c r="E2470" s="28"/>
      <c r="H2470" s="28"/>
      <c r="K2470" s="28"/>
    </row>
    <row r="2471" customFormat="false" ht="15" hidden="false" customHeight="false" outlineLevel="0" collapsed="false">
      <c r="B2471" s="1" t="s">
        <v>1154</v>
      </c>
      <c r="C2471" s="1" t="s">
        <v>151</v>
      </c>
      <c r="D2471" s="1" t="s">
        <v>1155</v>
      </c>
      <c r="E2471" s="25" t="n">
        <v>2</v>
      </c>
      <c r="G2471" s="1" t="s">
        <v>120</v>
      </c>
      <c r="H2471" s="26" t="n">
        <v>0.99</v>
      </c>
      <c r="I2471" s="1" t="s">
        <v>121</v>
      </c>
      <c r="J2471" s="27" t="n">
        <f aca="false">ROUND(E2471* H2471,5)</f>
        <v>1.98</v>
      </c>
      <c r="K2471" s="28"/>
    </row>
    <row r="2472" customFormat="false" ht="15" hidden="false" customHeight="false" outlineLevel="0" collapsed="false">
      <c r="B2472" s="1" t="s">
        <v>1156</v>
      </c>
      <c r="C2472" s="1" t="s">
        <v>193</v>
      </c>
      <c r="D2472" s="1" t="s">
        <v>1157</v>
      </c>
      <c r="E2472" s="25" t="n">
        <v>0.8</v>
      </c>
      <c r="G2472" s="1" t="s">
        <v>120</v>
      </c>
      <c r="H2472" s="26" t="n">
        <v>0.56</v>
      </c>
      <c r="I2472" s="1" t="s">
        <v>121</v>
      </c>
      <c r="J2472" s="27" t="n">
        <f aca="false">ROUND(E2472* H2472,5)</f>
        <v>0.448</v>
      </c>
      <c r="K2472" s="28"/>
    </row>
    <row r="2473" customFormat="false" ht="15" hidden="false" customHeight="false" outlineLevel="0" collapsed="false">
      <c r="B2473" s="1" t="s">
        <v>1158</v>
      </c>
      <c r="C2473" s="1" t="s">
        <v>27</v>
      </c>
      <c r="D2473" s="1" t="s">
        <v>1159</v>
      </c>
      <c r="E2473" s="25" t="n">
        <v>6</v>
      </c>
      <c r="G2473" s="1" t="s">
        <v>120</v>
      </c>
      <c r="H2473" s="26" t="n">
        <v>0.19</v>
      </c>
      <c r="I2473" s="1" t="s">
        <v>121</v>
      </c>
      <c r="J2473" s="27" t="n">
        <f aca="false">ROUND(E2473* H2473,5)</f>
        <v>1.14</v>
      </c>
      <c r="K2473" s="28"/>
    </row>
    <row r="2474" customFormat="false" ht="15" hidden="false" customHeight="false" outlineLevel="0" collapsed="false">
      <c r="B2474" s="1" t="s">
        <v>1160</v>
      </c>
      <c r="C2474" s="1" t="s">
        <v>18</v>
      </c>
      <c r="D2474" s="1" t="s">
        <v>1161</v>
      </c>
      <c r="E2474" s="25" t="n">
        <v>0.23</v>
      </c>
      <c r="G2474" s="1" t="s">
        <v>120</v>
      </c>
      <c r="H2474" s="26" t="n">
        <v>4.56</v>
      </c>
      <c r="I2474" s="1" t="s">
        <v>121</v>
      </c>
      <c r="J2474" s="27" t="n">
        <f aca="false">ROUND(E2474* H2474,5)</f>
        <v>1.0488</v>
      </c>
      <c r="K2474" s="28"/>
    </row>
    <row r="2475" customFormat="false" ht="15" hidden="false" customHeight="false" outlineLevel="0" collapsed="false">
      <c r="D2475" s="29" t="s">
        <v>137</v>
      </c>
      <c r="E2475" s="28"/>
      <c r="H2475" s="28"/>
      <c r="K2475" s="26" t="n">
        <f aca="false">SUM(J2471:J2474)</f>
        <v>4.6168</v>
      </c>
    </row>
    <row r="2476" customFormat="false" ht="15" hidden="false" customHeight="false" outlineLevel="0" collapsed="false">
      <c r="D2476" s="29" t="s">
        <v>138</v>
      </c>
      <c r="E2476" s="28"/>
      <c r="H2476" s="28"/>
      <c r="K2476" s="30" t="n">
        <f aca="false">SUM(J2466:J2475)</f>
        <v>17.3843</v>
      </c>
    </row>
    <row r="2477" customFormat="false" ht="15" hidden="false" customHeight="false" outlineLevel="0" collapsed="false">
      <c r="D2477" s="29" t="s">
        <v>184</v>
      </c>
      <c r="E2477" s="28"/>
      <c r="H2477" s="28" t="n">
        <v>3</v>
      </c>
      <c r="I2477" s="1" t="s">
        <v>146</v>
      </c>
      <c r="K2477" s="26" t="n">
        <f aca="false">ROUND(H2477/100*K2476,5)</f>
        <v>0.52153</v>
      </c>
    </row>
    <row r="2478" customFormat="false" ht="15" hidden="false" customHeight="false" outlineLevel="0" collapsed="false">
      <c r="D2478" s="29" t="s">
        <v>139</v>
      </c>
      <c r="E2478" s="28"/>
      <c r="H2478" s="28"/>
      <c r="K2478" s="30" t="n">
        <f aca="false">SUM(K2476:K2477)</f>
        <v>17.90583</v>
      </c>
    </row>
    <row r="2480" customFormat="false" ht="45" hidden="false" customHeight="true" outlineLevel="0" collapsed="false">
      <c r="A2480" s="19"/>
      <c r="B2480" s="19" t="s">
        <v>1162</v>
      </c>
      <c r="C2480" s="20" t="s">
        <v>193</v>
      </c>
      <c r="D2480" s="21" t="s">
        <v>1163</v>
      </c>
      <c r="E2480" s="21"/>
      <c r="F2480" s="21"/>
      <c r="G2480" s="20"/>
      <c r="H2480" s="22" t="s">
        <v>113</v>
      </c>
      <c r="I2480" s="23" t="n">
        <v>1</v>
      </c>
      <c r="J2480" s="23"/>
      <c r="K2480" s="24" t="n">
        <f aca="false">ROUND(K2493,2)</f>
        <v>17.91</v>
      </c>
      <c r="L2480" s="21" t="s">
        <v>1164</v>
      </c>
      <c r="M2480" s="20"/>
      <c r="N2480" s="20"/>
      <c r="O2480" s="20"/>
      <c r="P2480" s="20"/>
      <c r="Q2480" s="20"/>
      <c r="R2480" s="20"/>
      <c r="S2480" s="20"/>
      <c r="T2480" s="20"/>
      <c r="U2480" s="20"/>
      <c r="V2480" s="20"/>
      <c r="W2480" s="20"/>
      <c r="X2480" s="20"/>
      <c r="Y2480" s="20"/>
      <c r="Z2480" s="20"/>
      <c r="AA2480" s="20"/>
    </row>
    <row r="2481" customFormat="false" ht="15" hidden="false" customHeight="false" outlineLevel="0" collapsed="false">
      <c r="B2481" s="14" t="s">
        <v>115</v>
      </c>
    </row>
    <row r="2482" customFormat="false" ht="15" hidden="false" customHeight="false" outlineLevel="0" collapsed="false">
      <c r="B2482" s="1" t="s">
        <v>1150</v>
      </c>
      <c r="C2482" s="1" t="s">
        <v>117</v>
      </c>
      <c r="D2482" s="1" t="s">
        <v>1151</v>
      </c>
      <c r="E2482" s="25" t="n">
        <v>0.25</v>
      </c>
      <c r="F2482" s="1" t="s">
        <v>119</v>
      </c>
      <c r="G2482" s="1" t="s">
        <v>120</v>
      </c>
      <c r="H2482" s="26" t="n">
        <v>23.88</v>
      </c>
      <c r="I2482" s="1" t="s">
        <v>121</v>
      </c>
      <c r="J2482" s="27" t="n">
        <f aca="false">ROUND(E2482/I2480* H2482,5)</f>
        <v>5.97</v>
      </c>
      <c r="K2482" s="28"/>
    </row>
    <row r="2483" customFormat="false" ht="15" hidden="false" customHeight="false" outlineLevel="0" collapsed="false">
      <c r="B2483" s="1" t="s">
        <v>1152</v>
      </c>
      <c r="C2483" s="1" t="s">
        <v>117</v>
      </c>
      <c r="D2483" s="1" t="s">
        <v>1153</v>
      </c>
      <c r="E2483" s="25" t="n">
        <v>0.25</v>
      </c>
      <c r="F2483" s="1" t="s">
        <v>119</v>
      </c>
      <c r="G2483" s="1" t="s">
        <v>120</v>
      </c>
      <c r="H2483" s="26" t="n">
        <v>27.19</v>
      </c>
      <c r="I2483" s="1" t="s">
        <v>121</v>
      </c>
      <c r="J2483" s="27" t="n">
        <f aca="false">ROUND(E2483/I2480* H2483,5)</f>
        <v>6.7975</v>
      </c>
      <c r="K2483" s="28"/>
    </row>
    <row r="2484" customFormat="false" ht="15" hidden="false" customHeight="false" outlineLevel="0" collapsed="false">
      <c r="D2484" s="29" t="s">
        <v>122</v>
      </c>
      <c r="E2484" s="28"/>
      <c r="H2484" s="28"/>
      <c r="K2484" s="26" t="n">
        <f aca="false">SUM(J2482:J2483)</f>
        <v>12.7675</v>
      </c>
    </row>
    <row r="2485" customFormat="false" ht="15" hidden="false" customHeight="false" outlineLevel="0" collapsed="false">
      <c r="B2485" s="14" t="s">
        <v>127</v>
      </c>
      <c r="E2485" s="28"/>
      <c r="H2485" s="28"/>
      <c r="K2485" s="28"/>
    </row>
    <row r="2486" customFormat="false" ht="15" hidden="false" customHeight="false" outlineLevel="0" collapsed="false">
      <c r="B2486" s="1" t="s">
        <v>1156</v>
      </c>
      <c r="C2486" s="1" t="s">
        <v>193</v>
      </c>
      <c r="D2486" s="1" t="s">
        <v>1157</v>
      </c>
      <c r="E2486" s="25" t="n">
        <v>0.8</v>
      </c>
      <c r="G2486" s="1" t="s">
        <v>120</v>
      </c>
      <c r="H2486" s="26" t="n">
        <v>0.56</v>
      </c>
      <c r="I2486" s="1" t="s">
        <v>121</v>
      </c>
      <c r="J2486" s="27" t="n">
        <f aca="false">ROUND(E2486* H2486,5)</f>
        <v>0.448</v>
      </c>
      <c r="K2486" s="28"/>
    </row>
    <row r="2487" customFormat="false" ht="15" hidden="false" customHeight="false" outlineLevel="0" collapsed="false">
      <c r="B2487" s="1" t="s">
        <v>1160</v>
      </c>
      <c r="C2487" s="1" t="s">
        <v>18</v>
      </c>
      <c r="D2487" s="1" t="s">
        <v>1161</v>
      </c>
      <c r="E2487" s="25" t="n">
        <v>0.23</v>
      </c>
      <c r="G2487" s="1" t="s">
        <v>120</v>
      </c>
      <c r="H2487" s="26" t="n">
        <v>4.56</v>
      </c>
      <c r="I2487" s="1" t="s">
        <v>121</v>
      </c>
      <c r="J2487" s="27" t="n">
        <f aca="false">ROUND(E2487* H2487,5)</f>
        <v>1.0488</v>
      </c>
      <c r="K2487" s="28"/>
    </row>
    <row r="2488" customFormat="false" ht="15" hidden="false" customHeight="false" outlineLevel="0" collapsed="false">
      <c r="B2488" s="1" t="s">
        <v>1158</v>
      </c>
      <c r="C2488" s="1" t="s">
        <v>27</v>
      </c>
      <c r="D2488" s="1" t="s">
        <v>1159</v>
      </c>
      <c r="E2488" s="25" t="n">
        <v>6</v>
      </c>
      <c r="G2488" s="1" t="s">
        <v>120</v>
      </c>
      <c r="H2488" s="26" t="n">
        <v>0.19</v>
      </c>
      <c r="I2488" s="1" t="s">
        <v>121</v>
      </c>
      <c r="J2488" s="27" t="n">
        <f aca="false">ROUND(E2488* H2488,5)</f>
        <v>1.14</v>
      </c>
      <c r="K2488" s="28"/>
    </row>
    <row r="2489" customFormat="false" ht="15" hidden="false" customHeight="false" outlineLevel="0" collapsed="false">
      <c r="B2489" s="1" t="s">
        <v>1154</v>
      </c>
      <c r="C2489" s="1" t="s">
        <v>151</v>
      </c>
      <c r="D2489" s="1" t="s">
        <v>1155</v>
      </c>
      <c r="E2489" s="25" t="n">
        <v>2</v>
      </c>
      <c r="G2489" s="1" t="s">
        <v>120</v>
      </c>
      <c r="H2489" s="26" t="n">
        <v>0.99</v>
      </c>
      <c r="I2489" s="1" t="s">
        <v>121</v>
      </c>
      <c r="J2489" s="27" t="n">
        <f aca="false">ROUND(E2489* H2489,5)</f>
        <v>1.98</v>
      </c>
      <c r="K2489" s="28"/>
    </row>
    <row r="2490" customFormat="false" ht="15" hidden="false" customHeight="false" outlineLevel="0" collapsed="false">
      <c r="D2490" s="29" t="s">
        <v>137</v>
      </c>
      <c r="E2490" s="28"/>
      <c r="H2490" s="28"/>
      <c r="K2490" s="26" t="n">
        <f aca="false">SUM(J2486:J2489)</f>
        <v>4.6168</v>
      </c>
    </row>
    <row r="2491" customFormat="false" ht="15" hidden="false" customHeight="false" outlineLevel="0" collapsed="false">
      <c r="D2491" s="29" t="s">
        <v>138</v>
      </c>
      <c r="E2491" s="28"/>
      <c r="H2491" s="28"/>
      <c r="K2491" s="30" t="n">
        <f aca="false">SUM(J2481:J2490)</f>
        <v>17.3843</v>
      </c>
    </row>
    <row r="2492" customFormat="false" ht="15" hidden="false" customHeight="false" outlineLevel="0" collapsed="false">
      <c r="D2492" s="29" t="s">
        <v>184</v>
      </c>
      <c r="E2492" s="28"/>
      <c r="H2492" s="28" t="n">
        <v>3</v>
      </c>
      <c r="I2492" s="1" t="s">
        <v>146</v>
      </c>
      <c r="K2492" s="26" t="n">
        <f aca="false">ROUND(H2492/100*K2491,5)</f>
        <v>0.52153</v>
      </c>
    </row>
    <row r="2493" customFormat="false" ht="15" hidden="false" customHeight="false" outlineLevel="0" collapsed="false">
      <c r="D2493" s="29" t="s">
        <v>139</v>
      </c>
      <c r="E2493" s="28"/>
      <c r="H2493" s="28"/>
      <c r="K2493" s="30" t="n">
        <f aca="false">SUM(K2491:K2492)</f>
        <v>17.90583</v>
      </c>
    </row>
    <row r="2495" customFormat="false" ht="45" hidden="false" customHeight="true" outlineLevel="0" collapsed="false">
      <c r="A2495" s="19"/>
      <c r="B2495" s="19" t="s">
        <v>1165</v>
      </c>
      <c r="C2495" s="20" t="s">
        <v>193</v>
      </c>
      <c r="D2495" s="21" t="s">
        <v>1166</v>
      </c>
      <c r="E2495" s="21"/>
      <c r="F2495" s="21"/>
      <c r="G2495" s="20"/>
      <c r="H2495" s="22" t="s">
        <v>113</v>
      </c>
      <c r="I2495" s="23" t="n">
        <v>1</v>
      </c>
      <c r="J2495" s="23"/>
      <c r="K2495" s="24" t="n">
        <f aca="false">ROUND(K2505,2)</f>
        <v>13.09</v>
      </c>
      <c r="L2495" s="21" t="s">
        <v>1167</v>
      </c>
      <c r="M2495" s="20"/>
      <c r="N2495" s="20"/>
      <c r="O2495" s="20"/>
      <c r="P2495" s="20"/>
      <c r="Q2495" s="20"/>
      <c r="R2495" s="20"/>
      <c r="S2495" s="20"/>
      <c r="T2495" s="20"/>
      <c r="U2495" s="20"/>
      <c r="V2495" s="20"/>
      <c r="W2495" s="20"/>
      <c r="X2495" s="20"/>
      <c r="Y2495" s="20"/>
      <c r="Z2495" s="20"/>
      <c r="AA2495" s="20"/>
    </row>
    <row r="2496" customFormat="false" ht="15" hidden="false" customHeight="false" outlineLevel="0" collapsed="false">
      <c r="B2496" s="14" t="s">
        <v>115</v>
      </c>
    </row>
    <row r="2497" customFormat="false" ht="15" hidden="false" customHeight="false" outlineLevel="0" collapsed="false">
      <c r="B2497" s="1" t="s">
        <v>1150</v>
      </c>
      <c r="C2497" s="1" t="s">
        <v>117</v>
      </c>
      <c r="D2497" s="1" t="s">
        <v>1151</v>
      </c>
      <c r="E2497" s="25" t="n">
        <v>0.5</v>
      </c>
      <c r="F2497" s="1" t="s">
        <v>119</v>
      </c>
      <c r="G2497" s="1" t="s">
        <v>120</v>
      </c>
      <c r="H2497" s="26" t="n">
        <v>23.88</v>
      </c>
      <c r="I2497" s="1" t="s">
        <v>121</v>
      </c>
      <c r="J2497" s="27" t="n">
        <f aca="false">ROUND(E2497/I2495* H2497,5)</f>
        <v>11.94</v>
      </c>
      <c r="K2497" s="28"/>
    </row>
    <row r="2498" customFormat="false" ht="15" hidden="false" customHeight="false" outlineLevel="0" collapsed="false">
      <c r="D2498" s="29" t="s">
        <v>122</v>
      </c>
      <c r="E2498" s="28"/>
      <c r="H2498" s="28"/>
      <c r="K2498" s="26" t="n">
        <f aca="false">SUM(J2497:J2497)</f>
        <v>11.94</v>
      </c>
    </row>
    <row r="2499" customFormat="false" ht="15" hidden="false" customHeight="false" outlineLevel="0" collapsed="false">
      <c r="B2499" s="14" t="s">
        <v>127</v>
      </c>
      <c r="E2499" s="28"/>
      <c r="H2499" s="28"/>
      <c r="K2499" s="28"/>
    </row>
    <row r="2500" customFormat="false" ht="15" hidden="false" customHeight="false" outlineLevel="0" collapsed="false">
      <c r="B2500" s="1" t="s">
        <v>1168</v>
      </c>
      <c r="C2500" s="1" t="s">
        <v>193</v>
      </c>
      <c r="D2500" s="1" t="s">
        <v>1169</v>
      </c>
      <c r="E2500" s="25" t="n">
        <v>1</v>
      </c>
      <c r="G2500" s="1" t="s">
        <v>120</v>
      </c>
      <c r="H2500" s="26" t="n">
        <v>0.72</v>
      </c>
      <c r="I2500" s="1" t="s">
        <v>121</v>
      </c>
      <c r="J2500" s="27" t="n">
        <f aca="false">ROUND(E2500* H2500,5)</f>
        <v>0.72</v>
      </c>
      <c r="K2500" s="28"/>
    </row>
    <row r="2501" customFormat="false" ht="15" hidden="false" customHeight="false" outlineLevel="0" collapsed="false">
      <c r="B2501" s="1" t="s">
        <v>1170</v>
      </c>
      <c r="C2501" s="1" t="s">
        <v>18</v>
      </c>
      <c r="D2501" s="1" t="s">
        <v>1171</v>
      </c>
      <c r="E2501" s="25" t="n">
        <v>0.3</v>
      </c>
      <c r="G2501" s="1" t="s">
        <v>120</v>
      </c>
      <c r="H2501" s="26" t="n">
        <v>0.17</v>
      </c>
      <c r="I2501" s="1" t="s">
        <v>121</v>
      </c>
      <c r="J2501" s="27" t="n">
        <f aca="false">ROUND(E2501* H2501,5)</f>
        <v>0.051</v>
      </c>
      <c r="K2501" s="28"/>
    </row>
    <row r="2502" customFormat="false" ht="15" hidden="false" customHeight="false" outlineLevel="0" collapsed="false">
      <c r="D2502" s="29" t="s">
        <v>137</v>
      </c>
      <c r="E2502" s="28"/>
      <c r="H2502" s="28"/>
      <c r="K2502" s="26" t="n">
        <f aca="false">SUM(J2500:J2501)</f>
        <v>0.771</v>
      </c>
    </row>
    <row r="2503" customFormat="false" ht="15" hidden="false" customHeight="false" outlineLevel="0" collapsed="false">
      <c r="D2503" s="29" t="s">
        <v>138</v>
      </c>
      <c r="E2503" s="28"/>
      <c r="H2503" s="28"/>
      <c r="K2503" s="30" t="n">
        <f aca="false">SUM(J2496:J2502)</f>
        <v>12.711</v>
      </c>
    </row>
    <row r="2504" customFormat="false" ht="15" hidden="false" customHeight="false" outlineLevel="0" collapsed="false">
      <c r="D2504" s="29" t="s">
        <v>184</v>
      </c>
      <c r="E2504" s="28"/>
      <c r="H2504" s="28" t="n">
        <v>3</v>
      </c>
      <c r="I2504" s="1" t="s">
        <v>146</v>
      </c>
      <c r="K2504" s="26" t="n">
        <f aca="false">ROUND(H2504/100*K2503,5)</f>
        <v>0.38133</v>
      </c>
    </row>
    <row r="2505" customFormat="false" ht="15" hidden="false" customHeight="false" outlineLevel="0" collapsed="false">
      <c r="D2505" s="29" t="s">
        <v>139</v>
      </c>
      <c r="E2505" s="28"/>
      <c r="H2505" s="28"/>
      <c r="K2505" s="30" t="n">
        <f aca="false">SUM(K2503:K2504)</f>
        <v>13.09233</v>
      </c>
    </row>
    <row r="2507" customFormat="false" ht="45" hidden="false" customHeight="true" outlineLevel="0" collapsed="false">
      <c r="A2507" s="19"/>
      <c r="B2507" s="19" t="s">
        <v>1172</v>
      </c>
      <c r="C2507" s="20" t="s">
        <v>1173</v>
      </c>
      <c r="D2507" s="21" t="s">
        <v>1174</v>
      </c>
      <c r="E2507" s="21"/>
      <c r="F2507" s="21"/>
      <c r="G2507" s="20"/>
      <c r="H2507" s="22" t="s">
        <v>113</v>
      </c>
      <c r="I2507" s="23" t="n">
        <v>1</v>
      </c>
      <c r="J2507" s="23"/>
      <c r="K2507" s="24" t="n">
        <f aca="false">ROUND(K2513,2)</f>
        <v>169.37</v>
      </c>
      <c r="L2507" s="21" t="s">
        <v>1175</v>
      </c>
      <c r="M2507" s="20"/>
      <c r="N2507" s="20"/>
      <c r="O2507" s="20"/>
      <c r="P2507" s="20"/>
      <c r="Q2507" s="20"/>
      <c r="R2507" s="20"/>
      <c r="S2507" s="20"/>
      <c r="T2507" s="20"/>
      <c r="U2507" s="20"/>
      <c r="V2507" s="20"/>
      <c r="W2507" s="20"/>
      <c r="X2507" s="20"/>
      <c r="Y2507" s="20"/>
      <c r="Z2507" s="20"/>
      <c r="AA2507" s="20"/>
    </row>
    <row r="2508" customFormat="false" ht="15" hidden="false" customHeight="false" outlineLevel="0" collapsed="false">
      <c r="B2508" s="14" t="s">
        <v>127</v>
      </c>
    </row>
    <row r="2509" customFormat="false" ht="15" hidden="false" customHeight="false" outlineLevel="0" collapsed="false">
      <c r="B2509" s="1" t="s">
        <v>1176</v>
      </c>
      <c r="C2509" s="1" t="s">
        <v>1173</v>
      </c>
      <c r="D2509" s="1" t="s">
        <v>1177</v>
      </c>
      <c r="E2509" s="25" t="n">
        <v>1</v>
      </c>
      <c r="G2509" s="1" t="s">
        <v>120</v>
      </c>
      <c r="H2509" s="26" t="n">
        <v>164.44</v>
      </c>
      <c r="I2509" s="1" t="s">
        <v>121</v>
      </c>
      <c r="J2509" s="27" t="n">
        <f aca="false">ROUND(E2509* H2509,5)</f>
        <v>164.44</v>
      </c>
      <c r="K2509" s="28"/>
    </row>
    <row r="2510" customFormat="false" ht="15" hidden="false" customHeight="false" outlineLevel="0" collapsed="false">
      <c r="D2510" s="29" t="s">
        <v>137</v>
      </c>
      <c r="E2510" s="28"/>
      <c r="H2510" s="28"/>
      <c r="K2510" s="26" t="n">
        <f aca="false">SUM(J2509:J2509)</f>
        <v>164.44</v>
      </c>
    </row>
    <row r="2511" customFormat="false" ht="15" hidden="false" customHeight="false" outlineLevel="0" collapsed="false">
      <c r="D2511" s="29" t="s">
        <v>138</v>
      </c>
      <c r="E2511" s="28"/>
      <c r="H2511" s="28"/>
      <c r="K2511" s="30" t="n">
        <f aca="false">SUM(J2508:J2510)</f>
        <v>164.44</v>
      </c>
    </row>
    <row r="2512" customFormat="false" ht="15" hidden="false" customHeight="false" outlineLevel="0" collapsed="false">
      <c r="D2512" s="29" t="s">
        <v>184</v>
      </c>
      <c r="E2512" s="28"/>
      <c r="H2512" s="28" t="n">
        <v>3</v>
      </c>
      <c r="I2512" s="1" t="s">
        <v>146</v>
      </c>
      <c r="K2512" s="26" t="n">
        <f aca="false">ROUND(H2512/100*K2511,5)</f>
        <v>4.9332</v>
      </c>
    </row>
    <row r="2513" customFormat="false" ht="15" hidden="false" customHeight="false" outlineLevel="0" collapsed="false">
      <c r="D2513" s="29" t="s">
        <v>139</v>
      </c>
      <c r="E2513" s="28"/>
      <c r="H2513" s="28"/>
      <c r="K2513" s="30" t="n">
        <f aca="false">SUM(K2511:K2512)</f>
        <v>169.3732</v>
      </c>
    </row>
    <row r="2515" customFormat="false" ht="45" hidden="false" customHeight="true" outlineLevel="0" collapsed="false">
      <c r="A2515" s="19"/>
      <c r="B2515" s="19" t="s">
        <v>1178</v>
      </c>
      <c r="C2515" s="20" t="s">
        <v>18</v>
      </c>
      <c r="D2515" s="21" t="s">
        <v>1179</v>
      </c>
      <c r="E2515" s="21"/>
      <c r="F2515" s="21"/>
      <c r="G2515" s="20"/>
      <c r="H2515" s="22" t="s">
        <v>113</v>
      </c>
      <c r="I2515" s="23" t="n">
        <v>1</v>
      </c>
      <c r="J2515" s="23"/>
      <c r="K2515" s="24" t="n">
        <f aca="false">ROUND(K2525,2)</f>
        <v>238.48</v>
      </c>
      <c r="L2515" s="21" t="s">
        <v>1180</v>
      </c>
      <c r="M2515" s="20"/>
      <c r="N2515" s="20"/>
      <c r="O2515" s="20"/>
      <c r="P2515" s="20"/>
      <c r="Q2515" s="20"/>
      <c r="R2515" s="20"/>
      <c r="S2515" s="20"/>
      <c r="T2515" s="20"/>
      <c r="U2515" s="20"/>
      <c r="V2515" s="20"/>
      <c r="W2515" s="20"/>
      <c r="X2515" s="20"/>
      <c r="Y2515" s="20"/>
      <c r="Z2515" s="20"/>
      <c r="AA2515" s="20"/>
    </row>
    <row r="2516" customFormat="false" ht="15" hidden="false" customHeight="false" outlineLevel="0" collapsed="false">
      <c r="B2516" s="14" t="s">
        <v>115</v>
      </c>
    </row>
    <row r="2517" customFormat="false" ht="15" hidden="false" customHeight="false" outlineLevel="0" collapsed="false">
      <c r="B2517" s="1" t="s">
        <v>1150</v>
      </c>
      <c r="C2517" s="1" t="s">
        <v>117</v>
      </c>
      <c r="D2517" s="1" t="s">
        <v>1151</v>
      </c>
      <c r="E2517" s="25" t="n">
        <v>0.3</v>
      </c>
      <c r="F2517" s="1" t="s">
        <v>119</v>
      </c>
      <c r="G2517" s="1" t="s">
        <v>120</v>
      </c>
      <c r="H2517" s="26" t="n">
        <v>23.88</v>
      </c>
      <c r="I2517" s="1" t="s">
        <v>121</v>
      </c>
      <c r="J2517" s="27" t="n">
        <f aca="false">ROUND(E2517/I2515* H2517,5)</f>
        <v>7.164</v>
      </c>
      <c r="K2517" s="28"/>
    </row>
    <row r="2518" customFormat="false" ht="15" hidden="false" customHeight="false" outlineLevel="0" collapsed="false">
      <c r="D2518" s="29" t="s">
        <v>122</v>
      </c>
      <c r="E2518" s="28"/>
      <c r="H2518" s="28"/>
      <c r="K2518" s="26" t="n">
        <f aca="false">SUM(J2517:J2517)</f>
        <v>7.164</v>
      </c>
    </row>
    <row r="2519" customFormat="false" ht="15" hidden="false" customHeight="false" outlineLevel="0" collapsed="false">
      <c r="B2519" s="14" t="s">
        <v>123</v>
      </c>
      <c r="E2519" s="28"/>
      <c r="H2519" s="28"/>
      <c r="K2519" s="28"/>
    </row>
    <row r="2520" customFormat="false" ht="15" hidden="false" customHeight="false" outlineLevel="0" collapsed="false">
      <c r="B2520" s="1" t="s">
        <v>1181</v>
      </c>
      <c r="C2520" s="1" t="s">
        <v>18</v>
      </c>
      <c r="D2520" s="1" t="s">
        <v>1182</v>
      </c>
      <c r="E2520" s="25" t="n">
        <v>1</v>
      </c>
      <c r="F2520" s="1" t="s">
        <v>119</v>
      </c>
      <c r="G2520" s="1" t="s">
        <v>120</v>
      </c>
      <c r="H2520" s="26" t="n">
        <v>204.86</v>
      </c>
      <c r="I2520" s="1" t="s">
        <v>121</v>
      </c>
      <c r="J2520" s="27" t="n">
        <f aca="false">ROUND(E2520/I2515* H2520,5)</f>
        <v>204.86</v>
      </c>
      <c r="K2520" s="28"/>
    </row>
    <row r="2521" customFormat="false" ht="15" hidden="false" customHeight="false" outlineLevel="0" collapsed="false">
      <c r="B2521" s="1" t="s">
        <v>1183</v>
      </c>
      <c r="C2521" s="1" t="s">
        <v>117</v>
      </c>
      <c r="D2521" s="1" t="s">
        <v>1184</v>
      </c>
      <c r="E2521" s="25" t="n">
        <v>0.3</v>
      </c>
      <c r="F2521" s="1" t="s">
        <v>119</v>
      </c>
      <c r="G2521" s="1" t="s">
        <v>120</v>
      </c>
      <c r="H2521" s="26" t="n">
        <v>65.03</v>
      </c>
      <c r="I2521" s="1" t="s">
        <v>121</v>
      </c>
      <c r="J2521" s="27" t="n">
        <f aca="false">ROUND(E2521/I2515* H2521,5)</f>
        <v>19.509</v>
      </c>
      <c r="K2521" s="28"/>
    </row>
    <row r="2522" customFormat="false" ht="15" hidden="false" customHeight="false" outlineLevel="0" collapsed="false">
      <c r="D2522" s="29" t="s">
        <v>126</v>
      </c>
      <c r="E2522" s="28"/>
      <c r="H2522" s="28"/>
      <c r="K2522" s="26" t="n">
        <f aca="false">SUM(J2520:J2521)</f>
        <v>224.369</v>
      </c>
    </row>
    <row r="2523" customFormat="false" ht="15" hidden="false" customHeight="false" outlineLevel="0" collapsed="false">
      <c r="D2523" s="29" t="s">
        <v>138</v>
      </c>
      <c r="E2523" s="28"/>
      <c r="H2523" s="28"/>
      <c r="K2523" s="30" t="n">
        <f aca="false">SUM(J2516:J2522)</f>
        <v>231.533</v>
      </c>
    </row>
    <row r="2524" customFormat="false" ht="15" hidden="false" customHeight="false" outlineLevel="0" collapsed="false">
      <c r="D2524" s="29" t="s">
        <v>184</v>
      </c>
      <c r="E2524" s="28"/>
      <c r="H2524" s="28" t="n">
        <v>3</v>
      </c>
      <c r="I2524" s="1" t="s">
        <v>146</v>
      </c>
      <c r="K2524" s="26" t="n">
        <f aca="false">ROUND(H2524/100*K2523,5)</f>
        <v>6.94599</v>
      </c>
    </row>
    <row r="2525" customFormat="false" ht="15" hidden="false" customHeight="false" outlineLevel="0" collapsed="false">
      <c r="D2525" s="29" t="s">
        <v>139</v>
      </c>
      <c r="E2525" s="28"/>
      <c r="H2525" s="28"/>
      <c r="K2525" s="30" t="n">
        <f aca="false">SUM(K2523:K2524)</f>
        <v>238.47899</v>
      </c>
    </row>
    <row r="2527" customFormat="false" ht="45" hidden="false" customHeight="true" outlineLevel="0" collapsed="false">
      <c r="A2527" s="19"/>
      <c r="B2527" s="19" t="s">
        <v>1185</v>
      </c>
      <c r="C2527" s="20" t="s">
        <v>18</v>
      </c>
      <c r="D2527" s="21" t="s">
        <v>1186</v>
      </c>
      <c r="E2527" s="21"/>
      <c r="F2527" s="21"/>
      <c r="G2527" s="20"/>
      <c r="H2527" s="22" t="s">
        <v>113</v>
      </c>
      <c r="I2527" s="23" t="n">
        <v>1</v>
      </c>
      <c r="J2527" s="23"/>
      <c r="K2527" s="24" t="n">
        <f aca="false">ROUND(K2536,2)</f>
        <v>986.74</v>
      </c>
      <c r="L2527" s="21" t="s">
        <v>1187</v>
      </c>
      <c r="M2527" s="20"/>
      <c r="N2527" s="20"/>
      <c r="O2527" s="20"/>
      <c r="P2527" s="20"/>
      <c r="Q2527" s="20"/>
      <c r="R2527" s="20"/>
      <c r="S2527" s="20"/>
      <c r="T2527" s="20"/>
      <c r="U2527" s="20"/>
      <c r="V2527" s="20"/>
      <c r="W2527" s="20"/>
      <c r="X2527" s="20"/>
      <c r="Y2527" s="20"/>
      <c r="Z2527" s="20"/>
      <c r="AA2527" s="20"/>
    </row>
    <row r="2528" customFormat="false" ht="15" hidden="false" customHeight="false" outlineLevel="0" collapsed="false">
      <c r="B2528" s="14" t="s">
        <v>115</v>
      </c>
    </row>
    <row r="2529" customFormat="false" ht="15" hidden="false" customHeight="false" outlineLevel="0" collapsed="false">
      <c r="B2529" s="1" t="s">
        <v>1188</v>
      </c>
      <c r="C2529" s="1" t="s">
        <v>117</v>
      </c>
      <c r="D2529" s="1" t="s">
        <v>1189</v>
      </c>
      <c r="E2529" s="25" t="n">
        <v>12</v>
      </c>
      <c r="F2529" s="1" t="s">
        <v>119</v>
      </c>
      <c r="G2529" s="1" t="s">
        <v>120</v>
      </c>
      <c r="H2529" s="26" t="n">
        <v>46.5</v>
      </c>
      <c r="I2529" s="1" t="s">
        <v>121</v>
      </c>
      <c r="J2529" s="27" t="n">
        <f aca="false">ROUND(E2529/I2527* H2529,5)</f>
        <v>558</v>
      </c>
      <c r="K2529" s="28"/>
    </row>
    <row r="2530" customFormat="false" ht="15" hidden="false" customHeight="false" outlineLevel="0" collapsed="false">
      <c r="D2530" s="29" t="s">
        <v>122</v>
      </c>
      <c r="E2530" s="28"/>
      <c r="H2530" s="28"/>
      <c r="K2530" s="26" t="n">
        <f aca="false">SUM(J2529:J2529)</f>
        <v>558</v>
      </c>
    </row>
    <row r="2531" customFormat="false" ht="15" hidden="false" customHeight="false" outlineLevel="0" collapsed="false">
      <c r="B2531" s="14" t="s">
        <v>123</v>
      </c>
      <c r="E2531" s="28"/>
      <c r="H2531" s="28"/>
      <c r="K2531" s="28"/>
    </row>
    <row r="2532" customFormat="false" ht="15" hidden="false" customHeight="false" outlineLevel="0" collapsed="false">
      <c r="B2532" s="1" t="s">
        <v>1190</v>
      </c>
      <c r="C2532" s="1" t="s">
        <v>18</v>
      </c>
      <c r="D2532" s="1" t="s">
        <v>1191</v>
      </c>
      <c r="E2532" s="25" t="n">
        <v>1</v>
      </c>
      <c r="F2532" s="1" t="s">
        <v>119</v>
      </c>
      <c r="G2532" s="1" t="s">
        <v>120</v>
      </c>
      <c r="H2532" s="26" t="n">
        <v>400</v>
      </c>
      <c r="I2532" s="1" t="s">
        <v>121</v>
      </c>
      <c r="J2532" s="27" t="n">
        <f aca="false">ROUND(E2532/I2527* H2532,5)</f>
        <v>400</v>
      </c>
      <c r="K2532" s="28"/>
    </row>
    <row r="2533" customFormat="false" ht="15" hidden="false" customHeight="false" outlineLevel="0" collapsed="false">
      <c r="D2533" s="29" t="s">
        <v>126</v>
      </c>
      <c r="E2533" s="28"/>
      <c r="H2533" s="28"/>
      <c r="K2533" s="26" t="n">
        <f aca="false">SUM(J2532:J2532)</f>
        <v>400</v>
      </c>
    </row>
    <row r="2534" customFormat="false" ht="15" hidden="false" customHeight="false" outlineLevel="0" collapsed="false">
      <c r="D2534" s="29" t="s">
        <v>138</v>
      </c>
      <c r="E2534" s="28"/>
      <c r="H2534" s="28"/>
      <c r="K2534" s="30" t="n">
        <f aca="false">SUM(J2528:J2533)</f>
        <v>958</v>
      </c>
    </row>
    <row r="2535" customFormat="false" ht="15" hidden="false" customHeight="false" outlineLevel="0" collapsed="false">
      <c r="D2535" s="29" t="s">
        <v>184</v>
      </c>
      <c r="E2535" s="28"/>
      <c r="H2535" s="28" t="n">
        <v>3</v>
      </c>
      <c r="I2535" s="1" t="s">
        <v>146</v>
      </c>
      <c r="K2535" s="26" t="n">
        <f aca="false">ROUND(H2535/100*K2534,5)</f>
        <v>28.74</v>
      </c>
    </row>
    <row r="2536" customFormat="false" ht="15" hidden="false" customHeight="false" outlineLevel="0" collapsed="false">
      <c r="D2536" s="29" t="s">
        <v>139</v>
      </c>
      <c r="E2536" s="28"/>
      <c r="H2536" s="28"/>
      <c r="K2536" s="30" t="n">
        <f aca="false">SUM(K2534:K2535)</f>
        <v>986.74</v>
      </c>
    </row>
    <row r="2538" customFormat="false" ht="45" hidden="false" customHeight="true" outlineLevel="0" collapsed="false">
      <c r="A2538" s="19"/>
      <c r="B2538" s="19" t="s">
        <v>1192</v>
      </c>
      <c r="C2538" s="20" t="s">
        <v>18</v>
      </c>
      <c r="D2538" s="21" t="s">
        <v>1193</v>
      </c>
      <c r="E2538" s="21"/>
      <c r="F2538" s="21"/>
      <c r="G2538" s="20"/>
      <c r="H2538" s="22" t="s">
        <v>113</v>
      </c>
      <c r="I2538" s="23" t="n">
        <v>1</v>
      </c>
      <c r="J2538" s="23"/>
      <c r="K2538" s="24" t="n">
        <f aca="false">ROUND(K2544,2)</f>
        <v>276.04</v>
      </c>
      <c r="L2538" s="21" t="s">
        <v>1194</v>
      </c>
      <c r="M2538" s="20"/>
      <c r="N2538" s="20"/>
      <c r="O2538" s="20"/>
      <c r="P2538" s="20"/>
      <c r="Q2538" s="20"/>
      <c r="R2538" s="20"/>
      <c r="S2538" s="20"/>
      <c r="T2538" s="20"/>
      <c r="U2538" s="20"/>
      <c r="V2538" s="20"/>
      <c r="W2538" s="20"/>
      <c r="X2538" s="20"/>
      <c r="Y2538" s="20"/>
      <c r="Z2538" s="20"/>
      <c r="AA2538" s="20"/>
    </row>
    <row r="2539" customFormat="false" ht="15" hidden="false" customHeight="false" outlineLevel="0" collapsed="false">
      <c r="B2539" s="14" t="s">
        <v>115</v>
      </c>
    </row>
    <row r="2540" customFormat="false" ht="15" hidden="false" customHeight="false" outlineLevel="0" collapsed="false">
      <c r="B2540" s="1" t="s">
        <v>1195</v>
      </c>
      <c r="C2540" s="1" t="s">
        <v>117</v>
      </c>
      <c r="D2540" s="1" t="s">
        <v>1196</v>
      </c>
      <c r="E2540" s="25" t="n">
        <v>8</v>
      </c>
      <c r="F2540" s="1" t="s">
        <v>119</v>
      </c>
      <c r="G2540" s="1" t="s">
        <v>120</v>
      </c>
      <c r="H2540" s="26" t="n">
        <v>33.5</v>
      </c>
      <c r="I2540" s="1" t="s">
        <v>121</v>
      </c>
      <c r="J2540" s="27" t="n">
        <f aca="false">ROUND(E2540/I2538* H2540,5)</f>
        <v>268</v>
      </c>
      <c r="K2540" s="28"/>
    </row>
    <row r="2541" customFormat="false" ht="15" hidden="false" customHeight="false" outlineLevel="0" collapsed="false">
      <c r="D2541" s="29" t="s">
        <v>122</v>
      </c>
      <c r="E2541" s="28"/>
      <c r="H2541" s="28"/>
      <c r="K2541" s="26" t="n">
        <f aca="false">SUM(J2540:J2540)</f>
        <v>268</v>
      </c>
    </row>
    <row r="2542" customFormat="false" ht="15" hidden="false" customHeight="false" outlineLevel="0" collapsed="false">
      <c r="D2542" s="29" t="s">
        <v>138</v>
      </c>
      <c r="E2542" s="28"/>
      <c r="H2542" s="28"/>
      <c r="K2542" s="30" t="n">
        <f aca="false">SUM(J2539:J2541)</f>
        <v>268</v>
      </c>
    </row>
    <row r="2543" customFormat="false" ht="15" hidden="false" customHeight="false" outlineLevel="0" collapsed="false">
      <c r="D2543" s="29" t="s">
        <v>184</v>
      </c>
      <c r="E2543" s="28"/>
      <c r="H2543" s="28" t="n">
        <v>3</v>
      </c>
      <c r="I2543" s="1" t="s">
        <v>146</v>
      </c>
      <c r="K2543" s="26" t="n">
        <f aca="false">ROUND(H2543/100*K2542,5)</f>
        <v>8.04</v>
      </c>
    </row>
    <row r="2544" customFormat="false" ht="15" hidden="false" customHeight="false" outlineLevel="0" collapsed="false">
      <c r="D2544" s="29" t="s">
        <v>139</v>
      </c>
      <c r="E2544" s="28"/>
      <c r="H2544" s="28"/>
      <c r="K2544" s="30" t="n">
        <f aca="false">SUM(K2542:K2543)</f>
        <v>276.04</v>
      </c>
    </row>
    <row r="2546" customFormat="false" ht="45" hidden="false" customHeight="true" outlineLevel="0" collapsed="false">
      <c r="A2546" s="19"/>
      <c r="B2546" s="19" t="s">
        <v>1197</v>
      </c>
      <c r="C2546" s="20" t="s">
        <v>18</v>
      </c>
      <c r="D2546" s="21" t="s">
        <v>1198</v>
      </c>
      <c r="E2546" s="21"/>
      <c r="F2546" s="21"/>
      <c r="G2546" s="20"/>
      <c r="H2546" s="22" t="s">
        <v>113</v>
      </c>
      <c r="I2546" s="23" t="n">
        <v>1</v>
      </c>
      <c r="J2546" s="23"/>
      <c r="K2546" s="24" t="n">
        <f aca="false">ROUND(K2552,2)</f>
        <v>287.37</v>
      </c>
      <c r="L2546" s="21" t="s">
        <v>1199</v>
      </c>
      <c r="M2546" s="20"/>
      <c r="N2546" s="20"/>
      <c r="O2546" s="20"/>
      <c r="P2546" s="20"/>
      <c r="Q2546" s="20"/>
      <c r="R2546" s="20"/>
      <c r="S2546" s="20"/>
      <c r="T2546" s="20"/>
      <c r="U2546" s="20"/>
      <c r="V2546" s="20"/>
      <c r="W2546" s="20"/>
      <c r="X2546" s="20"/>
      <c r="Y2546" s="20"/>
      <c r="Z2546" s="20"/>
      <c r="AA2546" s="20"/>
    </row>
    <row r="2547" customFormat="false" ht="15" hidden="false" customHeight="false" outlineLevel="0" collapsed="false">
      <c r="B2547" s="14" t="s">
        <v>115</v>
      </c>
    </row>
    <row r="2548" customFormat="false" ht="15" hidden="false" customHeight="false" outlineLevel="0" collapsed="false">
      <c r="B2548" s="1" t="s">
        <v>1188</v>
      </c>
      <c r="C2548" s="1" t="s">
        <v>117</v>
      </c>
      <c r="D2548" s="1" t="s">
        <v>1189</v>
      </c>
      <c r="E2548" s="25" t="n">
        <v>6</v>
      </c>
      <c r="F2548" s="1" t="s">
        <v>119</v>
      </c>
      <c r="G2548" s="1" t="s">
        <v>120</v>
      </c>
      <c r="H2548" s="26" t="n">
        <v>46.5</v>
      </c>
      <c r="I2548" s="1" t="s">
        <v>121</v>
      </c>
      <c r="J2548" s="27" t="n">
        <f aca="false">ROUND(E2548/I2546* H2548,5)</f>
        <v>279</v>
      </c>
      <c r="K2548" s="28"/>
    </row>
    <row r="2549" customFormat="false" ht="15" hidden="false" customHeight="false" outlineLevel="0" collapsed="false">
      <c r="D2549" s="29" t="s">
        <v>122</v>
      </c>
      <c r="E2549" s="28"/>
      <c r="H2549" s="28"/>
      <c r="K2549" s="26" t="n">
        <f aca="false">SUM(J2548:J2548)</f>
        <v>279</v>
      </c>
    </row>
    <row r="2550" customFormat="false" ht="15" hidden="false" customHeight="false" outlineLevel="0" collapsed="false">
      <c r="D2550" s="29" t="s">
        <v>138</v>
      </c>
      <c r="E2550" s="28"/>
      <c r="H2550" s="28"/>
      <c r="K2550" s="30" t="n">
        <f aca="false">SUM(J2547:J2549)</f>
        <v>279</v>
      </c>
    </row>
    <row r="2551" customFormat="false" ht="15" hidden="false" customHeight="false" outlineLevel="0" collapsed="false">
      <c r="D2551" s="29" t="s">
        <v>184</v>
      </c>
      <c r="E2551" s="28"/>
      <c r="H2551" s="28" t="n">
        <v>3</v>
      </c>
      <c r="I2551" s="1" t="s">
        <v>146</v>
      </c>
      <c r="K2551" s="26" t="n">
        <f aca="false">ROUND(H2551/100*K2550,5)</f>
        <v>8.37</v>
      </c>
    </row>
    <row r="2552" customFormat="false" ht="15" hidden="false" customHeight="false" outlineLevel="0" collapsed="false">
      <c r="D2552" s="29" t="s">
        <v>139</v>
      </c>
      <c r="E2552" s="28"/>
      <c r="H2552" s="28"/>
      <c r="K2552" s="30" t="n">
        <f aca="false">SUM(K2550:K2551)</f>
        <v>287.37</v>
      </c>
    </row>
    <row r="2554" customFormat="false" ht="45" hidden="false" customHeight="true" outlineLevel="0" collapsed="false">
      <c r="A2554" s="19"/>
      <c r="B2554" s="19" t="s">
        <v>1200</v>
      </c>
      <c r="C2554" s="20" t="s">
        <v>27</v>
      </c>
      <c r="D2554" s="21" t="s">
        <v>1201</v>
      </c>
      <c r="E2554" s="21"/>
      <c r="F2554" s="21"/>
      <c r="G2554" s="20"/>
      <c r="H2554" s="22" t="s">
        <v>113</v>
      </c>
      <c r="I2554" s="23" t="n">
        <v>1</v>
      </c>
      <c r="J2554" s="23"/>
      <c r="K2554" s="24" t="n">
        <f aca="false">ROUND(K2567,2)</f>
        <v>2.19</v>
      </c>
      <c r="L2554" s="21" t="s">
        <v>1202</v>
      </c>
      <c r="M2554" s="20"/>
      <c r="N2554" s="20"/>
      <c r="O2554" s="20"/>
      <c r="P2554" s="20"/>
      <c r="Q2554" s="20"/>
      <c r="R2554" s="20"/>
      <c r="S2554" s="20"/>
      <c r="T2554" s="20"/>
      <c r="U2554" s="20"/>
      <c r="V2554" s="20"/>
      <c r="W2554" s="20"/>
      <c r="X2554" s="20"/>
      <c r="Y2554" s="20"/>
      <c r="Z2554" s="20"/>
      <c r="AA2554" s="20"/>
    </row>
    <row r="2555" customFormat="false" ht="15" hidden="false" customHeight="false" outlineLevel="0" collapsed="false">
      <c r="B2555" s="14" t="s">
        <v>115</v>
      </c>
    </row>
    <row r="2556" customFormat="false" ht="15" hidden="false" customHeight="false" outlineLevel="0" collapsed="false">
      <c r="B2556" s="1" t="s">
        <v>116</v>
      </c>
      <c r="C2556" s="1" t="s">
        <v>117</v>
      </c>
      <c r="D2556" s="1" t="s">
        <v>118</v>
      </c>
      <c r="E2556" s="25" t="n">
        <v>0.014</v>
      </c>
      <c r="F2556" s="1" t="s">
        <v>119</v>
      </c>
      <c r="G2556" s="1" t="s">
        <v>120</v>
      </c>
      <c r="H2556" s="26" t="n">
        <v>24.69</v>
      </c>
      <c r="I2556" s="1" t="s">
        <v>121</v>
      </c>
      <c r="J2556" s="27" t="n">
        <f aca="false">ROUND(E2556/I2554* H2556,5)</f>
        <v>0.34566</v>
      </c>
      <c r="K2556" s="28"/>
    </row>
    <row r="2557" customFormat="false" ht="15" hidden="false" customHeight="false" outlineLevel="0" collapsed="false">
      <c r="B2557" s="1" t="s">
        <v>188</v>
      </c>
      <c r="C2557" s="1" t="s">
        <v>117</v>
      </c>
      <c r="D2557" s="1" t="s">
        <v>189</v>
      </c>
      <c r="E2557" s="25" t="n">
        <v>0.06</v>
      </c>
      <c r="F2557" s="1" t="s">
        <v>119</v>
      </c>
      <c r="G2557" s="1" t="s">
        <v>120</v>
      </c>
      <c r="H2557" s="26" t="n">
        <v>23.38</v>
      </c>
      <c r="I2557" s="1" t="s">
        <v>121</v>
      </c>
      <c r="J2557" s="27" t="n">
        <f aca="false">ROUND(E2557/I2554* H2557,5)</f>
        <v>1.4028</v>
      </c>
      <c r="K2557" s="28"/>
    </row>
    <row r="2558" customFormat="false" ht="15" hidden="false" customHeight="false" outlineLevel="0" collapsed="false">
      <c r="D2558" s="29" t="s">
        <v>122</v>
      </c>
      <c r="E2558" s="28"/>
      <c r="H2558" s="28"/>
      <c r="K2558" s="26" t="n">
        <f aca="false">SUM(J2556:J2557)</f>
        <v>1.74846</v>
      </c>
    </row>
    <row r="2559" customFormat="false" ht="15" hidden="false" customHeight="false" outlineLevel="0" collapsed="false">
      <c r="B2559" s="14" t="s">
        <v>123</v>
      </c>
      <c r="E2559" s="28"/>
      <c r="H2559" s="28"/>
      <c r="K2559" s="28"/>
    </row>
    <row r="2560" customFormat="false" ht="15" hidden="false" customHeight="false" outlineLevel="0" collapsed="false">
      <c r="B2560" s="1" t="s">
        <v>1203</v>
      </c>
      <c r="C2560" s="1" t="s">
        <v>117</v>
      </c>
      <c r="D2560" s="1" t="s">
        <v>1204</v>
      </c>
      <c r="E2560" s="25" t="n">
        <v>0.014</v>
      </c>
      <c r="F2560" s="1" t="s">
        <v>119</v>
      </c>
      <c r="G2560" s="1" t="s">
        <v>120</v>
      </c>
      <c r="H2560" s="26" t="n">
        <v>22.6</v>
      </c>
      <c r="I2560" s="1" t="s">
        <v>121</v>
      </c>
      <c r="J2560" s="27" t="n">
        <f aca="false">ROUND(E2560/I2554* H2560,5)</f>
        <v>0.3164</v>
      </c>
      <c r="K2560" s="28"/>
    </row>
    <row r="2561" customFormat="false" ht="15" hidden="false" customHeight="false" outlineLevel="0" collapsed="false">
      <c r="D2561" s="29" t="s">
        <v>126</v>
      </c>
      <c r="E2561" s="28"/>
      <c r="H2561" s="28"/>
      <c r="K2561" s="26" t="n">
        <f aca="false">SUM(J2560:J2560)</f>
        <v>0.3164</v>
      </c>
    </row>
    <row r="2562" customFormat="false" ht="15" hidden="false" customHeight="false" outlineLevel="0" collapsed="false">
      <c r="B2562" s="14" t="s">
        <v>127</v>
      </c>
      <c r="E2562" s="28"/>
      <c r="H2562" s="28"/>
      <c r="K2562" s="28"/>
    </row>
    <row r="2563" customFormat="false" ht="15" hidden="false" customHeight="false" outlineLevel="0" collapsed="false">
      <c r="B2563" s="1" t="s">
        <v>1205</v>
      </c>
      <c r="C2563" s="1" t="s">
        <v>254</v>
      </c>
      <c r="D2563" s="1" t="s">
        <v>1206</v>
      </c>
      <c r="E2563" s="25" t="n">
        <v>0.005</v>
      </c>
      <c r="G2563" s="1" t="s">
        <v>120</v>
      </c>
      <c r="H2563" s="26" t="n">
        <v>12.42</v>
      </c>
      <c r="I2563" s="1" t="s">
        <v>121</v>
      </c>
      <c r="J2563" s="27" t="n">
        <f aca="false">ROUND(E2563* H2563,5)</f>
        <v>0.0621</v>
      </c>
      <c r="K2563" s="28"/>
    </row>
    <row r="2564" customFormat="false" ht="15" hidden="false" customHeight="false" outlineLevel="0" collapsed="false">
      <c r="D2564" s="29" t="s">
        <v>137</v>
      </c>
      <c r="E2564" s="28"/>
      <c r="H2564" s="28"/>
      <c r="K2564" s="26" t="n">
        <f aca="false">SUM(J2563:J2563)</f>
        <v>0.0621</v>
      </c>
    </row>
    <row r="2565" customFormat="false" ht="15" hidden="false" customHeight="false" outlineLevel="0" collapsed="false">
      <c r="D2565" s="29" t="s">
        <v>138</v>
      </c>
      <c r="E2565" s="28"/>
      <c r="H2565" s="28"/>
      <c r="K2565" s="30" t="n">
        <f aca="false">SUM(J2555:J2564)</f>
        <v>2.12696</v>
      </c>
    </row>
    <row r="2566" customFormat="false" ht="15" hidden="false" customHeight="false" outlineLevel="0" collapsed="false">
      <c r="D2566" s="29" t="s">
        <v>184</v>
      </c>
      <c r="E2566" s="28"/>
      <c r="H2566" s="28" t="n">
        <v>3</v>
      </c>
      <c r="I2566" s="1" t="s">
        <v>146</v>
      </c>
      <c r="K2566" s="26" t="n">
        <f aca="false">ROUND(H2566/100*K2565,5)</f>
        <v>0.06381</v>
      </c>
    </row>
    <row r="2567" customFormat="false" ht="15" hidden="false" customHeight="false" outlineLevel="0" collapsed="false">
      <c r="D2567" s="29" t="s">
        <v>139</v>
      </c>
      <c r="E2567" s="28"/>
      <c r="H2567" s="28"/>
      <c r="K2567" s="30" t="n">
        <f aca="false">SUM(K2565:K2566)</f>
        <v>2.19077</v>
      </c>
    </row>
    <row r="2569" customFormat="false" ht="45" hidden="false" customHeight="true" outlineLevel="0" collapsed="false">
      <c r="A2569" s="19"/>
      <c r="B2569" s="19" t="s">
        <v>1207</v>
      </c>
      <c r="C2569" s="20" t="s">
        <v>27</v>
      </c>
      <c r="D2569" s="21" t="s">
        <v>1208</v>
      </c>
      <c r="E2569" s="21"/>
      <c r="F2569" s="21"/>
      <c r="G2569" s="20"/>
      <c r="H2569" s="22" t="s">
        <v>113</v>
      </c>
      <c r="I2569" s="23" t="n">
        <v>1</v>
      </c>
      <c r="J2569" s="23"/>
      <c r="K2569" s="24" t="n">
        <f aca="false">ROUND(K2581,2)</f>
        <v>16.46</v>
      </c>
      <c r="L2569" s="21" t="s">
        <v>1209</v>
      </c>
      <c r="M2569" s="20"/>
      <c r="N2569" s="20"/>
      <c r="O2569" s="20"/>
      <c r="P2569" s="20"/>
      <c r="Q2569" s="20"/>
      <c r="R2569" s="20"/>
      <c r="S2569" s="20"/>
      <c r="T2569" s="20"/>
      <c r="U2569" s="20"/>
      <c r="V2569" s="20"/>
      <c r="W2569" s="20"/>
      <c r="X2569" s="20"/>
      <c r="Y2569" s="20"/>
      <c r="Z2569" s="20"/>
      <c r="AA2569" s="20"/>
    </row>
    <row r="2570" customFormat="false" ht="15" hidden="false" customHeight="false" outlineLevel="0" collapsed="false">
      <c r="B2570" s="14" t="s">
        <v>115</v>
      </c>
    </row>
    <row r="2571" customFormat="false" ht="15" hidden="false" customHeight="false" outlineLevel="0" collapsed="false">
      <c r="B2571" s="1" t="s">
        <v>116</v>
      </c>
      <c r="C2571" s="1" t="s">
        <v>117</v>
      </c>
      <c r="D2571" s="1" t="s">
        <v>118</v>
      </c>
      <c r="E2571" s="25" t="n">
        <v>0.3</v>
      </c>
      <c r="F2571" s="1" t="s">
        <v>119</v>
      </c>
      <c r="G2571" s="1" t="s">
        <v>120</v>
      </c>
      <c r="H2571" s="26" t="n">
        <v>24.69</v>
      </c>
      <c r="I2571" s="1" t="s">
        <v>121</v>
      </c>
      <c r="J2571" s="27" t="n">
        <f aca="false">ROUND(E2571/I2569* H2571,5)</f>
        <v>7.407</v>
      </c>
      <c r="K2571" s="28"/>
    </row>
    <row r="2572" customFormat="false" ht="15" hidden="false" customHeight="false" outlineLevel="0" collapsed="false">
      <c r="B2572" s="1" t="s">
        <v>188</v>
      </c>
      <c r="C2572" s="1" t="s">
        <v>117</v>
      </c>
      <c r="D2572" s="1" t="s">
        <v>189</v>
      </c>
      <c r="E2572" s="25" t="n">
        <v>0.3</v>
      </c>
      <c r="F2572" s="1" t="s">
        <v>119</v>
      </c>
      <c r="G2572" s="1" t="s">
        <v>120</v>
      </c>
      <c r="H2572" s="26" t="n">
        <v>23.38</v>
      </c>
      <c r="I2572" s="1" t="s">
        <v>121</v>
      </c>
      <c r="J2572" s="27" t="n">
        <f aca="false">ROUND(E2572/I2569* H2572,5)</f>
        <v>7.014</v>
      </c>
      <c r="K2572" s="28"/>
    </row>
    <row r="2573" customFormat="false" ht="15" hidden="false" customHeight="false" outlineLevel="0" collapsed="false">
      <c r="D2573" s="29" t="s">
        <v>122</v>
      </c>
      <c r="E2573" s="28"/>
      <c r="H2573" s="28"/>
      <c r="K2573" s="26" t="n">
        <f aca="false">SUM(J2571:J2572)</f>
        <v>14.421</v>
      </c>
    </row>
    <row r="2574" customFormat="false" ht="15" hidden="false" customHeight="false" outlineLevel="0" collapsed="false">
      <c r="B2574" s="14" t="s">
        <v>123</v>
      </c>
      <c r="E2574" s="28"/>
      <c r="H2574" s="28"/>
      <c r="K2574" s="28"/>
    </row>
    <row r="2575" customFormat="false" ht="15" hidden="false" customHeight="false" outlineLevel="0" collapsed="false">
      <c r="B2575" s="1" t="s">
        <v>1210</v>
      </c>
      <c r="C2575" s="1" t="s">
        <v>117</v>
      </c>
      <c r="D2575" s="1" t="s">
        <v>1211</v>
      </c>
      <c r="E2575" s="25" t="n">
        <v>0.3</v>
      </c>
      <c r="F2575" s="1" t="s">
        <v>119</v>
      </c>
      <c r="G2575" s="1" t="s">
        <v>120</v>
      </c>
      <c r="H2575" s="26" t="n">
        <v>4.47</v>
      </c>
      <c r="I2575" s="1" t="s">
        <v>121</v>
      </c>
      <c r="J2575" s="27" t="n">
        <f aca="false">ROUND(E2575/I2569* H2575,5)</f>
        <v>1.341</v>
      </c>
      <c r="K2575" s="28"/>
    </row>
    <row r="2576" customFormat="false" ht="15" hidden="false" customHeight="false" outlineLevel="0" collapsed="false">
      <c r="D2576" s="29" t="s">
        <v>126</v>
      </c>
      <c r="E2576" s="28"/>
      <c r="H2576" s="28"/>
      <c r="K2576" s="26" t="n">
        <f aca="false">SUM(J2575:J2575)</f>
        <v>1.341</v>
      </c>
    </row>
    <row r="2577" customFormat="false" ht="15" hidden="false" customHeight="false" outlineLevel="0" collapsed="false">
      <c r="E2577" s="28"/>
      <c r="H2577" s="28"/>
      <c r="K2577" s="28"/>
    </row>
    <row r="2578" customFormat="false" ht="15" hidden="false" customHeight="false" outlineLevel="0" collapsed="false">
      <c r="D2578" s="29" t="s">
        <v>145</v>
      </c>
      <c r="E2578" s="28"/>
      <c r="H2578" s="28" t="n">
        <v>1.5</v>
      </c>
      <c r="I2578" s="1" t="s">
        <v>146</v>
      </c>
      <c r="J2578" s="1" t="n">
        <f aca="false">ROUND(H2578/100*K2573,5)</f>
        <v>0.21632</v>
      </c>
      <c r="K2578" s="28"/>
    </row>
    <row r="2579" customFormat="false" ht="15" hidden="false" customHeight="false" outlineLevel="0" collapsed="false">
      <c r="D2579" s="29" t="s">
        <v>138</v>
      </c>
      <c r="E2579" s="28"/>
      <c r="H2579" s="28"/>
      <c r="K2579" s="30" t="n">
        <f aca="false">SUM(J2570:J2578)</f>
        <v>15.97832</v>
      </c>
    </row>
    <row r="2580" customFormat="false" ht="15" hidden="false" customHeight="false" outlineLevel="0" collapsed="false">
      <c r="D2580" s="29" t="s">
        <v>184</v>
      </c>
      <c r="E2580" s="28"/>
      <c r="H2580" s="28" t="n">
        <v>3</v>
      </c>
      <c r="I2580" s="1" t="s">
        <v>146</v>
      </c>
      <c r="K2580" s="26" t="n">
        <f aca="false">ROUND(H2580/100*K2579,5)</f>
        <v>0.47935</v>
      </c>
    </row>
    <row r="2581" customFormat="false" ht="15" hidden="false" customHeight="false" outlineLevel="0" collapsed="false">
      <c r="D2581" s="29" t="s">
        <v>139</v>
      </c>
      <c r="E2581" s="28"/>
      <c r="H2581" s="28"/>
      <c r="K2581" s="30" t="n">
        <f aca="false">SUM(K2579:K2580)</f>
        <v>16.45767</v>
      </c>
    </row>
    <row r="2583" customFormat="false" ht="45" hidden="false" customHeight="true" outlineLevel="0" collapsed="false">
      <c r="A2583" s="19"/>
      <c r="B2583" s="19" t="s">
        <v>1212</v>
      </c>
      <c r="C2583" s="20" t="s">
        <v>34</v>
      </c>
      <c r="D2583" s="21" t="s">
        <v>1213</v>
      </c>
      <c r="E2583" s="21"/>
      <c r="F2583" s="21"/>
      <c r="G2583" s="20"/>
      <c r="H2583" s="22" t="s">
        <v>113</v>
      </c>
      <c r="I2583" s="23" t="n">
        <v>1</v>
      </c>
      <c r="J2583" s="23"/>
      <c r="K2583" s="24" t="n">
        <f aca="false">ROUND(K2594,2)</f>
        <v>155.16</v>
      </c>
      <c r="L2583" s="21" t="s">
        <v>1214</v>
      </c>
      <c r="M2583" s="20"/>
      <c r="N2583" s="20"/>
      <c r="O2583" s="20"/>
      <c r="P2583" s="20"/>
      <c r="Q2583" s="20"/>
      <c r="R2583" s="20"/>
      <c r="S2583" s="20"/>
      <c r="T2583" s="20"/>
      <c r="U2583" s="20"/>
      <c r="V2583" s="20"/>
      <c r="W2583" s="20"/>
      <c r="X2583" s="20"/>
      <c r="Y2583" s="20"/>
      <c r="Z2583" s="20"/>
      <c r="AA2583" s="20"/>
    </row>
    <row r="2584" customFormat="false" ht="15" hidden="false" customHeight="false" outlineLevel="0" collapsed="false">
      <c r="B2584" s="14" t="s">
        <v>115</v>
      </c>
    </row>
    <row r="2585" customFormat="false" ht="15" hidden="false" customHeight="false" outlineLevel="0" collapsed="false">
      <c r="B2585" s="1" t="s">
        <v>116</v>
      </c>
      <c r="C2585" s="1" t="s">
        <v>117</v>
      </c>
      <c r="D2585" s="1" t="s">
        <v>118</v>
      </c>
      <c r="E2585" s="25" t="n">
        <v>4</v>
      </c>
      <c r="F2585" s="1" t="s">
        <v>119</v>
      </c>
      <c r="G2585" s="1" t="s">
        <v>120</v>
      </c>
      <c r="H2585" s="26" t="n">
        <v>24.69</v>
      </c>
      <c r="I2585" s="1" t="s">
        <v>121</v>
      </c>
      <c r="J2585" s="27" t="n">
        <f aca="false">ROUND(E2585/I2583* H2585,5)</f>
        <v>98.76</v>
      </c>
      <c r="K2585" s="28"/>
    </row>
    <row r="2586" customFormat="false" ht="15" hidden="false" customHeight="false" outlineLevel="0" collapsed="false">
      <c r="B2586" s="1" t="s">
        <v>188</v>
      </c>
      <c r="C2586" s="1" t="s">
        <v>117</v>
      </c>
      <c r="D2586" s="1" t="s">
        <v>189</v>
      </c>
      <c r="E2586" s="25" t="n">
        <v>0.4</v>
      </c>
      <c r="F2586" s="1" t="s">
        <v>119</v>
      </c>
      <c r="G2586" s="1" t="s">
        <v>120</v>
      </c>
      <c r="H2586" s="26" t="n">
        <v>23.38</v>
      </c>
      <c r="I2586" s="1" t="s">
        <v>121</v>
      </c>
      <c r="J2586" s="27" t="n">
        <f aca="false">ROUND(E2586/I2583* H2586,5)</f>
        <v>9.352</v>
      </c>
      <c r="K2586" s="28"/>
    </row>
    <row r="2587" customFormat="false" ht="15" hidden="false" customHeight="false" outlineLevel="0" collapsed="false">
      <c r="D2587" s="29" t="s">
        <v>122</v>
      </c>
      <c r="E2587" s="28"/>
      <c r="H2587" s="28"/>
      <c r="K2587" s="26" t="n">
        <f aca="false">SUM(J2585:J2586)</f>
        <v>108.112</v>
      </c>
    </row>
    <row r="2588" customFormat="false" ht="15" hidden="false" customHeight="false" outlineLevel="0" collapsed="false">
      <c r="B2588" s="14" t="s">
        <v>123</v>
      </c>
      <c r="E2588" s="28"/>
      <c r="H2588" s="28"/>
      <c r="K2588" s="28"/>
    </row>
    <row r="2589" customFormat="false" ht="15" hidden="false" customHeight="false" outlineLevel="0" collapsed="false">
      <c r="B2589" s="1" t="s">
        <v>922</v>
      </c>
      <c r="C2589" s="1" t="s">
        <v>117</v>
      </c>
      <c r="D2589" s="1" t="s">
        <v>923</v>
      </c>
      <c r="E2589" s="25" t="n">
        <v>0.1691</v>
      </c>
      <c r="F2589" s="1" t="s">
        <v>119</v>
      </c>
      <c r="G2589" s="1" t="s">
        <v>120</v>
      </c>
      <c r="H2589" s="26" t="n">
        <v>61.08</v>
      </c>
      <c r="I2589" s="1" t="s">
        <v>121</v>
      </c>
      <c r="J2589" s="27" t="n">
        <f aca="false">ROUND(E2589/I2583* H2589,5)</f>
        <v>10.32863</v>
      </c>
      <c r="K2589" s="28"/>
    </row>
    <row r="2590" customFormat="false" ht="15" hidden="false" customHeight="false" outlineLevel="0" collapsed="false">
      <c r="B2590" s="1" t="s">
        <v>215</v>
      </c>
      <c r="C2590" s="1" t="s">
        <v>117</v>
      </c>
      <c r="D2590" s="1" t="s">
        <v>216</v>
      </c>
      <c r="E2590" s="25" t="n">
        <v>2</v>
      </c>
      <c r="F2590" s="1" t="s">
        <v>119</v>
      </c>
      <c r="G2590" s="1" t="s">
        <v>120</v>
      </c>
      <c r="H2590" s="26" t="n">
        <v>16.1</v>
      </c>
      <c r="I2590" s="1" t="s">
        <v>121</v>
      </c>
      <c r="J2590" s="27" t="n">
        <f aca="false">ROUND(E2590/I2583* H2590,5)</f>
        <v>32.2</v>
      </c>
      <c r="K2590" s="28"/>
    </row>
    <row r="2591" customFormat="false" ht="15" hidden="false" customHeight="false" outlineLevel="0" collapsed="false">
      <c r="D2591" s="29" t="s">
        <v>126</v>
      </c>
      <c r="E2591" s="28"/>
      <c r="H2591" s="28"/>
      <c r="K2591" s="26" t="n">
        <f aca="false">SUM(J2589:J2590)</f>
        <v>42.52863</v>
      </c>
    </row>
    <row r="2592" customFormat="false" ht="15" hidden="false" customHeight="false" outlineLevel="0" collapsed="false">
      <c r="D2592" s="29" t="s">
        <v>138</v>
      </c>
      <c r="E2592" s="28"/>
      <c r="H2592" s="28"/>
      <c r="K2592" s="30" t="n">
        <f aca="false">SUM(J2584:J2591)</f>
        <v>150.64063</v>
      </c>
    </row>
    <row r="2593" customFormat="false" ht="15" hidden="false" customHeight="false" outlineLevel="0" collapsed="false">
      <c r="D2593" s="29" t="s">
        <v>184</v>
      </c>
      <c r="E2593" s="28"/>
      <c r="H2593" s="28" t="n">
        <v>3</v>
      </c>
      <c r="I2593" s="1" t="s">
        <v>146</v>
      </c>
      <c r="K2593" s="26" t="n">
        <f aca="false">ROUND(H2593/100*K2592,5)</f>
        <v>4.51922</v>
      </c>
    </row>
    <row r="2594" customFormat="false" ht="15" hidden="false" customHeight="false" outlineLevel="0" collapsed="false">
      <c r="D2594" s="29" t="s">
        <v>139</v>
      </c>
      <c r="E2594" s="28"/>
      <c r="H2594" s="28"/>
      <c r="K2594" s="30" t="n">
        <f aca="false">SUM(K2592:K2593)</f>
        <v>155.15985</v>
      </c>
    </row>
    <row r="2596" customFormat="false" ht="45" hidden="false" customHeight="true" outlineLevel="0" collapsed="false">
      <c r="A2596" s="19"/>
      <c r="B2596" s="19" t="s">
        <v>1215</v>
      </c>
      <c r="C2596" s="20" t="s">
        <v>27</v>
      </c>
      <c r="D2596" s="21" t="s">
        <v>1216</v>
      </c>
      <c r="E2596" s="21"/>
      <c r="F2596" s="21"/>
      <c r="G2596" s="20"/>
      <c r="H2596" s="22" t="s">
        <v>113</v>
      </c>
      <c r="I2596" s="23" t="n">
        <v>1</v>
      </c>
      <c r="J2596" s="23"/>
      <c r="K2596" s="24" t="n">
        <f aca="false">ROUND(K2608,2)</f>
        <v>12.68</v>
      </c>
      <c r="L2596" s="21" t="s">
        <v>1217</v>
      </c>
      <c r="M2596" s="20"/>
      <c r="N2596" s="20"/>
      <c r="O2596" s="20"/>
      <c r="P2596" s="20"/>
      <c r="Q2596" s="20"/>
      <c r="R2596" s="20"/>
      <c r="S2596" s="20"/>
      <c r="T2596" s="20"/>
      <c r="U2596" s="20"/>
      <c r="V2596" s="20"/>
      <c r="W2596" s="20"/>
      <c r="X2596" s="20"/>
      <c r="Y2596" s="20"/>
      <c r="Z2596" s="20"/>
      <c r="AA2596" s="20"/>
    </row>
    <row r="2597" customFormat="false" ht="15" hidden="false" customHeight="false" outlineLevel="0" collapsed="false">
      <c r="B2597" s="14" t="s">
        <v>115</v>
      </c>
    </row>
    <row r="2598" customFormat="false" ht="15" hidden="false" customHeight="false" outlineLevel="0" collapsed="false">
      <c r="B2598" s="1" t="s">
        <v>188</v>
      </c>
      <c r="C2598" s="1" t="s">
        <v>117</v>
      </c>
      <c r="D2598" s="1" t="s">
        <v>189</v>
      </c>
      <c r="E2598" s="25" t="n">
        <v>0.1</v>
      </c>
      <c r="F2598" s="1" t="s">
        <v>119</v>
      </c>
      <c r="G2598" s="1" t="s">
        <v>120</v>
      </c>
      <c r="H2598" s="26" t="n">
        <v>23.38</v>
      </c>
      <c r="I2598" s="1" t="s">
        <v>121</v>
      </c>
      <c r="J2598" s="27" t="n">
        <f aca="false">ROUND(E2598/I2596* H2598,5)</f>
        <v>2.338</v>
      </c>
      <c r="K2598" s="28"/>
    </row>
    <row r="2599" customFormat="false" ht="15" hidden="false" customHeight="false" outlineLevel="0" collapsed="false">
      <c r="B2599" s="1" t="s">
        <v>116</v>
      </c>
      <c r="C2599" s="1" t="s">
        <v>117</v>
      </c>
      <c r="D2599" s="1" t="s">
        <v>118</v>
      </c>
      <c r="E2599" s="25" t="n">
        <v>0.3</v>
      </c>
      <c r="F2599" s="1" t="s">
        <v>119</v>
      </c>
      <c r="G2599" s="1" t="s">
        <v>120</v>
      </c>
      <c r="H2599" s="26" t="n">
        <v>24.69</v>
      </c>
      <c r="I2599" s="1" t="s">
        <v>121</v>
      </c>
      <c r="J2599" s="27" t="n">
        <f aca="false">ROUND(E2599/I2596* H2599,5)</f>
        <v>7.407</v>
      </c>
      <c r="K2599" s="28"/>
    </row>
    <row r="2600" customFormat="false" ht="15" hidden="false" customHeight="false" outlineLevel="0" collapsed="false">
      <c r="D2600" s="29" t="s">
        <v>122</v>
      </c>
      <c r="E2600" s="28"/>
      <c r="H2600" s="28"/>
      <c r="K2600" s="26" t="n">
        <f aca="false">SUM(J2598:J2599)</f>
        <v>9.745</v>
      </c>
    </row>
    <row r="2601" customFormat="false" ht="15" hidden="false" customHeight="false" outlineLevel="0" collapsed="false">
      <c r="B2601" s="14" t="s">
        <v>123</v>
      </c>
      <c r="E2601" s="28"/>
      <c r="H2601" s="28"/>
      <c r="K2601" s="28"/>
    </row>
    <row r="2602" customFormat="false" ht="15" hidden="false" customHeight="false" outlineLevel="0" collapsed="false">
      <c r="B2602" s="1" t="s">
        <v>215</v>
      </c>
      <c r="C2602" s="1" t="s">
        <v>117</v>
      </c>
      <c r="D2602" s="1" t="s">
        <v>216</v>
      </c>
      <c r="E2602" s="25" t="n">
        <v>0.15</v>
      </c>
      <c r="F2602" s="1" t="s">
        <v>119</v>
      </c>
      <c r="G2602" s="1" t="s">
        <v>120</v>
      </c>
      <c r="H2602" s="26" t="n">
        <v>16.1</v>
      </c>
      <c r="I2602" s="1" t="s">
        <v>121</v>
      </c>
      <c r="J2602" s="27" t="n">
        <f aca="false">ROUND(E2602/I2596* H2602,5)</f>
        <v>2.415</v>
      </c>
      <c r="K2602" s="28"/>
    </row>
    <row r="2603" customFormat="false" ht="15" hidden="false" customHeight="false" outlineLevel="0" collapsed="false">
      <c r="D2603" s="29" t="s">
        <v>126</v>
      </c>
      <c r="E2603" s="28"/>
      <c r="H2603" s="28"/>
      <c r="K2603" s="26" t="n">
        <f aca="false">SUM(J2602:J2602)</f>
        <v>2.415</v>
      </c>
    </row>
    <row r="2604" customFormat="false" ht="15" hidden="false" customHeight="false" outlineLevel="0" collapsed="false">
      <c r="E2604" s="28"/>
      <c r="H2604" s="28"/>
      <c r="K2604" s="28"/>
    </row>
    <row r="2605" customFormat="false" ht="15" hidden="false" customHeight="false" outlineLevel="0" collapsed="false">
      <c r="D2605" s="29" t="s">
        <v>145</v>
      </c>
      <c r="E2605" s="28"/>
      <c r="H2605" s="28" t="n">
        <v>1.5</v>
      </c>
      <c r="I2605" s="1" t="s">
        <v>146</v>
      </c>
      <c r="J2605" s="1" t="n">
        <f aca="false">ROUND(H2605/100*K2600,5)</f>
        <v>0.14618</v>
      </c>
      <c r="K2605" s="28"/>
    </row>
    <row r="2606" customFormat="false" ht="15" hidden="false" customHeight="false" outlineLevel="0" collapsed="false">
      <c r="D2606" s="29" t="s">
        <v>138</v>
      </c>
      <c r="E2606" s="28"/>
      <c r="H2606" s="28"/>
      <c r="K2606" s="30" t="n">
        <f aca="false">SUM(J2597:J2605)</f>
        <v>12.30618</v>
      </c>
    </row>
    <row r="2607" customFormat="false" ht="15" hidden="false" customHeight="false" outlineLevel="0" collapsed="false">
      <c r="D2607" s="29" t="s">
        <v>184</v>
      </c>
      <c r="E2607" s="28"/>
      <c r="H2607" s="28" t="n">
        <v>3</v>
      </c>
      <c r="I2607" s="1" t="s">
        <v>146</v>
      </c>
      <c r="K2607" s="26" t="n">
        <f aca="false">ROUND(H2607/100*K2606,5)</f>
        <v>0.36919</v>
      </c>
    </row>
    <row r="2608" customFormat="false" ht="15" hidden="false" customHeight="false" outlineLevel="0" collapsed="false">
      <c r="D2608" s="29" t="s">
        <v>139</v>
      </c>
      <c r="E2608" s="28"/>
      <c r="H2608" s="28"/>
      <c r="K2608" s="30" t="n">
        <f aca="false">SUM(K2606:K2607)</f>
        <v>12.67537</v>
      </c>
    </row>
    <row r="2610" customFormat="false" ht="45" hidden="false" customHeight="true" outlineLevel="0" collapsed="false">
      <c r="A2610" s="19"/>
      <c r="B2610" s="19" t="s">
        <v>1218</v>
      </c>
      <c r="C2610" s="20" t="s">
        <v>18</v>
      </c>
      <c r="D2610" s="21" t="s">
        <v>1219</v>
      </c>
      <c r="E2610" s="21"/>
      <c r="F2610" s="21"/>
      <c r="G2610" s="20"/>
      <c r="H2610" s="22" t="s">
        <v>113</v>
      </c>
      <c r="I2610" s="23" t="n">
        <v>1</v>
      </c>
      <c r="J2610" s="23"/>
      <c r="K2610" s="24" t="n">
        <f aca="false">ROUND(K2617,2)</f>
        <v>35.17</v>
      </c>
      <c r="L2610" s="21" t="s">
        <v>1220</v>
      </c>
      <c r="M2610" s="20"/>
      <c r="N2610" s="20"/>
      <c r="O2610" s="20"/>
      <c r="P2610" s="20"/>
      <c r="Q2610" s="20"/>
      <c r="R2610" s="20"/>
      <c r="S2610" s="20"/>
      <c r="T2610" s="20"/>
      <c r="U2610" s="20"/>
      <c r="V2610" s="20"/>
      <c r="W2610" s="20"/>
      <c r="X2610" s="20"/>
      <c r="Y2610" s="20"/>
      <c r="Z2610" s="20"/>
      <c r="AA2610" s="20"/>
    </row>
    <row r="2611" customFormat="false" ht="15" hidden="false" customHeight="false" outlineLevel="0" collapsed="false">
      <c r="B2611" s="14" t="s">
        <v>115</v>
      </c>
    </row>
    <row r="2612" customFormat="false" ht="15" hidden="false" customHeight="false" outlineLevel="0" collapsed="false">
      <c r="B2612" s="1" t="s">
        <v>188</v>
      </c>
      <c r="C2612" s="1" t="s">
        <v>117</v>
      </c>
      <c r="D2612" s="1" t="s">
        <v>189</v>
      </c>
      <c r="E2612" s="25" t="n">
        <v>0.9</v>
      </c>
      <c r="F2612" s="1" t="s">
        <v>119</v>
      </c>
      <c r="G2612" s="1" t="s">
        <v>120</v>
      </c>
      <c r="H2612" s="26" t="n">
        <v>23.38</v>
      </c>
      <c r="I2612" s="1" t="s">
        <v>121</v>
      </c>
      <c r="J2612" s="27" t="n">
        <f aca="false">ROUND(E2612/I2610* H2612,5)</f>
        <v>21.042</v>
      </c>
      <c r="K2612" s="28"/>
    </row>
    <row r="2613" customFormat="false" ht="15" hidden="false" customHeight="false" outlineLevel="0" collapsed="false">
      <c r="B2613" s="1" t="s">
        <v>1221</v>
      </c>
      <c r="C2613" s="1" t="s">
        <v>117</v>
      </c>
      <c r="D2613" s="1" t="s">
        <v>1222</v>
      </c>
      <c r="E2613" s="25" t="n">
        <v>0.45</v>
      </c>
      <c r="F2613" s="1" t="s">
        <v>119</v>
      </c>
      <c r="G2613" s="1" t="s">
        <v>120</v>
      </c>
      <c r="H2613" s="26" t="n">
        <v>29.12</v>
      </c>
      <c r="I2613" s="1" t="s">
        <v>121</v>
      </c>
      <c r="J2613" s="27" t="n">
        <f aca="false">ROUND(E2613/I2610* H2613,5)</f>
        <v>13.104</v>
      </c>
      <c r="K2613" s="28"/>
    </row>
    <row r="2614" customFormat="false" ht="15" hidden="false" customHeight="false" outlineLevel="0" collapsed="false">
      <c r="D2614" s="29" t="s">
        <v>122</v>
      </c>
      <c r="E2614" s="28"/>
      <c r="H2614" s="28"/>
      <c r="K2614" s="26" t="n">
        <f aca="false">SUM(J2612:J2613)</f>
        <v>34.146</v>
      </c>
    </row>
    <row r="2615" customFormat="false" ht="15" hidden="false" customHeight="false" outlineLevel="0" collapsed="false">
      <c r="D2615" s="29" t="s">
        <v>138</v>
      </c>
      <c r="E2615" s="28"/>
      <c r="H2615" s="28"/>
      <c r="K2615" s="30" t="n">
        <f aca="false">SUM(J2611:J2614)</f>
        <v>34.146</v>
      </c>
    </row>
    <row r="2616" customFormat="false" ht="15" hidden="false" customHeight="false" outlineLevel="0" collapsed="false">
      <c r="D2616" s="29" t="s">
        <v>184</v>
      </c>
      <c r="E2616" s="28"/>
      <c r="H2616" s="28" t="n">
        <v>3</v>
      </c>
      <c r="I2616" s="1" t="s">
        <v>146</v>
      </c>
      <c r="K2616" s="26" t="n">
        <f aca="false">ROUND(H2616/100*K2615,5)</f>
        <v>1.02438</v>
      </c>
    </row>
    <row r="2617" customFormat="false" ht="15" hidden="false" customHeight="false" outlineLevel="0" collapsed="false">
      <c r="D2617" s="29" t="s">
        <v>139</v>
      </c>
      <c r="E2617" s="28"/>
      <c r="H2617" s="28"/>
      <c r="K2617" s="30" t="n">
        <f aca="false">SUM(K2615:K2616)</f>
        <v>35.17038</v>
      </c>
    </row>
    <row r="2619" customFormat="false" ht="45" hidden="false" customHeight="true" outlineLevel="0" collapsed="false">
      <c r="A2619" s="19"/>
      <c r="B2619" s="19" t="s">
        <v>1223</v>
      </c>
      <c r="C2619" s="20" t="s">
        <v>18</v>
      </c>
      <c r="D2619" s="21" t="s">
        <v>1224</v>
      </c>
      <c r="E2619" s="21"/>
      <c r="F2619" s="21"/>
      <c r="G2619" s="20"/>
      <c r="H2619" s="22" t="s">
        <v>113</v>
      </c>
      <c r="I2619" s="23" t="n">
        <v>1</v>
      </c>
      <c r="J2619" s="23"/>
      <c r="K2619" s="24" t="n">
        <f aca="false">ROUND(K2626,2)</f>
        <v>13.39</v>
      </c>
      <c r="L2619" s="21" t="s">
        <v>1225</v>
      </c>
      <c r="M2619" s="20"/>
      <c r="N2619" s="20"/>
      <c r="O2619" s="20"/>
      <c r="P2619" s="20"/>
      <c r="Q2619" s="20"/>
      <c r="R2619" s="20"/>
      <c r="S2619" s="20"/>
      <c r="T2619" s="20"/>
      <c r="U2619" s="20"/>
      <c r="V2619" s="20"/>
      <c r="W2619" s="20"/>
      <c r="X2619" s="20"/>
      <c r="Y2619" s="20"/>
      <c r="Z2619" s="20"/>
      <c r="AA2619" s="20"/>
    </row>
    <row r="2620" customFormat="false" ht="15" hidden="false" customHeight="false" outlineLevel="0" collapsed="false">
      <c r="B2620" s="14" t="s">
        <v>115</v>
      </c>
    </row>
    <row r="2621" customFormat="false" ht="15" hidden="false" customHeight="false" outlineLevel="0" collapsed="false">
      <c r="B2621" s="1" t="s">
        <v>188</v>
      </c>
      <c r="C2621" s="1" t="s">
        <v>117</v>
      </c>
      <c r="D2621" s="1" t="s">
        <v>189</v>
      </c>
      <c r="E2621" s="25" t="n">
        <v>0.25</v>
      </c>
      <c r="F2621" s="1" t="s">
        <v>119</v>
      </c>
      <c r="G2621" s="1" t="s">
        <v>120</v>
      </c>
      <c r="H2621" s="26" t="n">
        <v>23.38</v>
      </c>
      <c r="I2621" s="1" t="s">
        <v>121</v>
      </c>
      <c r="J2621" s="27" t="n">
        <f aca="false">ROUND(E2621/I2619* H2621,5)</f>
        <v>5.845</v>
      </c>
      <c r="K2621" s="28"/>
    </row>
    <row r="2622" customFormat="false" ht="15" hidden="false" customHeight="false" outlineLevel="0" collapsed="false">
      <c r="B2622" s="1" t="s">
        <v>207</v>
      </c>
      <c r="C2622" s="1" t="s">
        <v>117</v>
      </c>
      <c r="D2622" s="1" t="s">
        <v>208</v>
      </c>
      <c r="E2622" s="25" t="n">
        <v>0.25</v>
      </c>
      <c r="F2622" s="1" t="s">
        <v>119</v>
      </c>
      <c r="G2622" s="1" t="s">
        <v>120</v>
      </c>
      <c r="H2622" s="26" t="n">
        <v>28.61</v>
      </c>
      <c r="I2622" s="1" t="s">
        <v>121</v>
      </c>
      <c r="J2622" s="27" t="n">
        <f aca="false">ROUND(E2622/I2619* H2622,5)</f>
        <v>7.1525</v>
      </c>
      <c r="K2622" s="28"/>
    </row>
    <row r="2623" customFormat="false" ht="15" hidden="false" customHeight="false" outlineLevel="0" collapsed="false">
      <c r="D2623" s="29" t="s">
        <v>122</v>
      </c>
      <c r="E2623" s="28"/>
      <c r="H2623" s="28"/>
      <c r="K2623" s="26" t="n">
        <f aca="false">SUM(J2621:J2622)</f>
        <v>12.9975</v>
      </c>
    </row>
    <row r="2624" customFormat="false" ht="15" hidden="false" customHeight="false" outlineLevel="0" collapsed="false">
      <c r="D2624" s="29" t="s">
        <v>138</v>
      </c>
      <c r="E2624" s="28"/>
      <c r="H2624" s="28"/>
      <c r="K2624" s="30" t="n">
        <f aca="false">SUM(J2620:J2623)</f>
        <v>12.9975</v>
      </c>
    </row>
    <row r="2625" customFormat="false" ht="15" hidden="false" customHeight="false" outlineLevel="0" collapsed="false">
      <c r="D2625" s="29" t="s">
        <v>184</v>
      </c>
      <c r="E2625" s="28"/>
      <c r="H2625" s="28" t="n">
        <v>3</v>
      </c>
      <c r="I2625" s="1" t="s">
        <v>146</v>
      </c>
      <c r="K2625" s="26" t="n">
        <f aca="false">ROUND(H2625/100*K2624,5)</f>
        <v>0.38993</v>
      </c>
    </row>
    <row r="2626" customFormat="false" ht="15" hidden="false" customHeight="false" outlineLevel="0" collapsed="false">
      <c r="D2626" s="29" t="s">
        <v>139</v>
      </c>
      <c r="E2626" s="28"/>
      <c r="H2626" s="28"/>
      <c r="K2626" s="30" t="n">
        <f aca="false">SUM(K2624:K2625)</f>
        <v>13.38743</v>
      </c>
    </row>
    <row r="2628" customFormat="false" ht="45" hidden="false" customHeight="true" outlineLevel="0" collapsed="false">
      <c r="A2628" s="19"/>
      <c r="B2628" s="19" t="s">
        <v>1226</v>
      </c>
      <c r="C2628" s="20" t="s">
        <v>18</v>
      </c>
      <c r="D2628" s="21" t="s">
        <v>1227</v>
      </c>
      <c r="E2628" s="21"/>
      <c r="F2628" s="21"/>
      <c r="G2628" s="20"/>
      <c r="H2628" s="22" t="s">
        <v>113</v>
      </c>
      <c r="I2628" s="23" t="n">
        <v>1</v>
      </c>
      <c r="J2628" s="23"/>
      <c r="K2628" s="24" t="n">
        <f aca="false">ROUND(K2635,2)</f>
        <v>18.93</v>
      </c>
      <c r="L2628" s="21" t="s">
        <v>1228</v>
      </c>
      <c r="M2628" s="20"/>
      <c r="N2628" s="20"/>
      <c r="O2628" s="20"/>
      <c r="P2628" s="20"/>
      <c r="Q2628" s="20"/>
      <c r="R2628" s="20"/>
      <c r="S2628" s="20"/>
      <c r="T2628" s="20"/>
      <c r="U2628" s="20"/>
      <c r="V2628" s="20"/>
      <c r="W2628" s="20"/>
      <c r="X2628" s="20"/>
      <c r="Y2628" s="20"/>
      <c r="Z2628" s="20"/>
      <c r="AA2628" s="20"/>
    </row>
    <row r="2629" customFormat="false" ht="15" hidden="false" customHeight="false" outlineLevel="0" collapsed="false">
      <c r="B2629" s="14" t="s">
        <v>115</v>
      </c>
    </row>
    <row r="2630" customFormat="false" ht="15" hidden="false" customHeight="false" outlineLevel="0" collapsed="false">
      <c r="B2630" s="1" t="s">
        <v>188</v>
      </c>
      <c r="C2630" s="1" t="s">
        <v>117</v>
      </c>
      <c r="D2630" s="1" t="s">
        <v>189</v>
      </c>
      <c r="E2630" s="25" t="n">
        <v>0.35</v>
      </c>
      <c r="F2630" s="1" t="s">
        <v>119</v>
      </c>
      <c r="G2630" s="1" t="s">
        <v>120</v>
      </c>
      <c r="H2630" s="26" t="n">
        <v>23.38</v>
      </c>
      <c r="I2630" s="1" t="s">
        <v>121</v>
      </c>
      <c r="J2630" s="27" t="n">
        <f aca="false">ROUND(E2630/I2628* H2630,5)</f>
        <v>8.183</v>
      </c>
      <c r="K2630" s="28"/>
    </row>
    <row r="2631" customFormat="false" ht="15" hidden="false" customHeight="false" outlineLevel="0" collapsed="false">
      <c r="B2631" s="1" t="s">
        <v>1221</v>
      </c>
      <c r="C2631" s="1" t="s">
        <v>117</v>
      </c>
      <c r="D2631" s="1" t="s">
        <v>1222</v>
      </c>
      <c r="E2631" s="25" t="n">
        <v>0.35</v>
      </c>
      <c r="F2631" s="1" t="s">
        <v>119</v>
      </c>
      <c r="G2631" s="1" t="s">
        <v>120</v>
      </c>
      <c r="H2631" s="26" t="n">
        <v>29.12</v>
      </c>
      <c r="I2631" s="1" t="s">
        <v>121</v>
      </c>
      <c r="J2631" s="27" t="n">
        <f aca="false">ROUND(E2631/I2628* H2631,5)</f>
        <v>10.192</v>
      </c>
      <c r="K2631" s="28"/>
    </row>
    <row r="2632" customFormat="false" ht="15" hidden="false" customHeight="false" outlineLevel="0" collapsed="false">
      <c r="D2632" s="29" t="s">
        <v>122</v>
      </c>
      <c r="E2632" s="28"/>
      <c r="H2632" s="28"/>
      <c r="K2632" s="26" t="n">
        <f aca="false">SUM(J2630:J2631)</f>
        <v>18.375</v>
      </c>
    </row>
    <row r="2633" customFormat="false" ht="15" hidden="false" customHeight="false" outlineLevel="0" collapsed="false">
      <c r="D2633" s="29" t="s">
        <v>138</v>
      </c>
      <c r="E2633" s="28"/>
      <c r="H2633" s="28"/>
      <c r="K2633" s="30" t="n">
        <f aca="false">SUM(J2629:J2632)</f>
        <v>18.375</v>
      </c>
    </row>
    <row r="2634" customFormat="false" ht="15" hidden="false" customHeight="false" outlineLevel="0" collapsed="false">
      <c r="D2634" s="29" t="s">
        <v>184</v>
      </c>
      <c r="E2634" s="28"/>
      <c r="H2634" s="28" t="n">
        <v>3</v>
      </c>
      <c r="I2634" s="1" t="s">
        <v>146</v>
      </c>
      <c r="K2634" s="26" t="n">
        <f aca="false">ROUND(H2634/100*K2633,5)</f>
        <v>0.55125</v>
      </c>
    </row>
    <row r="2635" customFormat="false" ht="15" hidden="false" customHeight="false" outlineLevel="0" collapsed="false">
      <c r="D2635" s="29" t="s">
        <v>139</v>
      </c>
      <c r="E2635" s="28"/>
      <c r="H2635" s="28"/>
      <c r="K2635" s="30" t="n">
        <f aca="false">SUM(K2633:K2634)</f>
        <v>18.92625</v>
      </c>
    </row>
    <row r="2637" customFormat="false" ht="45" hidden="false" customHeight="true" outlineLevel="0" collapsed="false">
      <c r="A2637" s="19"/>
      <c r="B2637" s="19" t="s">
        <v>1229</v>
      </c>
      <c r="C2637" s="20" t="s">
        <v>27</v>
      </c>
      <c r="D2637" s="21" t="s">
        <v>1230</v>
      </c>
      <c r="E2637" s="21"/>
      <c r="F2637" s="21"/>
      <c r="G2637" s="20"/>
      <c r="H2637" s="22" t="s">
        <v>113</v>
      </c>
      <c r="I2637" s="23" t="n">
        <v>1</v>
      </c>
      <c r="J2637" s="23"/>
      <c r="K2637" s="24" t="n">
        <f aca="false">ROUND(K2650,2)</f>
        <v>8.21</v>
      </c>
      <c r="L2637" s="21" t="s">
        <v>1231</v>
      </c>
      <c r="M2637" s="20"/>
      <c r="N2637" s="20"/>
      <c r="O2637" s="20"/>
      <c r="P2637" s="20"/>
      <c r="Q2637" s="20"/>
      <c r="R2637" s="20"/>
      <c r="S2637" s="20"/>
      <c r="T2637" s="20"/>
      <c r="U2637" s="20"/>
      <c r="V2637" s="20"/>
      <c r="W2637" s="20"/>
      <c r="X2637" s="20"/>
      <c r="Y2637" s="20"/>
      <c r="Z2637" s="20"/>
      <c r="AA2637" s="20"/>
    </row>
    <row r="2638" customFormat="false" ht="15" hidden="false" customHeight="false" outlineLevel="0" collapsed="false">
      <c r="B2638" s="14" t="s">
        <v>115</v>
      </c>
    </row>
    <row r="2639" customFormat="false" ht="15" hidden="false" customHeight="false" outlineLevel="0" collapsed="false">
      <c r="B2639" s="1" t="s">
        <v>1232</v>
      </c>
      <c r="C2639" s="1" t="s">
        <v>117</v>
      </c>
      <c r="D2639" s="1" t="s">
        <v>1233</v>
      </c>
      <c r="E2639" s="25" t="n">
        <v>0.05</v>
      </c>
      <c r="F2639" s="1" t="s">
        <v>119</v>
      </c>
      <c r="G2639" s="1" t="s">
        <v>120</v>
      </c>
      <c r="H2639" s="26" t="n">
        <v>25.5</v>
      </c>
      <c r="I2639" s="1" t="s">
        <v>121</v>
      </c>
      <c r="J2639" s="27" t="n">
        <f aca="false">ROUND(E2639/I2637* H2639,5)</f>
        <v>1.275</v>
      </c>
      <c r="K2639" s="28"/>
    </row>
    <row r="2640" customFormat="false" ht="15" hidden="false" customHeight="false" outlineLevel="0" collapsed="false">
      <c r="B2640" s="1" t="s">
        <v>1234</v>
      </c>
      <c r="C2640" s="1" t="s">
        <v>117</v>
      </c>
      <c r="D2640" s="1" t="s">
        <v>1235</v>
      </c>
      <c r="E2640" s="25" t="n">
        <v>0.05</v>
      </c>
      <c r="F2640" s="1" t="s">
        <v>119</v>
      </c>
      <c r="G2640" s="1" t="s">
        <v>120</v>
      </c>
      <c r="H2640" s="26" t="n">
        <v>29.08</v>
      </c>
      <c r="I2640" s="1" t="s">
        <v>121</v>
      </c>
      <c r="J2640" s="27" t="n">
        <f aca="false">ROUND(E2640/I2637* H2640,5)</f>
        <v>1.454</v>
      </c>
      <c r="K2640" s="28"/>
    </row>
    <row r="2641" customFormat="false" ht="15" hidden="false" customHeight="false" outlineLevel="0" collapsed="false">
      <c r="B2641" s="1" t="s">
        <v>188</v>
      </c>
      <c r="C2641" s="1" t="s">
        <v>117</v>
      </c>
      <c r="D2641" s="1" t="s">
        <v>189</v>
      </c>
      <c r="E2641" s="25" t="n">
        <v>0.2</v>
      </c>
      <c r="F2641" s="1" t="s">
        <v>119</v>
      </c>
      <c r="G2641" s="1" t="s">
        <v>120</v>
      </c>
      <c r="H2641" s="26" t="n">
        <v>23.38</v>
      </c>
      <c r="I2641" s="1" t="s">
        <v>121</v>
      </c>
      <c r="J2641" s="27" t="n">
        <f aca="false">ROUND(E2641/I2637* H2641,5)</f>
        <v>4.676</v>
      </c>
      <c r="K2641" s="28"/>
    </row>
    <row r="2642" customFormat="false" ht="15" hidden="false" customHeight="false" outlineLevel="0" collapsed="false">
      <c r="D2642" s="29" t="s">
        <v>122</v>
      </c>
      <c r="E2642" s="28"/>
      <c r="H2642" s="28"/>
      <c r="K2642" s="26" t="n">
        <f aca="false">SUM(J2639:J2641)</f>
        <v>7.405</v>
      </c>
    </row>
    <row r="2643" customFormat="false" ht="15" hidden="false" customHeight="false" outlineLevel="0" collapsed="false">
      <c r="B2643" s="14" t="s">
        <v>123</v>
      </c>
      <c r="E2643" s="28"/>
      <c r="H2643" s="28"/>
      <c r="K2643" s="28"/>
    </row>
    <row r="2644" customFormat="false" ht="15" hidden="false" customHeight="false" outlineLevel="0" collapsed="false">
      <c r="B2644" s="1" t="s">
        <v>209</v>
      </c>
      <c r="C2644" s="1" t="s">
        <v>117</v>
      </c>
      <c r="D2644" s="1" t="s">
        <v>210</v>
      </c>
      <c r="E2644" s="25" t="n">
        <v>0.05</v>
      </c>
      <c r="F2644" s="1" t="s">
        <v>119</v>
      </c>
      <c r="G2644" s="1" t="s">
        <v>120</v>
      </c>
      <c r="H2644" s="26" t="n">
        <v>9.09</v>
      </c>
      <c r="I2644" s="1" t="s">
        <v>121</v>
      </c>
      <c r="J2644" s="27" t="n">
        <f aca="false">ROUND(E2644/I2637* H2644,5)</f>
        <v>0.4545</v>
      </c>
      <c r="K2644" s="28"/>
    </row>
    <row r="2645" customFormat="false" ht="15" hidden="false" customHeight="false" outlineLevel="0" collapsed="false">
      <c r="D2645" s="29" t="s">
        <v>126</v>
      </c>
      <c r="E2645" s="28"/>
      <c r="H2645" s="28"/>
      <c r="K2645" s="26" t="n">
        <f aca="false">SUM(J2644:J2644)</f>
        <v>0.4545</v>
      </c>
    </row>
    <row r="2646" customFormat="false" ht="15" hidden="false" customHeight="false" outlineLevel="0" collapsed="false">
      <c r="E2646" s="28"/>
      <c r="H2646" s="28"/>
      <c r="K2646" s="28"/>
    </row>
    <row r="2647" customFormat="false" ht="15" hidden="false" customHeight="false" outlineLevel="0" collapsed="false">
      <c r="D2647" s="29" t="s">
        <v>145</v>
      </c>
      <c r="E2647" s="28"/>
      <c r="H2647" s="28" t="n">
        <v>1.5</v>
      </c>
      <c r="I2647" s="1" t="s">
        <v>146</v>
      </c>
      <c r="J2647" s="1" t="n">
        <f aca="false">ROUND(H2647/100*K2642,5)</f>
        <v>0.11108</v>
      </c>
      <c r="K2647" s="28"/>
    </row>
    <row r="2648" customFormat="false" ht="15" hidden="false" customHeight="false" outlineLevel="0" collapsed="false">
      <c r="D2648" s="29" t="s">
        <v>138</v>
      </c>
      <c r="E2648" s="28"/>
      <c r="H2648" s="28"/>
      <c r="K2648" s="30" t="n">
        <f aca="false">SUM(J2638:J2647)</f>
        <v>7.97058</v>
      </c>
    </row>
    <row r="2649" customFormat="false" ht="15" hidden="false" customHeight="false" outlineLevel="0" collapsed="false">
      <c r="D2649" s="29" t="s">
        <v>184</v>
      </c>
      <c r="E2649" s="28"/>
      <c r="H2649" s="28" t="n">
        <v>3</v>
      </c>
      <c r="I2649" s="1" t="s">
        <v>146</v>
      </c>
      <c r="K2649" s="26" t="n">
        <f aca="false">ROUND(H2649/100*K2648,5)</f>
        <v>0.23912</v>
      </c>
    </row>
    <row r="2650" customFormat="false" ht="15" hidden="false" customHeight="false" outlineLevel="0" collapsed="false">
      <c r="D2650" s="29" t="s">
        <v>139</v>
      </c>
      <c r="E2650" s="28"/>
      <c r="H2650" s="28"/>
      <c r="K2650" s="30" t="n">
        <f aca="false">SUM(K2648:K2649)</f>
        <v>8.2097</v>
      </c>
    </row>
    <row r="2652" customFormat="false" ht="45" hidden="false" customHeight="true" outlineLevel="0" collapsed="false">
      <c r="A2652" s="19"/>
      <c r="B2652" s="19" t="s">
        <v>1236</v>
      </c>
      <c r="C2652" s="20" t="s">
        <v>27</v>
      </c>
      <c r="D2652" s="21" t="s">
        <v>1237</v>
      </c>
      <c r="E2652" s="21"/>
      <c r="F2652" s="21"/>
      <c r="G2652" s="20"/>
      <c r="H2652" s="22" t="s">
        <v>113</v>
      </c>
      <c r="I2652" s="23" t="n">
        <v>1</v>
      </c>
      <c r="J2652" s="23"/>
      <c r="K2652" s="24" t="n">
        <f aca="false">ROUND(K2661,2)</f>
        <v>1.65</v>
      </c>
      <c r="L2652" s="21" t="s">
        <v>1238</v>
      </c>
      <c r="M2652" s="20"/>
      <c r="N2652" s="20"/>
      <c r="O2652" s="20"/>
      <c r="P2652" s="20"/>
      <c r="Q2652" s="20"/>
      <c r="R2652" s="20"/>
      <c r="S2652" s="20"/>
      <c r="T2652" s="20"/>
      <c r="U2652" s="20"/>
      <c r="V2652" s="20"/>
      <c r="W2652" s="20"/>
      <c r="X2652" s="20"/>
      <c r="Y2652" s="20"/>
      <c r="Z2652" s="20"/>
      <c r="AA2652" s="20"/>
    </row>
    <row r="2653" customFormat="false" ht="15" hidden="false" customHeight="false" outlineLevel="0" collapsed="false">
      <c r="B2653" s="14" t="s">
        <v>115</v>
      </c>
    </row>
    <row r="2654" customFormat="false" ht="15" hidden="false" customHeight="false" outlineLevel="0" collapsed="false">
      <c r="B2654" s="1" t="s">
        <v>188</v>
      </c>
      <c r="C2654" s="1" t="s">
        <v>117</v>
      </c>
      <c r="D2654" s="1" t="s">
        <v>189</v>
      </c>
      <c r="E2654" s="25" t="n">
        <v>0.03</v>
      </c>
      <c r="F2654" s="1" t="s">
        <v>119</v>
      </c>
      <c r="G2654" s="1" t="s">
        <v>120</v>
      </c>
      <c r="H2654" s="26" t="n">
        <v>23.38</v>
      </c>
      <c r="I2654" s="1" t="s">
        <v>121</v>
      </c>
      <c r="J2654" s="27" t="n">
        <f aca="false">ROUND(E2654/I2652* H2654,5)</f>
        <v>0.7014</v>
      </c>
      <c r="K2654" s="28"/>
    </row>
    <row r="2655" customFormat="false" ht="15" hidden="false" customHeight="false" outlineLevel="0" collapsed="false">
      <c r="B2655" s="1" t="s">
        <v>1234</v>
      </c>
      <c r="C2655" s="1" t="s">
        <v>117</v>
      </c>
      <c r="D2655" s="1" t="s">
        <v>1235</v>
      </c>
      <c r="E2655" s="25" t="n">
        <v>0.03</v>
      </c>
      <c r="F2655" s="1" t="s">
        <v>119</v>
      </c>
      <c r="G2655" s="1" t="s">
        <v>120</v>
      </c>
      <c r="H2655" s="26" t="n">
        <v>29.08</v>
      </c>
      <c r="I2655" s="1" t="s">
        <v>121</v>
      </c>
      <c r="J2655" s="27" t="n">
        <f aca="false">ROUND(E2655/I2652* H2655,5)</f>
        <v>0.8724</v>
      </c>
      <c r="K2655" s="28"/>
    </row>
    <row r="2656" customFormat="false" ht="15" hidden="false" customHeight="false" outlineLevel="0" collapsed="false">
      <c r="D2656" s="29" t="s">
        <v>122</v>
      </c>
      <c r="E2656" s="28"/>
      <c r="H2656" s="28"/>
      <c r="K2656" s="26" t="n">
        <f aca="false">SUM(J2654:J2655)</f>
        <v>1.5738</v>
      </c>
    </row>
    <row r="2657" customFormat="false" ht="15" hidden="false" customHeight="false" outlineLevel="0" collapsed="false">
      <c r="E2657" s="28"/>
      <c r="H2657" s="28"/>
      <c r="K2657" s="28"/>
    </row>
    <row r="2658" customFormat="false" ht="15" hidden="false" customHeight="false" outlineLevel="0" collapsed="false">
      <c r="D2658" s="29" t="s">
        <v>145</v>
      </c>
      <c r="E2658" s="28"/>
      <c r="H2658" s="28" t="n">
        <v>1.5</v>
      </c>
      <c r="I2658" s="1" t="s">
        <v>146</v>
      </c>
      <c r="J2658" s="1" t="n">
        <f aca="false">ROUND(H2658/100*K2656,5)</f>
        <v>0.02361</v>
      </c>
      <c r="K2658" s="28"/>
    </row>
    <row r="2659" customFormat="false" ht="15" hidden="false" customHeight="false" outlineLevel="0" collapsed="false">
      <c r="D2659" s="29" t="s">
        <v>138</v>
      </c>
      <c r="E2659" s="28"/>
      <c r="H2659" s="28"/>
      <c r="K2659" s="30" t="n">
        <f aca="false">SUM(J2653:J2658)</f>
        <v>1.59741</v>
      </c>
    </row>
    <row r="2660" customFormat="false" ht="15" hidden="false" customHeight="false" outlineLevel="0" collapsed="false">
      <c r="D2660" s="29" t="s">
        <v>184</v>
      </c>
      <c r="E2660" s="28"/>
      <c r="H2660" s="28" t="n">
        <v>3</v>
      </c>
      <c r="I2660" s="1" t="s">
        <v>146</v>
      </c>
      <c r="K2660" s="26" t="n">
        <f aca="false">ROUND(H2660/100*K2659,5)</f>
        <v>0.04792</v>
      </c>
    </row>
    <row r="2661" customFormat="false" ht="15" hidden="false" customHeight="false" outlineLevel="0" collapsed="false">
      <c r="D2661" s="29" t="s">
        <v>139</v>
      </c>
      <c r="E2661" s="28"/>
      <c r="H2661" s="28"/>
      <c r="K2661" s="30" t="n">
        <f aca="false">SUM(K2659:K2660)</f>
        <v>1.64533</v>
      </c>
    </row>
    <row r="2663" customFormat="false" ht="45" hidden="false" customHeight="true" outlineLevel="0" collapsed="false">
      <c r="A2663" s="19"/>
      <c r="B2663" s="19" t="s">
        <v>1239</v>
      </c>
      <c r="C2663" s="20" t="s">
        <v>18</v>
      </c>
      <c r="D2663" s="21" t="s">
        <v>1240</v>
      </c>
      <c r="E2663" s="21"/>
      <c r="F2663" s="21"/>
      <c r="G2663" s="20"/>
      <c r="H2663" s="22" t="s">
        <v>113</v>
      </c>
      <c r="I2663" s="23" t="n">
        <v>1</v>
      </c>
      <c r="J2663" s="23"/>
      <c r="K2663" s="24" t="n">
        <f aca="false">ROUND(K2679,2)</f>
        <v>85</v>
      </c>
      <c r="L2663" s="21" t="s">
        <v>1241</v>
      </c>
      <c r="M2663" s="20"/>
      <c r="N2663" s="20"/>
      <c r="O2663" s="20"/>
      <c r="P2663" s="20"/>
      <c r="Q2663" s="20"/>
      <c r="R2663" s="20"/>
      <c r="S2663" s="20"/>
      <c r="T2663" s="20"/>
      <c r="U2663" s="20"/>
      <c r="V2663" s="20"/>
      <c r="W2663" s="20"/>
      <c r="X2663" s="20"/>
      <c r="Y2663" s="20"/>
      <c r="Z2663" s="20"/>
      <c r="AA2663" s="20"/>
    </row>
    <row r="2664" customFormat="false" ht="15" hidden="false" customHeight="false" outlineLevel="0" collapsed="false">
      <c r="B2664" s="14" t="s">
        <v>115</v>
      </c>
    </row>
    <row r="2665" customFormat="false" ht="15" hidden="false" customHeight="false" outlineLevel="0" collapsed="false">
      <c r="B2665" s="1" t="s">
        <v>1232</v>
      </c>
      <c r="C2665" s="1" t="s">
        <v>117</v>
      </c>
      <c r="D2665" s="1" t="s">
        <v>1233</v>
      </c>
      <c r="E2665" s="25" t="n">
        <v>1.5</v>
      </c>
      <c r="F2665" s="1" t="s">
        <v>119</v>
      </c>
      <c r="G2665" s="1" t="s">
        <v>120</v>
      </c>
      <c r="H2665" s="26" t="n">
        <v>25.5</v>
      </c>
      <c r="I2665" s="1" t="s">
        <v>121</v>
      </c>
      <c r="J2665" s="27" t="n">
        <f aca="false">ROUND(E2665/I2663* H2665,5)</f>
        <v>38.25</v>
      </c>
      <c r="K2665" s="28"/>
    </row>
    <row r="2666" customFormat="false" ht="15" hidden="false" customHeight="false" outlineLevel="0" collapsed="false">
      <c r="B2666" s="1" t="s">
        <v>188</v>
      </c>
      <c r="C2666" s="1" t="s">
        <v>117</v>
      </c>
      <c r="D2666" s="1" t="s">
        <v>189</v>
      </c>
      <c r="E2666" s="25" t="n">
        <v>1.5</v>
      </c>
      <c r="F2666" s="1" t="s">
        <v>119</v>
      </c>
      <c r="G2666" s="1" t="s">
        <v>120</v>
      </c>
      <c r="H2666" s="26" t="n">
        <v>23.38</v>
      </c>
      <c r="I2666" s="1" t="s">
        <v>121</v>
      </c>
      <c r="J2666" s="27" t="n">
        <f aca="false">ROUND(E2666/I2663* H2666,5)</f>
        <v>35.07</v>
      </c>
      <c r="K2666" s="28"/>
    </row>
    <row r="2667" customFormat="false" ht="15" hidden="false" customHeight="false" outlineLevel="0" collapsed="false">
      <c r="B2667" s="1" t="s">
        <v>1234</v>
      </c>
      <c r="C2667" s="1" t="s">
        <v>117</v>
      </c>
      <c r="D2667" s="1" t="s">
        <v>1235</v>
      </c>
      <c r="E2667" s="25" t="n">
        <v>0.1</v>
      </c>
      <c r="F2667" s="1" t="s">
        <v>119</v>
      </c>
      <c r="G2667" s="1" t="s">
        <v>120</v>
      </c>
      <c r="H2667" s="26" t="n">
        <v>29.08</v>
      </c>
      <c r="I2667" s="1" t="s">
        <v>121</v>
      </c>
      <c r="J2667" s="27" t="n">
        <f aca="false">ROUND(E2667/I2663* H2667,5)</f>
        <v>2.908</v>
      </c>
      <c r="K2667" s="28"/>
    </row>
    <row r="2668" customFormat="false" ht="15" hidden="false" customHeight="false" outlineLevel="0" collapsed="false">
      <c r="D2668" s="29" t="s">
        <v>122</v>
      </c>
      <c r="E2668" s="28"/>
      <c r="H2668" s="28"/>
      <c r="K2668" s="26" t="n">
        <f aca="false">SUM(J2665:J2667)</f>
        <v>76.228</v>
      </c>
    </row>
    <row r="2669" customFormat="false" ht="15" hidden="false" customHeight="false" outlineLevel="0" collapsed="false">
      <c r="B2669" s="14" t="s">
        <v>123</v>
      </c>
      <c r="E2669" s="28"/>
      <c r="H2669" s="28"/>
      <c r="K2669" s="28"/>
    </row>
    <row r="2670" customFormat="false" ht="15" hidden="false" customHeight="false" outlineLevel="0" collapsed="false">
      <c r="B2670" s="1" t="s">
        <v>209</v>
      </c>
      <c r="C2670" s="1" t="s">
        <v>117</v>
      </c>
      <c r="D2670" s="1" t="s">
        <v>210</v>
      </c>
      <c r="E2670" s="25" t="n">
        <v>0.05</v>
      </c>
      <c r="F2670" s="1" t="s">
        <v>119</v>
      </c>
      <c r="G2670" s="1" t="s">
        <v>120</v>
      </c>
      <c r="H2670" s="26" t="n">
        <v>9.09</v>
      </c>
      <c r="I2670" s="1" t="s">
        <v>121</v>
      </c>
      <c r="J2670" s="27" t="n">
        <f aca="false">ROUND(E2670/I2663* H2670,5)</f>
        <v>0.4545</v>
      </c>
      <c r="K2670" s="28"/>
    </row>
    <row r="2671" customFormat="false" ht="15" hidden="false" customHeight="false" outlineLevel="0" collapsed="false">
      <c r="D2671" s="29" t="s">
        <v>126</v>
      </c>
      <c r="E2671" s="28"/>
      <c r="H2671" s="28"/>
      <c r="K2671" s="26" t="n">
        <f aca="false">SUM(J2670:J2670)</f>
        <v>0.4545</v>
      </c>
    </row>
    <row r="2672" customFormat="false" ht="15" hidden="false" customHeight="false" outlineLevel="0" collapsed="false">
      <c r="B2672" s="14" t="s">
        <v>127</v>
      </c>
      <c r="E2672" s="28"/>
      <c r="H2672" s="28"/>
      <c r="K2672" s="28"/>
    </row>
    <row r="2673" customFormat="false" ht="15" hidden="false" customHeight="false" outlineLevel="0" collapsed="false">
      <c r="B2673" s="1" t="s">
        <v>1242</v>
      </c>
      <c r="C2673" s="1" t="s">
        <v>151</v>
      </c>
      <c r="D2673" s="1" t="s">
        <v>1243</v>
      </c>
      <c r="E2673" s="25" t="n">
        <v>1</v>
      </c>
      <c r="G2673" s="1" t="s">
        <v>120</v>
      </c>
      <c r="H2673" s="26" t="n">
        <v>4.7</v>
      </c>
      <c r="I2673" s="1" t="s">
        <v>121</v>
      </c>
      <c r="J2673" s="27" t="n">
        <f aca="false">ROUND(E2673* H2673,5)</f>
        <v>4.7</v>
      </c>
      <c r="K2673" s="28"/>
    </row>
    <row r="2674" customFormat="false" ht="15" hidden="false" customHeight="false" outlineLevel="0" collapsed="false">
      <c r="D2674" s="29" t="s">
        <v>137</v>
      </c>
      <c r="E2674" s="28"/>
      <c r="H2674" s="28"/>
      <c r="K2674" s="26" t="n">
        <f aca="false">SUM(J2673:J2673)</f>
        <v>4.7</v>
      </c>
    </row>
    <row r="2675" customFormat="false" ht="15" hidden="false" customHeight="false" outlineLevel="0" collapsed="false">
      <c r="E2675" s="28"/>
      <c r="H2675" s="28"/>
      <c r="K2675" s="28"/>
    </row>
    <row r="2676" customFormat="false" ht="15" hidden="false" customHeight="false" outlineLevel="0" collapsed="false">
      <c r="D2676" s="29" t="s">
        <v>145</v>
      </c>
      <c r="E2676" s="28"/>
      <c r="H2676" s="28" t="n">
        <v>1.5</v>
      </c>
      <c r="I2676" s="1" t="s">
        <v>146</v>
      </c>
      <c r="J2676" s="1" t="n">
        <f aca="false">ROUND(H2676/100*K2668,5)</f>
        <v>1.14342</v>
      </c>
      <c r="K2676" s="28"/>
    </row>
    <row r="2677" customFormat="false" ht="15" hidden="false" customHeight="false" outlineLevel="0" collapsed="false">
      <c r="D2677" s="29" t="s">
        <v>138</v>
      </c>
      <c r="E2677" s="28"/>
      <c r="H2677" s="28"/>
      <c r="K2677" s="30" t="n">
        <f aca="false">SUM(J2664:J2676)</f>
        <v>82.52592</v>
      </c>
    </row>
    <row r="2678" customFormat="false" ht="15" hidden="false" customHeight="false" outlineLevel="0" collapsed="false">
      <c r="D2678" s="29" t="s">
        <v>184</v>
      </c>
      <c r="E2678" s="28"/>
      <c r="H2678" s="28" t="n">
        <v>3</v>
      </c>
      <c r="I2678" s="1" t="s">
        <v>146</v>
      </c>
      <c r="K2678" s="26" t="n">
        <f aca="false">ROUND(H2678/100*K2677,5)</f>
        <v>2.47578</v>
      </c>
    </row>
    <row r="2679" customFormat="false" ht="15" hidden="false" customHeight="false" outlineLevel="0" collapsed="false">
      <c r="D2679" s="29" t="s">
        <v>139</v>
      </c>
      <c r="E2679" s="28"/>
      <c r="H2679" s="28"/>
      <c r="K2679" s="30" t="n">
        <f aca="false">SUM(K2677:K2678)</f>
        <v>85.0017</v>
      </c>
    </row>
    <row r="2681" customFormat="false" ht="45" hidden="false" customHeight="true" outlineLevel="0" collapsed="false">
      <c r="A2681" s="19"/>
      <c r="B2681" s="19" t="s">
        <v>1244</v>
      </c>
      <c r="C2681" s="20" t="s">
        <v>18</v>
      </c>
      <c r="D2681" s="21" t="s">
        <v>1245</v>
      </c>
      <c r="E2681" s="21"/>
      <c r="F2681" s="21"/>
      <c r="G2681" s="20"/>
      <c r="H2681" s="22" t="s">
        <v>113</v>
      </c>
      <c r="I2681" s="23" t="n">
        <v>1</v>
      </c>
      <c r="J2681" s="23"/>
      <c r="K2681" s="24" t="n">
        <f aca="false">ROUND(K2697,2)</f>
        <v>124.58</v>
      </c>
      <c r="L2681" s="21" t="s">
        <v>1246</v>
      </c>
      <c r="M2681" s="20"/>
      <c r="N2681" s="20"/>
      <c r="O2681" s="20"/>
      <c r="P2681" s="20"/>
      <c r="Q2681" s="20"/>
      <c r="R2681" s="20"/>
      <c r="S2681" s="20"/>
      <c r="T2681" s="20"/>
      <c r="U2681" s="20"/>
      <c r="V2681" s="20"/>
      <c r="W2681" s="20"/>
      <c r="X2681" s="20"/>
      <c r="Y2681" s="20"/>
      <c r="Z2681" s="20"/>
      <c r="AA2681" s="20"/>
    </row>
    <row r="2682" customFormat="false" ht="15" hidden="false" customHeight="false" outlineLevel="0" collapsed="false">
      <c r="B2682" s="14" t="s">
        <v>115</v>
      </c>
    </row>
    <row r="2683" customFormat="false" ht="15" hidden="false" customHeight="false" outlineLevel="0" collapsed="false">
      <c r="B2683" s="1" t="s">
        <v>188</v>
      </c>
      <c r="C2683" s="1" t="s">
        <v>117</v>
      </c>
      <c r="D2683" s="1" t="s">
        <v>189</v>
      </c>
      <c r="E2683" s="25" t="n">
        <v>2</v>
      </c>
      <c r="F2683" s="1" t="s">
        <v>119</v>
      </c>
      <c r="G2683" s="1" t="s">
        <v>120</v>
      </c>
      <c r="H2683" s="26" t="n">
        <v>23.38</v>
      </c>
      <c r="I2683" s="1" t="s">
        <v>121</v>
      </c>
      <c r="J2683" s="27" t="n">
        <f aca="false">ROUND(E2683/I2681* H2683,5)</f>
        <v>46.76</v>
      </c>
      <c r="K2683" s="28"/>
    </row>
    <row r="2684" customFormat="false" ht="15" hidden="false" customHeight="false" outlineLevel="0" collapsed="false">
      <c r="B2684" s="1" t="s">
        <v>1232</v>
      </c>
      <c r="C2684" s="1" t="s">
        <v>117</v>
      </c>
      <c r="D2684" s="1" t="s">
        <v>1233</v>
      </c>
      <c r="E2684" s="25" t="n">
        <v>1.5</v>
      </c>
      <c r="F2684" s="1" t="s">
        <v>119</v>
      </c>
      <c r="G2684" s="1" t="s">
        <v>120</v>
      </c>
      <c r="H2684" s="26" t="n">
        <v>25.5</v>
      </c>
      <c r="I2684" s="1" t="s">
        <v>121</v>
      </c>
      <c r="J2684" s="27" t="n">
        <f aca="false">ROUND(E2684/I2681* H2684,5)</f>
        <v>38.25</v>
      </c>
      <c r="K2684" s="28"/>
    </row>
    <row r="2685" customFormat="false" ht="15" hidden="false" customHeight="false" outlineLevel="0" collapsed="false">
      <c r="B2685" s="1" t="s">
        <v>1234</v>
      </c>
      <c r="C2685" s="1" t="s">
        <v>117</v>
      </c>
      <c r="D2685" s="1" t="s">
        <v>1235</v>
      </c>
      <c r="E2685" s="25" t="n">
        <v>1</v>
      </c>
      <c r="F2685" s="1" t="s">
        <v>119</v>
      </c>
      <c r="G2685" s="1" t="s">
        <v>120</v>
      </c>
      <c r="H2685" s="26" t="n">
        <v>29.08</v>
      </c>
      <c r="I2685" s="1" t="s">
        <v>121</v>
      </c>
      <c r="J2685" s="27" t="n">
        <f aca="false">ROUND(E2685/I2681* H2685,5)</f>
        <v>29.08</v>
      </c>
      <c r="K2685" s="28"/>
    </row>
    <row r="2686" customFormat="false" ht="15" hidden="false" customHeight="false" outlineLevel="0" collapsed="false">
      <c r="D2686" s="29" t="s">
        <v>122</v>
      </c>
      <c r="E2686" s="28"/>
      <c r="H2686" s="28"/>
      <c r="K2686" s="26" t="n">
        <f aca="false">SUM(J2683:J2685)</f>
        <v>114.09</v>
      </c>
    </row>
    <row r="2687" customFormat="false" ht="15" hidden="false" customHeight="false" outlineLevel="0" collapsed="false">
      <c r="B2687" s="14" t="s">
        <v>123</v>
      </c>
      <c r="E2687" s="28"/>
      <c r="H2687" s="28"/>
      <c r="K2687" s="28"/>
    </row>
    <row r="2688" customFormat="false" ht="15" hidden="false" customHeight="false" outlineLevel="0" collapsed="false">
      <c r="B2688" s="1" t="s">
        <v>209</v>
      </c>
      <c r="C2688" s="1" t="s">
        <v>117</v>
      </c>
      <c r="D2688" s="1" t="s">
        <v>210</v>
      </c>
      <c r="E2688" s="25" t="n">
        <v>0.05</v>
      </c>
      <c r="F2688" s="1" t="s">
        <v>119</v>
      </c>
      <c r="G2688" s="1" t="s">
        <v>120</v>
      </c>
      <c r="H2688" s="26" t="n">
        <v>9.09</v>
      </c>
      <c r="I2688" s="1" t="s">
        <v>121</v>
      </c>
      <c r="J2688" s="27" t="n">
        <f aca="false">ROUND(E2688/I2681* H2688,5)</f>
        <v>0.4545</v>
      </c>
      <c r="K2688" s="28"/>
    </row>
    <row r="2689" customFormat="false" ht="15" hidden="false" customHeight="false" outlineLevel="0" collapsed="false">
      <c r="D2689" s="29" t="s">
        <v>126</v>
      </c>
      <c r="E2689" s="28"/>
      <c r="H2689" s="28"/>
      <c r="K2689" s="26" t="n">
        <f aca="false">SUM(J2688:J2688)</f>
        <v>0.4545</v>
      </c>
    </row>
    <row r="2690" customFormat="false" ht="15" hidden="false" customHeight="false" outlineLevel="0" collapsed="false">
      <c r="B2690" s="14" t="s">
        <v>127</v>
      </c>
      <c r="E2690" s="28"/>
      <c r="H2690" s="28"/>
      <c r="K2690" s="28"/>
    </row>
    <row r="2691" customFormat="false" ht="15" hidden="false" customHeight="false" outlineLevel="0" collapsed="false">
      <c r="B2691" s="1" t="s">
        <v>1242</v>
      </c>
      <c r="C2691" s="1" t="s">
        <v>151</v>
      </c>
      <c r="D2691" s="1" t="s">
        <v>1243</v>
      </c>
      <c r="E2691" s="25" t="n">
        <v>1</v>
      </c>
      <c r="G2691" s="1" t="s">
        <v>120</v>
      </c>
      <c r="H2691" s="26" t="n">
        <v>4.7</v>
      </c>
      <c r="I2691" s="1" t="s">
        <v>121</v>
      </c>
      <c r="J2691" s="27" t="n">
        <f aca="false">ROUND(E2691* H2691,5)</f>
        <v>4.7</v>
      </c>
      <c r="K2691" s="28"/>
    </row>
    <row r="2692" customFormat="false" ht="15" hidden="false" customHeight="false" outlineLevel="0" collapsed="false">
      <c r="D2692" s="29" t="s">
        <v>137</v>
      </c>
      <c r="E2692" s="28"/>
      <c r="H2692" s="28"/>
      <c r="K2692" s="26" t="n">
        <f aca="false">SUM(J2691:J2691)</f>
        <v>4.7</v>
      </c>
    </row>
    <row r="2693" customFormat="false" ht="15" hidden="false" customHeight="false" outlineLevel="0" collapsed="false">
      <c r="E2693" s="28"/>
      <c r="H2693" s="28"/>
      <c r="K2693" s="28"/>
    </row>
    <row r="2694" customFormat="false" ht="15" hidden="false" customHeight="false" outlineLevel="0" collapsed="false">
      <c r="D2694" s="29" t="s">
        <v>145</v>
      </c>
      <c r="E2694" s="28"/>
      <c r="H2694" s="28" t="n">
        <v>1.5</v>
      </c>
      <c r="I2694" s="1" t="s">
        <v>146</v>
      </c>
      <c r="J2694" s="1" t="n">
        <f aca="false">ROUND(H2694/100*K2686,5)</f>
        <v>1.71135</v>
      </c>
      <c r="K2694" s="28"/>
    </row>
    <row r="2695" customFormat="false" ht="15" hidden="false" customHeight="false" outlineLevel="0" collapsed="false">
      <c r="D2695" s="29" t="s">
        <v>138</v>
      </c>
      <c r="E2695" s="28"/>
      <c r="H2695" s="28"/>
      <c r="K2695" s="30" t="n">
        <f aca="false">SUM(J2682:J2694)</f>
        <v>120.95585</v>
      </c>
    </row>
    <row r="2696" customFormat="false" ht="15" hidden="false" customHeight="false" outlineLevel="0" collapsed="false">
      <c r="D2696" s="29" t="s">
        <v>184</v>
      </c>
      <c r="E2696" s="28"/>
      <c r="H2696" s="28" t="n">
        <v>3</v>
      </c>
      <c r="I2696" s="1" t="s">
        <v>146</v>
      </c>
      <c r="K2696" s="26" t="n">
        <f aca="false">ROUND(H2696/100*K2695,5)</f>
        <v>3.62868</v>
      </c>
    </row>
    <row r="2697" customFormat="false" ht="15" hidden="false" customHeight="false" outlineLevel="0" collapsed="false">
      <c r="D2697" s="29" t="s">
        <v>139</v>
      </c>
      <c r="E2697" s="28"/>
      <c r="H2697" s="28"/>
      <c r="K2697" s="30" t="n">
        <f aca="false">SUM(K2695:K2696)</f>
        <v>124.58453</v>
      </c>
    </row>
    <row r="2699" customFormat="false" ht="45" hidden="false" customHeight="true" outlineLevel="0" collapsed="false">
      <c r="A2699" s="19"/>
      <c r="B2699" s="19" t="s">
        <v>1247</v>
      </c>
      <c r="C2699" s="20" t="s">
        <v>193</v>
      </c>
      <c r="D2699" s="21" t="s">
        <v>1248</v>
      </c>
      <c r="E2699" s="21"/>
      <c r="F2699" s="21"/>
      <c r="G2699" s="20"/>
      <c r="H2699" s="22" t="s">
        <v>113</v>
      </c>
      <c r="I2699" s="23" t="n">
        <v>1</v>
      </c>
      <c r="J2699" s="23"/>
      <c r="K2699" s="24" t="n">
        <f aca="false">ROUND(K2706,2)</f>
        <v>508.74</v>
      </c>
      <c r="L2699" s="21" t="s">
        <v>1249</v>
      </c>
      <c r="M2699" s="20"/>
      <c r="N2699" s="20"/>
      <c r="O2699" s="20"/>
      <c r="P2699" s="20"/>
      <c r="Q2699" s="20"/>
      <c r="R2699" s="20"/>
      <c r="S2699" s="20"/>
      <c r="T2699" s="20"/>
      <c r="U2699" s="20"/>
      <c r="V2699" s="20"/>
      <c r="W2699" s="20"/>
      <c r="X2699" s="20"/>
      <c r="Y2699" s="20"/>
      <c r="Z2699" s="20"/>
      <c r="AA2699" s="20"/>
    </row>
    <row r="2700" customFormat="false" ht="15" hidden="false" customHeight="false" outlineLevel="0" collapsed="false">
      <c r="B2700" s="14" t="s">
        <v>115</v>
      </c>
    </row>
    <row r="2701" customFormat="false" ht="15" hidden="false" customHeight="false" outlineLevel="0" collapsed="false">
      <c r="B2701" s="1" t="s">
        <v>180</v>
      </c>
      <c r="C2701" s="1" t="s">
        <v>117</v>
      </c>
      <c r="D2701" s="1" t="s">
        <v>181</v>
      </c>
      <c r="E2701" s="25" t="n">
        <v>8</v>
      </c>
      <c r="F2701" s="1" t="s">
        <v>119</v>
      </c>
      <c r="G2701" s="1" t="s">
        <v>120</v>
      </c>
      <c r="H2701" s="26" t="n">
        <v>33.24</v>
      </c>
      <c r="I2701" s="1" t="s">
        <v>121</v>
      </c>
      <c r="J2701" s="27" t="n">
        <f aca="false">ROUND(E2701/I2699* H2701,5)</f>
        <v>265.92</v>
      </c>
      <c r="K2701" s="28"/>
    </row>
    <row r="2702" customFormat="false" ht="15" hidden="false" customHeight="false" outlineLevel="0" collapsed="false">
      <c r="B2702" s="1" t="s">
        <v>178</v>
      </c>
      <c r="C2702" s="1" t="s">
        <v>117</v>
      </c>
      <c r="D2702" s="1" t="s">
        <v>179</v>
      </c>
      <c r="E2702" s="25" t="n">
        <v>8</v>
      </c>
      <c r="F2702" s="1" t="s">
        <v>119</v>
      </c>
      <c r="G2702" s="1" t="s">
        <v>120</v>
      </c>
      <c r="H2702" s="26" t="n">
        <v>28.5</v>
      </c>
      <c r="I2702" s="1" t="s">
        <v>121</v>
      </c>
      <c r="J2702" s="27" t="n">
        <f aca="false">ROUND(E2702/I2699* H2702,5)</f>
        <v>228</v>
      </c>
      <c r="K2702" s="28"/>
    </row>
    <row r="2703" customFormat="false" ht="15" hidden="false" customHeight="false" outlineLevel="0" collapsed="false">
      <c r="D2703" s="29" t="s">
        <v>122</v>
      </c>
      <c r="E2703" s="28"/>
      <c r="H2703" s="28"/>
      <c r="K2703" s="26" t="n">
        <f aca="false">SUM(J2701:J2702)</f>
        <v>493.92</v>
      </c>
    </row>
    <row r="2704" customFormat="false" ht="15" hidden="false" customHeight="false" outlineLevel="0" collapsed="false">
      <c r="D2704" s="29" t="s">
        <v>138</v>
      </c>
      <c r="E2704" s="28"/>
      <c r="H2704" s="28"/>
      <c r="K2704" s="30" t="n">
        <f aca="false">SUM(J2700:J2703)</f>
        <v>493.92</v>
      </c>
    </row>
    <row r="2705" customFormat="false" ht="15" hidden="false" customHeight="false" outlineLevel="0" collapsed="false">
      <c r="D2705" s="29" t="s">
        <v>184</v>
      </c>
      <c r="E2705" s="28"/>
      <c r="H2705" s="28" t="n">
        <v>3</v>
      </c>
      <c r="I2705" s="1" t="s">
        <v>146</v>
      </c>
      <c r="K2705" s="26" t="n">
        <f aca="false">ROUND(H2705/100*K2704,5)</f>
        <v>14.8176</v>
      </c>
    </row>
    <row r="2706" customFormat="false" ht="15" hidden="false" customHeight="false" outlineLevel="0" collapsed="false">
      <c r="D2706" s="29" t="s">
        <v>139</v>
      </c>
      <c r="E2706" s="28"/>
      <c r="H2706" s="28"/>
      <c r="K2706" s="30" t="n">
        <f aca="false">SUM(K2704:K2705)</f>
        <v>508.7376</v>
      </c>
    </row>
    <row r="2708" customFormat="false" ht="45" hidden="false" customHeight="true" outlineLevel="0" collapsed="false">
      <c r="A2708" s="19"/>
      <c r="B2708" s="19" t="s">
        <v>1250</v>
      </c>
      <c r="C2708" s="20" t="s">
        <v>18</v>
      </c>
      <c r="D2708" s="21" t="s">
        <v>1251</v>
      </c>
      <c r="E2708" s="21"/>
      <c r="F2708" s="21"/>
      <c r="G2708" s="20"/>
      <c r="H2708" s="22" t="s">
        <v>113</v>
      </c>
      <c r="I2708" s="23" t="n">
        <v>1</v>
      </c>
      <c r="J2708" s="23"/>
      <c r="K2708" s="24" t="n">
        <f aca="false">ROUND(K2714,2)</f>
        <v>1.69</v>
      </c>
      <c r="L2708" s="21" t="s">
        <v>1252</v>
      </c>
      <c r="M2708" s="20"/>
      <c r="N2708" s="20"/>
      <c r="O2708" s="20"/>
      <c r="P2708" s="20"/>
      <c r="Q2708" s="20"/>
      <c r="R2708" s="20"/>
      <c r="S2708" s="20"/>
      <c r="T2708" s="20"/>
      <c r="U2708" s="20"/>
      <c r="V2708" s="20"/>
      <c r="W2708" s="20"/>
      <c r="X2708" s="20"/>
      <c r="Y2708" s="20"/>
      <c r="Z2708" s="20"/>
      <c r="AA2708" s="20"/>
    </row>
    <row r="2709" customFormat="false" ht="15" hidden="false" customHeight="false" outlineLevel="0" collapsed="false">
      <c r="B2709" s="14" t="s">
        <v>115</v>
      </c>
    </row>
    <row r="2710" customFormat="false" ht="15" hidden="false" customHeight="false" outlineLevel="0" collapsed="false">
      <c r="B2710" s="1" t="s">
        <v>188</v>
      </c>
      <c r="C2710" s="1" t="s">
        <v>117</v>
      </c>
      <c r="D2710" s="1" t="s">
        <v>189</v>
      </c>
      <c r="E2710" s="25" t="n">
        <v>0.07</v>
      </c>
      <c r="F2710" s="1" t="s">
        <v>119</v>
      </c>
      <c r="G2710" s="1" t="s">
        <v>120</v>
      </c>
      <c r="H2710" s="26" t="n">
        <v>23.38</v>
      </c>
      <c r="I2710" s="1" t="s">
        <v>121</v>
      </c>
      <c r="J2710" s="27" t="n">
        <f aca="false">ROUND(E2710/I2708* H2710,5)</f>
        <v>1.6366</v>
      </c>
      <c r="K2710" s="28"/>
    </row>
    <row r="2711" customFormat="false" ht="15" hidden="false" customHeight="false" outlineLevel="0" collapsed="false">
      <c r="D2711" s="29" t="s">
        <v>122</v>
      </c>
      <c r="E2711" s="28"/>
      <c r="H2711" s="28"/>
      <c r="K2711" s="26" t="n">
        <f aca="false">SUM(J2710:J2710)</f>
        <v>1.6366</v>
      </c>
    </row>
    <row r="2712" customFormat="false" ht="15" hidden="false" customHeight="false" outlineLevel="0" collapsed="false">
      <c r="D2712" s="29" t="s">
        <v>138</v>
      </c>
      <c r="E2712" s="28"/>
      <c r="H2712" s="28"/>
      <c r="K2712" s="30" t="n">
        <f aca="false">SUM(J2709:J2711)</f>
        <v>1.6366</v>
      </c>
    </row>
    <row r="2713" customFormat="false" ht="15" hidden="false" customHeight="false" outlineLevel="0" collapsed="false">
      <c r="D2713" s="29" t="s">
        <v>184</v>
      </c>
      <c r="E2713" s="28"/>
      <c r="H2713" s="28" t="n">
        <v>3</v>
      </c>
      <c r="I2713" s="1" t="s">
        <v>146</v>
      </c>
      <c r="K2713" s="26" t="n">
        <f aca="false">ROUND(H2713/100*K2712,5)</f>
        <v>0.0491</v>
      </c>
    </row>
    <row r="2714" customFormat="false" ht="15" hidden="false" customHeight="false" outlineLevel="0" collapsed="false">
      <c r="D2714" s="29" t="s">
        <v>139</v>
      </c>
      <c r="E2714" s="28"/>
      <c r="H2714" s="28"/>
      <c r="K2714" s="30" t="n">
        <f aca="false">SUM(K2712:K2713)</f>
        <v>1.6857</v>
      </c>
    </row>
    <row r="2716" customFormat="false" ht="45" hidden="false" customHeight="true" outlineLevel="0" collapsed="false">
      <c r="A2716" s="19"/>
      <c r="B2716" s="19" t="s">
        <v>1253</v>
      </c>
      <c r="C2716" s="20" t="s">
        <v>34</v>
      </c>
      <c r="D2716" s="21" t="s">
        <v>1254</v>
      </c>
      <c r="E2716" s="21"/>
      <c r="F2716" s="21"/>
      <c r="G2716" s="20"/>
      <c r="H2716" s="22" t="s">
        <v>113</v>
      </c>
      <c r="I2716" s="23" t="n">
        <v>1</v>
      </c>
      <c r="J2716" s="23"/>
      <c r="K2716" s="24" t="n">
        <f aca="false">ROUND(K2723,2)</f>
        <v>39.07</v>
      </c>
      <c r="L2716" s="21" t="s">
        <v>1255</v>
      </c>
      <c r="M2716" s="20"/>
      <c r="N2716" s="20"/>
      <c r="O2716" s="20"/>
      <c r="P2716" s="20"/>
      <c r="Q2716" s="20"/>
      <c r="R2716" s="20"/>
      <c r="S2716" s="20"/>
      <c r="T2716" s="20"/>
      <c r="U2716" s="20"/>
      <c r="V2716" s="20"/>
      <c r="W2716" s="20"/>
      <c r="X2716" s="20"/>
      <c r="Y2716" s="20"/>
      <c r="Z2716" s="20"/>
      <c r="AA2716" s="20"/>
    </row>
    <row r="2717" customFormat="false" ht="15" hidden="false" customHeight="false" outlineLevel="0" collapsed="false">
      <c r="B2717" s="14" t="s">
        <v>115</v>
      </c>
    </row>
    <row r="2718" customFormat="false" ht="15" hidden="false" customHeight="false" outlineLevel="0" collapsed="false">
      <c r="B2718" s="1" t="s">
        <v>207</v>
      </c>
      <c r="C2718" s="1" t="s">
        <v>117</v>
      </c>
      <c r="D2718" s="1" t="s">
        <v>208</v>
      </c>
      <c r="E2718" s="25" t="n">
        <v>0.1</v>
      </c>
      <c r="F2718" s="1" t="s">
        <v>119</v>
      </c>
      <c r="G2718" s="1" t="s">
        <v>120</v>
      </c>
      <c r="H2718" s="26" t="n">
        <v>28.61</v>
      </c>
      <c r="I2718" s="1" t="s">
        <v>121</v>
      </c>
      <c r="J2718" s="27" t="n">
        <f aca="false">ROUND(E2718/I2716* H2718,5)</f>
        <v>2.861</v>
      </c>
      <c r="K2718" s="28"/>
    </row>
    <row r="2719" customFormat="false" ht="15" hidden="false" customHeight="false" outlineLevel="0" collapsed="false">
      <c r="B2719" s="1" t="s">
        <v>188</v>
      </c>
      <c r="C2719" s="1" t="s">
        <v>117</v>
      </c>
      <c r="D2719" s="1" t="s">
        <v>189</v>
      </c>
      <c r="E2719" s="25" t="n">
        <v>1.5</v>
      </c>
      <c r="F2719" s="1" t="s">
        <v>119</v>
      </c>
      <c r="G2719" s="1" t="s">
        <v>120</v>
      </c>
      <c r="H2719" s="26" t="n">
        <v>23.38</v>
      </c>
      <c r="I2719" s="1" t="s">
        <v>121</v>
      </c>
      <c r="J2719" s="27" t="n">
        <f aca="false">ROUND(E2719/I2716* H2719,5)</f>
        <v>35.07</v>
      </c>
      <c r="K2719" s="28"/>
    </row>
    <row r="2720" customFormat="false" ht="15" hidden="false" customHeight="false" outlineLevel="0" collapsed="false">
      <c r="D2720" s="29" t="s">
        <v>122</v>
      </c>
      <c r="E2720" s="28"/>
      <c r="H2720" s="28"/>
      <c r="K2720" s="26" t="n">
        <f aca="false">SUM(J2718:J2719)</f>
        <v>37.931</v>
      </c>
    </row>
    <row r="2721" customFormat="false" ht="15" hidden="false" customHeight="false" outlineLevel="0" collapsed="false">
      <c r="D2721" s="29" t="s">
        <v>138</v>
      </c>
      <c r="E2721" s="28"/>
      <c r="H2721" s="28"/>
      <c r="K2721" s="30" t="n">
        <f aca="false">SUM(J2717:J2720)</f>
        <v>37.931</v>
      </c>
    </row>
    <row r="2722" customFormat="false" ht="15" hidden="false" customHeight="false" outlineLevel="0" collapsed="false">
      <c r="D2722" s="29" t="s">
        <v>184</v>
      </c>
      <c r="E2722" s="28"/>
      <c r="H2722" s="28" t="n">
        <v>3</v>
      </c>
      <c r="I2722" s="1" t="s">
        <v>146</v>
      </c>
      <c r="K2722" s="26" t="n">
        <f aca="false">ROUND(H2722/100*K2721,5)</f>
        <v>1.13793</v>
      </c>
    </row>
    <row r="2723" customFormat="false" ht="15" hidden="false" customHeight="false" outlineLevel="0" collapsed="false">
      <c r="D2723" s="29" t="s">
        <v>139</v>
      </c>
      <c r="E2723" s="28"/>
      <c r="H2723" s="28"/>
      <c r="K2723" s="30" t="n">
        <f aca="false">SUM(K2721:K2722)</f>
        <v>39.06893</v>
      </c>
    </row>
    <row r="2725" customFormat="false" ht="45" hidden="false" customHeight="true" outlineLevel="0" collapsed="false">
      <c r="A2725" s="19"/>
      <c r="B2725" s="19" t="s">
        <v>1256</v>
      </c>
      <c r="C2725" s="20" t="s">
        <v>27</v>
      </c>
      <c r="D2725" s="21" t="s">
        <v>1257</v>
      </c>
      <c r="E2725" s="21"/>
      <c r="F2725" s="21"/>
      <c r="G2725" s="20"/>
      <c r="H2725" s="22" t="s">
        <v>113</v>
      </c>
      <c r="I2725" s="23" t="n">
        <v>1</v>
      </c>
      <c r="J2725" s="23"/>
      <c r="K2725" s="24" t="n">
        <f aca="false">ROUND(K2739,2)</f>
        <v>37.7</v>
      </c>
      <c r="L2725" s="21" t="s">
        <v>1258</v>
      </c>
      <c r="M2725" s="20"/>
      <c r="N2725" s="20"/>
      <c r="O2725" s="20"/>
      <c r="P2725" s="20"/>
      <c r="Q2725" s="20"/>
      <c r="R2725" s="20"/>
      <c r="S2725" s="20"/>
      <c r="T2725" s="20"/>
      <c r="U2725" s="20"/>
      <c r="V2725" s="20"/>
      <c r="W2725" s="20"/>
      <c r="X2725" s="20"/>
      <c r="Y2725" s="20"/>
      <c r="Z2725" s="20"/>
      <c r="AA2725" s="20"/>
    </row>
    <row r="2726" customFormat="false" ht="15" hidden="false" customHeight="false" outlineLevel="0" collapsed="false">
      <c r="B2726" s="14" t="s">
        <v>115</v>
      </c>
    </row>
    <row r="2727" customFormat="false" ht="15" hidden="false" customHeight="false" outlineLevel="0" collapsed="false">
      <c r="B2727" s="1" t="s">
        <v>1259</v>
      </c>
      <c r="C2727" s="1" t="s">
        <v>117</v>
      </c>
      <c r="D2727" s="1" t="s">
        <v>1260</v>
      </c>
      <c r="E2727" s="25" t="n">
        <v>0.45</v>
      </c>
      <c r="F2727" s="1" t="s">
        <v>119</v>
      </c>
      <c r="G2727" s="1" t="s">
        <v>120</v>
      </c>
      <c r="H2727" s="26" t="n">
        <v>25.6</v>
      </c>
      <c r="I2727" s="1" t="s">
        <v>121</v>
      </c>
      <c r="J2727" s="27" t="n">
        <f aca="false">ROUND(E2727/I2725* H2727,5)</f>
        <v>11.52</v>
      </c>
      <c r="K2727" s="28"/>
    </row>
    <row r="2728" customFormat="false" ht="15" hidden="false" customHeight="false" outlineLevel="0" collapsed="false">
      <c r="B2728" s="1" t="s">
        <v>1221</v>
      </c>
      <c r="C2728" s="1" t="s">
        <v>117</v>
      </c>
      <c r="D2728" s="1" t="s">
        <v>1222</v>
      </c>
      <c r="E2728" s="25" t="n">
        <v>0.45</v>
      </c>
      <c r="F2728" s="1" t="s">
        <v>119</v>
      </c>
      <c r="G2728" s="1" t="s">
        <v>120</v>
      </c>
      <c r="H2728" s="26" t="n">
        <v>29.12</v>
      </c>
      <c r="I2728" s="1" t="s">
        <v>121</v>
      </c>
      <c r="J2728" s="27" t="n">
        <f aca="false">ROUND(E2728/I2725* H2728,5)</f>
        <v>13.104</v>
      </c>
      <c r="K2728" s="28"/>
    </row>
    <row r="2729" customFormat="false" ht="15" hidden="false" customHeight="false" outlineLevel="0" collapsed="false">
      <c r="D2729" s="29" t="s">
        <v>122</v>
      </c>
      <c r="E2729" s="28"/>
      <c r="H2729" s="28"/>
      <c r="K2729" s="26" t="n">
        <f aca="false">SUM(J2727:J2728)</f>
        <v>24.624</v>
      </c>
    </row>
    <row r="2730" customFormat="false" ht="15" hidden="false" customHeight="false" outlineLevel="0" collapsed="false">
      <c r="B2730" s="14" t="s">
        <v>127</v>
      </c>
      <c r="E2730" s="28"/>
      <c r="H2730" s="28"/>
      <c r="K2730" s="28"/>
    </row>
    <row r="2731" customFormat="false" ht="15" hidden="false" customHeight="false" outlineLevel="0" collapsed="false">
      <c r="B2731" s="1" t="s">
        <v>1261</v>
      </c>
      <c r="C2731" s="1" t="s">
        <v>404</v>
      </c>
      <c r="D2731" s="1" t="s">
        <v>1262</v>
      </c>
      <c r="E2731" s="25" t="n">
        <v>0.06</v>
      </c>
      <c r="G2731" s="1" t="s">
        <v>120</v>
      </c>
      <c r="H2731" s="26" t="n">
        <v>3.5</v>
      </c>
      <c r="I2731" s="1" t="s">
        <v>121</v>
      </c>
      <c r="J2731" s="27" t="n">
        <f aca="false">ROUND(E2731* H2731,5)</f>
        <v>0.21</v>
      </c>
      <c r="K2731" s="28"/>
    </row>
    <row r="2732" customFormat="false" ht="15" hidden="false" customHeight="false" outlineLevel="0" collapsed="false">
      <c r="B2732" s="1" t="s">
        <v>1263</v>
      </c>
      <c r="C2732" s="1" t="s">
        <v>18</v>
      </c>
      <c r="D2732" s="1" t="s">
        <v>1264</v>
      </c>
      <c r="E2732" s="25" t="n">
        <v>6.25</v>
      </c>
      <c r="G2732" s="1" t="s">
        <v>120</v>
      </c>
      <c r="H2732" s="26" t="n">
        <v>0.1</v>
      </c>
      <c r="I2732" s="1" t="s">
        <v>121</v>
      </c>
      <c r="J2732" s="27" t="n">
        <f aca="false">ROUND(E2732* H2732,5)</f>
        <v>0.625</v>
      </c>
      <c r="K2732" s="28"/>
    </row>
    <row r="2733" customFormat="false" ht="15" hidden="false" customHeight="false" outlineLevel="0" collapsed="false">
      <c r="B2733" s="1" t="s">
        <v>1265</v>
      </c>
      <c r="C2733" s="1" t="s">
        <v>27</v>
      </c>
      <c r="D2733" s="1" t="s">
        <v>1266</v>
      </c>
      <c r="E2733" s="25" t="n">
        <v>1</v>
      </c>
      <c r="G2733" s="1" t="s">
        <v>120</v>
      </c>
      <c r="H2733" s="26" t="n">
        <v>9.16</v>
      </c>
      <c r="I2733" s="1" t="s">
        <v>121</v>
      </c>
      <c r="J2733" s="27" t="n">
        <f aca="false">ROUND(E2733* H2733,5)</f>
        <v>9.16</v>
      </c>
      <c r="K2733" s="28"/>
    </row>
    <row r="2734" customFormat="false" ht="15" hidden="false" customHeight="false" outlineLevel="0" collapsed="false">
      <c r="B2734" s="1" t="s">
        <v>251</v>
      </c>
      <c r="C2734" s="1" t="s">
        <v>34</v>
      </c>
      <c r="D2734" s="1" t="s">
        <v>252</v>
      </c>
      <c r="E2734" s="25" t="n">
        <v>0.0042</v>
      </c>
      <c r="G2734" s="1" t="s">
        <v>120</v>
      </c>
      <c r="H2734" s="26" t="n">
        <v>412.69</v>
      </c>
      <c r="I2734" s="1" t="s">
        <v>121</v>
      </c>
      <c r="J2734" s="27" t="n">
        <f aca="false">ROUND(E2734* H2734,5)</f>
        <v>1.7333</v>
      </c>
      <c r="K2734" s="28"/>
    </row>
    <row r="2735" customFormat="false" ht="15" hidden="false" customHeight="false" outlineLevel="0" collapsed="false">
      <c r="B2735" s="1" t="s">
        <v>1267</v>
      </c>
      <c r="C2735" s="1" t="s">
        <v>151</v>
      </c>
      <c r="D2735" s="1" t="s">
        <v>1268</v>
      </c>
      <c r="E2735" s="25" t="n">
        <v>0.15</v>
      </c>
      <c r="G2735" s="1" t="s">
        <v>120</v>
      </c>
      <c r="H2735" s="26" t="n">
        <v>1.68</v>
      </c>
      <c r="I2735" s="1" t="s">
        <v>121</v>
      </c>
      <c r="J2735" s="27" t="n">
        <f aca="false">ROUND(E2735* H2735,5)</f>
        <v>0.252</v>
      </c>
      <c r="K2735" s="28"/>
    </row>
    <row r="2736" customFormat="false" ht="15" hidden="false" customHeight="false" outlineLevel="0" collapsed="false">
      <c r="D2736" s="29" t="s">
        <v>137</v>
      </c>
      <c r="E2736" s="28"/>
      <c r="H2736" s="28"/>
      <c r="K2736" s="26" t="n">
        <f aca="false">SUM(J2731:J2735)</f>
        <v>11.9803</v>
      </c>
    </row>
    <row r="2737" customFormat="false" ht="15" hidden="false" customHeight="false" outlineLevel="0" collapsed="false">
      <c r="D2737" s="29" t="s">
        <v>138</v>
      </c>
      <c r="E2737" s="28"/>
      <c r="H2737" s="28"/>
      <c r="K2737" s="30" t="n">
        <f aca="false">SUM(J2726:J2736)</f>
        <v>36.6043</v>
      </c>
    </row>
    <row r="2738" customFormat="false" ht="15" hidden="false" customHeight="false" outlineLevel="0" collapsed="false">
      <c r="D2738" s="29" t="s">
        <v>184</v>
      </c>
      <c r="E2738" s="28"/>
      <c r="H2738" s="28" t="n">
        <v>3</v>
      </c>
      <c r="I2738" s="1" t="s">
        <v>146</v>
      </c>
      <c r="K2738" s="26" t="n">
        <f aca="false">ROUND(H2738/100*K2737,5)</f>
        <v>1.09813</v>
      </c>
    </row>
    <row r="2739" customFormat="false" ht="15" hidden="false" customHeight="false" outlineLevel="0" collapsed="false">
      <c r="D2739" s="29" t="s">
        <v>139</v>
      </c>
      <c r="E2739" s="28"/>
      <c r="H2739" s="28"/>
      <c r="K2739" s="30" t="n">
        <f aca="false">SUM(K2737:K2738)</f>
        <v>37.70243</v>
      </c>
    </row>
    <row r="2741" customFormat="false" ht="45" hidden="false" customHeight="true" outlineLevel="0" collapsed="false">
      <c r="A2741" s="19"/>
      <c r="B2741" s="19" t="s">
        <v>1269</v>
      </c>
      <c r="C2741" s="20" t="s">
        <v>27</v>
      </c>
      <c r="D2741" s="21" t="s">
        <v>1270</v>
      </c>
      <c r="E2741" s="21"/>
      <c r="F2741" s="21"/>
      <c r="G2741" s="20"/>
      <c r="H2741" s="22" t="s">
        <v>113</v>
      </c>
      <c r="I2741" s="23" t="n">
        <v>1</v>
      </c>
      <c r="J2741" s="23"/>
      <c r="K2741" s="24" t="n">
        <f aca="false">ROUND(K2752,2)</f>
        <v>39.01</v>
      </c>
      <c r="L2741" s="21" t="s">
        <v>1271</v>
      </c>
      <c r="M2741" s="20"/>
      <c r="N2741" s="20"/>
      <c r="O2741" s="20"/>
      <c r="P2741" s="20"/>
      <c r="Q2741" s="20"/>
      <c r="R2741" s="20"/>
      <c r="S2741" s="20"/>
      <c r="T2741" s="20"/>
      <c r="U2741" s="20"/>
      <c r="V2741" s="20"/>
      <c r="W2741" s="20"/>
      <c r="X2741" s="20"/>
      <c r="Y2741" s="20"/>
      <c r="Z2741" s="20"/>
      <c r="AA2741" s="20"/>
    </row>
    <row r="2742" customFormat="false" ht="15" hidden="false" customHeight="false" outlineLevel="0" collapsed="false">
      <c r="B2742" s="14" t="s">
        <v>115</v>
      </c>
    </row>
    <row r="2743" customFormat="false" ht="15" hidden="false" customHeight="false" outlineLevel="0" collapsed="false">
      <c r="B2743" s="1" t="s">
        <v>349</v>
      </c>
      <c r="C2743" s="1" t="s">
        <v>117</v>
      </c>
      <c r="D2743" s="1" t="s">
        <v>350</v>
      </c>
      <c r="E2743" s="25" t="n">
        <v>0.1</v>
      </c>
      <c r="F2743" s="1" t="s">
        <v>119</v>
      </c>
      <c r="G2743" s="1" t="s">
        <v>120</v>
      </c>
      <c r="H2743" s="26" t="n">
        <v>25.4</v>
      </c>
      <c r="I2743" s="1" t="s">
        <v>121</v>
      </c>
      <c r="J2743" s="27" t="n">
        <f aca="false">ROUND(E2743/I2741* H2743,5)</f>
        <v>2.54</v>
      </c>
      <c r="K2743" s="28"/>
    </row>
    <row r="2744" customFormat="false" ht="15" hidden="false" customHeight="false" outlineLevel="0" collapsed="false">
      <c r="B2744" s="1" t="s">
        <v>351</v>
      </c>
      <c r="C2744" s="1" t="s">
        <v>117</v>
      </c>
      <c r="D2744" s="1" t="s">
        <v>352</v>
      </c>
      <c r="E2744" s="25" t="n">
        <v>1</v>
      </c>
      <c r="F2744" s="1" t="s">
        <v>119</v>
      </c>
      <c r="G2744" s="1" t="s">
        <v>120</v>
      </c>
      <c r="H2744" s="26" t="n">
        <v>28.61</v>
      </c>
      <c r="I2744" s="1" t="s">
        <v>121</v>
      </c>
      <c r="J2744" s="27" t="n">
        <f aca="false">ROUND(E2744/I2741* H2744,5)</f>
        <v>28.61</v>
      </c>
      <c r="K2744" s="28"/>
    </row>
    <row r="2745" customFormat="false" ht="15" hidden="false" customHeight="false" outlineLevel="0" collapsed="false">
      <c r="D2745" s="29" t="s">
        <v>122</v>
      </c>
      <c r="E2745" s="28"/>
      <c r="H2745" s="28"/>
      <c r="K2745" s="26" t="n">
        <f aca="false">SUM(J2743:J2744)</f>
        <v>31.15</v>
      </c>
    </row>
    <row r="2746" customFormat="false" ht="15" hidden="false" customHeight="false" outlineLevel="0" collapsed="false">
      <c r="B2746" s="14" t="s">
        <v>127</v>
      </c>
      <c r="E2746" s="28"/>
      <c r="H2746" s="28"/>
      <c r="K2746" s="28"/>
    </row>
    <row r="2747" customFormat="false" ht="15" hidden="false" customHeight="false" outlineLevel="0" collapsed="false">
      <c r="B2747" s="1" t="s">
        <v>1272</v>
      </c>
      <c r="C2747" s="1" t="s">
        <v>151</v>
      </c>
      <c r="D2747" s="1" t="s">
        <v>1273</v>
      </c>
      <c r="E2747" s="25" t="n">
        <v>0.255</v>
      </c>
      <c r="G2747" s="1" t="s">
        <v>120</v>
      </c>
      <c r="H2747" s="26" t="n">
        <v>13.9</v>
      </c>
      <c r="I2747" s="1" t="s">
        <v>121</v>
      </c>
      <c r="J2747" s="27" t="n">
        <f aca="false">ROUND(E2747* H2747,5)</f>
        <v>3.5445</v>
      </c>
      <c r="K2747" s="28"/>
    </row>
    <row r="2748" customFormat="false" ht="15" hidden="false" customHeight="false" outlineLevel="0" collapsed="false">
      <c r="B2748" s="1" t="s">
        <v>1274</v>
      </c>
      <c r="C2748" s="1" t="s">
        <v>151</v>
      </c>
      <c r="D2748" s="1" t="s">
        <v>1275</v>
      </c>
      <c r="E2748" s="25" t="n">
        <v>0.204</v>
      </c>
      <c r="G2748" s="1" t="s">
        <v>120</v>
      </c>
      <c r="H2748" s="26" t="n">
        <v>15.59</v>
      </c>
      <c r="I2748" s="1" t="s">
        <v>121</v>
      </c>
      <c r="J2748" s="27" t="n">
        <f aca="false">ROUND(E2748* H2748,5)</f>
        <v>3.18036</v>
      </c>
      <c r="K2748" s="28"/>
    </row>
    <row r="2749" customFormat="false" ht="15" hidden="false" customHeight="false" outlineLevel="0" collapsed="false">
      <c r="D2749" s="29" t="s">
        <v>137</v>
      </c>
      <c r="E2749" s="28"/>
      <c r="H2749" s="28"/>
      <c r="K2749" s="26" t="n">
        <f aca="false">SUM(J2747:J2748)</f>
        <v>6.72486</v>
      </c>
    </row>
    <row r="2750" customFormat="false" ht="15" hidden="false" customHeight="false" outlineLevel="0" collapsed="false">
      <c r="D2750" s="29" t="s">
        <v>138</v>
      </c>
      <c r="E2750" s="28"/>
      <c r="H2750" s="28"/>
      <c r="K2750" s="30" t="n">
        <f aca="false">SUM(J2742:J2749)</f>
        <v>37.87486</v>
      </c>
    </row>
    <row r="2751" customFormat="false" ht="15" hidden="false" customHeight="false" outlineLevel="0" collapsed="false">
      <c r="D2751" s="29" t="s">
        <v>184</v>
      </c>
      <c r="E2751" s="28"/>
      <c r="H2751" s="28" t="n">
        <v>3</v>
      </c>
      <c r="I2751" s="1" t="s">
        <v>146</v>
      </c>
      <c r="K2751" s="26" t="n">
        <f aca="false">ROUND(H2751/100*K2750,5)</f>
        <v>1.13625</v>
      </c>
    </row>
    <row r="2752" customFormat="false" ht="15" hidden="false" customHeight="false" outlineLevel="0" collapsed="false">
      <c r="D2752" s="29" t="s">
        <v>139</v>
      </c>
      <c r="E2752" s="28"/>
      <c r="H2752" s="28"/>
      <c r="K2752" s="30" t="n">
        <f aca="false">SUM(K2750:K2751)</f>
        <v>39.01111</v>
      </c>
    </row>
    <row r="2754" customFormat="false" ht="45" hidden="false" customHeight="true" outlineLevel="0" collapsed="false">
      <c r="A2754" s="19"/>
      <c r="B2754" s="19" t="s">
        <v>1276</v>
      </c>
      <c r="C2754" s="20" t="s">
        <v>18</v>
      </c>
      <c r="D2754" s="21" t="s">
        <v>1277</v>
      </c>
      <c r="E2754" s="21"/>
      <c r="F2754" s="21"/>
      <c r="G2754" s="20"/>
      <c r="H2754" s="22" t="s">
        <v>113</v>
      </c>
      <c r="I2754" s="23" t="n">
        <v>1</v>
      </c>
      <c r="J2754" s="23"/>
      <c r="K2754" s="24" t="n">
        <f aca="false">ROUND(K2765,2)</f>
        <v>76.96</v>
      </c>
      <c r="L2754" s="21" t="s">
        <v>1278</v>
      </c>
      <c r="M2754" s="20"/>
      <c r="N2754" s="20"/>
      <c r="O2754" s="20"/>
      <c r="P2754" s="20"/>
      <c r="Q2754" s="20"/>
      <c r="R2754" s="20"/>
      <c r="S2754" s="20"/>
      <c r="T2754" s="20"/>
      <c r="U2754" s="20"/>
      <c r="V2754" s="20"/>
      <c r="W2754" s="20"/>
      <c r="X2754" s="20"/>
      <c r="Y2754" s="20"/>
      <c r="Z2754" s="20"/>
      <c r="AA2754" s="20"/>
    </row>
    <row r="2755" customFormat="false" ht="15" hidden="false" customHeight="false" outlineLevel="0" collapsed="false">
      <c r="B2755" s="14" t="s">
        <v>115</v>
      </c>
    </row>
    <row r="2756" customFormat="false" ht="15" hidden="false" customHeight="false" outlineLevel="0" collapsed="false">
      <c r="B2756" s="1" t="s">
        <v>351</v>
      </c>
      <c r="C2756" s="1" t="s">
        <v>117</v>
      </c>
      <c r="D2756" s="1" t="s">
        <v>352</v>
      </c>
      <c r="E2756" s="25" t="n">
        <v>1.4</v>
      </c>
      <c r="F2756" s="1" t="s">
        <v>119</v>
      </c>
      <c r="G2756" s="1" t="s">
        <v>120</v>
      </c>
      <c r="H2756" s="26" t="n">
        <v>28.61</v>
      </c>
      <c r="I2756" s="1" t="s">
        <v>121</v>
      </c>
      <c r="J2756" s="27" t="n">
        <f aca="false">ROUND(E2756/I2754* H2756,5)</f>
        <v>40.054</v>
      </c>
      <c r="K2756" s="28"/>
    </row>
    <row r="2757" customFormat="false" ht="15" hidden="false" customHeight="false" outlineLevel="0" collapsed="false">
      <c r="B2757" s="1" t="s">
        <v>349</v>
      </c>
      <c r="C2757" s="1" t="s">
        <v>117</v>
      </c>
      <c r="D2757" s="1" t="s">
        <v>350</v>
      </c>
      <c r="E2757" s="25" t="n">
        <v>1.1</v>
      </c>
      <c r="F2757" s="1" t="s">
        <v>119</v>
      </c>
      <c r="G2757" s="1" t="s">
        <v>120</v>
      </c>
      <c r="H2757" s="26" t="n">
        <v>25.4</v>
      </c>
      <c r="I2757" s="1" t="s">
        <v>121</v>
      </c>
      <c r="J2757" s="27" t="n">
        <f aca="false">ROUND(E2757/I2754* H2757,5)</f>
        <v>27.94</v>
      </c>
      <c r="K2757" s="28"/>
    </row>
    <row r="2758" customFormat="false" ht="15" hidden="false" customHeight="false" outlineLevel="0" collapsed="false">
      <c r="D2758" s="29" t="s">
        <v>122</v>
      </c>
      <c r="E2758" s="28"/>
      <c r="H2758" s="28"/>
      <c r="K2758" s="26" t="n">
        <f aca="false">SUM(J2756:J2757)</f>
        <v>67.994</v>
      </c>
    </row>
    <row r="2759" customFormat="false" ht="15" hidden="false" customHeight="false" outlineLevel="0" collapsed="false">
      <c r="B2759" s="14" t="s">
        <v>127</v>
      </c>
      <c r="E2759" s="28"/>
      <c r="H2759" s="28"/>
      <c r="K2759" s="28"/>
    </row>
    <row r="2760" customFormat="false" ht="15" hidden="false" customHeight="false" outlineLevel="0" collapsed="false">
      <c r="B2760" s="1" t="s">
        <v>1274</v>
      </c>
      <c r="C2760" s="1" t="s">
        <v>151</v>
      </c>
      <c r="D2760" s="1" t="s">
        <v>1275</v>
      </c>
      <c r="E2760" s="25" t="n">
        <v>0.204</v>
      </c>
      <c r="G2760" s="1" t="s">
        <v>120</v>
      </c>
      <c r="H2760" s="26" t="n">
        <v>15.59</v>
      </c>
      <c r="I2760" s="1" t="s">
        <v>121</v>
      </c>
      <c r="J2760" s="27" t="n">
        <f aca="false">ROUND(E2760* H2760,5)</f>
        <v>3.18036</v>
      </c>
      <c r="K2760" s="28"/>
    </row>
    <row r="2761" customFormat="false" ht="15" hidden="false" customHeight="false" outlineLevel="0" collapsed="false">
      <c r="B2761" s="1" t="s">
        <v>1272</v>
      </c>
      <c r="C2761" s="1" t="s">
        <v>151</v>
      </c>
      <c r="D2761" s="1" t="s">
        <v>1273</v>
      </c>
      <c r="E2761" s="25" t="n">
        <v>0.255</v>
      </c>
      <c r="G2761" s="1" t="s">
        <v>120</v>
      </c>
      <c r="H2761" s="26" t="n">
        <v>13.9</v>
      </c>
      <c r="I2761" s="1" t="s">
        <v>121</v>
      </c>
      <c r="J2761" s="27" t="n">
        <f aca="false">ROUND(E2761* H2761,5)</f>
        <v>3.5445</v>
      </c>
      <c r="K2761" s="28"/>
    </row>
    <row r="2762" customFormat="false" ht="15" hidden="false" customHeight="false" outlineLevel="0" collapsed="false">
      <c r="D2762" s="29" t="s">
        <v>137</v>
      </c>
      <c r="E2762" s="28"/>
      <c r="H2762" s="28"/>
      <c r="K2762" s="26" t="n">
        <f aca="false">SUM(J2760:J2761)</f>
        <v>6.72486</v>
      </c>
    </row>
    <row r="2763" customFormat="false" ht="15" hidden="false" customHeight="false" outlineLevel="0" collapsed="false">
      <c r="D2763" s="29" t="s">
        <v>138</v>
      </c>
      <c r="E2763" s="28"/>
      <c r="H2763" s="28"/>
      <c r="K2763" s="30" t="n">
        <f aca="false">SUM(J2755:J2762)</f>
        <v>74.71886</v>
      </c>
    </row>
    <row r="2764" customFormat="false" ht="15" hidden="false" customHeight="false" outlineLevel="0" collapsed="false">
      <c r="D2764" s="29" t="s">
        <v>184</v>
      </c>
      <c r="E2764" s="28"/>
      <c r="H2764" s="28" t="n">
        <v>3</v>
      </c>
      <c r="I2764" s="1" t="s">
        <v>146</v>
      </c>
      <c r="K2764" s="26" t="n">
        <f aca="false">ROUND(H2764/100*K2763,5)</f>
        <v>2.24157</v>
      </c>
    </row>
    <row r="2765" customFormat="false" ht="15" hidden="false" customHeight="false" outlineLevel="0" collapsed="false">
      <c r="D2765" s="29" t="s">
        <v>139</v>
      </c>
      <c r="E2765" s="28"/>
      <c r="H2765" s="28"/>
      <c r="K2765" s="30" t="n">
        <f aca="false">SUM(K2763:K2764)</f>
        <v>76.96043</v>
      </c>
    </row>
    <row r="2767" customFormat="false" ht="45" hidden="false" customHeight="true" outlineLevel="0" collapsed="false">
      <c r="A2767" s="19"/>
      <c r="B2767" s="19" t="s">
        <v>1279</v>
      </c>
      <c r="C2767" s="20" t="s">
        <v>27</v>
      </c>
      <c r="D2767" s="21" t="s">
        <v>1280</v>
      </c>
      <c r="E2767" s="21"/>
      <c r="F2767" s="21"/>
      <c r="G2767" s="20"/>
      <c r="H2767" s="22" t="s">
        <v>113</v>
      </c>
      <c r="I2767" s="23" t="n">
        <v>1</v>
      </c>
      <c r="J2767" s="23"/>
      <c r="K2767" s="24" t="n">
        <f aca="false">ROUND(K2780,2)</f>
        <v>102.72</v>
      </c>
      <c r="L2767" s="21" t="s">
        <v>1281</v>
      </c>
      <c r="M2767" s="20"/>
      <c r="N2767" s="20"/>
      <c r="O2767" s="20"/>
      <c r="P2767" s="20"/>
      <c r="Q2767" s="20"/>
      <c r="R2767" s="20"/>
      <c r="S2767" s="20"/>
      <c r="T2767" s="20"/>
      <c r="U2767" s="20"/>
      <c r="V2767" s="20"/>
      <c r="W2767" s="20"/>
      <c r="X2767" s="20"/>
      <c r="Y2767" s="20"/>
      <c r="Z2767" s="20"/>
      <c r="AA2767" s="20"/>
    </row>
    <row r="2768" customFormat="false" ht="15" hidden="false" customHeight="false" outlineLevel="0" collapsed="false">
      <c r="B2768" s="14" t="s">
        <v>115</v>
      </c>
    </row>
    <row r="2769" customFormat="false" ht="15" hidden="false" customHeight="false" outlineLevel="0" collapsed="false">
      <c r="B2769" s="1" t="s">
        <v>188</v>
      </c>
      <c r="C2769" s="1" t="s">
        <v>117</v>
      </c>
      <c r="D2769" s="1" t="s">
        <v>189</v>
      </c>
      <c r="E2769" s="25" t="n">
        <v>0.4</v>
      </c>
      <c r="F2769" s="1" t="s">
        <v>119</v>
      </c>
      <c r="G2769" s="1" t="s">
        <v>120</v>
      </c>
      <c r="H2769" s="26" t="n">
        <v>23.38</v>
      </c>
      <c r="I2769" s="1" t="s">
        <v>121</v>
      </c>
      <c r="J2769" s="27" t="n">
        <f aca="false">ROUND(E2769/I2767* H2769,5)</f>
        <v>9.352</v>
      </c>
      <c r="K2769" s="28"/>
    </row>
    <row r="2770" customFormat="false" ht="15" hidden="false" customHeight="false" outlineLevel="0" collapsed="false">
      <c r="B2770" s="1" t="s">
        <v>261</v>
      </c>
      <c r="C2770" s="1" t="s">
        <v>117</v>
      </c>
      <c r="D2770" s="1" t="s">
        <v>262</v>
      </c>
      <c r="E2770" s="25" t="n">
        <v>0.3</v>
      </c>
      <c r="F2770" s="1" t="s">
        <v>119</v>
      </c>
      <c r="G2770" s="1" t="s">
        <v>120</v>
      </c>
      <c r="H2770" s="26" t="n">
        <v>28.61</v>
      </c>
      <c r="I2770" s="1" t="s">
        <v>121</v>
      </c>
      <c r="J2770" s="27" t="n">
        <f aca="false">ROUND(E2770/I2767* H2770,5)</f>
        <v>8.583</v>
      </c>
      <c r="K2770" s="28"/>
    </row>
    <row r="2771" customFormat="false" ht="15" hidden="false" customHeight="false" outlineLevel="0" collapsed="false">
      <c r="D2771" s="29" t="s">
        <v>122</v>
      </c>
      <c r="E2771" s="28"/>
      <c r="H2771" s="28"/>
      <c r="K2771" s="26" t="n">
        <f aca="false">SUM(J2769:J2770)</f>
        <v>17.935</v>
      </c>
    </row>
    <row r="2772" customFormat="false" ht="15" hidden="false" customHeight="false" outlineLevel="0" collapsed="false">
      <c r="B2772" s="14" t="s">
        <v>127</v>
      </c>
      <c r="E2772" s="28"/>
      <c r="H2772" s="28"/>
      <c r="K2772" s="28"/>
    </row>
    <row r="2773" customFormat="false" ht="15" hidden="false" customHeight="false" outlineLevel="0" collapsed="false">
      <c r="B2773" s="1" t="s">
        <v>1282</v>
      </c>
      <c r="C2773" s="1" t="s">
        <v>27</v>
      </c>
      <c r="D2773" s="1" t="s">
        <v>1283</v>
      </c>
      <c r="E2773" s="25" t="n">
        <v>1</v>
      </c>
      <c r="G2773" s="1" t="s">
        <v>120</v>
      </c>
      <c r="H2773" s="26" t="n">
        <v>81.11</v>
      </c>
      <c r="I2773" s="1" t="s">
        <v>121</v>
      </c>
      <c r="J2773" s="27" t="n">
        <f aca="false">ROUND(E2773* H2773,5)</f>
        <v>81.11</v>
      </c>
      <c r="K2773" s="28"/>
    </row>
    <row r="2774" customFormat="false" ht="15" hidden="false" customHeight="false" outlineLevel="0" collapsed="false">
      <c r="D2774" s="29" t="s">
        <v>137</v>
      </c>
      <c r="E2774" s="28"/>
      <c r="H2774" s="28"/>
      <c r="K2774" s="26" t="n">
        <f aca="false">SUM(J2773:J2773)</f>
        <v>81.11</v>
      </c>
    </row>
    <row r="2775" customFormat="false" ht="15" hidden="false" customHeight="false" outlineLevel="0" collapsed="false">
      <c r="B2775" s="14" t="s">
        <v>110</v>
      </c>
      <c r="E2775" s="28"/>
      <c r="H2775" s="28"/>
      <c r="K2775" s="28"/>
    </row>
    <row r="2776" customFormat="false" ht="15" hidden="false" customHeight="false" outlineLevel="0" collapsed="false">
      <c r="B2776" s="1" t="s">
        <v>140</v>
      </c>
      <c r="C2776" s="1" t="s">
        <v>34</v>
      </c>
      <c r="D2776" s="1" t="s">
        <v>141</v>
      </c>
      <c r="E2776" s="25" t="n">
        <v>0.0055</v>
      </c>
      <c r="G2776" s="1" t="s">
        <v>120</v>
      </c>
      <c r="H2776" s="26" t="n">
        <v>124.5711</v>
      </c>
      <c r="I2776" s="1" t="s">
        <v>121</v>
      </c>
      <c r="J2776" s="27" t="n">
        <f aca="false">ROUND(E2776* H2776,5)</f>
        <v>0.68514</v>
      </c>
      <c r="K2776" s="28"/>
    </row>
    <row r="2777" customFormat="false" ht="15" hidden="false" customHeight="false" outlineLevel="0" collapsed="false">
      <c r="D2777" s="29" t="s">
        <v>239</v>
      </c>
      <c r="E2777" s="28"/>
      <c r="H2777" s="28"/>
      <c r="K2777" s="26" t="n">
        <f aca="false">SUM(J2776:J2776)</f>
        <v>0.68514</v>
      </c>
    </row>
    <row r="2778" customFormat="false" ht="15" hidden="false" customHeight="false" outlineLevel="0" collapsed="false">
      <c r="D2778" s="29" t="s">
        <v>138</v>
      </c>
      <c r="E2778" s="28"/>
      <c r="H2778" s="28"/>
      <c r="K2778" s="30" t="n">
        <f aca="false">SUM(J2768:J2777)</f>
        <v>99.73014</v>
      </c>
    </row>
    <row r="2779" customFormat="false" ht="15" hidden="false" customHeight="false" outlineLevel="0" collapsed="false">
      <c r="D2779" s="29" t="s">
        <v>184</v>
      </c>
      <c r="E2779" s="28"/>
      <c r="H2779" s="28" t="n">
        <v>3</v>
      </c>
      <c r="I2779" s="1" t="s">
        <v>146</v>
      </c>
      <c r="K2779" s="26" t="n">
        <f aca="false">ROUND(H2779/100*K2778,5)</f>
        <v>2.9919</v>
      </c>
    </row>
    <row r="2780" customFormat="false" ht="15" hidden="false" customHeight="false" outlineLevel="0" collapsed="false">
      <c r="D2780" s="29" t="s">
        <v>139</v>
      </c>
      <c r="E2780" s="28"/>
      <c r="H2780" s="28"/>
      <c r="K2780" s="30" t="n">
        <f aca="false">SUM(K2778:K2779)</f>
        <v>102.72204</v>
      </c>
    </row>
    <row r="2782" customFormat="false" ht="45" hidden="false" customHeight="true" outlineLevel="0" collapsed="false">
      <c r="A2782" s="19"/>
      <c r="B2782" s="19" t="s">
        <v>1284</v>
      </c>
      <c r="C2782" s="20" t="s">
        <v>18</v>
      </c>
      <c r="D2782" s="21" t="s">
        <v>1285</v>
      </c>
      <c r="E2782" s="21"/>
      <c r="F2782" s="21"/>
      <c r="G2782" s="20"/>
      <c r="H2782" s="22" t="s">
        <v>113</v>
      </c>
      <c r="I2782" s="23" t="n">
        <v>1</v>
      </c>
      <c r="J2782" s="23"/>
      <c r="K2782" s="24" t="n">
        <f aca="false">ROUND(K2793,2)</f>
        <v>731.11</v>
      </c>
      <c r="L2782" s="21" t="s">
        <v>1286</v>
      </c>
      <c r="M2782" s="20"/>
      <c r="N2782" s="20"/>
      <c r="O2782" s="20"/>
      <c r="P2782" s="20"/>
      <c r="Q2782" s="20"/>
      <c r="R2782" s="20"/>
      <c r="S2782" s="20"/>
      <c r="T2782" s="20"/>
      <c r="U2782" s="20"/>
      <c r="V2782" s="20"/>
      <c r="W2782" s="20"/>
      <c r="X2782" s="20"/>
      <c r="Y2782" s="20"/>
      <c r="Z2782" s="20"/>
      <c r="AA2782" s="20"/>
    </row>
    <row r="2783" customFormat="false" ht="15" hidden="false" customHeight="false" outlineLevel="0" collapsed="false">
      <c r="B2783" s="14" t="s">
        <v>115</v>
      </c>
    </row>
    <row r="2784" customFormat="false" ht="15" hidden="false" customHeight="false" outlineLevel="0" collapsed="false">
      <c r="B2784" s="1" t="s">
        <v>401</v>
      </c>
      <c r="C2784" s="1" t="s">
        <v>117</v>
      </c>
      <c r="D2784" s="1" t="s">
        <v>402</v>
      </c>
      <c r="E2784" s="25" t="n">
        <v>0.2</v>
      </c>
      <c r="F2784" s="1" t="s">
        <v>119</v>
      </c>
      <c r="G2784" s="1" t="s">
        <v>120</v>
      </c>
      <c r="H2784" s="26" t="n">
        <v>25.4</v>
      </c>
      <c r="I2784" s="1" t="s">
        <v>121</v>
      </c>
      <c r="J2784" s="27" t="n">
        <f aca="false">ROUND(E2784/I2782* H2784,5)</f>
        <v>5.08</v>
      </c>
      <c r="K2784" s="28"/>
    </row>
    <row r="2785" customFormat="false" ht="15" hidden="false" customHeight="false" outlineLevel="0" collapsed="false">
      <c r="B2785" s="1" t="s">
        <v>399</v>
      </c>
      <c r="C2785" s="1" t="s">
        <v>117</v>
      </c>
      <c r="D2785" s="1" t="s">
        <v>400</v>
      </c>
      <c r="E2785" s="25" t="n">
        <v>0.2</v>
      </c>
      <c r="F2785" s="1" t="s">
        <v>119</v>
      </c>
      <c r="G2785" s="1" t="s">
        <v>120</v>
      </c>
      <c r="H2785" s="26" t="n">
        <v>29.57</v>
      </c>
      <c r="I2785" s="1" t="s">
        <v>121</v>
      </c>
      <c r="J2785" s="27" t="n">
        <f aca="false">ROUND(E2785/I2782* H2785,5)</f>
        <v>5.914</v>
      </c>
      <c r="K2785" s="28"/>
    </row>
    <row r="2786" customFormat="false" ht="15" hidden="false" customHeight="false" outlineLevel="0" collapsed="false">
      <c r="D2786" s="29" t="s">
        <v>122</v>
      </c>
      <c r="E2786" s="28"/>
      <c r="H2786" s="28"/>
      <c r="K2786" s="26" t="n">
        <f aca="false">SUM(J2784:J2785)</f>
        <v>10.994</v>
      </c>
    </row>
    <row r="2787" customFormat="false" ht="15" hidden="false" customHeight="false" outlineLevel="0" collapsed="false">
      <c r="B2787" s="14" t="s">
        <v>127</v>
      </c>
      <c r="E2787" s="28"/>
      <c r="H2787" s="28"/>
      <c r="K2787" s="28"/>
    </row>
    <row r="2788" customFormat="false" ht="15" hidden="false" customHeight="false" outlineLevel="0" collapsed="false">
      <c r="B2788" s="1" t="s">
        <v>1287</v>
      </c>
      <c r="C2788" s="1" t="s">
        <v>18</v>
      </c>
      <c r="D2788" s="1" t="s">
        <v>1288</v>
      </c>
      <c r="E2788" s="25" t="n">
        <v>2</v>
      </c>
      <c r="G2788" s="1" t="s">
        <v>120</v>
      </c>
      <c r="H2788" s="26" t="n">
        <v>349.17</v>
      </c>
      <c r="I2788" s="1" t="s">
        <v>121</v>
      </c>
      <c r="J2788" s="27" t="n">
        <f aca="false">ROUND(E2788* H2788,5)</f>
        <v>698.34</v>
      </c>
      <c r="K2788" s="28"/>
    </row>
    <row r="2789" customFormat="false" ht="15" hidden="false" customHeight="false" outlineLevel="0" collapsed="false">
      <c r="B2789" s="1" t="s">
        <v>408</v>
      </c>
      <c r="C2789" s="1" t="s">
        <v>18</v>
      </c>
      <c r="D2789" s="1" t="s">
        <v>409</v>
      </c>
      <c r="E2789" s="25" t="n">
        <v>2</v>
      </c>
      <c r="G2789" s="1" t="s">
        <v>120</v>
      </c>
      <c r="H2789" s="26" t="n">
        <v>0.24</v>
      </c>
      <c r="I2789" s="1" t="s">
        <v>121</v>
      </c>
      <c r="J2789" s="27" t="n">
        <f aca="false">ROUND(E2789* H2789,5)</f>
        <v>0.48</v>
      </c>
      <c r="K2789" s="28"/>
    </row>
    <row r="2790" customFormat="false" ht="15" hidden="false" customHeight="false" outlineLevel="0" collapsed="false">
      <c r="D2790" s="29" t="s">
        <v>137</v>
      </c>
      <c r="E2790" s="28"/>
      <c r="H2790" s="28"/>
      <c r="K2790" s="26" t="n">
        <f aca="false">SUM(J2788:J2789)</f>
        <v>698.82</v>
      </c>
    </row>
    <row r="2791" customFormat="false" ht="15" hidden="false" customHeight="false" outlineLevel="0" collapsed="false">
      <c r="D2791" s="29" t="s">
        <v>138</v>
      </c>
      <c r="E2791" s="28"/>
      <c r="H2791" s="28"/>
      <c r="K2791" s="30" t="n">
        <f aca="false">SUM(J2783:J2790)</f>
        <v>709.814</v>
      </c>
    </row>
    <row r="2792" customFormat="false" ht="15" hidden="false" customHeight="false" outlineLevel="0" collapsed="false">
      <c r="D2792" s="29" t="s">
        <v>184</v>
      </c>
      <c r="E2792" s="28"/>
      <c r="H2792" s="28" t="n">
        <v>3</v>
      </c>
      <c r="I2792" s="1" t="s">
        <v>146</v>
      </c>
      <c r="K2792" s="26" t="n">
        <f aca="false">ROUND(H2792/100*K2791,5)</f>
        <v>21.29442</v>
      </c>
    </row>
    <row r="2793" customFormat="false" ht="15" hidden="false" customHeight="false" outlineLevel="0" collapsed="false">
      <c r="D2793" s="29" t="s">
        <v>139</v>
      </c>
      <c r="E2793" s="28"/>
      <c r="H2793" s="28"/>
      <c r="K2793" s="30" t="n">
        <f aca="false">SUM(K2791:K2792)</f>
        <v>731.10842</v>
      </c>
    </row>
    <row r="2795" customFormat="false" ht="45" hidden="false" customHeight="true" outlineLevel="0" collapsed="false">
      <c r="A2795" s="19"/>
      <c r="B2795" s="19" t="s">
        <v>1289</v>
      </c>
      <c r="C2795" s="20" t="s">
        <v>193</v>
      </c>
      <c r="D2795" s="21" t="s">
        <v>1290</v>
      </c>
      <c r="E2795" s="21"/>
      <c r="F2795" s="21"/>
      <c r="G2795" s="20"/>
      <c r="H2795" s="22" t="s">
        <v>113</v>
      </c>
      <c r="I2795" s="23" t="n">
        <v>1</v>
      </c>
      <c r="J2795" s="23"/>
      <c r="K2795" s="24" t="n">
        <f aca="false">ROUND(K2806,2)</f>
        <v>3.74</v>
      </c>
      <c r="L2795" s="21" t="s">
        <v>1291</v>
      </c>
      <c r="M2795" s="20"/>
      <c r="N2795" s="20"/>
      <c r="O2795" s="20"/>
      <c r="P2795" s="20"/>
      <c r="Q2795" s="20"/>
      <c r="R2795" s="20"/>
      <c r="S2795" s="20"/>
      <c r="T2795" s="20"/>
      <c r="U2795" s="20"/>
      <c r="V2795" s="20"/>
      <c r="W2795" s="20"/>
      <c r="X2795" s="20"/>
      <c r="Y2795" s="20"/>
      <c r="Z2795" s="20"/>
      <c r="AA2795" s="20"/>
    </row>
    <row r="2796" customFormat="false" ht="15" hidden="false" customHeight="false" outlineLevel="0" collapsed="false">
      <c r="B2796" s="14" t="s">
        <v>115</v>
      </c>
    </row>
    <row r="2797" customFormat="false" ht="15" hidden="false" customHeight="false" outlineLevel="0" collapsed="false">
      <c r="B2797" s="1" t="s">
        <v>178</v>
      </c>
      <c r="C2797" s="1" t="s">
        <v>117</v>
      </c>
      <c r="D2797" s="1" t="s">
        <v>179</v>
      </c>
      <c r="E2797" s="25" t="n">
        <v>0.05</v>
      </c>
      <c r="F2797" s="1" t="s">
        <v>119</v>
      </c>
      <c r="G2797" s="1" t="s">
        <v>120</v>
      </c>
      <c r="H2797" s="26" t="n">
        <v>28.5</v>
      </c>
      <c r="I2797" s="1" t="s">
        <v>121</v>
      </c>
      <c r="J2797" s="27" t="n">
        <f aca="false">ROUND(E2797/I2795* H2797,5)</f>
        <v>1.425</v>
      </c>
      <c r="K2797" s="28"/>
    </row>
    <row r="2798" customFormat="false" ht="15" hidden="false" customHeight="false" outlineLevel="0" collapsed="false">
      <c r="B2798" s="1" t="s">
        <v>180</v>
      </c>
      <c r="C2798" s="1" t="s">
        <v>117</v>
      </c>
      <c r="D2798" s="1" t="s">
        <v>181</v>
      </c>
      <c r="E2798" s="25" t="n">
        <v>0.04</v>
      </c>
      <c r="F2798" s="1" t="s">
        <v>119</v>
      </c>
      <c r="G2798" s="1" t="s">
        <v>120</v>
      </c>
      <c r="H2798" s="26" t="n">
        <v>33.24</v>
      </c>
      <c r="I2798" s="1" t="s">
        <v>121</v>
      </c>
      <c r="J2798" s="27" t="n">
        <f aca="false">ROUND(E2798/I2795* H2798,5)</f>
        <v>1.3296</v>
      </c>
      <c r="K2798" s="28"/>
    </row>
    <row r="2799" customFormat="false" ht="15" hidden="false" customHeight="false" outlineLevel="0" collapsed="false">
      <c r="D2799" s="29" t="s">
        <v>122</v>
      </c>
      <c r="E2799" s="28"/>
      <c r="H2799" s="28"/>
      <c r="K2799" s="26" t="n">
        <f aca="false">SUM(J2797:J2798)</f>
        <v>2.7546</v>
      </c>
    </row>
    <row r="2800" customFormat="false" ht="15" hidden="false" customHeight="false" outlineLevel="0" collapsed="false">
      <c r="B2800" s="14" t="s">
        <v>127</v>
      </c>
      <c r="E2800" s="28"/>
      <c r="H2800" s="28"/>
      <c r="K2800" s="28"/>
    </row>
    <row r="2801" customFormat="false" ht="15" hidden="false" customHeight="false" outlineLevel="0" collapsed="false">
      <c r="B2801" s="1" t="s">
        <v>1292</v>
      </c>
      <c r="C2801" s="1" t="s">
        <v>193</v>
      </c>
      <c r="D2801" s="1" t="s">
        <v>1293</v>
      </c>
      <c r="E2801" s="25" t="n">
        <v>1.02</v>
      </c>
      <c r="G2801" s="1" t="s">
        <v>120</v>
      </c>
      <c r="H2801" s="26" t="n">
        <v>0.71</v>
      </c>
      <c r="I2801" s="1" t="s">
        <v>121</v>
      </c>
      <c r="J2801" s="27" t="n">
        <f aca="false">ROUND(E2801* H2801,5)</f>
        <v>0.7242</v>
      </c>
      <c r="K2801" s="28"/>
    </row>
    <row r="2802" customFormat="false" ht="15" hidden="false" customHeight="false" outlineLevel="0" collapsed="false">
      <c r="B2802" s="1" t="s">
        <v>1294</v>
      </c>
      <c r="C2802" s="1" t="s">
        <v>18</v>
      </c>
      <c r="D2802" s="1" t="s">
        <v>1295</v>
      </c>
      <c r="E2802" s="25" t="n">
        <v>1</v>
      </c>
      <c r="G2802" s="1" t="s">
        <v>120</v>
      </c>
      <c r="H2802" s="26" t="n">
        <v>0.15</v>
      </c>
      <c r="I2802" s="1" t="s">
        <v>121</v>
      </c>
      <c r="J2802" s="27" t="n">
        <f aca="false">ROUND(E2802* H2802,5)</f>
        <v>0.15</v>
      </c>
      <c r="K2802" s="28"/>
    </row>
    <row r="2803" customFormat="false" ht="15" hidden="false" customHeight="false" outlineLevel="0" collapsed="false">
      <c r="D2803" s="29" t="s">
        <v>137</v>
      </c>
      <c r="E2803" s="28"/>
      <c r="H2803" s="28"/>
      <c r="K2803" s="26" t="n">
        <f aca="false">SUM(J2801:J2802)</f>
        <v>0.8742</v>
      </c>
    </row>
    <row r="2804" customFormat="false" ht="15" hidden="false" customHeight="false" outlineLevel="0" collapsed="false">
      <c r="D2804" s="29" t="s">
        <v>138</v>
      </c>
      <c r="E2804" s="28"/>
      <c r="H2804" s="28"/>
      <c r="K2804" s="30" t="n">
        <f aca="false">SUM(J2796:J2803)</f>
        <v>3.6288</v>
      </c>
    </row>
    <row r="2805" customFormat="false" ht="15" hidden="false" customHeight="false" outlineLevel="0" collapsed="false">
      <c r="D2805" s="29" t="s">
        <v>184</v>
      </c>
      <c r="E2805" s="28"/>
      <c r="H2805" s="28" t="n">
        <v>3</v>
      </c>
      <c r="I2805" s="1" t="s">
        <v>146</v>
      </c>
      <c r="K2805" s="26" t="n">
        <f aca="false">ROUND(H2805/100*K2804,5)</f>
        <v>0.10886</v>
      </c>
    </row>
    <row r="2806" customFormat="false" ht="15" hidden="false" customHeight="false" outlineLevel="0" collapsed="false">
      <c r="D2806" s="29" t="s">
        <v>139</v>
      </c>
      <c r="E2806" s="28"/>
      <c r="H2806" s="28"/>
      <c r="K2806" s="30" t="n">
        <f aca="false">SUM(K2804:K2805)</f>
        <v>3.73766</v>
      </c>
    </row>
    <row r="2808" customFormat="false" ht="45" hidden="false" customHeight="true" outlineLevel="0" collapsed="false">
      <c r="A2808" s="19"/>
      <c r="B2808" s="19" t="s">
        <v>1296</v>
      </c>
      <c r="C2808" s="20" t="s">
        <v>193</v>
      </c>
      <c r="D2808" s="21" t="s">
        <v>1297</v>
      </c>
      <c r="E2808" s="21"/>
      <c r="F2808" s="21"/>
      <c r="G2808" s="20"/>
      <c r="H2808" s="22" t="s">
        <v>113</v>
      </c>
      <c r="I2808" s="23" t="n">
        <v>1</v>
      </c>
      <c r="J2808" s="23"/>
      <c r="K2808" s="24" t="n">
        <f aca="false">ROUND(K2819,2)</f>
        <v>9.88</v>
      </c>
      <c r="L2808" s="21" t="s">
        <v>1298</v>
      </c>
      <c r="M2808" s="20"/>
      <c r="N2808" s="20"/>
      <c r="O2808" s="20"/>
      <c r="P2808" s="20"/>
      <c r="Q2808" s="20"/>
      <c r="R2808" s="20"/>
      <c r="S2808" s="20"/>
      <c r="T2808" s="20"/>
      <c r="U2808" s="20"/>
      <c r="V2808" s="20"/>
      <c r="W2808" s="20"/>
      <c r="X2808" s="20"/>
      <c r="Y2808" s="20"/>
      <c r="Z2808" s="20"/>
      <c r="AA2808" s="20"/>
    </row>
    <row r="2809" customFormat="false" ht="15" hidden="false" customHeight="false" outlineLevel="0" collapsed="false">
      <c r="B2809" s="14" t="s">
        <v>115</v>
      </c>
    </row>
    <row r="2810" customFormat="false" ht="15" hidden="false" customHeight="false" outlineLevel="0" collapsed="false">
      <c r="B2810" s="1" t="s">
        <v>178</v>
      </c>
      <c r="C2810" s="1" t="s">
        <v>117</v>
      </c>
      <c r="D2810" s="1" t="s">
        <v>179</v>
      </c>
      <c r="E2810" s="25" t="n">
        <v>0.15</v>
      </c>
      <c r="F2810" s="1" t="s">
        <v>119</v>
      </c>
      <c r="G2810" s="1" t="s">
        <v>120</v>
      </c>
      <c r="H2810" s="26" t="n">
        <v>28.5</v>
      </c>
      <c r="I2810" s="1" t="s">
        <v>121</v>
      </c>
      <c r="J2810" s="27" t="n">
        <f aca="false">ROUND(E2810/I2808* H2810,5)</f>
        <v>4.275</v>
      </c>
      <c r="K2810" s="28"/>
    </row>
    <row r="2811" customFormat="false" ht="15" hidden="false" customHeight="false" outlineLevel="0" collapsed="false">
      <c r="B2811" s="1" t="s">
        <v>180</v>
      </c>
      <c r="C2811" s="1" t="s">
        <v>117</v>
      </c>
      <c r="D2811" s="1" t="s">
        <v>181</v>
      </c>
      <c r="E2811" s="25" t="n">
        <v>0.1</v>
      </c>
      <c r="F2811" s="1" t="s">
        <v>119</v>
      </c>
      <c r="G2811" s="1" t="s">
        <v>120</v>
      </c>
      <c r="H2811" s="26" t="n">
        <v>33.24</v>
      </c>
      <c r="I2811" s="1" t="s">
        <v>121</v>
      </c>
      <c r="J2811" s="27" t="n">
        <f aca="false">ROUND(E2811/I2808* H2811,5)</f>
        <v>3.324</v>
      </c>
      <c r="K2811" s="28"/>
    </row>
    <row r="2812" customFormat="false" ht="15" hidden="false" customHeight="false" outlineLevel="0" collapsed="false">
      <c r="D2812" s="29" t="s">
        <v>122</v>
      </c>
      <c r="E2812" s="28"/>
      <c r="H2812" s="28"/>
      <c r="K2812" s="26" t="n">
        <f aca="false">SUM(J2810:J2811)</f>
        <v>7.599</v>
      </c>
    </row>
    <row r="2813" customFormat="false" ht="15" hidden="false" customHeight="false" outlineLevel="0" collapsed="false">
      <c r="B2813" s="14" t="s">
        <v>127</v>
      </c>
      <c r="E2813" s="28"/>
      <c r="H2813" s="28"/>
      <c r="K2813" s="28"/>
    </row>
    <row r="2814" customFormat="false" ht="15" hidden="false" customHeight="false" outlineLevel="0" collapsed="false">
      <c r="B2814" s="1" t="s">
        <v>695</v>
      </c>
      <c r="C2814" s="1" t="s">
        <v>193</v>
      </c>
      <c r="D2814" s="1" t="s">
        <v>696</v>
      </c>
      <c r="E2814" s="25" t="n">
        <v>1.02</v>
      </c>
      <c r="G2814" s="1" t="s">
        <v>120</v>
      </c>
      <c r="H2814" s="26" t="n">
        <v>1.63</v>
      </c>
      <c r="I2814" s="1" t="s">
        <v>121</v>
      </c>
      <c r="J2814" s="27" t="n">
        <f aca="false">ROUND(E2814* H2814,5)</f>
        <v>1.6626</v>
      </c>
      <c r="K2814" s="28"/>
    </row>
    <row r="2815" customFormat="false" ht="15" hidden="false" customHeight="false" outlineLevel="0" collapsed="false">
      <c r="B2815" s="1" t="s">
        <v>1299</v>
      </c>
      <c r="C2815" s="1" t="s">
        <v>18</v>
      </c>
      <c r="D2815" s="1" t="s">
        <v>1300</v>
      </c>
      <c r="E2815" s="25" t="n">
        <v>1</v>
      </c>
      <c r="G2815" s="1" t="s">
        <v>120</v>
      </c>
      <c r="H2815" s="26" t="n">
        <v>0.33</v>
      </c>
      <c r="I2815" s="1" t="s">
        <v>121</v>
      </c>
      <c r="J2815" s="27" t="n">
        <f aca="false">ROUND(E2815* H2815,5)</f>
        <v>0.33</v>
      </c>
      <c r="K2815" s="28"/>
    </row>
    <row r="2816" customFormat="false" ht="15" hidden="false" customHeight="false" outlineLevel="0" collapsed="false">
      <c r="D2816" s="29" t="s">
        <v>137</v>
      </c>
      <c r="E2816" s="28"/>
      <c r="H2816" s="28"/>
      <c r="K2816" s="26" t="n">
        <f aca="false">SUM(J2814:J2815)</f>
        <v>1.9926</v>
      </c>
    </row>
    <row r="2817" customFormat="false" ht="15" hidden="false" customHeight="false" outlineLevel="0" collapsed="false">
      <c r="D2817" s="29" t="s">
        <v>138</v>
      </c>
      <c r="E2817" s="28"/>
      <c r="H2817" s="28"/>
      <c r="K2817" s="30" t="n">
        <f aca="false">SUM(J2809:J2816)</f>
        <v>9.5916</v>
      </c>
    </row>
    <row r="2818" customFormat="false" ht="15" hidden="false" customHeight="false" outlineLevel="0" collapsed="false">
      <c r="D2818" s="29" t="s">
        <v>184</v>
      </c>
      <c r="E2818" s="28"/>
      <c r="H2818" s="28" t="n">
        <v>3</v>
      </c>
      <c r="I2818" s="1" t="s">
        <v>146</v>
      </c>
      <c r="K2818" s="26" t="n">
        <f aca="false">ROUND(H2818/100*K2817,5)</f>
        <v>0.28775</v>
      </c>
    </row>
    <row r="2819" customFormat="false" ht="15" hidden="false" customHeight="false" outlineLevel="0" collapsed="false">
      <c r="D2819" s="29" t="s">
        <v>139</v>
      </c>
      <c r="E2819" s="28"/>
      <c r="H2819" s="28"/>
      <c r="K2819" s="30" t="n">
        <f aca="false">SUM(K2817:K2818)</f>
        <v>9.87935</v>
      </c>
    </row>
    <row r="2821" customFormat="false" ht="45" hidden="false" customHeight="true" outlineLevel="0" collapsed="false">
      <c r="A2821" s="19"/>
      <c r="B2821" s="19" t="s">
        <v>1301</v>
      </c>
      <c r="C2821" s="20" t="s">
        <v>18</v>
      </c>
      <c r="D2821" s="21" t="s">
        <v>1302</v>
      </c>
      <c r="E2821" s="21"/>
      <c r="F2821" s="21"/>
      <c r="G2821" s="20"/>
      <c r="H2821" s="22" t="s">
        <v>113</v>
      </c>
      <c r="I2821" s="23" t="n">
        <v>1</v>
      </c>
      <c r="J2821" s="23"/>
      <c r="K2821" s="24" t="n">
        <f aca="false">ROUND(K2832,2)</f>
        <v>30.02</v>
      </c>
      <c r="L2821" s="21" t="s">
        <v>1303</v>
      </c>
      <c r="M2821" s="20"/>
      <c r="N2821" s="20"/>
      <c r="O2821" s="20"/>
      <c r="P2821" s="20"/>
      <c r="Q2821" s="20"/>
      <c r="R2821" s="20"/>
      <c r="S2821" s="20"/>
      <c r="T2821" s="20"/>
      <c r="U2821" s="20"/>
      <c r="V2821" s="20"/>
      <c r="W2821" s="20"/>
      <c r="X2821" s="20"/>
      <c r="Y2821" s="20"/>
      <c r="Z2821" s="20"/>
      <c r="AA2821" s="20"/>
    </row>
    <row r="2822" customFormat="false" ht="15" hidden="false" customHeight="false" outlineLevel="0" collapsed="false">
      <c r="B2822" s="14" t="s">
        <v>115</v>
      </c>
    </row>
    <row r="2823" customFormat="false" ht="15" hidden="false" customHeight="false" outlineLevel="0" collapsed="false">
      <c r="B2823" s="1" t="s">
        <v>178</v>
      </c>
      <c r="C2823" s="1" t="s">
        <v>117</v>
      </c>
      <c r="D2823" s="1" t="s">
        <v>179</v>
      </c>
      <c r="E2823" s="25" t="n">
        <v>0.233</v>
      </c>
      <c r="F2823" s="1" t="s">
        <v>119</v>
      </c>
      <c r="G2823" s="1" t="s">
        <v>120</v>
      </c>
      <c r="H2823" s="26" t="n">
        <v>28.5</v>
      </c>
      <c r="I2823" s="1" t="s">
        <v>121</v>
      </c>
      <c r="J2823" s="27" t="n">
        <f aca="false">ROUND(E2823/I2821* H2823,5)</f>
        <v>6.6405</v>
      </c>
      <c r="K2823" s="28"/>
    </row>
    <row r="2824" customFormat="false" ht="15" hidden="false" customHeight="false" outlineLevel="0" collapsed="false">
      <c r="B2824" s="1" t="s">
        <v>180</v>
      </c>
      <c r="C2824" s="1" t="s">
        <v>117</v>
      </c>
      <c r="D2824" s="1" t="s">
        <v>181</v>
      </c>
      <c r="E2824" s="25" t="n">
        <v>0.233</v>
      </c>
      <c r="F2824" s="1" t="s">
        <v>119</v>
      </c>
      <c r="G2824" s="1" t="s">
        <v>120</v>
      </c>
      <c r="H2824" s="26" t="n">
        <v>33.24</v>
      </c>
      <c r="I2824" s="1" t="s">
        <v>121</v>
      </c>
      <c r="J2824" s="27" t="n">
        <f aca="false">ROUND(E2824/I2821* H2824,5)</f>
        <v>7.74492</v>
      </c>
      <c r="K2824" s="28"/>
    </row>
    <row r="2825" customFormat="false" ht="15" hidden="false" customHeight="false" outlineLevel="0" collapsed="false">
      <c r="D2825" s="29" t="s">
        <v>122</v>
      </c>
      <c r="E2825" s="28"/>
      <c r="H2825" s="28"/>
      <c r="K2825" s="26" t="n">
        <f aca="false">SUM(J2823:J2824)</f>
        <v>14.38542</v>
      </c>
    </row>
    <row r="2826" customFormat="false" ht="15" hidden="false" customHeight="false" outlineLevel="0" collapsed="false">
      <c r="B2826" s="14" t="s">
        <v>127</v>
      </c>
      <c r="E2826" s="28"/>
      <c r="H2826" s="28"/>
      <c r="K2826" s="28"/>
    </row>
    <row r="2827" customFormat="false" ht="15" hidden="false" customHeight="false" outlineLevel="0" collapsed="false">
      <c r="B2827" s="1" t="s">
        <v>814</v>
      </c>
      <c r="C2827" s="1" t="s">
        <v>18</v>
      </c>
      <c r="D2827" s="1" t="s">
        <v>815</v>
      </c>
      <c r="E2827" s="25" t="n">
        <v>1</v>
      </c>
      <c r="G2827" s="1" t="s">
        <v>120</v>
      </c>
      <c r="H2827" s="26" t="n">
        <v>3.96</v>
      </c>
      <c r="I2827" s="1" t="s">
        <v>121</v>
      </c>
      <c r="J2827" s="27" t="n">
        <f aca="false">ROUND(E2827* H2827,5)</f>
        <v>3.96</v>
      </c>
      <c r="K2827" s="28"/>
    </row>
    <row r="2828" customFormat="false" ht="15" hidden="false" customHeight="false" outlineLevel="0" collapsed="false">
      <c r="B2828" s="1" t="s">
        <v>1304</v>
      </c>
      <c r="C2828" s="1" t="s">
        <v>18</v>
      </c>
      <c r="D2828" s="1" t="s">
        <v>1305</v>
      </c>
      <c r="E2828" s="25" t="n">
        <v>1</v>
      </c>
      <c r="G2828" s="1" t="s">
        <v>120</v>
      </c>
      <c r="H2828" s="26" t="n">
        <v>10.8</v>
      </c>
      <c r="I2828" s="1" t="s">
        <v>121</v>
      </c>
      <c r="J2828" s="27" t="n">
        <f aca="false">ROUND(E2828* H2828,5)</f>
        <v>10.8</v>
      </c>
      <c r="K2828" s="28"/>
    </row>
    <row r="2829" customFormat="false" ht="15" hidden="false" customHeight="false" outlineLevel="0" collapsed="false">
      <c r="D2829" s="29" t="s">
        <v>137</v>
      </c>
      <c r="E2829" s="28"/>
      <c r="H2829" s="28"/>
      <c r="K2829" s="26" t="n">
        <f aca="false">SUM(J2827:J2828)</f>
        <v>14.76</v>
      </c>
    </row>
    <row r="2830" customFormat="false" ht="15" hidden="false" customHeight="false" outlineLevel="0" collapsed="false">
      <c r="D2830" s="29" t="s">
        <v>138</v>
      </c>
      <c r="E2830" s="28"/>
      <c r="H2830" s="28"/>
      <c r="K2830" s="30" t="n">
        <f aca="false">SUM(J2822:J2829)</f>
        <v>29.14542</v>
      </c>
    </row>
    <row r="2831" customFormat="false" ht="15" hidden="false" customHeight="false" outlineLevel="0" collapsed="false">
      <c r="D2831" s="29" t="s">
        <v>184</v>
      </c>
      <c r="E2831" s="28"/>
      <c r="H2831" s="28" t="n">
        <v>3</v>
      </c>
      <c r="I2831" s="1" t="s">
        <v>146</v>
      </c>
      <c r="K2831" s="26" t="n">
        <f aca="false">ROUND(H2831/100*K2830,5)</f>
        <v>0.87436</v>
      </c>
    </row>
    <row r="2832" customFormat="false" ht="15" hidden="false" customHeight="false" outlineLevel="0" collapsed="false">
      <c r="D2832" s="29" t="s">
        <v>139</v>
      </c>
      <c r="E2832" s="28"/>
      <c r="H2832" s="28"/>
      <c r="K2832" s="30" t="n">
        <f aca="false">SUM(K2830:K2831)</f>
        <v>30.01978</v>
      </c>
    </row>
    <row r="2834" customFormat="false" ht="45" hidden="false" customHeight="true" outlineLevel="0" collapsed="false">
      <c r="A2834" s="19"/>
      <c r="B2834" s="19" t="s">
        <v>1306</v>
      </c>
      <c r="C2834" s="20" t="s">
        <v>18</v>
      </c>
      <c r="D2834" s="21" t="s">
        <v>822</v>
      </c>
      <c r="E2834" s="21"/>
      <c r="F2834" s="21"/>
      <c r="G2834" s="20"/>
      <c r="H2834" s="22" t="s">
        <v>113</v>
      </c>
      <c r="I2834" s="23" t="n">
        <v>1</v>
      </c>
      <c r="J2834" s="23"/>
      <c r="K2834" s="24" t="n">
        <f aca="false">ROUND(K2844,2)</f>
        <v>43</v>
      </c>
      <c r="L2834" s="21" t="s">
        <v>823</v>
      </c>
      <c r="M2834" s="20"/>
      <c r="N2834" s="20"/>
      <c r="O2834" s="20"/>
      <c r="P2834" s="20"/>
      <c r="Q2834" s="20"/>
      <c r="R2834" s="20"/>
      <c r="S2834" s="20"/>
      <c r="T2834" s="20"/>
      <c r="U2834" s="20"/>
      <c r="V2834" s="20"/>
      <c r="W2834" s="20"/>
      <c r="X2834" s="20"/>
      <c r="Y2834" s="20"/>
      <c r="Z2834" s="20"/>
      <c r="AA2834" s="20"/>
    </row>
    <row r="2835" customFormat="false" ht="15" hidden="false" customHeight="false" outlineLevel="0" collapsed="false">
      <c r="B2835" s="14" t="s">
        <v>115</v>
      </c>
    </row>
    <row r="2836" customFormat="false" ht="15" hidden="false" customHeight="false" outlineLevel="0" collapsed="false">
      <c r="B2836" s="1" t="s">
        <v>178</v>
      </c>
      <c r="C2836" s="1" t="s">
        <v>117</v>
      </c>
      <c r="D2836" s="1" t="s">
        <v>179</v>
      </c>
      <c r="E2836" s="25" t="n">
        <v>0.25</v>
      </c>
      <c r="F2836" s="1" t="s">
        <v>119</v>
      </c>
      <c r="G2836" s="1" t="s">
        <v>120</v>
      </c>
      <c r="H2836" s="26" t="n">
        <v>28.5</v>
      </c>
      <c r="I2836" s="1" t="s">
        <v>121</v>
      </c>
      <c r="J2836" s="27" t="n">
        <f aca="false">ROUND(E2836/I2834* H2836,5)</f>
        <v>7.125</v>
      </c>
      <c r="K2836" s="28"/>
    </row>
    <row r="2837" customFormat="false" ht="15" hidden="false" customHeight="false" outlineLevel="0" collapsed="false">
      <c r="B2837" s="1" t="s">
        <v>180</v>
      </c>
      <c r="C2837" s="1" t="s">
        <v>117</v>
      </c>
      <c r="D2837" s="1" t="s">
        <v>181</v>
      </c>
      <c r="E2837" s="25" t="n">
        <v>0.25</v>
      </c>
      <c r="F2837" s="1" t="s">
        <v>119</v>
      </c>
      <c r="G2837" s="1" t="s">
        <v>120</v>
      </c>
      <c r="H2837" s="26" t="n">
        <v>33.24</v>
      </c>
      <c r="I2837" s="1" t="s">
        <v>121</v>
      </c>
      <c r="J2837" s="27" t="n">
        <f aca="false">ROUND(E2837/I2834* H2837,5)</f>
        <v>8.31</v>
      </c>
      <c r="K2837" s="28"/>
    </row>
    <row r="2838" customFormat="false" ht="15" hidden="false" customHeight="false" outlineLevel="0" collapsed="false">
      <c r="D2838" s="29" t="s">
        <v>122</v>
      </c>
      <c r="E2838" s="28"/>
      <c r="H2838" s="28"/>
      <c r="K2838" s="26" t="n">
        <f aca="false">SUM(J2836:J2837)</f>
        <v>15.435</v>
      </c>
    </row>
    <row r="2839" customFormat="false" ht="15" hidden="false" customHeight="false" outlineLevel="0" collapsed="false">
      <c r="B2839" s="14" t="s">
        <v>127</v>
      </c>
      <c r="E2839" s="28"/>
      <c r="H2839" s="28"/>
      <c r="K2839" s="28"/>
    </row>
    <row r="2840" customFormat="false" ht="15" hidden="false" customHeight="false" outlineLevel="0" collapsed="false">
      <c r="B2840" s="1" t="s">
        <v>819</v>
      </c>
      <c r="C2840" s="1" t="s">
        <v>18</v>
      </c>
      <c r="D2840" s="1" t="s">
        <v>820</v>
      </c>
      <c r="E2840" s="25" t="n">
        <v>1</v>
      </c>
      <c r="G2840" s="1" t="s">
        <v>120</v>
      </c>
      <c r="H2840" s="26" t="n">
        <v>26.31</v>
      </c>
      <c r="I2840" s="1" t="s">
        <v>121</v>
      </c>
      <c r="J2840" s="27" t="n">
        <f aca="false">ROUND(E2840* H2840,5)</f>
        <v>26.31</v>
      </c>
      <c r="K2840" s="28"/>
    </row>
    <row r="2841" customFormat="false" ht="15" hidden="false" customHeight="false" outlineLevel="0" collapsed="false">
      <c r="D2841" s="29" t="s">
        <v>137</v>
      </c>
      <c r="E2841" s="28"/>
      <c r="H2841" s="28"/>
      <c r="K2841" s="26" t="n">
        <f aca="false">SUM(J2840:J2840)</f>
        <v>26.31</v>
      </c>
    </row>
    <row r="2842" customFormat="false" ht="15" hidden="false" customHeight="false" outlineLevel="0" collapsed="false">
      <c r="D2842" s="29" t="s">
        <v>138</v>
      </c>
      <c r="E2842" s="28"/>
      <c r="H2842" s="28"/>
      <c r="K2842" s="30" t="n">
        <f aca="false">SUM(J2835:J2841)</f>
        <v>41.745</v>
      </c>
    </row>
    <row r="2843" customFormat="false" ht="15" hidden="false" customHeight="false" outlineLevel="0" collapsed="false">
      <c r="D2843" s="29" t="s">
        <v>184</v>
      </c>
      <c r="E2843" s="28"/>
      <c r="H2843" s="28" t="n">
        <v>3</v>
      </c>
      <c r="I2843" s="1" t="s">
        <v>146</v>
      </c>
      <c r="K2843" s="26" t="n">
        <f aca="false">ROUND(H2843/100*K2842,5)</f>
        <v>1.25235</v>
      </c>
    </row>
    <row r="2844" customFormat="false" ht="15" hidden="false" customHeight="false" outlineLevel="0" collapsed="false">
      <c r="D2844" s="29" t="s">
        <v>139</v>
      </c>
      <c r="E2844" s="28"/>
      <c r="H2844" s="28"/>
      <c r="K2844" s="30" t="n">
        <f aca="false">SUM(K2842:K2843)</f>
        <v>42.99735</v>
      </c>
    </row>
    <row r="2846" customFormat="false" ht="45" hidden="false" customHeight="true" outlineLevel="0" collapsed="false">
      <c r="A2846" s="19"/>
      <c r="B2846" s="19" t="s">
        <v>1307</v>
      </c>
      <c r="C2846" s="20" t="s">
        <v>18</v>
      </c>
      <c r="D2846" s="21" t="s">
        <v>1308</v>
      </c>
      <c r="E2846" s="21"/>
      <c r="F2846" s="21"/>
      <c r="G2846" s="20"/>
      <c r="H2846" s="22" t="s">
        <v>113</v>
      </c>
      <c r="I2846" s="23" t="n">
        <v>1</v>
      </c>
      <c r="J2846" s="23"/>
      <c r="K2846" s="24" t="n">
        <f aca="false">ROUND(K2856,2)</f>
        <v>58.7</v>
      </c>
      <c r="L2846" s="21" t="s">
        <v>1309</v>
      </c>
      <c r="M2846" s="20"/>
      <c r="N2846" s="20"/>
      <c r="O2846" s="20"/>
      <c r="P2846" s="20"/>
      <c r="Q2846" s="20"/>
      <c r="R2846" s="20"/>
      <c r="S2846" s="20"/>
      <c r="T2846" s="20"/>
      <c r="U2846" s="20"/>
      <c r="V2846" s="20"/>
      <c r="W2846" s="20"/>
      <c r="X2846" s="20"/>
      <c r="Y2846" s="20"/>
      <c r="Z2846" s="20"/>
      <c r="AA2846" s="20"/>
    </row>
    <row r="2847" customFormat="false" ht="15" hidden="false" customHeight="false" outlineLevel="0" collapsed="false">
      <c r="B2847" s="14" t="s">
        <v>115</v>
      </c>
    </row>
    <row r="2848" customFormat="false" ht="15" hidden="false" customHeight="false" outlineLevel="0" collapsed="false">
      <c r="B2848" s="1" t="s">
        <v>178</v>
      </c>
      <c r="C2848" s="1" t="s">
        <v>117</v>
      </c>
      <c r="D2848" s="1" t="s">
        <v>179</v>
      </c>
      <c r="E2848" s="25" t="n">
        <v>0.2</v>
      </c>
      <c r="F2848" s="1" t="s">
        <v>119</v>
      </c>
      <c r="G2848" s="1" t="s">
        <v>120</v>
      </c>
      <c r="H2848" s="26" t="n">
        <v>28.5</v>
      </c>
      <c r="I2848" s="1" t="s">
        <v>121</v>
      </c>
      <c r="J2848" s="27" t="n">
        <f aca="false">ROUND(E2848/I2846* H2848,5)</f>
        <v>5.7</v>
      </c>
      <c r="K2848" s="28"/>
    </row>
    <row r="2849" customFormat="false" ht="15" hidden="false" customHeight="false" outlineLevel="0" collapsed="false">
      <c r="B2849" s="1" t="s">
        <v>180</v>
      </c>
      <c r="C2849" s="1" t="s">
        <v>117</v>
      </c>
      <c r="D2849" s="1" t="s">
        <v>181</v>
      </c>
      <c r="E2849" s="25" t="n">
        <v>0.2</v>
      </c>
      <c r="F2849" s="1" t="s">
        <v>119</v>
      </c>
      <c r="G2849" s="1" t="s">
        <v>120</v>
      </c>
      <c r="H2849" s="26" t="n">
        <v>33.24</v>
      </c>
      <c r="I2849" s="1" t="s">
        <v>121</v>
      </c>
      <c r="J2849" s="27" t="n">
        <f aca="false">ROUND(E2849/I2846* H2849,5)</f>
        <v>6.648</v>
      </c>
      <c r="K2849" s="28"/>
    </row>
    <row r="2850" customFormat="false" ht="15" hidden="false" customHeight="false" outlineLevel="0" collapsed="false">
      <c r="D2850" s="29" t="s">
        <v>122</v>
      </c>
      <c r="E2850" s="28"/>
      <c r="H2850" s="28"/>
      <c r="K2850" s="26" t="n">
        <f aca="false">SUM(J2848:J2849)</f>
        <v>12.348</v>
      </c>
    </row>
    <row r="2851" customFormat="false" ht="15" hidden="false" customHeight="false" outlineLevel="0" collapsed="false">
      <c r="B2851" s="14" t="s">
        <v>127</v>
      </c>
      <c r="E2851" s="28"/>
      <c r="H2851" s="28"/>
      <c r="K2851" s="28"/>
    </row>
    <row r="2852" customFormat="false" ht="15" hidden="false" customHeight="false" outlineLevel="0" collapsed="false">
      <c r="B2852" s="1" t="s">
        <v>1310</v>
      </c>
      <c r="C2852" s="1" t="s">
        <v>18</v>
      </c>
      <c r="D2852" s="1" t="s">
        <v>1311</v>
      </c>
      <c r="E2852" s="25" t="n">
        <v>1</v>
      </c>
      <c r="G2852" s="1" t="s">
        <v>120</v>
      </c>
      <c r="H2852" s="26" t="n">
        <v>44.64</v>
      </c>
      <c r="I2852" s="1" t="s">
        <v>121</v>
      </c>
      <c r="J2852" s="27" t="n">
        <f aca="false">ROUND(E2852* H2852,5)</f>
        <v>44.64</v>
      </c>
      <c r="K2852" s="28"/>
    </row>
    <row r="2853" customFormat="false" ht="15" hidden="false" customHeight="false" outlineLevel="0" collapsed="false">
      <c r="D2853" s="29" t="s">
        <v>137</v>
      </c>
      <c r="E2853" s="28"/>
      <c r="H2853" s="28"/>
      <c r="K2853" s="26" t="n">
        <f aca="false">SUM(J2852:J2852)</f>
        <v>44.64</v>
      </c>
    </row>
    <row r="2854" customFormat="false" ht="15" hidden="false" customHeight="false" outlineLevel="0" collapsed="false">
      <c r="D2854" s="29" t="s">
        <v>138</v>
      </c>
      <c r="E2854" s="28"/>
      <c r="H2854" s="28"/>
      <c r="K2854" s="30" t="n">
        <f aca="false">SUM(J2847:J2853)</f>
        <v>56.988</v>
      </c>
    </row>
    <row r="2855" customFormat="false" ht="15" hidden="false" customHeight="false" outlineLevel="0" collapsed="false">
      <c r="D2855" s="29" t="s">
        <v>184</v>
      </c>
      <c r="E2855" s="28"/>
      <c r="H2855" s="28" t="n">
        <v>3</v>
      </c>
      <c r="I2855" s="1" t="s">
        <v>146</v>
      </c>
      <c r="K2855" s="26" t="n">
        <f aca="false">ROUND(H2855/100*K2854,5)</f>
        <v>1.70964</v>
      </c>
    </row>
    <row r="2856" customFormat="false" ht="15" hidden="false" customHeight="false" outlineLevel="0" collapsed="false">
      <c r="D2856" s="29" t="s">
        <v>139</v>
      </c>
      <c r="E2856" s="28"/>
      <c r="H2856" s="28"/>
      <c r="K2856" s="30" t="n">
        <f aca="false">SUM(K2854:K2855)</f>
        <v>58.69764</v>
      </c>
    </row>
    <row r="2858" customFormat="false" ht="45" hidden="false" customHeight="true" outlineLevel="0" collapsed="false">
      <c r="A2858" s="19"/>
      <c r="B2858" s="19" t="s">
        <v>1312</v>
      </c>
      <c r="C2858" s="20" t="s">
        <v>18</v>
      </c>
      <c r="D2858" s="21" t="s">
        <v>1313</v>
      </c>
      <c r="E2858" s="21"/>
      <c r="F2858" s="21"/>
      <c r="G2858" s="20"/>
      <c r="H2858" s="22" t="s">
        <v>113</v>
      </c>
      <c r="I2858" s="23" t="n">
        <v>1</v>
      </c>
      <c r="J2858" s="23"/>
      <c r="K2858" s="24" t="n">
        <f aca="false">ROUND(K2866,2)</f>
        <v>395.88</v>
      </c>
      <c r="L2858" s="21" t="s">
        <v>1314</v>
      </c>
      <c r="M2858" s="20"/>
      <c r="N2858" s="20"/>
      <c r="O2858" s="20"/>
      <c r="P2858" s="20"/>
      <c r="Q2858" s="20"/>
      <c r="R2858" s="20"/>
      <c r="S2858" s="20"/>
      <c r="T2858" s="20"/>
      <c r="U2858" s="20"/>
      <c r="V2858" s="20"/>
      <c r="W2858" s="20"/>
      <c r="X2858" s="20"/>
      <c r="Y2858" s="20"/>
      <c r="Z2858" s="20"/>
      <c r="AA2858" s="20"/>
    </row>
    <row r="2859" customFormat="false" ht="15" hidden="false" customHeight="false" outlineLevel="0" collapsed="false">
      <c r="B2859" s="14" t="s">
        <v>115</v>
      </c>
    </row>
    <row r="2860" customFormat="false" ht="15" hidden="false" customHeight="false" outlineLevel="0" collapsed="false">
      <c r="B2860" s="1" t="s">
        <v>178</v>
      </c>
      <c r="C2860" s="1" t="s">
        <v>117</v>
      </c>
      <c r="D2860" s="1" t="s">
        <v>179</v>
      </c>
      <c r="E2860" s="25" t="n">
        <v>0.2</v>
      </c>
      <c r="F2860" s="1" t="s">
        <v>119</v>
      </c>
      <c r="G2860" s="1" t="s">
        <v>120</v>
      </c>
      <c r="H2860" s="26" t="n">
        <v>28.5</v>
      </c>
      <c r="I2860" s="1" t="s">
        <v>121</v>
      </c>
      <c r="J2860" s="27" t="n">
        <f aca="false">ROUND(E2860/I2858* H2860,5)</f>
        <v>5.7</v>
      </c>
      <c r="K2860" s="28"/>
    </row>
    <row r="2861" customFormat="false" ht="15" hidden="false" customHeight="false" outlineLevel="0" collapsed="false">
      <c r="B2861" s="1" t="s">
        <v>180</v>
      </c>
      <c r="C2861" s="1" t="s">
        <v>117</v>
      </c>
      <c r="D2861" s="1" t="s">
        <v>181</v>
      </c>
      <c r="E2861" s="25" t="n">
        <v>0.2</v>
      </c>
      <c r="F2861" s="1" t="s">
        <v>119</v>
      </c>
      <c r="G2861" s="1" t="s">
        <v>120</v>
      </c>
      <c r="H2861" s="26" t="n">
        <v>33.24</v>
      </c>
      <c r="I2861" s="1" t="s">
        <v>121</v>
      </c>
      <c r="J2861" s="27" t="n">
        <f aca="false">ROUND(E2861/I2858* H2861,5)</f>
        <v>6.648</v>
      </c>
      <c r="K2861" s="28"/>
    </row>
    <row r="2862" customFormat="false" ht="15" hidden="false" customHeight="false" outlineLevel="0" collapsed="false">
      <c r="B2862" s="1" t="s">
        <v>1188</v>
      </c>
      <c r="C2862" s="1" t="s">
        <v>117</v>
      </c>
      <c r="D2862" s="1" t="s">
        <v>1189</v>
      </c>
      <c r="E2862" s="25" t="n">
        <v>8</v>
      </c>
      <c r="F2862" s="1" t="s">
        <v>119</v>
      </c>
      <c r="G2862" s="1" t="s">
        <v>120</v>
      </c>
      <c r="H2862" s="26" t="n">
        <v>46.5</v>
      </c>
      <c r="I2862" s="1" t="s">
        <v>121</v>
      </c>
      <c r="J2862" s="27" t="n">
        <f aca="false">ROUND(E2862/I2858* H2862,5)</f>
        <v>372</v>
      </c>
      <c r="K2862" s="28"/>
    </row>
    <row r="2863" customFormat="false" ht="15" hidden="false" customHeight="false" outlineLevel="0" collapsed="false">
      <c r="D2863" s="29" t="s">
        <v>122</v>
      </c>
      <c r="E2863" s="28"/>
      <c r="H2863" s="28"/>
      <c r="K2863" s="26" t="n">
        <f aca="false">SUM(J2860:J2862)</f>
        <v>384.348</v>
      </c>
    </row>
    <row r="2864" customFormat="false" ht="15" hidden="false" customHeight="false" outlineLevel="0" collapsed="false">
      <c r="D2864" s="29" t="s">
        <v>138</v>
      </c>
      <c r="E2864" s="28"/>
      <c r="H2864" s="28"/>
      <c r="K2864" s="30" t="n">
        <f aca="false">SUM(J2859:J2863)</f>
        <v>384.348</v>
      </c>
    </row>
    <row r="2865" customFormat="false" ht="15" hidden="false" customHeight="false" outlineLevel="0" collapsed="false">
      <c r="D2865" s="29" t="s">
        <v>184</v>
      </c>
      <c r="E2865" s="28"/>
      <c r="H2865" s="28" t="n">
        <v>3</v>
      </c>
      <c r="I2865" s="1" t="s">
        <v>146</v>
      </c>
      <c r="K2865" s="26" t="n">
        <f aca="false">ROUND(H2865/100*K2864,5)</f>
        <v>11.53044</v>
      </c>
    </row>
    <row r="2866" customFormat="false" ht="15" hidden="false" customHeight="false" outlineLevel="0" collapsed="false">
      <c r="D2866" s="29" t="s">
        <v>139</v>
      </c>
      <c r="E2866" s="28"/>
      <c r="H2866" s="28"/>
      <c r="K2866" s="30" t="n">
        <f aca="false">SUM(K2864:K2865)</f>
        <v>395.87844</v>
      </c>
    </row>
    <row r="2868" customFormat="false" ht="45" hidden="false" customHeight="true" outlineLevel="0" collapsed="false">
      <c r="A2868" s="19"/>
      <c r="B2868" s="19" t="s">
        <v>1315</v>
      </c>
      <c r="C2868" s="20" t="s">
        <v>18</v>
      </c>
      <c r="D2868" s="21" t="s">
        <v>1316</v>
      </c>
      <c r="E2868" s="21"/>
      <c r="F2868" s="21"/>
      <c r="G2868" s="20"/>
      <c r="H2868" s="22" t="s">
        <v>113</v>
      </c>
      <c r="I2868" s="23" t="n">
        <v>1</v>
      </c>
      <c r="J2868" s="23"/>
      <c r="K2868" s="24" t="n">
        <f aca="false">ROUND(K2876,2)</f>
        <v>68.66</v>
      </c>
      <c r="L2868" s="21" t="s">
        <v>1317</v>
      </c>
      <c r="M2868" s="20"/>
      <c r="N2868" s="20"/>
      <c r="O2868" s="20"/>
      <c r="P2868" s="20"/>
      <c r="Q2868" s="20"/>
      <c r="R2868" s="20"/>
      <c r="S2868" s="20"/>
      <c r="T2868" s="20"/>
      <c r="U2868" s="20"/>
      <c r="V2868" s="20"/>
      <c r="W2868" s="20"/>
      <c r="X2868" s="20"/>
      <c r="Y2868" s="20"/>
      <c r="Z2868" s="20"/>
      <c r="AA2868" s="20"/>
    </row>
    <row r="2869" customFormat="false" ht="15" hidden="false" customHeight="false" outlineLevel="0" collapsed="false">
      <c r="B2869" s="14" t="s">
        <v>115</v>
      </c>
    </row>
    <row r="2870" customFormat="false" ht="15" hidden="false" customHeight="false" outlineLevel="0" collapsed="false">
      <c r="B2870" s="1" t="s">
        <v>188</v>
      </c>
      <c r="C2870" s="1" t="s">
        <v>117</v>
      </c>
      <c r="D2870" s="1" t="s">
        <v>189</v>
      </c>
      <c r="E2870" s="25" t="n">
        <v>0.5</v>
      </c>
      <c r="F2870" s="1" t="s">
        <v>119</v>
      </c>
      <c r="G2870" s="1" t="s">
        <v>120</v>
      </c>
      <c r="H2870" s="26" t="n">
        <v>23.38</v>
      </c>
      <c r="I2870" s="1" t="s">
        <v>121</v>
      </c>
      <c r="J2870" s="27" t="n">
        <f aca="false">ROUND(E2870/I2868* H2870,5)</f>
        <v>11.69</v>
      </c>
      <c r="K2870" s="28"/>
    </row>
    <row r="2871" customFormat="false" ht="15" hidden="false" customHeight="false" outlineLevel="0" collapsed="false">
      <c r="B2871" s="1" t="s">
        <v>401</v>
      </c>
      <c r="C2871" s="1" t="s">
        <v>117</v>
      </c>
      <c r="D2871" s="1" t="s">
        <v>402</v>
      </c>
      <c r="E2871" s="25" t="n">
        <v>1</v>
      </c>
      <c r="F2871" s="1" t="s">
        <v>119</v>
      </c>
      <c r="G2871" s="1" t="s">
        <v>120</v>
      </c>
      <c r="H2871" s="26" t="n">
        <v>25.4</v>
      </c>
      <c r="I2871" s="1" t="s">
        <v>121</v>
      </c>
      <c r="J2871" s="27" t="n">
        <f aca="false">ROUND(E2871/I2868* H2871,5)</f>
        <v>25.4</v>
      </c>
      <c r="K2871" s="28"/>
    </row>
    <row r="2872" customFormat="false" ht="15" hidden="false" customHeight="false" outlineLevel="0" collapsed="false">
      <c r="B2872" s="1" t="s">
        <v>399</v>
      </c>
      <c r="C2872" s="1" t="s">
        <v>117</v>
      </c>
      <c r="D2872" s="1" t="s">
        <v>400</v>
      </c>
      <c r="E2872" s="25" t="n">
        <v>1</v>
      </c>
      <c r="F2872" s="1" t="s">
        <v>119</v>
      </c>
      <c r="G2872" s="1" t="s">
        <v>120</v>
      </c>
      <c r="H2872" s="26" t="n">
        <v>29.57</v>
      </c>
      <c r="I2872" s="1" t="s">
        <v>121</v>
      </c>
      <c r="J2872" s="27" t="n">
        <f aca="false">ROUND(E2872/I2868* H2872,5)</f>
        <v>29.57</v>
      </c>
      <c r="K2872" s="28"/>
    </row>
    <row r="2873" customFormat="false" ht="15" hidden="false" customHeight="false" outlineLevel="0" collapsed="false">
      <c r="D2873" s="29" t="s">
        <v>122</v>
      </c>
      <c r="E2873" s="28"/>
      <c r="H2873" s="28"/>
      <c r="K2873" s="26" t="n">
        <f aca="false">SUM(J2870:J2872)</f>
        <v>66.66</v>
      </c>
    </row>
    <row r="2874" customFormat="false" ht="15" hidden="false" customHeight="false" outlineLevel="0" collapsed="false">
      <c r="D2874" s="29" t="s">
        <v>138</v>
      </c>
      <c r="E2874" s="28"/>
      <c r="H2874" s="28"/>
      <c r="K2874" s="30" t="n">
        <f aca="false">SUM(J2869:J2873)</f>
        <v>66.66</v>
      </c>
    </row>
    <row r="2875" customFormat="false" ht="15" hidden="false" customHeight="false" outlineLevel="0" collapsed="false">
      <c r="D2875" s="29" t="s">
        <v>184</v>
      </c>
      <c r="E2875" s="28"/>
      <c r="H2875" s="28" t="n">
        <v>3</v>
      </c>
      <c r="I2875" s="1" t="s">
        <v>146</v>
      </c>
      <c r="K2875" s="26" t="n">
        <f aca="false">ROUND(H2875/100*K2874,5)</f>
        <v>1.9998</v>
      </c>
    </row>
    <row r="2876" customFormat="false" ht="15" hidden="false" customHeight="false" outlineLevel="0" collapsed="false">
      <c r="D2876" s="29" t="s">
        <v>139</v>
      </c>
      <c r="E2876" s="28"/>
      <c r="H2876" s="28"/>
      <c r="K2876" s="30" t="n">
        <f aca="false">SUM(K2874:K2875)</f>
        <v>68.6598</v>
      </c>
    </row>
    <row r="2878" customFormat="false" ht="45" hidden="false" customHeight="true" outlineLevel="0" collapsed="false">
      <c r="A2878" s="19"/>
      <c r="B2878" s="19" t="s">
        <v>1318</v>
      </c>
      <c r="C2878" s="20" t="s">
        <v>18</v>
      </c>
      <c r="D2878" s="21" t="s">
        <v>1319</v>
      </c>
      <c r="E2878" s="21"/>
      <c r="F2878" s="21"/>
      <c r="G2878" s="20"/>
      <c r="H2878" s="22" t="s">
        <v>113</v>
      </c>
      <c r="I2878" s="23" t="n">
        <v>1</v>
      </c>
      <c r="J2878" s="23"/>
      <c r="K2878" s="24" t="n">
        <f aca="false">ROUND(K2894,2)</f>
        <v>1704.43</v>
      </c>
      <c r="L2878" s="21" t="s">
        <v>1320</v>
      </c>
      <c r="M2878" s="20"/>
      <c r="N2878" s="20"/>
      <c r="O2878" s="20"/>
      <c r="P2878" s="20"/>
      <c r="Q2878" s="20"/>
      <c r="R2878" s="20"/>
      <c r="S2878" s="20"/>
      <c r="T2878" s="20"/>
      <c r="U2878" s="20"/>
      <c r="V2878" s="20"/>
      <c r="W2878" s="20"/>
      <c r="X2878" s="20"/>
      <c r="Y2878" s="20"/>
      <c r="Z2878" s="20"/>
      <c r="AA2878" s="20"/>
    </row>
    <row r="2879" customFormat="false" ht="15" hidden="false" customHeight="false" outlineLevel="0" collapsed="false">
      <c r="B2879" s="14" t="s">
        <v>115</v>
      </c>
    </row>
    <row r="2880" customFormat="false" ht="15" hidden="false" customHeight="false" outlineLevel="0" collapsed="false">
      <c r="B2880" s="1" t="s">
        <v>116</v>
      </c>
      <c r="C2880" s="1" t="s">
        <v>117</v>
      </c>
      <c r="D2880" s="1" t="s">
        <v>118</v>
      </c>
      <c r="E2880" s="25" t="n">
        <v>4</v>
      </c>
      <c r="F2880" s="1" t="s">
        <v>119</v>
      </c>
      <c r="G2880" s="1" t="s">
        <v>120</v>
      </c>
      <c r="H2880" s="26" t="n">
        <v>24.69</v>
      </c>
      <c r="I2880" s="1" t="s">
        <v>121</v>
      </c>
      <c r="J2880" s="27" t="n">
        <f aca="false">ROUND(E2880/I2878* H2880,5)</f>
        <v>98.76</v>
      </c>
      <c r="K2880" s="28"/>
    </row>
    <row r="2881" customFormat="false" ht="15" hidden="false" customHeight="false" outlineLevel="0" collapsed="false">
      <c r="B2881" s="1" t="s">
        <v>401</v>
      </c>
      <c r="C2881" s="1" t="s">
        <v>117</v>
      </c>
      <c r="D2881" s="1" t="s">
        <v>402</v>
      </c>
      <c r="E2881" s="25" t="n">
        <v>4</v>
      </c>
      <c r="F2881" s="1" t="s">
        <v>119</v>
      </c>
      <c r="G2881" s="1" t="s">
        <v>120</v>
      </c>
      <c r="H2881" s="26" t="n">
        <v>25.4</v>
      </c>
      <c r="I2881" s="1" t="s">
        <v>121</v>
      </c>
      <c r="J2881" s="27" t="n">
        <f aca="false">ROUND(E2881/I2878* H2881,5)</f>
        <v>101.6</v>
      </c>
      <c r="K2881" s="28"/>
    </row>
    <row r="2882" customFormat="false" ht="15" hidden="false" customHeight="false" outlineLevel="0" collapsed="false">
      <c r="B2882" s="1" t="s">
        <v>399</v>
      </c>
      <c r="C2882" s="1" t="s">
        <v>117</v>
      </c>
      <c r="D2882" s="1" t="s">
        <v>400</v>
      </c>
      <c r="E2882" s="25" t="n">
        <v>4</v>
      </c>
      <c r="F2882" s="1" t="s">
        <v>119</v>
      </c>
      <c r="G2882" s="1" t="s">
        <v>120</v>
      </c>
      <c r="H2882" s="26" t="n">
        <v>29.57</v>
      </c>
      <c r="I2882" s="1" t="s">
        <v>121</v>
      </c>
      <c r="J2882" s="27" t="n">
        <f aca="false">ROUND(E2882/I2878* H2882,5)</f>
        <v>118.28</v>
      </c>
      <c r="K2882" s="28"/>
    </row>
    <row r="2883" customFormat="false" ht="15" hidden="false" customHeight="false" outlineLevel="0" collapsed="false">
      <c r="B2883" s="1" t="s">
        <v>261</v>
      </c>
      <c r="C2883" s="1" t="s">
        <v>117</v>
      </c>
      <c r="D2883" s="1" t="s">
        <v>262</v>
      </c>
      <c r="E2883" s="25" t="n">
        <v>2</v>
      </c>
      <c r="F2883" s="1" t="s">
        <v>119</v>
      </c>
      <c r="G2883" s="1" t="s">
        <v>120</v>
      </c>
      <c r="H2883" s="26" t="n">
        <v>28.61</v>
      </c>
      <c r="I2883" s="1" t="s">
        <v>121</v>
      </c>
      <c r="J2883" s="27" t="n">
        <f aca="false">ROUND(E2883/I2878* H2883,5)</f>
        <v>57.22</v>
      </c>
      <c r="K2883" s="28"/>
    </row>
    <row r="2884" customFormat="false" ht="15" hidden="false" customHeight="false" outlineLevel="0" collapsed="false">
      <c r="D2884" s="29" t="s">
        <v>122</v>
      </c>
      <c r="E2884" s="28"/>
      <c r="H2884" s="28"/>
      <c r="K2884" s="26" t="n">
        <f aca="false">SUM(J2880:J2883)</f>
        <v>375.86</v>
      </c>
    </row>
    <row r="2885" customFormat="false" ht="15" hidden="false" customHeight="false" outlineLevel="0" collapsed="false">
      <c r="B2885" s="14" t="s">
        <v>123</v>
      </c>
      <c r="E2885" s="28"/>
      <c r="H2885" s="28"/>
      <c r="K2885" s="28"/>
    </row>
    <row r="2886" customFormat="false" ht="15" hidden="false" customHeight="false" outlineLevel="0" collapsed="false">
      <c r="B2886" s="1" t="s">
        <v>917</v>
      </c>
      <c r="C2886" s="1" t="s">
        <v>117</v>
      </c>
      <c r="D2886" s="1" t="s">
        <v>918</v>
      </c>
      <c r="E2886" s="25" t="n">
        <v>1.5</v>
      </c>
      <c r="F2886" s="1" t="s">
        <v>119</v>
      </c>
      <c r="G2886" s="1" t="s">
        <v>120</v>
      </c>
      <c r="H2886" s="26" t="n">
        <v>8.22</v>
      </c>
      <c r="I2886" s="1" t="s">
        <v>121</v>
      </c>
      <c r="J2886" s="27" t="n">
        <f aca="false">ROUND(E2886/I2878* H2886,5)</f>
        <v>12.33</v>
      </c>
      <c r="K2886" s="28"/>
    </row>
    <row r="2887" customFormat="false" ht="15" hidden="false" customHeight="false" outlineLevel="0" collapsed="false">
      <c r="D2887" s="29" t="s">
        <v>126</v>
      </c>
      <c r="E2887" s="28"/>
      <c r="H2887" s="28"/>
      <c r="K2887" s="26" t="n">
        <f aca="false">SUM(J2886:J2886)</f>
        <v>12.33</v>
      </c>
    </row>
    <row r="2888" customFormat="false" ht="15" hidden="false" customHeight="false" outlineLevel="0" collapsed="false">
      <c r="B2888" s="14" t="s">
        <v>127</v>
      </c>
      <c r="E2888" s="28"/>
      <c r="H2888" s="28"/>
      <c r="K2888" s="28"/>
    </row>
    <row r="2889" customFormat="false" ht="15" hidden="false" customHeight="false" outlineLevel="0" collapsed="false">
      <c r="B2889" s="1" t="s">
        <v>1321</v>
      </c>
      <c r="C2889" s="1" t="s">
        <v>151</v>
      </c>
      <c r="D2889" s="1" t="s">
        <v>1322</v>
      </c>
      <c r="E2889" s="25" t="n">
        <v>20</v>
      </c>
      <c r="G2889" s="1" t="s">
        <v>120</v>
      </c>
      <c r="H2889" s="26" t="n">
        <v>3.33</v>
      </c>
      <c r="I2889" s="1" t="s">
        <v>121</v>
      </c>
      <c r="J2889" s="27" t="n">
        <f aca="false">ROUND(E2889* H2889,5)</f>
        <v>66.6</v>
      </c>
      <c r="K2889" s="28"/>
    </row>
    <row r="2890" customFormat="false" ht="15" hidden="false" customHeight="false" outlineLevel="0" collapsed="false">
      <c r="B2890" s="1" t="s">
        <v>1323</v>
      </c>
      <c r="C2890" s="1" t="s">
        <v>18</v>
      </c>
      <c r="D2890" s="1" t="s">
        <v>1324</v>
      </c>
      <c r="E2890" s="25" t="n">
        <v>1</v>
      </c>
      <c r="G2890" s="1" t="s">
        <v>120</v>
      </c>
      <c r="H2890" s="26" t="n">
        <v>1200</v>
      </c>
      <c r="I2890" s="1" t="s">
        <v>121</v>
      </c>
      <c r="J2890" s="27" t="n">
        <f aca="false">ROUND(E2890* H2890,5)</f>
        <v>1200</v>
      </c>
      <c r="K2890" s="28"/>
    </row>
    <row r="2891" customFormat="false" ht="15" hidden="false" customHeight="false" outlineLevel="0" collapsed="false">
      <c r="D2891" s="29" t="s">
        <v>137</v>
      </c>
      <c r="E2891" s="28"/>
      <c r="H2891" s="28"/>
      <c r="K2891" s="26" t="n">
        <f aca="false">SUM(J2889:J2890)</f>
        <v>1266.6</v>
      </c>
    </row>
    <row r="2892" customFormat="false" ht="15" hidden="false" customHeight="false" outlineLevel="0" collapsed="false">
      <c r="D2892" s="29" t="s">
        <v>138</v>
      </c>
      <c r="E2892" s="28"/>
      <c r="H2892" s="28"/>
      <c r="K2892" s="30" t="n">
        <f aca="false">SUM(J2879:J2891)</f>
        <v>1654.79</v>
      </c>
    </row>
    <row r="2893" customFormat="false" ht="15" hidden="false" customHeight="false" outlineLevel="0" collapsed="false">
      <c r="D2893" s="29" t="s">
        <v>184</v>
      </c>
      <c r="E2893" s="28"/>
      <c r="H2893" s="28" t="n">
        <v>3</v>
      </c>
      <c r="I2893" s="1" t="s">
        <v>146</v>
      </c>
      <c r="K2893" s="26" t="n">
        <f aca="false">ROUND(H2893/100*K2892,5)</f>
        <v>49.6437</v>
      </c>
    </row>
    <row r="2894" customFormat="false" ht="15" hidden="false" customHeight="false" outlineLevel="0" collapsed="false">
      <c r="D2894" s="29" t="s">
        <v>139</v>
      </c>
      <c r="E2894" s="28"/>
      <c r="H2894" s="28"/>
      <c r="K2894" s="30" t="n">
        <f aca="false">SUM(K2892:K2893)</f>
        <v>1704.4337</v>
      </c>
    </row>
    <row r="2896" customFormat="false" ht="45" hidden="false" customHeight="true" outlineLevel="0" collapsed="false">
      <c r="A2896" s="19"/>
      <c r="B2896" s="19" t="s">
        <v>1325</v>
      </c>
      <c r="C2896" s="20" t="s">
        <v>18</v>
      </c>
      <c r="D2896" s="21" t="s">
        <v>1326</v>
      </c>
      <c r="E2896" s="21"/>
      <c r="F2896" s="21"/>
      <c r="G2896" s="20"/>
      <c r="H2896" s="22" t="s">
        <v>113</v>
      </c>
      <c r="I2896" s="23" t="n">
        <v>1</v>
      </c>
      <c r="J2896" s="23"/>
      <c r="K2896" s="24" t="n">
        <f aca="false">ROUND(K2905,2)</f>
        <v>433.68</v>
      </c>
      <c r="L2896" s="21" t="s">
        <v>1327</v>
      </c>
      <c r="M2896" s="20"/>
      <c r="N2896" s="20"/>
      <c r="O2896" s="20"/>
      <c r="P2896" s="20"/>
      <c r="Q2896" s="20"/>
      <c r="R2896" s="20"/>
      <c r="S2896" s="20"/>
      <c r="T2896" s="20"/>
      <c r="U2896" s="20"/>
      <c r="V2896" s="20"/>
      <c r="W2896" s="20"/>
      <c r="X2896" s="20"/>
      <c r="Y2896" s="20"/>
      <c r="Z2896" s="20"/>
      <c r="AA2896" s="20"/>
    </row>
    <row r="2897" customFormat="false" ht="15" hidden="false" customHeight="false" outlineLevel="0" collapsed="false">
      <c r="B2897" s="14" t="s">
        <v>115</v>
      </c>
    </row>
    <row r="2898" customFormat="false" ht="15" hidden="false" customHeight="false" outlineLevel="0" collapsed="false">
      <c r="B2898" s="1" t="s">
        <v>399</v>
      </c>
      <c r="C2898" s="1" t="s">
        <v>117</v>
      </c>
      <c r="D2898" s="1" t="s">
        <v>400</v>
      </c>
      <c r="E2898" s="25" t="n">
        <v>0.4</v>
      </c>
      <c r="F2898" s="1" t="s">
        <v>119</v>
      </c>
      <c r="G2898" s="1" t="s">
        <v>120</v>
      </c>
      <c r="H2898" s="26" t="n">
        <v>29.57</v>
      </c>
      <c r="I2898" s="1" t="s">
        <v>121</v>
      </c>
      <c r="J2898" s="27" t="n">
        <f aca="false">ROUND(E2898/I2896* H2898,5)</f>
        <v>11.828</v>
      </c>
      <c r="K2898" s="28"/>
    </row>
    <row r="2899" customFormat="false" ht="15" hidden="false" customHeight="false" outlineLevel="0" collapsed="false">
      <c r="D2899" s="29" t="s">
        <v>122</v>
      </c>
      <c r="E2899" s="28"/>
      <c r="H2899" s="28"/>
      <c r="K2899" s="26" t="n">
        <f aca="false">SUM(J2898:J2898)</f>
        <v>11.828</v>
      </c>
    </row>
    <row r="2900" customFormat="false" ht="15" hidden="false" customHeight="false" outlineLevel="0" collapsed="false">
      <c r="B2900" s="14" t="s">
        <v>127</v>
      </c>
      <c r="E2900" s="28"/>
      <c r="H2900" s="28"/>
      <c r="K2900" s="28"/>
    </row>
    <row r="2901" customFormat="false" ht="15" hidden="false" customHeight="false" outlineLevel="0" collapsed="false">
      <c r="B2901" s="1" t="s">
        <v>1328</v>
      </c>
      <c r="C2901" s="1" t="s">
        <v>18</v>
      </c>
      <c r="D2901" s="1" t="s">
        <v>1329</v>
      </c>
      <c r="E2901" s="25" t="n">
        <v>1</v>
      </c>
      <c r="G2901" s="1" t="s">
        <v>120</v>
      </c>
      <c r="H2901" s="26" t="n">
        <v>409.22</v>
      </c>
      <c r="I2901" s="1" t="s">
        <v>121</v>
      </c>
      <c r="J2901" s="27" t="n">
        <f aca="false">ROUND(E2901* H2901,5)</f>
        <v>409.22</v>
      </c>
      <c r="K2901" s="28"/>
    </row>
    <row r="2902" customFormat="false" ht="15" hidden="false" customHeight="false" outlineLevel="0" collapsed="false">
      <c r="D2902" s="29" t="s">
        <v>137</v>
      </c>
      <c r="E2902" s="28"/>
      <c r="H2902" s="28"/>
      <c r="K2902" s="26" t="n">
        <f aca="false">SUM(J2901:J2901)</f>
        <v>409.22</v>
      </c>
    </row>
    <row r="2903" customFormat="false" ht="15" hidden="false" customHeight="false" outlineLevel="0" collapsed="false">
      <c r="D2903" s="29" t="s">
        <v>138</v>
      </c>
      <c r="E2903" s="28"/>
      <c r="H2903" s="28"/>
      <c r="K2903" s="30" t="n">
        <f aca="false">SUM(J2897:J2902)</f>
        <v>421.048</v>
      </c>
    </row>
    <row r="2904" customFormat="false" ht="15" hidden="false" customHeight="false" outlineLevel="0" collapsed="false">
      <c r="D2904" s="29" t="s">
        <v>184</v>
      </c>
      <c r="E2904" s="28"/>
      <c r="H2904" s="28" t="n">
        <v>3</v>
      </c>
      <c r="I2904" s="1" t="s">
        <v>146</v>
      </c>
      <c r="K2904" s="26" t="n">
        <f aca="false">ROUND(H2904/100*K2903,5)</f>
        <v>12.63144</v>
      </c>
    </row>
    <row r="2905" customFormat="false" ht="15" hidden="false" customHeight="false" outlineLevel="0" collapsed="false">
      <c r="D2905" s="29" t="s">
        <v>139</v>
      </c>
      <c r="E2905" s="28"/>
      <c r="H2905" s="28"/>
      <c r="K2905" s="30" t="n">
        <f aca="false">SUM(K2903:K2904)</f>
        <v>433.67944</v>
      </c>
    </row>
    <row r="2907" customFormat="false" ht="45" hidden="false" customHeight="true" outlineLevel="0" collapsed="false">
      <c r="A2907" s="19"/>
      <c r="B2907" s="19" t="s">
        <v>1330</v>
      </c>
      <c r="C2907" s="20" t="s">
        <v>18</v>
      </c>
      <c r="D2907" s="21" t="s">
        <v>1331</v>
      </c>
      <c r="E2907" s="21"/>
      <c r="F2907" s="21"/>
      <c r="G2907" s="20"/>
      <c r="H2907" s="22" t="s">
        <v>113</v>
      </c>
      <c r="I2907" s="23" t="n">
        <v>1</v>
      </c>
      <c r="J2907" s="23"/>
      <c r="K2907" s="24" t="n">
        <f aca="false">ROUND(K2921,2)</f>
        <v>64.05</v>
      </c>
      <c r="L2907" s="21" t="s">
        <v>1332</v>
      </c>
      <c r="M2907" s="20"/>
      <c r="N2907" s="20"/>
      <c r="O2907" s="20"/>
      <c r="P2907" s="20"/>
      <c r="Q2907" s="20"/>
      <c r="R2907" s="20"/>
      <c r="S2907" s="20"/>
      <c r="T2907" s="20"/>
      <c r="U2907" s="20"/>
      <c r="V2907" s="20"/>
      <c r="W2907" s="20"/>
      <c r="X2907" s="20"/>
      <c r="Y2907" s="20"/>
      <c r="Z2907" s="20"/>
      <c r="AA2907" s="20"/>
    </row>
    <row r="2908" customFormat="false" ht="15" hidden="false" customHeight="false" outlineLevel="0" collapsed="false">
      <c r="B2908" s="14" t="s">
        <v>115</v>
      </c>
    </row>
    <row r="2909" customFormat="false" ht="15" hidden="false" customHeight="false" outlineLevel="0" collapsed="false">
      <c r="B2909" s="1" t="s">
        <v>116</v>
      </c>
      <c r="C2909" s="1" t="s">
        <v>117</v>
      </c>
      <c r="D2909" s="1" t="s">
        <v>118</v>
      </c>
      <c r="E2909" s="25" t="n">
        <v>0.5</v>
      </c>
      <c r="F2909" s="1" t="s">
        <v>119</v>
      </c>
      <c r="G2909" s="1" t="s">
        <v>120</v>
      </c>
      <c r="H2909" s="26" t="n">
        <v>24.69</v>
      </c>
      <c r="I2909" s="1" t="s">
        <v>121</v>
      </c>
      <c r="J2909" s="27" t="n">
        <f aca="false">ROUND(E2909/I2907* H2909,5)</f>
        <v>12.345</v>
      </c>
      <c r="K2909" s="28"/>
    </row>
    <row r="2910" customFormat="false" ht="15" hidden="false" customHeight="false" outlineLevel="0" collapsed="false">
      <c r="B2910" s="1" t="s">
        <v>207</v>
      </c>
      <c r="C2910" s="1" t="s">
        <v>117</v>
      </c>
      <c r="D2910" s="1" t="s">
        <v>208</v>
      </c>
      <c r="E2910" s="25" t="n">
        <v>0.3</v>
      </c>
      <c r="F2910" s="1" t="s">
        <v>119</v>
      </c>
      <c r="G2910" s="1" t="s">
        <v>120</v>
      </c>
      <c r="H2910" s="26" t="n">
        <v>28.61</v>
      </c>
      <c r="I2910" s="1" t="s">
        <v>121</v>
      </c>
      <c r="J2910" s="27" t="n">
        <f aca="false">ROUND(E2910/I2907* H2910,5)</f>
        <v>8.583</v>
      </c>
      <c r="K2910" s="28"/>
    </row>
    <row r="2911" customFormat="false" ht="15" hidden="false" customHeight="false" outlineLevel="0" collapsed="false">
      <c r="D2911" s="29" t="s">
        <v>122</v>
      </c>
      <c r="E2911" s="28"/>
      <c r="H2911" s="28"/>
      <c r="K2911" s="26" t="n">
        <f aca="false">SUM(J2909:J2910)</f>
        <v>20.928</v>
      </c>
    </row>
    <row r="2912" customFormat="false" ht="15" hidden="false" customHeight="false" outlineLevel="0" collapsed="false">
      <c r="B2912" s="14" t="s">
        <v>123</v>
      </c>
      <c r="E2912" s="28"/>
      <c r="H2912" s="28"/>
      <c r="K2912" s="28"/>
    </row>
    <row r="2913" customFormat="false" ht="15" hidden="false" customHeight="false" outlineLevel="0" collapsed="false">
      <c r="B2913" s="1" t="s">
        <v>917</v>
      </c>
      <c r="C2913" s="1" t="s">
        <v>117</v>
      </c>
      <c r="D2913" s="1" t="s">
        <v>918</v>
      </c>
      <c r="E2913" s="25" t="n">
        <v>0.5</v>
      </c>
      <c r="F2913" s="1" t="s">
        <v>119</v>
      </c>
      <c r="G2913" s="1" t="s">
        <v>120</v>
      </c>
      <c r="H2913" s="26" t="n">
        <v>8.22</v>
      </c>
      <c r="I2913" s="1" t="s">
        <v>121</v>
      </c>
      <c r="J2913" s="27" t="n">
        <f aca="false">ROUND(E2913/I2907* H2913,5)</f>
        <v>4.11</v>
      </c>
      <c r="K2913" s="28"/>
    </row>
    <row r="2914" customFormat="false" ht="15" hidden="false" customHeight="false" outlineLevel="0" collapsed="false">
      <c r="D2914" s="29" t="s">
        <v>126</v>
      </c>
      <c r="E2914" s="28"/>
      <c r="H2914" s="28"/>
      <c r="K2914" s="26" t="n">
        <f aca="false">SUM(J2913:J2913)</f>
        <v>4.11</v>
      </c>
    </row>
    <row r="2915" customFormat="false" ht="15" hidden="false" customHeight="false" outlineLevel="0" collapsed="false">
      <c r="B2915" s="14" t="s">
        <v>127</v>
      </c>
      <c r="E2915" s="28"/>
      <c r="H2915" s="28"/>
      <c r="K2915" s="28"/>
    </row>
    <row r="2916" customFormat="false" ht="15" hidden="false" customHeight="false" outlineLevel="0" collapsed="false">
      <c r="B2916" s="1" t="s">
        <v>1333</v>
      </c>
      <c r="C2916" s="1" t="s">
        <v>18</v>
      </c>
      <c r="D2916" s="1" t="s">
        <v>1334</v>
      </c>
      <c r="E2916" s="25" t="n">
        <v>1</v>
      </c>
      <c r="G2916" s="1" t="s">
        <v>120</v>
      </c>
      <c r="H2916" s="26" t="n">
        <v>30.49</v>
      </c>
      <c r="I2916" s="1" t="s">
        <v>121</v>
      </c>
      <c r="J2916" s="27" t="n">
        <f aca="false">ROUND(E2916* H2916,5)</f>
        <v>30.49</v>
      </c>
      <c r="K2916" s="28"/>
    </row>
    <row r="2917" customFormat="false" ht="15" hidden="false" customHeight="false" outlineLevel="0" collapsed="false">
      <c r="B2917" s="1" t="s">
        <v>1321</v>
      </c>
      <c r="C2917" s="1" t="s">
        <v>151</v>
      </c>
      <c r="D2917" s="1" t="s">
        <v>1322</v>
      </c>
      <c r="E2917" s="25" t="n">
        <v>2</v>
      </c>
      <c r="G2917" s="1" t="s">
        <v>120</v>
      </c>
      <c r="H2917" s="26" t="n">
        <v>3.33</v>
      </c>
      <c r="I2917" s="1" t="s">
        <v>121</v>
      </c>
      <c r="J2917" s="27" t="n">
        <f aca="false">ROUND(E2917* H2917,5)</f>
        <v>6.66</v>
      </c>
      <c r="K2917" s="28"/>
    </row>
    <row r="2918" customFormat="false" ht="15" hidden="false" customHeight="false" outlineLevel="0" collapsed="false">
      <c r="D2918" s="29" t="s">
        <v>137</v>
      </c>
      <c r="E2918" s="28"/>
      <c r="H2918" s="28"/>
      <c r="K2918" s="26" t="n">
        <f aca="false">SUM(J2916:J2917)</f>
        <v>37.15</v>
      </c>
    </row>
    <row r="2919" customFormat="false" ht="15" hidden="false" customHeight="false" outlineLevel="0" collapsed="false">
      <c r="D2919" s="29" t="s">
        <v>138</v>
      </c>
      <c r="E2919" s="28"/>
      <c r="H2919" s="28"/>
      <c r="K2919" s="30" t="n">
        <f aca="false">SUM(J2908:J2918)</f>
        <v>62.188</v>
      </c>
    </row>
    <row r="2920" customFormat="false" ht="15" hidden="false" customHeight="false" outlineLevel="0" collapsed="false">
      <c r="D2920" s="29" t="s">
        <v>184</v>
      </c>
      <c r="E2920" s="28"/>
      <c r="H2920" s="28" t="n">
        <v>3</v>
      </c>
      <c r="I2920" s="1" t="s">
        <v>146</v>
      </c>
      <c r="K2920" s="26" t="n">
        <f aca="false">ROUND(H2920/100*K2919,5)</f>
        <v>1.86564</v>
      </c>
    </row>
    <row r="2921" customFormat="false" ht="15" hidden="false" customHeight="false" outlineLevel="0" collapsed="false">
      <c r="D2921" s="29" t="s">
        <v>139</v>
      </c>
      <c r="E2921" s="28"/>
      <c r="H2921" s="28"/>
      <c r="K2921" s="30" t="n">
        <f aca="false">SUM(K2919:K2920)</f>
        <v>64.05364</v>
      </c>
    </row>
    <row r="2923" customFormat="false" ht="45" hidden="false" customHeight="true" outlineLevel="0" collapsed="false">
      <c r="A2923" s="19"/>
      <c r="B2923" s="19" t="s">
        <v>1335</v>
      </c>
      <c r="C2923" s="20" t="s">
        <v>18</v>
      </c>
      <c r="D2923" s="21" t="s">
        <v>1336</v>
      </c>
      <c r="E2923" s="21"/>
      <c r="F2923" s="21"/>
      <c r="G2923" s="20"/>
      <c r="H2923" s="22" t="s">
        <v>113</v>
      </c>
      <c r="I2923" s="23" t="n">
        <v>1</v>
      </c>
      <c r="J2923" s="23"/>
      <c r="K2923" s="24" t="n">
        <f aca="false">ROUND(K2933,2)</f>
        <v>246.1</v>
      </c>
      <c r="L2923" s="21" t="s">
        <v>1337</v>
      </c>
      <c r="M2923" s="20"/>
      <c r="N2923" s="20"/>
      <c r="O2923" s="20"/>
      <c r="P2923" s="20"/>
      <c r="Q2923" s="20"/>
      <c r="R2923" s="20"/>
      <c r="S2923" s="20"/>
      <c r="T2923" s="20"/>
      <c r="U2923" s="20"/>
      <c r="V2923" s="20"/>
      <c r="W2923" s="20"/>
      <c r="X2923" s="20"/>
      <c r="Y2923" s="20"/>
      <c r="Z2923" s="20"/>
      <c r="AA2923" s="20"/>
    </row>
    <row r="2924" customFormat="false" ht="15" hidden="false" customHeight="false" outlineLevel="0" collapsed="false">
      <c r="B2924" s="14" t="s">
        <v>115</v>
      </c>
    </row>
    <row r="2925" customFormat="false" ht="15" hidden="false" customHeight="false" outlineLevel="0" collapsed="false">
      <c r="B2925" s="1" t="s">
        <v>207</v>
      </c>
      <c r="C2925" s="1" t="s">
        <v>117</v>
      </c>
      <c r="D2925" s="1" t="s">
        <v>208</v>
      </c>
      <c r="E2925" s="25" t="n">
        <v>0.3</v>
      </c>
      <c r="F2925" s="1" t="s">
        <v>119</v>
      </c>
      <c r="G2925" s="1" t="s">
        <v>120</v>
      </c>
      <c r="H2925" s="26" t="n">
        <v>28.61</v>
      </c>
      <c r="I2925" s="1" t="s">
        <v>121</v>
      </c>
      <c r="J2925" s="27" t="n">
        <f aca="false">ROUND(E2925/I2923* H2925,5)</f>
        <v>8.583</v>
      </c>
      <c r="K2925" s="28"/>
    </row>
    <row r="2926" customFormat="false" ht="15" hidden="false" customHeight="false" outlineLevel="0" collapsed="false">
      <c r="B2926" s="1" t="s">
        <v>116</v>
      </c>
      <c r="C2926" s="1" t="s">
        <v>117</v>
      </c>
      <c r="D2926" s="1" t="s">
        <v>118</v>
      </c>
      <c r="E2926" s="25" t="n">
        <v>0.5</v>
      </c>
      <c r="F2926" s="1" t="s">
        <v>119</v>
      </c>
      <c r="G2926" s="1" t="s">
        <v>120</v>
      </c>
      <c r="H2926" s="26" t="n">
        <v>24.69</v>
      </c>
      <c r="I2926" s="1" t="s">
        <v>121</v>
      </c>
      <c r="J2926" s="27" t="n">
        <f aca="false">ROUND(E2926/I2923* H2926,5)</f>
        <v>12.345</v>
      </c>
      <c r="K2926" s="28"/>
    </row>
    <row r="2927" customFormat="false" ht="15" hidden="false" customHeight="false" outlineLevel="0" collapsed="false">
      <c r="D2927" s="29" t="s">
        <v>122</v>
      </c>
      <c r="E2927" s="28"/>
      <c r="H2927" s="28"/>
      <c r="K2927" s="26" t="n">
        <f aca="false">SUM(J2925:J2926)</f>
        <v>20.928</v>
      </c>
    </row>
    <row r="2928" customFormat="false" ht="15" hidden="false" customHeight="false" outlineLevel="0" collapsed="false">
      <c r="B2928" s="14" t="s">
        <v>127</v>
      </c>
      <c r="E2928" s="28"/>
      <c r="H2928" s="28"/>
      <c r="K2928" s="28"/>
    </row>
    <row r="2929" customFormat="false" ht="15" hidden="false" customHeight="false" outlineLevel="0" collapsed="false">
      <c r="B2929" s="1" t="s">
        <v>1338</v>
      </c>
      <c r="C2929" s="1" t="s">
        <v>18</v>
      </c>
      <c r="D2929" s="1" t="s">
        <v>1337</v>
      </c>
      <c r="E2929" s="25" t="n">
        <v>1</v>
      </c>
      <c r="G2929" s="1" t="s">
        <v>120</v>
      </c>
      <c r="H2929" s="26" t="n">
        <v>218</v>
      </c>
      <c r="I2929" s="1" t="s">
        <v>121</v>
      </c>
      <c r="J2929" s="27" t="n">
        <f aca="false">ROUND(E2929* H2929,5)</f>
        <v>218</v>
      </c>
      <c r="K2929" s="28"/>
    </row>
    <row r="2930" customFormat="false" ht="15" hidden="false" customHeight="false" outlineLevel="0" collapsed="false">
      <c r="D2930" s="29" t="s">
        <v>137</v>
      </c>
      <c r="E2930" s="28"/>
      <c r="H2930" s="28"/>
      <c r="K2930" s="26" t="n">
        <f aca="false">SUM(J2929:J2929)</f>
        <v>218</v>
      </c>
    </row>
    <row r="2931" customFormat="false" ht="15" hidden="false" customHeight="false" outlineLevel="0" collapsed="false">
      <c r="D2931" s="29" t="s">
        <v>138</v>
      </c>
      <c r="E2931" s="28"/>
      <c r="H2931" s="28"/>
      <c r="K2931" s="30" t="n">
        <f aca="false">SUM(J2924:J2930)</f>
        <v>238.928</v>
      </c>
    </row>
    <row r="2932" customFormat="false" ht="15" hidden="false" customHeight="false" outlineLevel="0" collapsed="false">
      <c r="D2932" s="29" t="s">
        <v>184</v>
      </c>
      <c r="E2932" s="28"/>
      <c r="H2932" s="28" t="n">
        <v>3</v>
      </c>
      <c r="I2932" s="1" t="s">
        <v>146</v>
      </c>
      <c r="K2932" s="26" t="n">
        <f aca="false">ROUND(H2932/100*K2931,5)</f>
        <v>7.16784</v>
      </c>
    </row>
    <row r="2933" customFormat="false" ht="15" hidden="false" customHeight="false" outlineLevel="0" collapsed="false">
      <c r="D2933" s="29" t="s">
        <v>139</v>
      </c>
      <c r="E2933" s="28"/>
      <c r="H2933" s="28"/>
      <c r="K2933" s="30" t="n">
        <f aca="false">SUM(K2931:K2932)</f>
        <v>246.09584</v>
      </c>
    </row>
    <row r="2935" customFormat="false" ht="45" hidden="false" customHeight="true" outlineLevel="0" collapsed="false">
      <c r="A2935" s="19"/>
      <c r="B2935" s="19" t="s">
        <v>1339</v>
      </c>
      <c r="C2935" s="20" t="s">
        <v>34</v>
      </c>
      <c r="D2935" s="21" t="s">
        <v>1340</v>
      </c>
      <c r="E2935" s="21"/>
      <c r="F2935" s="21"/>
      <c r="G2935" s="20"/>
      <c r="H2935" s="22" t="s">
        <v>113</v>
      </c>
      <c r="I2935" s="23" t="n">
        <v>1</v>
      </c>
      <c r="J2935" s="23"/>
      <c r="K2935" s="24" t="n">
        <f aca="false">ROUND(K2948,2)</f>
        <v>199.8</v>
      </c>
      <c r="L2935" s="21" t="s">
        <v>1341</v>
      </c>
      <c r="M2935" s="20"/>
      <c r="N2935" s="20"/>
      <c r="O2935" s="20"/>
      <c r="P2935" s="20"/>
      <c r="Q2935" s="20"/>
      <c r="R2935" s="20"/>
      <c r="S2935" s="20"/>
      <c r="T2935" s="20"/>
      <c r="U2935" s="20"/>
      <c r="V2935" s="20"/>
      <c r="W2935" s="20"/>
      <c r="X2935" s="20"/>
      <c r="Y2935" s="20"/>
      <c r="Z2935" s="20"/>
      <c r="AA2935" s="20"/>
    </row>
    <row r="2936" customFormat="false" ht="15" hidden="false" customHeight="false" outlineLevel="0" collapsed="false">
      <c r="B2936" s="14" t="s">
        <v>115</v>
      </c>
    </row>
    <row r="2937" customFormat="false" ht="15" hidden="false" customHeight="false" outlineLevel="0" collapsed="false">
      <c r="B2937" s="1" t="s">
        <v>1118</v>
      </c>
      <c r="C2937" s="1" t="s">
        <v>117</v>
      </c>
      <c r="D2937" s="1" t="s">
        <v>1119</v>
      </c>
      <c r="E2937" s="25" t="n">
        <v>2.9</v>
      </c>
      <c r="F2937" s="1" t="s">
        <v>119</v>
      </c>
      <c r="G2937" s="1" t="s">
        <v>120</v>
      </c>
      <c r="H2937" s="26" t="n">
        <v>26.84</v>
      </c>
      <c r="I2937" s="1" t="s">
        <v>121</v>
      </c>
      <c r="J2937" s="27" t="n">
        <f aca="false">ROUND(E2937/I2935* H2937,5)</f>
        <v>77.836</v>
      </c>
      <c r="K2937" s="28"/>
    </row>
    <row r="2938" customFormat="false" ht="15" hidden="false" customHeight="false" outlineLevel="0" collapsed="false">
      <c r="B2938" s="1" t="s">
        <v>938</v>
      </c>
      <c r="C2938" s="1" t="s">
        <v>117</v>
      </c>
      <c r="D2938" s="1" t="s">
        <v>939</v>
      </c>
      <c r="E2938" s="25" t="n">
        <v>0.07</v>
      </c>
      <c r="F2938" s="1" t="s">
        <v>119</v>
      </c>
      <c r="G2938" s="1" t="s">
        <v>120</v>
      </c>
      <c r="H2938" s="26" t="n">
        <v>37.74</v>
      </c>
      <c r="I2938" s="1" t="s">
        <v>121</v>
      </c>
      <c r="J2938" s="27" t="n">
        <f aca="false">ROUND(E2938/I2935* H2938,5)</f>
        <v>2.6418</v>
      </c>
      <c r="K2938" s="28"/>
    </row>
    <row r="2939" customFormat="false" ht="15" hidden="false" customHeight="false" outlineLevel="0" collapsed="false">
      <c r="D2939" s="29" t="s">
        <v>122</v>
      </c>
      <c r="E2939" s="28"/>
      <c r="H2939" s="28"/>
      <c r="K2939" s="26" t="n">
        <f aca="false">SUM(J2937:J2938)</f>
        <v>80.4778</v>
      </c>
    </row>
    <row r="2940" customFormat="false" ht="15" hidden="false" customHeight="false" outlineLevel="0" collapsed="false">
      <c r="B2940" s="14" t="s">
        <v>127</v>
      </c>
      <c r="E2940" s="28"/>
      <c r="H2940" s="28"/>
      <c r="K2940" s="28"/>
    </row>
    <row r="2941" customFormat="false" ht="15" hidden="false" customHeight="false" outlineLevel="0" collapsed="false">
      <c r="B2941" s="1" t="s">
        <v>1342</v>
      </c>
      <c r="C2941" s="1" t="s">
        <v>34</v>
      </c>
      <c r="D2941" s="1" t="s">
        <v>1343</v>
      </c>
      <c r="E2941" s="25" t="n">
        <v>1.15</v>
      </c>
      <c r="G2941" s="1" t="s">
        <v>120</v>
      </c>
      <c r="H2941" s="26" t="n">
        <v>97.65</v>
      </c>
      <c r="I2941" s="1" t="s">
        <v>121</v>
      </c>
      <c r="J2941" s="27" t="n">
        <f aca="false">ROUND(E2941* H2941,5)</f>
        <v>112.2975</v>
      </c>
      <c r="K2941" s="28"/>
    </row>
    <row r="2942" customFormat="false" ht="15" hidden="false" customHeight="false" outlineLevel="0" collapsed="false">
      <c r="D2942" s="29" t="s">
        <v>137</v>
      </c>
      <c r="E2942" s="28"/>
      <c r="H2942" s="28"/>
      <c r="K2942" s="26" t="n">
        <f aca="false">SUM(J2941:J2941)</f>
        <v>112.2975</v>
      </c>
    </row>
    <row r="2943" customFormat="false" ht="15" hidden="false" customHeight="false" outlineLevel="0" collapsed="false">
      <c r="B2943" s="14" t="s">
        <v>953</v>
      </c>
      <c r="E2943" s="28"/>
      <c r="H2943" s="28"/>
      <c r="K2943" s="28"/>
    </row>
    <row r="2944" customFormat="false" ht="15" hidden="false" customHeight="false" outlineLevel="0" collapsed="false">
      <c r="B2944" s="1" t="s">
        <v>954</v>
      </c>
      <c r="C2944" s="1" t="s">
        <v>146</v>
      </c>
      <c r="D2944" s="1" t="s">
        <v>955</v>
      </c>
      <c r="E2944" s="25" t="n">
        <v>1.5</v>
      </c>
      <c r="G2944" s="1" t="s">
        <v>146</v>
      </c>
      <c r="H2944" s="26" t="n">
        <v>80.478</v>
      </c>
      <c r="I2944" s="1" t="s">
        <v>121</v>
      </c>
      <c r="J2944" s="27" t="n">
        <f aca="false">ROUND(E2944* H2944/100,5)</f>
        <v>1.20717</v>
      </c>
      <c r="K2944" s="28"/>
    </row>
    <row r="2945" customFormat="false" ht="15" hidden="false" customHeight="false" outlineLevel="0" collapsed="false">
      <c r="D2945" s="29" t="s">
        <v>956</v>
      </c>
      <c r="E2945" s="28"/>
      <c r="H2945" s="28"/>
      <c r="K2945" s="26" t="n">
        <f aca="false">SUM(J2944:J2944)</f>
        <v>1.20717</v>
      </c>
    </row>
    <row r="2946" customFormat="false" ht="15" hidden="false" customHeight="false" outlineLevel="0" collapsed="false">
      <c r="D2946" s="29" t="s">
        <v>138</v>
      </c>
      <c r="E2946" s="28"/>
      <c r="H2946" s="28"/>
      <c r="K2946" s="30" t="n">
        <f aca="false">SUM(J2936:J2945)</f>
        <v>193.98247</v>
      </c>
    </row>
    <row r="2947" customFormat="false" ht="15" hidden="false" customHeight="false" outlineLevel="0" collapsed="false">
      <c r="D2947" s="29" t="s">
        <v>184</v>
      </c>
      <c r="E2947" s="28"/>
      <c r="H2947" s="28" t="n">
        <v>3</v>
      </c>
      <c r="I2947" s="1" t="s">
        <v>146</v>
      </c>
      <c r="K2947" s="26" t="n">
        <f aca="false">ROUND(H2947/100*K2946,5)</f>
        <v>5.81947</v>
      </c>
    </row>
    <row r="2948" customFormat="false" ht="15" hidden="false" customHeight="false" outlineLevel="0" collapsed="false">
      <c r="D2948" s="29" t="s">
        <v>139</v>
      </c>
      <c r="E2948" s="28"/>
      <c r="H2948" s="28"/>
      <c r="K2948" s="30" t="n">
        <f aca="false">SUM(K2946:K2947)</f>
        <v>199.80194</v>
      </c>
    </row>
    <row r="2950" customFormat="false" ht="45" hidden="false" customHeight="true" outlineLevel="0" collapsed="false">
      <c r="A2950" s="19"/>
      <c r="B2950" s="19" t="s">
        <v>1344</v>
      </c>
      <c r="C2950" s="20" t="s">
        <v>18</v>
      </c>
      <c r="D2950" s="21" t="s">
        <v>1345</v>
      </c>
      <c r="E2950" s="21"/>
      <c r="F2950" s="21"/>
      <c r="G2950" s="20"/>
      <c r="H2950" s="22" t="s">
        <v>113</v>
      </c>
      <c r="I2950" s="23" t="n">
        <v>1</v>
      </c>
      <c r="J2950" s="23"/>
      <c r="K2950" s="24" t="n">
        <f aca="false">ROUND(K2961,2)</f>
        <v>81.37</v>
      </c>
      <c r="L2950" s="21" t="s">
        <v>1346</v>
      </c>
      <c r="M2950" s="20"/>
      <c r="N2950" s="20"/>
      <c r="O2950" s="20"/>
      <c r="P2950" s="20"/>
      <c r="Q2950" s="20"/>
      <c r="R2950" s="20"/>
      <c r="S2950" s="20"/>
      <c r="T2950" s="20"/>
      <c r="U2950" s="20"/>
      <c r="V2950" s="20"/>
      <c r="W2950" s="20"/>
      <c r="X2950" s="20"/>
      <c r="Y2950" s="20"/>
      <c r="Z2950" s="20"/>
      <c r="AA2950" s="20"/>
    </row>
    <row r="2951" customFormat="false" ht="15" hidden="false" customHeight="false" outlineLevel="0" collapsed="false">
      <c r="B2951" s="14" t="s">
        <v>115</v>
      </c>
    </row>
    <row r="2952" customFormat="false" ht="15" hidden="false" customHeight="false" outlineLevel="0" collapsed="false">
      <c r="B2952" s="1" t="s">
        <v>940</v>
      </c>
      <c r="C2952" s="1" t="s">
        <v>117</v>
      </c>
      <c r="D2952" s="1" t="s">
        <v>941</v>
      </c>
      <c r="E2952" s="25" t="n">
        <v>1</v>
      </c>
      <c r="F2952" s="1" t="s">
        <v>119</v>
      </c>
      <c r="G2952" s="1" t="s">
        <v>120</v>
      </c>
      <c r="H2952" s="26" t="n">
        <v>33.5</v>
      </c>
      <c r="I2952" s="1" t="s">
        <v>121</v>
      </c>
      <c r="J2952" s="27" t="n">
        <f aca="false">ROUND(E2952/I2950* H2952,5)</f>
        <v>33.5</v>
      </c>
      <c r="K2952" s="28"/>
    </row>
    <row r="2953" customFormat="false" ht="15" hidden="false" customHeight="false" outlineLevel="0" collapsed="false">
      <c r="D2953" s="29" t="s">
        <v>122</v>
      </c>
      <c r="E2953" s="28"/>
      <c r="H2953" s="28"/>
      <c r="K2953" s="26" t="n">
        <f aca="false">SUM(J2952:J2952)</f>
        <v>33.5</v>
      </c>
    </row>
    <row r="2954" customFormat="false" ht="15" hidden="false" customHeight="false" outlineLevel="0" collapsed="false">
      <c r="B2954" s="14" t="s">
        <v>127</v>
      </c>
      <c r="E2954" s="28"/>
      <c r="H2954" s="28"/>
      <c r="K2954" s="28"/>
    </row>
    <row r="2955" customFormat="false" ht="15" hidden="false" customHeight="false" outlineLevel="0" collapsed="false">
      <c r="B2955" s="1" t="s">
        <v>1347</v>
      </c>
      <c r="C2955" s="1" t="s">
        <v>1348</v>
      </c>
      <c r="D2955" s="1" t="s">
        <v>1349</v>
      </c>
      <c r="E2955" s="25" t="n">
        <v>1</v>
      </c>
      <c r="G2955" s="1" t="s">
        <v>120</v>
      </c>
      <c r="H2955" s="26" t="n">
        <v>45</v>
      </c>
      <c r="I2955" s="1" t="s">
        <v>121</v>
      </c>
      <c r="J2955" s="27" t="n">
        <f aca="false">ROUND(E2955* H2955,5)</f>
        <v>45</v>
      </c>
      <c r="K2955" s="28"/>
    </row>
    <row r="2956" customFormat="false" ht="15" hidden="false" customHeight="false" outlineLevel="0" collapsed="false">
      <c r="D2956" s="29" t="s">
        <v>137</v>
      </c>
      <c r="E2956" s="28"/>
      <c r="H2956" s="28"/>
      <c r="K2956" s="26" t="n">
        <f aca="false">SUM(J2955:J2955)</f>
        <v>45</v>
      </c>
    </row>
    <row r="2957" customFormat="false" ht="15" hidden="false" customHeight="false" outlineLevel="0" collapsed="false">
      <c r="E2957" s="28"/>
      <c r="H2957" s="28"/>
      <c r="K2957" s="28"/>
    </row>
    <row r="2958" customFormat="false" ht="15" hidden="false" customHeight="false" outlineLevel="0" collapsed="false">
      <c r="D2958" s="29" t="s">
        <v>145</v>
      </c>
      <c r="E2958" s="28"/>
      <c r="H2958" s="28" t="n">
        <v>1.5</v>
      </c>
      <c r="I2958" s="1" t="s">
        <v>146</v>
      </c>
      <c r="J2958" s="1" t="n">
        <f aca="false">ROUND(H2958/100*K2953,5)</f>
        <v>0.5025</v>
      </c>
      <c r="K2958" s="28"/>
    </row>
    <row r="2959" customFormat="false" ht="15" hidden="false" customHeight="false" outlineLevel="0" collapsed="false">
      <c r="D2959" s="29" t="s">
        <v>138</v>
      </c>
      <c r="E2959" s="28"/>
      <c r="H2959" s="28"/>
      <c r="K2959" s="30" t="n">
        <f aca="false">SUM(J2951:J2958)</f>
        <v>79.0025</v>
      </c>
    </row>
    <row r="2960" customFormat="false" ht="15" hidden="false" customHeight="false" outlineLevel="0" collapsed="false">
      <c r="D2960" s="29" t="s">
        <v>184</v>
      </c>
      <c r="E2960" s="28"/>
      <c r="H2960" s="28" t="n">
        <v>3</v>
      </c>
      <c r="I2960" s="1" t="s">
        <v>146</v>
      </c>
      <c r="K2960" s="26" t="n">
        <f aca="false">ROUND(H2960/100*K2959,5)</f>
        <v>2.37008</v>
      </c>
    </row>
    <row r="2961" customFormat="false" ht="15" hidden="false" customHeight="false" outlineLevel="0" collapsed="false">
      <c r="D2961" s="29" t="s">
        <v>139</v>
      </c>
      <c r="E2961" s="28"/>
      <c r="H2961" s="28"/>
      <c r="K2961" s="30" t="n">
        <f aca="false">SUM(K2959:K2960)</f>
        <v>81.37258</v>
      </c>
    </row>
    <row r="2963" customFormat="false" ht="45" hidden="false" customHeight="true" outlineLevel="0" collapsed="false">
      <c r="A2963" s="19"/>
      <c r="B2963" s="19" t="s">
        <v>1350</v>
      </c>
      <c r="C2963" s="20" t="s">
        <v>58</v>
      </c>
      <c r="D2963" s="21" t="s">
        <v>1351</v>
      </c>
      <c r="E2963" s="21"/>
      <c r="F2963" s="21"/>
      <c r="G2963" s="20"/>
      <c r="H2963" s="22" t="s">
        <v>113</v>
      </c>
      <c r="I2963" s="23" t="n">
        <v>1</v>
      </c>
      <c r="J2963" s="23"/>
      <c r="K2963" s="24" t="n">
        <v>1</v>
      </c>
      <c r="L2963" s="21" t="s">
        <v>1351</v>
      </c>
      <c r="M2963" s="20"/>
      <c r="N2963" s="20"/>
      <c r="O2963" s="20"/>
      <c r="P2963" s="20"/>
      <c r="Q2963" s="20"/>
      <c r="R2963" s="20"/>
      <c r="S2963" s="20"/>
      <c r="T2963" s="20"/>
      <c r="U2963" s="20"/>
      <c r="V2963" s="20"/>
      <c r="W2963" s="20"/>
      <c r="X2963" s="20"/>
      <c r="Y2963" s="20"/>
      <c r="Z2963" s="20"/>
      <c r="AA2963" s="20"/>
    </row>
    <row r="2964" customFormat="false" ht="45" hidden="false" customHeight="true" outlineLevel="0" collapsed="false">
      <c r="A2964" s="19"/>
      <c r="B2964" s="19" t="s">
        <v>1352</v>
      </c>
      <c r="C2964" s="20" t="s">
        <v>58</v>
      </c>
      <c r="D2964" s="21" t="s">
        <v>1353</v>
      </c>
      <c r="E2964" s="21"/>
      <c r="F2964" s="21"/>
      <c r="G2964" s="20"/>
      <c r="H2964" s="22" t="s">
        <v>113</v>
      </c>
      <c r="I2964" s="23" t="n">
        <v>1</v>
      </c>
      <c r="J2964" s="23"/>
      <c r="K2964" s="24" t="n">
        <f aca="false">ROUND(K2970,2)</f>
        <v>766.32</v>
      </c>
      <c r="L2964" s="21" t="s">
        <v>1354</v>
      </c>
      <c r="M2964" s="20"/>
      <c r="N2964" s="20"/>
      <c r="O2964" s="20"/>
      <c r="P2964" s="20"/>
      <c r="Q2964" s="20"/>
      <c r="R2964" s="20"/>
      <c r="S2964" s="20"/>
      <c r="T2964" s="20"/>
      <c r="U2964" s="20"/>
      <c r="V2964" s="20"/>
      <c r="W2964" s="20"/>
      <c r="X2964" s="20"/>
      <c r="Y2964" s="20"/>
      <c r="Z2964" s="20"/>
      <c r="AA2964" s="20"/>
    </row>
    <row r="2965" customFormat="false" ht="15" hidden="false" customHeight="false" outlineLevel="0" collapsed="false">
      <c r="B2965" s="14" t="s">
        <v>115</v>
      </c>
    </row>
    <row r="2966" customFormat="false" ht="15" hidden="false" customHeight="false" outlineLevel="0" collapsed="false">
      <c r="B2966" s="1" t="s">
        <v>1188</v>
      </c>
      <c r="C2966" s="1" t="s">
        <v>117</v>
      </c>
      <c r="D2966" s="1" t="s">
        <v>1189</v>
      </c>
      <c r="E2966" s="25" t="n">
        <v>16</v>
      </c>
      <c r="F2966" s="1" t="s">
        <v>119</v>
      </c>
      <c r="G2966" s="1" t="s">
        <v>120</v>
      </c>
      <c r="H2966" s="26" t="n">
        <v>46.5</v>
      </c>
      <c r="I2966" s="1" t="s">
        <v>121</v>
      </c>
      <c r="J2966" s="27" t="n">
        <f aca="false">ROUND(E2966/I2964* H2966,5)</f>
        <v>744</v>
      </c>
      <c r="K2966" s="28"/>
    </row>
    <row r="2967" customFormat="false" ht="15" hidden="false" customHeight="false" outlineLevel="0" collapsed="false">
      <c r="D2967" s="29" t="s">
        <v>122</v>
      </c>
      <c r="E2967" s="28"/>
      <c r="H2967" s="28"/>
      <c r="K2967" s="26" t="n">
        <f aca="false">SUM(J2966:J2966)</f>
        <v>744</v>
      </c>
    </row>
    <row r="2968" customFormat="false" ht="15" hidden="false" customHeight="false" outlineLevel="0" collapsed="false">
      <c r="D2968" s="29" t="s">
        <v>138</v>
      </c>
      <c r="E2968" s="28"/>
      <c r="H2968" s="28"/>
      <c r="K2968" s="30" t="n">
        <f aca="false">SUM(J2965:J2967)</f>
        <v>744</v>
      </c>
    </row>
    <row r="2969" customFormat="false" ht="15" hidden="false" customHeight="false" outlineLevel="0" collapsed="false">
      <c r="D2969" s="29" t="s">
        <v>184</v>
      </c>
      <c r="E2969" s="28"/>
      <c r="H2969" s="28" t="n">
        <v>3</v>
      </c>
      <c r="I2969" s="1" t="s">
        <v>146</v>
      </c>
      <c r="K2969" s="26" t="n">
        <f aca="false">ROUND(H2969/100*K2968,5)</f>
        <v>22.32</v>
      </c>
    </row>
    <row r="2970" customFormat="false" ht="15" hidden="false" customHeight="false" outlineLevel="0" collapsed="false">
      <c r="D2970" s="29" t="s">
        <v>139</v>
      </c>
      <c r="E2970" s="28"/>
      <c r="H2970" s="28"/>
      <c r="K2970" s="30" t="n">
        <f aca="false">SUM(K2968:K2969)</f>
        <v>766.32</v>
      </c>
    </row>
    <row r="2972" customFormat="false" ht="45" hidden="false" customHeight="true" outlineLevel="0" collapsed="false">
      <c r="A2972" s="19" t="s">
        <v>1355</v>
      </c>
      <c r="B2972" s="19" t="s">
        <v>101</v>
      </c>
      <c r="C2972" s="20" t="s">
        <v>58</v>
      </c>
      <c r="D2972" s="21" t="s">
        <v>102</v>
      </c>
      <c r="E2972" s="21"/>
      <c r="F2972" s="21"/>
      <c r="G2972" s="20"/>
      <c r="H2972" s="22" t="s">
        <v>113</v>
      </c>
      <c r="I2972" s="23" t="n">
        <v>1</v>
      </c>
      <c r="J2972" s="23"/>
      <c r="K2972" s="24" t="n">
        <f aca="false">ROUND(K2978,2)</f>
        <v>1676.33</v>
      </c>
      <c r="L2972" s="21" t="s">
        <v>1356</v>
      </c>
      <c r="M2972" s="20"/>
      <c r="N2972" s="20"/>
      <c r="O2972" s="20"/>
      <c r="P2972" s="20"/>
      <c r="Q2972" s="20"/>
      <c r="R2972" s="20"/>
      <c r="S2972" s="20"/>
      <c r="T2972" s="20"/>
      <c r="U2972" s="20"/>
      <c r="V2972" s="20"/>
      <c r="W2972" s="20"/>
      <c r="X2972" s="20"/>
      <c r="Y2972" s="20"/>
      <c r="Z2972" s="20"/>
      <c r="AA2972" s="20"/>
    </row>
    <row r="2973" customFormat="false" ht="15" hidden="false" customHeight="false" outlineLevel="0" collapsed="false">
      <c r="B2973" s="14" t="s">
        <v>115</v>
      </c>
    </row>
    <row r="2974" customFormat="false" ht="15" hidden="false" customHeight="false" outlineLevel="0" collapsed="false">
      <c r="B2974" s="1" t="s">
        <v>1188</v>
      </c>
      <c r="C2974" s="1" t="s">
        <v>117</v>
      </c>
      <c r="D2974" s="1" t="s">
        <v>1189</v>
      </c>
      <c r="E2974" s="25" t="n">
        <v>35</v>
      </c>
      <c r="F2974" s="1" t="s">
        <v>119</v>
      </c>
      <c r="G2974" s="1" t="s">
        <v>120</v>
      </c>
      <c r="H2974" s="26" t="n">
        <v>46.5</v>
      </c>
      <c r="I2974" s="1" t="s">
        <v>121</v>
      </c>
      <c r="J2974" s="27" t="n">
        <f aca="false">ROUND(E2974/I2972* H2974,5)</f>
        <v>1627.5</v>
      </c>
      <c r="K2974" s="28"/>
    </row>
    <row r="2975" customFormat="false" ht="15" hidden="false" customHeight="false" outlineLevel="0" collapsed="false">
      <c r="D2975" s="29" t="s">
        <v>122</v>
      </c>
      <c r="E2975" s="28"/>
      <c r="H2975" s="28"/>
      <c r="K2975" s="26" t="n">
        <f aca="false">SUM(J2974:J2974)</f>
        <v>1627.5</v>
      </c>
    </row>
    <row r="2976" customFormat="false" ht="15" hidden="false" customHeight="false" outlineLevel="0" collapsed="false">
      <c r="D2976" s="29" t="s">
        <v>138</v>
      </c>
      <c r="E2976" s="28"/>
      <c r="H2976" s="28"/>
      <c r="K2976" s="30" t="n">
        <f aca="false">SUM(J2973:J2975)</f>
        <v>1627.5</v>
      </c>
    </row>
    <row r="2977" customFormat="false" ht="15" hidden="false" customHeight="false" outlineLevel="0" collapsed="false">
      <c r="D2977" s="29" t="s">
        <v>184</v>
      </c>
      <c r="E2977" s="28"/>
      <c r="H2977" s="28" t="n">
        <v>3</v>
      </c>
      <c r="I2977" s="1" t="s">
        <v>146</v>
      </c>
      <c r="K2977" s="26" t="n">
        <f aca="false">ROUND(H2977/100*K2976,5)</f>
        <v>48.825</v>
      </c>
    </row>
    <row r="2978" customFormat="false" ht="15" hidden="false" customHeight="false" outlineLevel="0" collapsed="false">
      <c r="D2978" s="29" t="s">
        <v>139</v>
      </c>
      <c r="E2978" s="28"/>
      <c r="H2978" s="28"/>
      <c r="K2978" s="30" t="n">
        <f aca="false">SUM(K2976:K2977)</f>
        <v>1676.325</v>
      </c>
    </row>
    <row r="2980" customFormat="false" ht="45" hidden="false" customHeight="true" outlineLevel="0" collapsed="false">
      <c r="A2980" s="19" t="s">
        <v>1357</v>
      </c>
      <c r="B2980" s="19" t="s">
        <v>43</v>
      </c>
      <c r="C2980" s="20" t="s">
        <v>27</v>
      </c>
      <c r="D2980" s="21" t="s">
        <v>44</v>
      </c>
      <c r="E2980" s="21"/>
      <c r="F2980" s="21"/>
      <c r="G2980" s="20"/>
      <c r="H2980" s="22" t="s">
        <v>113</v>
      </c>
      <c r="I2980" s="23" t="n">
        <v>1</v>
      </c>
      <c r="J2980" s="23"/>
      <c r="K2980" s="24" t="n">
        <f aca="false">ROUND(K2991,2)</f>
        <v>10.84</v>
      </c>
      <c r="L2980" s="21" t="s">
        <v>1358</v>
      </c>
      <c r="M2980" s="20"/>
      <c r="N2980" s="20"/>
      <c r="O2980" s="20"/>
      <c r="P2980" s="20"/>
      <c r="Q2980" s="20"/>
      <c r="R2980" s="20"/>
      <c r="S2980" s="20"/>
      <c r="T2980" s="20"/>
      <c r="U2980" s="20"/>
      <c r="V2980" s="20"/>
      <c r="W2980" s="20"/>
      <c r="X2980" s="20"/>
      <c r="Y2980" s="20"/>
      <c r="Z2980" s="20"/>
      <c r="AA2980" s="20"/>
    </row>
    <row r="2981" customFormat="false" ht="15" hidden="false" customHeight="false" outlineLevel="0" collapsed="false">
      <c r="B2981" s="14" t="s">
        <v>115</v>
      </c>
    </row>
    <row r="2982" customFormat="false" ht="15" hidden="false" customHeight="false" outlineLevel="0" collapsed="false">
      <c r="B2982" s="1" t="s">
        <v>261</v>
      </c>
      <c r="C2982" s="1" t="s">
        <v>117</v>
      </c>
      <c r="D2982" s="1" t="s">
        <v>262</v>
      </c>
      <c r="E2982" s="25" t="n">
        <v>0.08</v>
      </c>
      <c r="F2982" s="1" t="s">
        <v>119</v>
      </c>
      <c r="G2982" s="1" t="s">
        <v>120</v>
      </c>
      <c r="H2982" s="26" t="n">
        <v>28.61</v>
      </c>
      <c r="I2982" s="1" t="s">
        <v>121</v>
      </c>
      <c r="J2982" s="27" t="n">
        <f aca="false">ROUND(E2982/I2980* H2982,5)</f>
        <v>2.2888</v>
      </c>
      <c r="K2982" s="28"/>
    </row>
    <row r="2983" customFormat="false" ht="15" hidden="false" customHeight="false" outlineLevel="0" collapsed="false">
      <c r="B2983" s="1" t="s">
        <v>188</v>
      </c>
      <c r="C2983" s="1" t="s">
        <v>117</v>
      </c>
      <c r="D2983" s="1" t="s">
        <v>189</v>
      </c>
      <c r="E2983" s="25" t="n">
        <v>0.04</v>
      </c>
      <c r="F2983" s="1" t="s">
        <v>119</v>
      </c>
      <c r="G2983" s="1" t="s">
        <v>120</v>
      </c>
      <c r="H2983" s="26" t="n">
        <v>23.38</v>
      </c>
      <c r="I2983" s="1" t="s">
        <v>121</v>
      </c>
      <c r="J2983" s="27" t="n">
        <f aca="false">ROUND(E2983/I2980* H2983,5)</f>
        <v>0.9352</v>
      </c>
      <c r="K2983" s="28"/>
    </row>
    <row r="2984" customFormat="false" ht="15" hidden="false" customHeight="false" outlineLevel="0" collapsed="false">
      <c r="D2984" s="29" t="s">
        <v>122</v>
      </c>
      <c r="E2984" s="28"/>
      <c r="H2984" s="28"/>
      <c r="K2984" s="26" t="n">
        <f aca="false">SUM(J2982:J2983)</f>
        <v>3.224</v>
      </c>
    </row>
    <row r="2985" customFormat="false" ht="15" hidden="false" customHeight="false" outlineLevel="0" collapsed="false">
      <c r="B2985" s="14" t="s">
        <v>127</v>
      </c>
      <c r="E2985" s="28"/>
      <c r="H2985" s="28"/>
      <c r="K2985" s="28"/>
    </row>
    <row r="2986" customFormat="false" ht="15" hidden="false" customHeight="false" outlineLevel="0" collapsed="false">
      <c r="B2986" s="1" t="s">
        <v>1359</v>
      </c>
      <c r="C2986" s="1" t="s">
        <v>27</v>
      </c>
      <c r="D2986" s="1" t="s">
        <v>1360</v>
      </c>
      <c r="E2986" s="25" t="n">
        <v>1.05</v>
      </c>
      <c r="G2986" s="1" t="s">
        <v>120</v>
      </c>
      <c r="H2986" s="26" t="n">
        <v>5.56</v>
      </c>
      <c r="I2986" s="1" t="s">
        <v>121</v>
      </c>
      <c r="J2986" s="27" t="n">
        <f aca="false">ROUND(E2986* H2986,5)</f>
        <v>5.838</v>
      </c>
      <c r="K2986" s="28"/>
    </row>
    <row r="2987" customFormat="false" ht="15" hidden="false" customHeight="false" outlineLevel="0" collapsed="false">
      <c r="B2987" s="1" t="s">
        <v>1361</v>
      </c>
      <c r="C2987" s="1" t="s">
        <v>151</v>
      </c>
      <c r="D2987" s="1" t="s">
        <v>1362</v>
      </c>
      <c r="E2987" s="25" t="n">
        <v>0.315</v>
      </c>
      <c r="G2987" s="1" t="s">
        <v>120</v>
      </c>
      <c r="H2987" s="26" t="n">
        <v>4.64</v>
      </c>
      <c r="I2987" s="1" t="s">
        <v>121</v>
      </c>
      <c r="J2987" s="27" t="n">
        <f aca="false">ROUND(E2987* H2987,5)</f>
        <v>1.4616</v>
      </c>
      <c r="K2987" s="28"/>
    </row>
    <row r="2988" customFormat="false" ht="15" hidden="false" customHeight="false" outlineLevel="0" collapsed="false">
      <c r="D2988" s="29" t="s">
        <v>137</v>
      </c>
      <c r="E2988" s="28"/>
      <c r="H2988" s="28"/>
      <c r="K2988" s="26" t="n">
        <f aca="false">SUM(J2986:J2987)</f>
        <v>7.2996</v>
      </c>
    </row>
    <row r="2989" customFormat="false" ht="15" hidden="false" customHeight="false" outlineLevel="0" collapsed="false">
      <c r="D2989" s="29" t="s">
        <v>138</v>
      </c>
      <c r="E2989" s="28"/>
      <c r="H2989" s="28"/>
      <c r="K2989" s="30" t="n">
        <f aca="false">SUM(J2981:J2988)</f>
        <v>10.5236</v>
      </c>
    </row>
    <row r="2990" customFormat="false" ht="15" hidden="false" customHeight="false" outlineLevel="0" collapsed="false">
      <c r="D2990" s="29" t="s">
        <v>184</v>
      </c>
      <c r="E2990" s="28"/>
      <c r="H2990" s="28" t="n">
        <v>3</v>
      </c>
      <c r="I2990" s="1" t="s">
        <v>146</v>
      </c>
      <c r="K2990" s="26" t="n">
        <f aca="false">ROUND(H2990/100*K2989,5)</f>
        <v>0.31571</v>
      </c>
    </row>
    <row r="2991" customFormat="false" ht="15" hidden="false" customHeight="false" outlineLevel="0" collapsed="false">
      <c r="D2991" s="29" t="s">
        <v>139</v>
      </c>
      <c r="E2991" s="28"/>
      <c r="H2991" s="28"/>
      <c r="K2991" s="30" t="n">
        <f aca="false">SUM(K2989:K2990)</f>
        <v>10.83931</v>
      </c>
    </row>
    <row r="2993" customFormat="false" ht="45" hidden="false" customHeight="true" outlineLevel="0" collapsed="false">
      <c r="A2993" s="19" t="s">
        <v>1363</v>
      </c>
      <c r="B2993" s="19" t="s">
        <v>41</v>
      </c>
      <c r="C2993" s="20" t="s">
        <v>27</v>
      </c>
      <c r="D2993" s="21" t="s">
        <v>42</v>
      </c>
      <c r="E2993" s="21"/>
      <c r="F2993" s="21"/>
      <c r="G2993" s="20"/>
      <c r="H2993" s="22" t="s">
        <v>113</v>
      </c>
      <c r="I2993" s="23" t="n">
        <v>1</v>
      </c>
      <c r="J2993" s="23"/>
      <c r="K2993" s="24" t="n">
        <f aca="false">ROUND(K3004,2)</f>
        <v>16.18</v>
      </c>
      <c r="L2993" s="21" t="s">
        <v>1364</v>
      </c>
      <c r="M2993" s="20"/>
      <c r="N2993" s="20"/>
      <c r="O2993" s="20"/>
      <c r="P2993" s="20"/>
      <c r="Q2993" s="20"/>
      <c r="R2993" s="20"/>
      <c r="S2993" s="20"/>
      <c r="T2993" s="20"/>
      <c r="U2993" s="20"/>
      <c r="V2993" s="20"/>
      <c r="W2993" s="20"/>
      <c r="X2993" s="20"/>
      <c r="Y2993" s="20"/>
      <c r="Z2993" s="20"/>
      <c r="AA2993" s="20"/>
    </row>
    <row r="2994" customFormat="false" ht="15" hidden="false" customHeight="false" outlineLevel="0" collapsed="false">
      <c r="B2994" s="14" t="s">
        <v>115</v>
      </c>
    </row>
    <row r="2995" customFormat="false" ht="15" hidden="false" customHeight="false" outlineLevel="0" collapsed="false">
      <c r="B2995" s="1" t="s">
        <v>307</v>
      </c>
      <c r="C2995" s="1" t="s">
        <v>117</v>
      </c>
      <c r="D2995" s="1" t="s">
        <v>308</v>
      </c>
      <c r="E2995" s="25" t="n">
        <v>0.0292</v>
      </c>
      <c r="F2995" s="1" t="s">
        <v>119</v>
      </c>
      <c r="G2995" s="1" t="s">
        <v>120</v>
      </c>
      <c r="H2995" s="26" t="n">
        <v>25.4</v>
      </c>
      <c r="I2995" s="1" t="s">
        <v>121</v>
      </c>
      <c r="J2995" s="27" t="n">
        <f aca="false">ROUND(E2995/I2993* H2995,5)</f>
        <v>0.74168</v>
      </c>
      <c r="K2995" s="28"/>
    </row>
    <row r="2996" customFormat="false" ht="15" hidden="false" customHeight="false" outlineLevel="0" collapsed="false">
      <c r="B2996" s="1" t="s">
        <v>305</v>
      </c>
      <c r="C2996" s="1" t="s">
        <v>117</v>
      </c>
      <c r="D2996" s="1" t="s">
        <v>306</v>
      </c>
      <c r="E2996" s="25" t="n">
        <v>0.0585</v>
      </c>
      <c r="F2996" s="1" t="s">
        <v>119</v>
      </c>
      <c r="G2996" s="1" t="s">
        <v>120</v>
      </c>
      <c r="H2996" s="26" t="n">
        <v>28.61</v>
      </c>
      <c r="I2996" s="1" t="s">
        <v>121</v>
      </c>
      <c r="J2996" s="27" t="n">
        <f aca="false">ROUND(E2996/I2993* H2996,5)</f>
        <v>1.67369</v>
      </c>
      <c r="K2996" s="28"/>
    </row>
    <row r="2997" customFormat="false" ht="15" hidden="false" customHeight="false" outlineLevel="0" collapsed="false">
      <c r="D2997" s="29" t="s">
        <v>122</v>
      </c>
      <c r="E2997" s="28"/>
      <c r="H2997" s="28"/>
      <c r="K2997" s="26" t="n">
        <f aca="false">SUM(J2995:J2996)</f>
        <v>2.41537</v>
      </c>
    </row>
    <row r="2998" customFormat="false" ht="15" hidden="false" customHeight="false" outlineLevel="0" collapsed="false">
      <c r="B2998" s="14" t="s">
        <v>127</v>
      </c>
      <c r="E2998" s="28"/>
      <c r="H2998" s="28"/>
      <c r="K2998" s="28"/>
    </row>
    <row r="2999" customFormat="false" ht="15" hidden="false" customHeight="false" outlineLevel="0" collapsed="false">
      <c r="B2999" s="1" t="s">
        <v>1365</v>
      </c>
      <c r="C2999" s="1" t="s">
        <v>27</v>
      </c>
      <c r="D2999" s="1" t="s">
        <v>1366</v>
      </c>
      <c r="E2999" s="25" t="n">
        <v>1.1</v>
      </c>
      <c r="G2999" s="1" t="s">
        <v>120</v>
      </c>
      <c r="H2999" s="26" t="n">
        <v>10.83</v>
      </c>
      <c r="I2999" s="1" t="s">
        <v>121</v>
      </c>
      <c r="J2999" s="27" t="n">
        <f aca="false">ROUND(E2999* H2999,5)</f>
        <v>11.913</v>
      </c>
      <c r="K2999" s="28"/>
    </row>
    <row r="3000" customFormat="false" ht="15" hidden="false" customHeight="false" outlineLevel="0" collapsed="false">
      <c r="B3000" s="1" t="s">
        <v>1367</v>
      </c>
      <c r="C3000" s="1" t="s">
        <v>18</v>
      </c>
      <c r="D3000" s="1" t="s">
        <v>1368</v>
      </c>
      <c r="E3000" s="25" t="n">
        <v>3</v>
      </c>
      <c r="G3000" s="1" t="s">
        <v>120</v>
      </c>
      <c r="H3000" s="26" t="n">
        <v>0.46</v>
      </c>
      <c r="I3000" s="1" t="s">
        <v>121</v>
      </c>
      <c r="J3000" s="27" t="n">
        <f aca="false">ROUND(E3000* H3000,5)</f>
        <v>1.38</v>
      </c>
      <c r="K3000" s="28"/>
    </row>
    <row r="3001" customFormat="false" ht="15" hidden="false" customHeight="false" outlineLevel="0" collapsed="false">
      <c r="D3001" s="29" t="s">
        <v>137</v>
      </c>
      <c r="E3001" s="28"/>
      <c r="H3001" s="28"/>
      <c r="K3001" s="26" t="n">
        <f aca="false">SUM(J2999:J3000)</f>
        <v>13.293</v>
      </c>
    </row>
    <row r="3002" customFormat="false" ht="15" hidden="false" customHeight="false" outlineLevel="0" collapsed="false">
      <c r="D3002" s="29" t="s">
        <v>138</v>
      </c>
      <c r="E3002" s="28"/>
      <c r="H3002" s="28"/>
      <c r="K3002" s="30" t="n">
        <f aca="false">SUM(J2994:J3001)</f>
        <v>15.70837</v>
      </c>
    </row>
    <row r="3003" customFormat="false" ht="15" hidden="false" customHeight="false" outlineLevel="0" collapsed="false">
      <c r="D3003" s="29" t="s">
        <v>184</v>
      </c>
      <c r="E3003" s="28"/>
      <c r="H3003" s="28" t="n">
        <v>3</v>
      </c>
      <c r="I3003" s="1" t="s">
        <v>146</v>
      </c>
      <c r="K3003" s="26" t="n">
        <f aca="false">ROUND(H3003/100*K3002,5)</f>
        <v>0.47125</v>
      </c>
    </row>
    <row r="3004" customFormat="false" ht="15" hidden="false" customHeight="false" outlineLevel="0" collapsed="false">
      <c r="D3004" s="29" t="s">
        <v>139</v>
      </c>
      <c r="E3004" s="28"/>
      <c r="H3004" s="28"/>
      <c r="K3004" s="30" t="n">
        <f aca="false">SUM(K3002:K3003)</f>
        <v>16.17962</v>
      </c>
    </row>
    <row r="3006" customFormat="false" ht="45" hidden="false" customHeight="true" outlineLevel="0" collapsed="false">
      <c r="A3006" s="19" t="s">
        <v>1369</v>
      </c>
      <c r="B3006" s="19" t="s">
        <v>50</v>
      </c>
      <c r="C3006" s="20" t="s">
        <v>27</v>
      </c>
      <c r="D3006" s="21" t="s">
        <v>51</v>
      </c>
      <c r="E3006" s="21"/>
      <c r="F3006" s="21"/>
      <c r="G3006" s="20"/>
      <c r="H3006" s="22" t="s">
        <v>113</v>
      </c>
      <c r="I3006" s="23" t="n">
        <v>1</v>
      </c>
      <c r="J3006" s="23"/>
      <c r="K3006" s="24" t="n">
        <f aca="false">ROUND(K3018,2)</f>
        <v>11.34</v>
      </c>
      <c r="L3006" s="21" t="s">
        <v>361</v>
      </c>
      <c r="M3006" s="20"/>
      <c r="N3006" s="20"/>
      <c r="O3006" s="20"/>
      <c r="P3006" s="20"/>
      <c r="Q3006" s="20"/>
      <c r="R3006" s="20"/>
      <c r="S3006" s="20"/>
      <c r="T3006" s="20"/>
      <c r="U3006" s="20"/>
      <c r="V3006" s="20"/>
      <c r="W3006" s="20"/>
      <c r="X3006" s="20"/>
      <c r="Y3006" s="20"/>
      <c r="Z3006" s="20"/>
      <c r="AA3006" s="20"/>
    </row>
    <row r="3007" customFormat="false" ht="15" hidden="false" customHeight="false" outlineLevel="0" collapsed="false">
      <c r="B3007" s="14" t="s">
        <v>115</v>
      </c>
    </row>
    <row r="3008" customFormat="false" ht="15" hidden="false" customHeight="false" outlineLevel="0" collapsed="false">
      <c r="B3008" s="1" t="s">
        <v>349</v>
      </c>
      <c r="C3008" s="1" t="s">
        <v>117</v>
      </c>
      <c r="D3008" s="1" t="s">
        <v>350</v>
      </c>
      <c r="E3008" s="25" t="n">
        <v>0.02</v>
      </c>
      <c r="F3008" s="1" t="s">
        <v>119</v>
      </c>
      <c r="G3008" s="1" t="s">
        <v>120</v>
      </c>
      <c r="H3008" s="26" t="n">
        <v>25.4</v>
      </c>
      <c r="I3008" s="1" t="s">
        <v>121</v>
      </c>
      <c r="J3008" s="27" t="n">
        <f aca="false">ROUND(E3008/I3006* H3008,5)</f>
        <v>0.508</v>
      </c>
      <c r="K3008" s="28"/>
    </row>
    <row r="3009" customFormat="false" ht="15" hidden="false" customHeight="false" outlineLevel="0" collapsed="false">
      <c r="B3009" s="1" t="s">
        <v>351</v>
      </c>
      <c r="C3009" s="1" t="s">
        <v>117</v>
      </c>
      <c r="D3009" s="1" t="s">
        <v>352</v>
      </c>
      <c r="E3009" s="25" t="n">
        <v>0.2</v>
      </c>
      <c r="F3009" s="1" t="s">
        <v>119</v>
      </c>
      <c r="G3009" s="1" t="s">
        <v>120</v>
      </c>
      <c r="H3009" s="26" t="n">
        <v>28.61</v>
      </c>
      <c r="I3009" s="1" t="s">
        <v>121</v>
      </c>
      <c r="J3009" s="27" t="n">
        <f aca="false">ROUND(E3009/I3006* H3009,5)</f>
        <v>5.722</v>
      </c>
      <c r="K3009" s="28"/>
    </row>
    <row r="3010" customFormat="false" ht="15" hidden="false" customHeight="false" outlineLevel="0" collapsed="false">
      <c r="D3010" s="29" t="s">
        <v>122</v>
      </c>
      <c r="E3010" s="28"/>
      <c r="H3010" s="28"/>
      <c r="K3010" s="26" t="n">
        <f aca="false">SUM(J3008:J3009)</f>
        <v>6.23</v>
      </c>
    </row>
    <row r="3011" customFormat="false" ht="15" hidden="false" customHeight="false" outlineLevel="0" collapsed="false">
      <c r="B3011" s="14" t="s">
        <v>127</v>
      </c>
      <c r="E3011" s="28"/>
      <c r="H3011" s="28"/>
      <c r="K3011" s="28"/>
    </row>
    <row r="3012" customFormat="false" ht="15" hidden="false" customHeight="false" outlineLevel="0" collapsed="false">
      <c r="B3012" s="1" t="s">
        <v>362</v>
      </c>
      <c r="C3012" s="1" t="s">
        <v>151</v>
      </c>
      <c r="D3012" s="1" t="s">
        <v>363</v>
      </c>
      <c r="E3012" s="25" t="n">
        <v>0.15</v>
      </c>
      <c r="G3012" s="1" t="s">
        <v>120</v>
      </c>
      <c r="H3012" s="26" t="n">
        <v>7.12</v>
      </c>
      <c r="I3012" s="1" t="s">
        <v>121</v>
      </c>
      <c r="J3012" s="27" t="n">
        <f aca="false">ROUND(E3012* H3012,5)</f>
        <v>1.068</v>
      </c>
      <c r="K3012" s="28"/>
    </row>
    <row r="3013" customFormat="false" ht="15" hidden="false" customHeight="false" outlineLevel="0" collapsed="false">
      <c r="B3013" s="1" t="s">
        <v>353</v>
      </c>
      <c r="C3013" s="1" t="s">
        <v>151</v>
      </c>
      <c r="D3013" s="1" t="s">
        <v>354</v>
      </c>
      <c r="E3013" s="25" t="n">
        <v>0.153</v>
      </c>
      <c r="G3013" s="1" t="s">
        <v>120</v>
      </c>
      <c r="H3013" s="26" t="n">
        <v>4.38</v>
      </c>
      <c r="I3013" s="1" t="s">
        <v>121</v>
      </c>
      <c r="J3013" s="27" t="n">
        <f aca="false">ROUND(E3013* H3013,5)</f>
        <v>0.67014</v>
      </c>
      <c r="K3013" s="28"/>
    </row>
    <row r="3014" customFormat="false" ht="15" hidden="false" customHeight="false" outlineLevel="0" collapsed="false">
      <c r="B3014" s="1" t="s">
        <v>364</v>
      </c>
      <c r="C3014" s="1" t="s">
        <v>151</v>
      </c>
      <c r="D3014" s="1" t="s">
        <v>365</v>
      </c>
      <c r="E3014" s="25" t="n">
        <v>0.357</v>
      </c>
      <c r="G3014" s="1" t="s">
        <v>120</v>
      </c>
      <c r="H3014" s="26" t="n">
        <v>8.53</v>
      </c>
      <c r="I3014" s="1" t="s">
        <v>121</v>
      </c>
      <c r="J3014" s="27" t="n">
        <f aca="false">ROUND(E3014* H3014,5)</f>
        <v>3.04521</v>
      </c>
      <c r="K3014" s="28"/>
    </row>
    <row r="3015" customFormat="false" ht="15" hidden="false" customHeight="false" outlineLevel="0" collapsed="false">
      <c r="D3015" s="29" t="s">
        <v>137</v>
      </c>
      <c r="E3015" s="28"/>
      <c r="H3015" s="28"/>
      <c r="K3015" s="26" t="n">
        <f aca="false">SUM(J3012:J3014)</f>
        <v>4.78335</v>
      </c>
    </row>
    <row r="3016" customFormat="false" ht="15" hidden="false" customHeight="false" outlineLevel="0" collapsed="false">
      <c r="D3016" s="29" t="s">
        <v>138</v>
      </c>
      <c r="E3016" s="28"/>
      <c r="H3016" s="28"/>
      <c r="K3016" s="30" t="n">
        <f aca="false">SUM(J3007:J3015)</f>
        <v>11.01335</v>
      </c>
    </row>
    <row r="3017" customFormat="false" ht="15" hidden="false" customHeight="false" outlineLevel="0" collapsed="false">
      <c r="D3017" s="29" t="s">
        <v>184</v>
      </c>
      <c r="E3017" s="28"/>
      <c r="H3017" s="28" t="n">
        <v>3</v>
      </c>
      <c r="I3017" s="1" t="s">
        <v>146</v>
      </c>
      <c r="K3017" s="26" t="n">
        <f aca="false">ROUND(H3017/100*K3016,5)</f>
        <v>0.3304</v>
      </c>
    </row>
    <row r="3018" customFormat="false" ht="15" hidden="false" customHeight="false" outlineLevel="0" collapsed="false">
      <c r="D3018" s="29" t="s">
        <v>139</v>
      </c>
      <c r="E3018" s="28"/>
      <c r="H3018" s="28"/>
      <c r="K3018" s="30" t="n">
        <f aca="false">SUM(K3016:K3017)</f>
        <v>11.34375</v>
      </c>
    </row>
    <row r="3020" customFormat="false" ht="45" hidden="false" customHeight="true" outlineLevel="0" collapsed="false">
      <c r="A3020" s="19" t="s">
        <v>1370</v>
      </c>
      <c r="B3020" s="19" t="s">
        <v>52</v>
      </c>
      <c r="C3020" s="20" t="s">
        <v>27</v>
      </c>
      <c r="D3020" s="21" t="s">
        <v>53</v>
      </c>
      <c r="E3020" s="21"/>
      <c r="F3020" s="21"/>
      <c r="G3020" s="20"/>
      <c r="H3020" s="22" t="s">
        <v>113</v>
      </c>
      <c r="I3020" s="23" t="n">
        <v>1</v>
      </c>
      <c r="J3020" s="23"/>
      <c r="K3020" s="24" t="n">
        <f aca="false">ROUND(K3032,2)</f>
        <v>12.95</v>
      </c>
      <c r="L3020" s="21" t="s">
        <v>1371</v>
      </c>
      <c r="M3020" s="20"/>
      <c r="N3020" s="20"/>
      <c r="O3020" s="20"/>
      <c r="P3020" s="20"/>
      <c r="Q3020" s="20"/>
      <c r="R3020" s="20"/>
      <c r="S3020" s="20"/>
      <c r="T3020" s="20"/>
      <c r="U3020" s="20"/>
      <c r="V3020" s="20"/>
      <c r="W3020" s="20"/>
      <c r="X3020" s="20"/>
      <c r="Y3020" s="20"/>
      <c r="Z3020" s="20"/>
      <c r="AA3020" s="20"/>
    </row>
    <row r="3021" customFormat="false" ht="15" hidden="false" customHeight="false" outlineLevel="0" collapsed="false">
      <c r="B3021" s="14" t="s">
        <v>115</v>
      </c>
    </row>
    <row r="3022" customFormat="false" ht="15" hidden="false" customHeight="false" outlineLevel="0" collapsed="false">
      <c r="B3022" s="1" t="s">
        <v>351</v>
      </c>
      <c r="C3022" s="1" t="s">
        <v>117</v>
      </c>
      <c r="D3022" s="1" t="s">
        <v>352</v>
      </c>
      <c r="E3022" s="25" t="n">
        <v>0.25</v>
      </c>
      <c r="F3022" s="1" t="s">
        <v>119</v>
      </c>
      <c r="G3022" s="1" t="s">
        <v>120</v>
      </c>
      <c r="H3022" s="26" t="n">
        <v>28.61</v>
      </c>
      <c r="I3022" s="1" t="s">
        <v>121</v>
      </c>
      <c r="J3022" s="27" t="n">
        <f aca="false">ROUND(E3022/I3020* H3022,5)</f>
        <v>7.1525</v>
      </c>
      <c r="K3022" s="28"/>
    </row>
    <row r="3023" customFormat="false" ht="15" hidden="false" customHeight="false" outlineLevel="0" collapsed="false">
      <c r="B3023" s="1" t="s">
        <v>349</v>
      </c>
      <c r="C3023" s="1" t="s">
        <v>117</v>
      </c>
      <c r="D3023" s="1" t="s">
        <v>350</v>
      </c>
      <c r="E3023" s="25" t="n">
        <v>0.025</v>
      </c>
      <c r="F3023" s="1" t="s">
        <v>119</v>
      </c>
      <c r="G3023" s="1" t="s">
        <v>120</v>
      </c>
      <c r="H3023" s="26" t="n">
        <v>25.4</v>
      </c>
      <c r="I3023" s="1" t="s">
        <v>121</v>
      </c>
      <c r="J3023" s="27" t="n">
        <f aca="false">ROUND(E3023/I3020* H3023,5)</f>
        <v>0.635</v>
      </c>
      <c r="K3023" s="28"/>
    </row>
    <row r="3024" customFormat="false" ht="15" hidden="false" customHeight="false" outlineLevel="0" collapsed="false">
      <c r="D3024" s="29" t="s">
        <v>122</v>
      </c>
      <c r="E3024" s="28"/>
      <c r="H3024" s="28"/>
      <c r="K3024" s="26" t="n">
        <f aca="false">SUM(J3022:J3023)</f>
        <v>7.7875</v>
      </c>
    </row>
    <row r="3025" customFormat="false" ht="15" hidden="false" customHeight="false" outlineLevel="0" collapsed="false">
      <c r="B3025" s="14" t="s">
        <v>127</v>
      </c>
      <c r="E3025" s="28"/>
      <c r="H3025" s="28"/>
      <c r="K3025" s="28"/>
    </row>
    <row r="3026" customFormat="false" ht="15" hidden="false" customHeight="false" outlineLevel="0" collapsed="false">
      <c r="B3026" s="1" t="s">
        <v>362</v>
      </c>
      <c r="C3026" s="1" t="s">
        <v>151</v>
      </c>
      <c r="D3026" s="1" t="s">
        <v>363</v>
      </c>
      <c r="E3026" s="25" t="n">
        <v>0.15</v>
      </c>
      <c r="G3026" s="1" t="s">
        <v>120</v>
      </c>
      <c r="H3026" s="26" t="n">
        <v>7.12</v>
      </c>
      <c r="I3026" s="1" t="s">
        <v>121</v>
      </c>
      <c r="J3026" s="27" t="n">
        <f aca="false">ROUND(E3026* H3026,5)</f>
        <v>1.068</v>
      </c>
      <c r="K3026" s="28"/>
    </row>
    <row r="3027" customFormat="false" ht="15" hidden="false" customHeight="false" outlineLevel="0" collapsed="false">
      <c r="B3027" s="1" t="s">
        <v>353</v>
      </c>
      <c r="C3027" s="1" t="s">
        <v>151</v>
      </c>
      <c r="D3027" s="1" t="s">
        <v>354</v>
      </c>
      <c r="E3027" s="25" t="n">
        <v>0.153</v>
      </c>
      <c r="G3027" s="1" t="s">
        <v>120</v>
      </c>
      <c r="H3027" s="26" t="n">
        <v>4.38</v>
      </c>
      <c r="I3027" s="1" t="s">
        <v>121</v>
      </c>
      <c r="J3027" s="27" t="n">
        <f aca="false">ROUND(E3027* H3027,5)</f>
        <v>0.67014</v>
      </c>
      <c r="K3027" s="28"/>
    </row>
    <row r="3028" customFormat="false" ht="15" hidden="false" customHeight="false" outlineLevel="0" collapsed="false">
      <c r="B3028" s="1" t="s">
        <v>364</v>
      </c>
      <c r="C3028" s="1" t="s">
        <v>151</v>
      </c>
      <c r="D3028" s="1" t="s">
        <v>365</v>
      </c>
      <c r="E3028" s="25" t="n">
        <v>0.357</v>
      </c>
      <c r="G3028" s="1" t="s">
        <v>120</v>
      </c>
      <c r="H3028" s="26" t="n">
        <v>8.53</v>
      </c>
      <c r="I3028" s="1" t="s">
        <v>121</v>
      </c>
      <c r="J3028" s="27" t="n">
        <f aca="false">ROUND(E3028* H3028,5)</f>
        <v>3.04521</v>
      </c>
      <c r="K3028" s="28"/>
    </row>
    <row r="3029" customFormat="false" ht="15" hidden="false" customHeight="false" outlineLevel="0" collapsed="false">
      <c r="D3029" s="29" t="s">
        <v>137</v>
      </c>
      <c r="E3029" s="28"/>
      <c r="H3029" s="28"/>
      <c r="K3029" s="26" t="n">
        <f aca="false">SUM(J3026:J3028)</f>
        <v>4.78335</v>
      </c>
    </row>
    <row r="3030" customFormat="false" ht="15" hidden="false" customHeight="false" outlineLevel="0" collapsed="false">
      <c r="D3030" s="29" t="s">
        <v>138</v>
      </c>
      <c r="E3030" s="28"/>
      <c r="H3030" s="28"/>
      <c r="K3030" s="30" t="n">
        <f aca="false">SUM(J3021:J3029)</f>
        <v>12.57085</v>
      </c>
    </row>
    <row r="3031" customFormat="false" ht="15" hidden="false" customHeight="false" outlineLevel="0" collapsed="false">
      <c r="D3031" s="29" t="s">
        <v>184</v>
      </c>
      <c r="E3031" s="28"/>
      <c r="H3031" s="28" t="n">
        <v>3</v>
      </c>
      <c r="I3031" s="1" t="s">
        <v>146</v>
      </c>
      <c r="K3031" s="26" t="n">
        <f aca="false">ROUND(H3031/100*K3030,5)</f>
        <v>0.37713</v>
      </c>
    </row>
    <row r="3032" customFormat="false" ht="15" hidden="false" customHeight="false" outlineLevel="0" collapsed="false">
      <c r="D3032" s="29" t="s">
        <v>139</v>
      </c>
      <c r="E3032" s="28"/>
      <c r="H3032" s="28"/>
      <c r="K3032" s="30" t="n">
        <f aca="false">SUM(K3030:K3031)</f>
        <v>12.94798</v>
      </c>
    </row>
    <row r="3034" customFormat="false" ht="45" hidden="false" customHeight="true" outlineLevel="0" collapsed="false">
      <c r="A3034" s="19" t="s">
        <v>1372</v>
      </c>
      <c r="B3034" s="19" t="s">
        <v>48</v>
      </c>
      <c r="C3034" s="20" t="s">
        <v>27</v>
      </c>
      <c r="D3034" s="21" t="s">
        <v>49</v>
      </c>
      <c r="E3034" s="21"/>
      <c r="F3034" s="21"/>
      <c r="G3034" s="20"/>
      <c r="H3034" s="22" t="s">
        <v>113</v>
      </c>
      <c r="I3034" s="23" t="n">
        <v>1</v>
      </c>
      <c r="J3034" s="23"/>
      <c r="K3034" s="24" t="n">
        <f aca="false">ROUND(K3045,2)</f>
        <v>7.77</v>
      </c>
      <c r="L3034" s="21" t="s">
        <v>348</v>
      </c>
      <c r="M3034" s="20"/>
      <c r="N3034" s="20"/>
      <c r="O3034" s="20"/>
      <c r="P3034" s="20"/>
      <c r="Q3034" s="20"/>
      <c r="R3034" s="20"/>
      <c r="S3034" s="20"/>
      <c r="T3034" s="20"/>
      <c r="U3034" s="20"/>
      <c r="V3034" s="20"/>
      <c r="W3034" s="20"/>
      <c r="X3034" s="20"/>
      <c r="Y3034" s="20"/>
      <c r="Z3034" s="20"/>
      <c r="AA3034" s="20"/>
    </row>
    <row r="3035" customFormat="false" ht="15" hidden="false" customHeight="false" outlineLevel="0" collapsed="false">
      <c r="B3035" s="14" t="s">
        <v>115</v>
      </c>
    </row>
    <row r="3036" customFormat="false" ht="15" hidden="false" customHeight="false" outlineLevel="0" collapsed="false">
      <c r="B3036" s="1" t="s">
        <v>349</v>
      </c>
      <c r="C3036" s="1" t="s">
        <v>117</v>
      </c>
      <c r="D3036" s="1" t="s">
        <v>350</v>
      </c>
      <c r="E3036" s="25" t="n">
        <v>0.12</v>
      </c>
      <c r="F3036" s="1" t="s">
        <v>119</v>
      </c>
      <c r="G3036" s="1" t="s">
        <v>120</v>
      </c>
      <c r="H3036" s="26" t="n">
        <v>25.4</v>
      </c>
      <c r="I3036" s="1" t="s">
        <v>121</v>
      </c>
      <c r="J3036" s="27" t="n">
        <f aca="false">ROUND(E3036/I3034* H3036,5)</f>
        <v>3.048</v>
      </c>
      <c r="K3036" s="28"/>
    </row>
    <row r="3037" customFormat="false" ht="15" hidden="false" customHeight="false" outlineLevel="0" collapsed="false">
      <c r="B3037" s="1" t="s">
        <v>351</v>
      </c>
      <c r="C3037" s="1" t="s">
        <v>117</v>
      </c>
      <c r="D3037" s="1" t="s">
        <v>352</v>
      </c>
      <c r="E3037" s="25" t="n">
        <v>0.1</v>
      </c>
      <c r="F3037" s="1" t="s">
        <v>119</v>
      </c>
      <c r="G3037" s="1" t="s">
        <v>120</v>
      </c>
      <c r="H3037" s="26" t="n">
        <v>28.61</v>
      </c>
      <c r="I3037" s="1" t="s">
        <v>121</v>
      </c>
      <c r="J3037" s="27" t="n">
        <f aca="false">ROUND(E3037/I3034* H3037,5)</f>
        <v>2.861</v>
      </c>
      <c r="K3037" s="28"/>
    </row>
    <row r="3038" customFormat="false" ht="15" hidden="false" customHeight="false" outlineLevel="0" collapsed="false">
      <c r="D3038" s="29" t="s">
        <v>122</v>
      </c>
      <c r="E3038" s="28"/>
      <c r="H3038" s="28"/>
      <c r="K3038" s="26" t="n">
        <f aca="false">SUM(J3036:J3037)</f>
        <v>5.909</v>
      </c>
    </row>
    <row r="3039" customFormat="false" ht="15" hidden="false" customHeight="false" outlineLevel="0" collapsed="false">
      <c r="B3039" s="14" t="s">
        <v>127</v>
      </c>
      <c r="E3039" s="28"/>
      <c r="H3039" s="28"/>
      <c r="K3039" s="28"/>
    </row>
    <row r="3040" customFormat="false" ht="15" hidden="false" customHeight="false" outlineLevel="0" collapsed="false">
      <c r="B3040" s="1" t="s">
        <v>355</v>
      </c>
      <c r="C3040" s="1" t="s">
        <v>151</v>
      </c>
      <c r="D3040" s="1" t="s">
        <v>356</v>
      </c>
      <c r="E3040" s="25" t="n">
        <v>0.3978</v>
      </c>
      <c r="G3040" s="1" t="s">
        <v>120</v>
      </c>
      <c r="H3040" s="26" t="n">
        <v>2.42</v>
      </c>
      <c r="I3040" s="1" t="s">
        <v>121</v>
      </c>
      <c r="J3040" s="27" t="n">
        <f aca="false">ROUND(E3040* H3040,5)</f>
        <v>0.96268</v>
      </c>
      <c r="K3040" s="28"/>
    </row>
    <row r="3041" customFormat="false" ht="15" hidden="false" customHeight="false" outlineLevel="0" collapsed="false">
      <c r="B3041" s="1" t="s">
        <v>353</v>
      </c>
      <c r="C3041" s="1" t="s">
        <v>151</v>
      </c>
      <c r="D3041" s="1" t="s">
        <v>354</v>
      </c>
      <c r="E3041" s="25" t="n">
        <v>0.153</v>
      </c>
      <c r="G3041" s="1" t="s">
        <v>120</v>
      </c>
      <c r="H3041" s="26" t="n">
        <v>4.38</v>
      </c>
      <c r="I3041" s="1" t="s">
        <v>121</v>
      </c>
      <c r="J3041" s="27" t="n">
        <f aca="false">ROUND(E3041* H3041,5)</f>
        <v>0.67014</v>
      </c>
      <c r="K3041" s="28"/>
    </row>
    <row r="3042" customFormat="false" ht="15" hidden="false" customHeight="false" outlineLevel="0" collapsed="false">
      <c r="D3042" s="29" t="s">
        <v>137</v>
      </c>
      <c r="E3042" s="28"/>
      <c r="H3042" s="28"/>
      <c r="K3042" s="26" t="n">
        <f aca="false">SUM(J3040:J3041)</f>
        <v>1.63282</v>
      </c>
    </row>
    <row r="3043" customFormat="false" ht="15" hidden="false" customHeight="false" outlineLevel="0" collapsed="false">
      <c r="D3043" s="29" t="s">
        <v>138</v>
      </c>
      <c r="E3043" s="28"/>
      <c r="H3043" s="28"/>
      <c r="K3043" s="30" t="n">
        <f aca="false">SUM(J3035:J3042)</f>
        <v>7.54182</v>
      </c>
    </row>
    <row r="3044" customFormat="false" ht="15" hidden="false" customHeight="false" outlineLevel="0" collapsed="false">
      <c r="D3044" s="29" t="s">
        <v>184</v>
      </c>
      <c r="E3044" s="28"/>
      <c r="H3044" s="28" t="n">
        <v>3</v>
      </c>
      <c r="I3044" s="1" t="s">
        <v>146</v>
      </c>
      <c r="K3044" s="26" t="n">
        <f aca="false">ROUND(H3044/100*K3043,5)</f>
        <v>0.22625</v>
      </c>
    </row>
    <row r="3045" customFormat="false" ht="15" hidden="false" customHeight="false" outlineLevel="0" collapsed="false">
      <c r="D3045" s="29" t="s">
        <v>139</v>
      </c>
      <c r="E3045" s="28"/>
      <c r="H3045" s="28"/>
      <c r="K3045" s="30" t="n">
        <f aca="false">SUM(K3043:K3044)</f>
        <v>7.76807</v>
      </c>
    </row>
    <row r="3047" customFormat="false" ht="45" hidden="false" customHeight="true" outlineLevel="0" collapsed="false">
      <c r="A3047" s="19" t="s">
        <v>1373</v>
      </c>
      <c r="B3047" s="19" t="s">
        <v>81</v>
      </c>
      <c r="C3047" s="20" t="s">
        <v>27</v>
      </c>
      <c r="D3047" s="21" t="s">
        <v>82</v>
      </c>
      <c r="E3047" s="21"/>
      <c r="F3047" s="21"/>
      <c r="G3047" s="20"/>
      <c r="H3047" s="22" t="s">
        <v>113</v>
      </c>
      <c r="I3047" s="23" t="n">
        <v>1</v>
      </c>
      <c r="J3047" s="23"/>
      <c r="K3047" s="24" t="n">
        <f aca="false">ROUND(K3057,2)</f>
        <v>89.47</v>
      </c>
      <c r="L3047" s="21" t="s">
        <v>480</v>
      </c>
      <c r="M3047" s="20"/>
      <c r="N3047" s="20"/>
      <c r="O3047" s="20"/>
      <c r="P3047" s="20"/>
      <c r="Q3047" s="20"/>
      <c r="R3047" s="20"/>
      <c r="S3047" s="20"/>
      <c r="T3047" s="20"/>
      <c r="U3047" s="20"/>
      <c r="V3047" s="20"/>
      <c r="W3047" s="20"/>
      <c r="X3047" s="20"/>
      <c r="Y3047" s="20"/>
      <c r="Z3047" s="20"/>
      <c r="AA3047" s="20"/>
    </row>
    <row r="3048" customFormat="false" ht="15" hidden="false" customHeight="false" outlineLevel="0" collapsed="false">
      <c r="B3048" s="14" t="s">
        <v>115</v>
      </c>
    </row>
    <row r="3049" customFormat="false" ht="15" hidden="false" customHeight="false" outlineLevel="0" collapsed="false">
      <c r="B3049" s="1" t="s">
        <v>307</v>
      </c>
      <c r="C3049" s="1" t="s">
        <v>117</v>
      </c>
      <c r="D3049" s="1" t="s">
        <v>308</v>
      </c>
      <c r="E3049" s="25" t="n">
        <v>0.05</v>
      </c>
      <c r="F3049" s="1" t="s">
        <v>119</v>
      </c>
      <c r="G3049" s="1" t="s">
        <v>120</v>
      </c>
      <c r="H3049" s="26" t="n">
        <v>25.4</v>
      </c>
      <c r="I3049" s="1" t="s">
        <v>121</v>
      </c>
      <c r="J3049" s="27" t="n">
        <f aca="false">ROUND(E3049/I3047* H3049,5)</f>
        <v>1.27</v>
      </c>
      <c r="K3049" s="28"/>
    </row>
    <row r="3050" customFormat="false" ht="15" hidden="false" customHeight="false" outlineLevel="0" collapsed="false">
      <c r="B3050" s="1" t="s">
        <v>305</v>
      </c>
      <c r="C3050" s="1" t="s">
        <v>117</v>
      </c>
      <c r="D3050" s="1" t="s">
        <v>306</v>
      </c>
      <c r="E3050" s="25" t="n">
        <v>0.2</v>
      </c>
      <c r="F3050" s="1" t="s">
        <v>119</v>
      </c>
      <c r="G3050" s="1" t="s">
        <v>120</v>
      </c>
      <c r="H3050" s="26" t="n">
        <v>28.61</v>
      </c>
      <c r="I3050" s="1" t="s">
        <v>121</v>
      </c>
      <c r="J3050" s="27" t="n">
        <f aca="false">ROUND(E3050/I3047* H3050,5)</f>
        <v>5.722</v>
      </c>
      <c r="K3050" s="28"/>
    </row>
    <row r="3051" customFormat="false" ht="15" hidden="false" customHeight="false" outlineLevel="0" collapsed="false">
      <c r="D3051" s="29" t="s">
        <v>122</v>
      </c>
      <c r="E3051" s="28"/>
      <c r="H3051" s="28"/>
      <c r="K3051" s="26" t="n">
        <f aca="false">SUM(J3049:J3050)</f>
        <v>6.992</v>
      </c>
    </row>
    <row r="3052" customFormat="false" ht="15" hidden="false" customHeight="false" outlineLevel="0" collapsed="false">
      <c r="B3052" s="14" t="s">
        <v>127</v>
      </c>
      <c r="E3052" s="28"/>
      <c r="H3052" s="28"/>
      <c r="K3052" s="28"/>
    </row>
    <row r="3053" customFormat="false" ht="15" hidden="false" customHeight="false" outlineLevel="0" collapsed="false">
      <c r="B3053" s="1" t="s">
        <v>481</v>
      </c>
      <c r="C3053" s="1" t="s">
        <v>27</v>
      </c>
      <c r="D3053" s="1" t="s">
        <v>482</v>
      </c>
      <c r="E3053" s="25" t="n">
        <v>1.15</v>
      </c>
      <c r="G3053" s="1" t="s">
        <v>120</v>
      </c>
      <c r="H3053" s="26" t="n">
        <v>69.45</v>
      </c>
      <c r="I3053" s="1" t="s">
        <v>121</v>
      </c>
      <c r="J3053" s="27" t="n">
        <f aca="false">ROUND(E3053* H3053,5)</f>
        <v>79.8675</v>
      </c>
      <c r="K3053" s="28"/>
    </row>
    <row r="3054" customFormat="false" ht="15" hidden="false" customHeight="false" outlineLevel="0" collapsed="false">
      <c r="D3054" s="29" t="s">
        <v>137</v>
      </c>
      <c r="E3054" s="28"/>
      <c r="H3054" s="28"/>
      <c r="K3054" s="26" t="n">
        <f aca="false">SUM(J3053:J3053)</f>
        <v>79.8675</v>
      </c>
    </row>
    <row r="3055" customFormat="false" ht="15" hidden="false" customHeight="false" outlineLevel="0" collapsed="false">
      <c r="D3055" s="29" t="s">
        <v>138</v>
      </c>
      <c r="E3055" s="28"/>
      <c r="H3055" s="28"/>
      <c r="K3055" s="30" t="n">
        <f aca="false">SUM(J3048:J3054)</f>
        <v>86.8595</v>
      </c>
    </row>
    <row r="3056" customFormat="false" ht="15" hidden="false" customHeight="false" outlineLevel="0" collapsed="false">
      <c r="D3056" s="29" t="s">
        <v>184</v>
      </c>
      <c r="E3056" s="28"/>
      <c r="H3056" s="28" t="n">
        <v>3</v>
      </c>
      <c r="I3056" s="1" t="s">
        <v>146</v>
      </c>
      <c r="K3056" s="26" t="n">
        <f aca="false">ROUND(H3056/100*K3055,5)</f>
        <v>2.60579</v>
      </c>
    </row>
    <row r="3057" customFormat="false" ht="15" hidden="false" customHeight="false" outlineLevel="0" collapsed="false">
      <c r="D3057" s="29" t="s">
        <v>139</v>
      </c>
      <c r="E3057" s="28"/>
      <c r="H3057" s="28"/>
      <c r="K3057" s="30" t="n">
        <f aca="false">SUM(K3055:K3056)</f>
        <v>89.46529</v>
      </c>
    </row>
    <row r="3059" customFormat="false" ht="45" hidden="false" customHeight="true" outlineLevel="0" collapsed="false">
      <c r="A3059" s="19" t="s">
        <v>1374</v>
      </c>
      <c r="B3059" s="19" t="s">
        <v>33</v>
      </c>
      <c r="C3059" s="20" t="s">
        <v>34</v>
      </c>
      <c r="D3059" s="21" t="s">
        <v>35</v>
      </c>
      <c r="E3059" s="21"/>
      <c r="F3059" s="21"/>
      <c r="G3059" s="20"/>
      <c r="H3059" s="22" t="s">
        <v>113</v>
      </c>
      <c r="I3059" s="23" t="n">
        <v>1</v>
      </c>
      <c r="J3059" s="23"/>
      <c r="K3059" s="24" t="n">
        <f aca="false">ROUND(K3066,2)</f>
        <v>5.66</v>
      </c>
      <c r="L3059" s="21" t="s">
        <v>1375</v>
      </c>
      <c r="M3059" s="20"/>
      <c r="N3059" s="20"/>
      <c r="O3059" s="20"/>
      <c r="P3059" s="20"/>
      <c r="Q3059" s="20"/>
      <c r="R3059" s="20"/>
      <c r="S3059" s="20"/>
      <c r="T3059" s="20"/>
      <c r="U3059" s="20"/>
      <c r="V3059" s="20"/>
      <c r="W3059" s="20"/>
      <c r="X3059" s="20"/>
      <c r="Y3059" s="20"/>
      <c r="Z3059" s="20"/>
      <c r="AA3059" s="20"/>
    </row>
    <row r="3060" customFormat="false" ht="15" hidden="false" customHeight="false" outlineLevel="0" collapsed="false">
      <c r="B3060" s="14" t="s">
        <v>123</v>
      </c>
    </row>
    <row r="3061" customFormat="false" ht="15" hidden="false" customHeight="false" outlineLevel="0" collapsed="false">
      <c r="B3061" s="1" t="s">
        <v>960</v>
      </c>
      <c r="C3061" s="1" t="s">
        <v>117</v>
      </c>
      <c r="D3061" s="1" t="s">
        <v>961</v>
      </c>
      <c r="E3061" s="25" t="n">
        <v>0.1</v>
      </c>
      <c r="F3061" s="1" t="s">
        <v>119</v>
      </c>
      <c r="G3061" s="1" t="s">
        <v>120</v>
      </c>
      <c r="H3061" s="26" t="n">
        <v>48.16</v>
      </c>
      <c r="I3061" s="1" t="s">
        <v>121</v>
      </c>
      <c r="J3061" s="27" t="n">
        <f aca="false">ROUND(E3061/I3059* H3061,5)</f>
        <v>4.816</v>
      </c>
      <c r="K3061" s="28"/>
    </row>
    <row r="3062" customFormat="false" ht="15" hidden="false" customHeight="false" outlineLevel="0" collapsed="false">
      <c r="B3062" s="1" t="s">
        <v>1376</v>
      </c>
      <c r="C3062" s="1" t="s">
        <v>117</v>
      </c>
      <c r="D3062" s="1" t="s">
        <v>1377</v>
      </c>
      <c r="E3062" s="25" t="n">
        <v>0.015</v>
      </c>
      <c r="F3062" s="1" t="s">
        <v>119</v>
      </c>
      <c r="G3062" s="1" t="s">
        <v>120</v>
      </c>
      <c r="H3062" s="26" t="n">
        <v>44.98</v>
      </c>
      <c r="I3062" s="1" t="s">
        <v>121</v>
      </c>
      <c r="J3062" s="27" t="n">
        <f aca="false">ROUND(E3062/I3059* H3062,5)</f>
        <v>0.6747</v>
      </c>
      <c r="K3062" s="28"/>
    </row>
    <row r="3063" customFormat="false" ht="15" hidden="false" customHeight="false" outlineLevel="0" collapsed="false">
      <c r="D3063" s="29" t="s">
        <v>126</v>
      </c>
      <c r="E3063" s="28"/>
      <c r="H3063" s="28"/>
      <c r="K3063" s="26" t="n">
        <f aca="false">SUM(J3061:J3062)</f>
        <v>5.4907</v>
      </c>
    </row>
    <row r="3064" customFormat="false" ht="15" hidden="false" customHeight="false" outlineLevel="0" collapsed="false">
      <c r="D3064" s="29" t="s">
        <v>138</v>
      </c>
      <c r="E3064" s="28"/>
      <c r="H3064" s="28"/>
      <c r="K3064" s="30" t="n">
        <f aca="false">SUM(J3060:J3063)</f>
        <v>5.4907</v>
      </c>
    </row>
    <row r="3065" customFormat="false" ht="15" hidden="false" customHeight="false" outlineLevel="0" collapsed="false">
      <c r="D3065" s="29" t="s">
        <v>184</v>
      </c>
      <c r="E3065" s="28"/>
      <c r="H3065" s="28" t="n">
        <v>3</v>
      </c>
      <c r="I3065" s="1" t="s">
        <v>146</v>
      </c>
      <c r="K3065" s="26" t="n">
        <f aca="false">ROUND(H3065/100*K3064,5)</f>
        <v>0.16472</v>
      </c>
    </row>
    <row r="3066" customFormat="false" ht="15" hidden="false" customHeight="false" outlineLevel="0" collapsed="false">
      <c r="D3066" s="29" t="s">
        <v>139</v>
      </c>
      <c r="E3066" s="28"/>
      <c r="H3066" s="28"/>
      <c r="K3066" s="30" t="n">
        <f aca="false">SUM(K3064:K3065)</f>
        <v>5.65542</v>
      </c>
    </row>
    <row r="3068" customFormat="false" ht="45" hidden="false" customHeight="true" outlineLevel="0" collapsed="false">
      <c r="A3068" s="19" t="s">
        <v>1378</v>
      </c>
      <c r="B3068" s="19" t="s">
        <v>36</v>
      </c>
      <c r="C3068" s="20" t="s">
        <v>34</v>
      </c>
      <c r="D3068" s="21" t="s">
        <v>37</v>
      </c>
      <c r="E3068" s="21"/>
      <c r="F3068" s="21"/>
      <c r="G3068" s="20"/>
      <c r="H3068" s="22" t="s">
        <v>113</v>
      </c>
      <c r="I3068" s="23" t="n">
        <v>1</v>
      </c>
      <c r="J3068" s="23"/>
      <c r="K3068" s="24" t="n">
        <f aca="false">ROUND(K3074,2)</f>
        <v>12.96</v>
      </c>
      <c r="L3068" s="21" t="s">
        <v>1379</v>
      </c>
      <c r="M3068" s="20"/>
      <c r="N3068" s="20"/>
      <c r="O3068" s="20"/>
      <c r="P3068" s="20"/>
      <c r="Q3068" s="20"/>
      <c r="R3068" s="20"/>
      <c r="S3068" s="20"/>
      <c r="T3068" s="20"/>
      <c r="U3068" s="20"/>
      <c r="V3068" s="20"/>
      <c r="W3068" s="20"/>
      <c r="X3068" s="20"/>
      <c r="Y3068" s="20"/>
      <c r="Z3068" s="20"/>
      <c r="AA3068" s="20"/>
    </row>
    <row r="3069" customFormat="false" ht="15" hidden="false" customHeight="false" outlineLevel="0" collapsed="false">
      <c r="B3069" s="14" t="s">
        <v>127</v>
      </c>
    </row>
    <row r="3070" customFormat="false" ht="15" hidden="false" customHeight="false" outlineLevel="0" collapsed="false">
      <c r="B3070" s="1" t="s">
        <v>1380</v>
      </c>
      <c r="C3070" s="1" t="s">
        <v>34</v>
      </c>
      <c r="D3070" s="1" t="s">
        <v>37</v>
      </c>
      <c r="E3070" s="25" t="n">
        <v>1</v>
      </c>
      <c r="G3070" s="1" t="s">
        <v>120</v>
      </c>
      <c r="H3070" s="26" t="n">
        <v>12.58</v>
      </c>
      <c r="I3070" s="1" t="s">
        <v>121</v>
      </c>
      <c r="J3070" s="27" t="n">
        <f aca="false">ROUND(E3070* H3070,5)</f>
        <v>12.58</v>
      </c>
      <c r="K3070" s="28"/>
    </row>
    <row r="3071" customFormat="false" ht="15" hidden="false" customHeight="false" outlineLevel="0" collapsed="false">
      <c r="D3071" s="29" t="s">
        <v>137</v>
      </c>
      <c r="E3071" s="28"/>
      <c r="H3071" s="28"/>
      <c r="K3071" s="26" t="n">
        <f aca="false">SUM(J3070:J3070)</f>
        <v>12.58</v>
      </c>
    </row>
    <row r="3072" customFormat="false" ht="15" hidden="false" customHeight="false" outlineLevel="0" collapsed="false">
      <c r="D3072" s="29" t="s">
        <v>138</v>
      </c>
      <c r="E3072" s="28"/>
      <c r="H3072" s="28"/>
      <c r="K3072" s="30" t="n">
        <f aca="false">SUM(J3069:J3071)</f>
        <v>12.58</v>
      </c>
    </row>
    <row r="3073" customFormat="false" ht="15" hidden="false" customHeight="false" outlineLevel="0" collapsed="false">
      <c r="D3073" s="29" t="s">
        <v>184</v>
      </c>
      <c r="E3073" s="28"/>
      <c r="H3073" s="28" t="n">
        <v>3</v>
      </c>
      <c r="I3073" s="1" t="s">
        <v>146</v>
      </c>
      <c r="K3073" s="26" t="n">
        <f aca="false">ROUND(H3073/100*K3072,5)</f>
        <v>0.3774</v>
      </c>
    </row>
    <row r="3074" customFormat="false" ht="15" hidden="false" customHeight="false" outlineLevel="0" collapsed="false">
      <c r="D3074" s="29" t="s">
        <v>139</v>
      </c>
      <c r="E3074" s="28"/>
      <c r="H3074" s="28"/>
      <c r="K3074" s="30" t="n">
        <f aca="false">SUM(K3072:K3073)</f>
        <v>12.9574</v>
      </c>
    </row>
    <row r="3076" customFormat="false" ht="45" hidden="false" customHeight="true" outlineLevel="0" collapsed="false">
      <c r="A3076" s="19" t="s">
        <v>1381</v>
      </c>
      <c r="B3076" s="19" t="s">
        <v>96</v>
      </c>
      <c r="C3076" s="20" t="s">
        <v>18</v>
      </c>
      <c r="D3076" s="21" t="s">
        <v>97</v>
      </c>
      <c r="E3076" s="21"/>
      <c r="F3076" s="21"/>
      <c r="G3076" s="20"/>
      <c r="H3076" s="22" t="s">
        <v>113</v>
      </c>
      <c r="I3076" s="23" t="n">
        <v>1</v>
      </c>
      <c r="J3076" s="23"/>
      <c r="K3076" s="24" t="n">
        <f aca="false">ROUND(K3082,2)</f>
        <v>2951.57</v>
      </c>
      <c r="L3076" s="21" t="s">
        <v>1382</v>
      </c>
      <c r="M3076" s="20"/>
      <c r="N3076" s="20"/>
      <c r="O3076" s="20"/>
      <c r="P3076" s="20"/>
      <c r="Q3076" s="20"/>
      <c r="R3076" s="20"/>
      <c r="S3076" s="20"/>
      <c r="T3076" s="20"/>
      <c r="U3076" s="20"/>
      <c r="V3076" s="20"/>
      <c r="W3076" s="20"/>
      <c r="X3076" s="20"/>
      <c r="Y3076" s="20"/>
      <c r="Z3076" s="20"/>
      <c r="AA3076" s="20"/>
    </row>
    <row r="3077" customFormat="false" ht="15" hidden="false" customHeight="false" outlineLevel="0" collapsed="false">
      <c r="B3077" s="14" t="s">
        <v>115</v>
      </c>
    </row>
    <row r="3078" customFormat="false" ht="15" hidden="false" customHeight="false" outlineLevel="0" collapsed="false">
      <c r="B3078" s="1" t="s">
        <v>1150</v>
      </c>
      <c r="C3078" s="1" t="s">
        <v>117</v>
      </c>
      <c r="D3078" s="1" t="s">
        <v>1151</v>
      </c>
      <c r="E3078" s="25" t="n">
        <v>120</v>
      </c>
      <c r="F3078" s="1" t="s">
        <v>119</v>
      </c>
      <c r="G3078" s="1" t="s">
        <v>120</v>
      </c>
      <c r="H3078" s="26" t="n">
        <v>23.88</v>
      </c>
      <c r="I3078" s="1" t="s">
        <v>121</v>
      </c>
      <c r="J3078" s="27" t="n">
        <f aca="false">ROUND(E3078/I3076* H3078,5)</f>
        <v>2865.6</v>
      </c>
      <c r="K3078" s="28"/>
    </row>
    <row r="3079" customFormat="false" ht="15" hidden="false" customHeight="false" outlineLevel="0" collapsed="false">
      <c r="D3079" s="29" t="s">
        <v>122</v>
      </c>
      <c r="E3079" s="28"/>
      <c r="H3079" s="28"/>
      <c r="K3079" s="26" t="n">
        <f aca="false">SUM(J3078:J3078)</f>
        <v>2865.6</v>
      </c>
    </row>
    <row r="3080" customFormat="false" ht="15" hidden="false" customHeight="false" outlineLevel="0" collapsed="false">
      <c r="D3080" s="29" t="s">
        <v>138</v>
      </c>
      <c r="E3080" s="28"/>
      <c r="H3080" s="28"/>
      <c r="K3080" s="30" t="n">
        <f aca="false">SUM(J3077:J3079)</f>
        <v>2865.6</v>
      </c>
    </row>
    <row r="3081" customFormat="false" ht="15" hidden="false" customHeight="false" outlineLevel="0" collapsed="false">
      <c r="D3081" s="29" t="s">
        <v>184</v>
      </c>
      <c r="E3081" s="28"/>
      <c r="H3081" s="28" t="n">
        <v>3</v>
      </c>
      <c r="I3081" s="1" t="s">
        <v>146</v>
      </c>
      <c r="K3081" s="26" t="n">
        <f aca="false">ROUND(H3081/100*K3080,5)</f>
        <v>85.968</v>
      </c>
    </row>
    <row r="3082" customFormat="false" ht="15" hidden="false" customHeight="false" outlineLevel="0" collapsed="false">
      <c r="D3082" s="29" t="s">
        <v>139</v>
      </c>
      <c r="E3082" s="28"/>
      <c r="H3082" s="28"/>
      <c r="K3082" s="30" t="n">
        <f aca="false">SUM(K3080:K3081)</f>
        <v>2951.568</v>
      </c>
    </row>
    <row r="3084" customFormat="false" ht="45" hidden="false" customHeight="true" outlineLevel="0" collapsed="false">
      <c r="A3084" s="19" t="s">
        <v>1383</v>
      </c>
      <c r="B3084" s="19" t="s">
        <v>20</v>
      </c>
      <c r="C3084" s="20" t="s">
        <v>18</v>
      </c>
      <c r="D3084" s="21" t="s">
        <v>21</v>
      </c>
      <c r="E3084" s="21"/>
      <c r="F3084" s="21"/>
      <c r="G3084" s="20"/>
      <c r="H3084" s="22" t="s">
        <v>113</v>
      </c>
      <c r="I3084" s="23" t="n">
        <v>1</v>
      </c>
      <c r="J3084" s="23"/>
      <c r="K3084" s="24" t="n">
        <f aca="false">ROUND(K3090,2)</f>
        <v>24.08</v>
      </c>
      <c r="L3084" s="21" t="s">
        <v>1384</v>
      </c>
      <c r="M3084" s="20"/>
      <c r="N3084" s="20"/>
      <c r="O3084" s="20"/>
      <c r="P3084" s="20"/>
      <c r="Q3084" s="20"/>
      <c r="R3084" s="20"/>
      <c r="S3084" s="20"/>
      <c r="T3084" s="20"/>
      <c r="U3084" s="20"/>
      <c r="V3084" s="20"/>
      <c r="W3084" s="20"/>
      <c r="X3084" s="20"/>
      <c r="Y3084" s="20"/>
      <c r="Z3084" s="20"/>
      <c r="AA3084" s="20"/>
    </row>
    <row r="3085" customFormat="false" ht="15" hidden="false" customHeight="false" outlineLevel="0" collapsed="false">
      <c r="B3085" s="14" t="s">
        <v>115</v>
      </c>
    </row>
    <row r="3086" customFormat="false" ht="15" hidden="false" customHeight="false" outlineLevel="0" collapsed="false">
      <c r="B3086" s="1" t="s">
        <v>188</v>
      </c>
      <c r="C3086" s="1" t="s">
        <v>117</v>
      </c>
      <c r="D3086" s="1" t="s">
        <v>189</v>
      </c>
      <c r="E3086" s="25" t="n">
        <v>1</v>
      </c>
      <c r="F3086" s="1" t="s">
        <v>119</v>
      </c>
      <c r="G3086" s="1" t="s">
        <v>120</v>
      </c>
      <c r="H3086" s="26" t="n">
        <v>23.38</v>
      </c>
      <c r="I3086" s="1" t="s">
        <v>121</v>
      </c>
      <c r="J3086" s="27" t="n">
        <f aca="false">ROUND(E3086/I3084* H3086,5)</f>
        <v>23.38</v>
      </c>
      <c r="K3086" s="28"/>
    </row>
    <row r="3087" customFormat="false" ht="15" hidden="false" customHeight="false" outlineLevel="0" collapsed="false">
      <c r="D3087" s="29" t="s">
        <v>122</v>
      </c>
      <c r="E3087" s="28"/>
      <c r="H3087" s="28"/>
      <c r="K3087" s="26" t="n">
        <f aca="false">SUM(J3086:J3086)</f>
        <v>23.38</v>
      </c>
    </row>
    <row r="3088" customFormat="false" ht="15" hidden="false" customHeight="false" outlineLevel="0" collapsed="false">
      <c r="D3088" s="29" t="s">
        <v>138</v>
      </c>
      <c r="E3088" s="28"/>
      <c r="H3088" s="28"/>
      <c r="K3088" s="30" t="n">
        <f aca="false">SUM(J3085:J3087)</f>
        <v>23.38</v>
      </c>
    </row>
    <row r="3089" customFormat="false" ht="15" hidden="false" customHeight="false" outlineLevel="0" collapsed="false">
      <c r="D3089" s="29" t="s">
        <v>184</v>
      </c>
      <c r="E3089" s="28"/>
      <c r="H3089" s="28" t="n">
        <v>3</v>
      </c>
      <c r="I3089" s="1" t="s">
        <v>146</v>
      </c>
      <c r="K3089" s="26" t="n">
        <f aca="false">ROUND(H3089/100*K3088,5)</f>
        <v>0.7014</v>
      </c>
    </row>
    <row r="3090" customFormat="false" ht="15" hidden="false" customHeight="false" outlineLevel="0" collapsed="false">
      <c r="D3090" s="29" t="s">
        <v>139</v>
      </c>
      <c r="E3090" s="28"/>
      <c r="H3090" s="28"/>
      <c r="K3090" s="30" t="n">
        <f aca="false">SUM(K3088:K3089)</f>
        <v>24.0814</v>
      </c>
    </row>
    <row r="3092" customFormat="false" ht="45" hidden="false" customHeight="true" outlineLevel="0" collapsed="false">
      <c r="A3092" s="19" t="s">
        <v>1385</v>
      </c>
      <c r="B3092" s="19" t="s">
        <v>22</v>
      </c>
      <c r="C3092" s="20" t="s">
        <v>18</v>
      </c>
      <c r="D3092" s="21" t="s">
        <v>23</v>
      </c>
      <c r="E3092" s="21"/>
      <c r="F3092" s="21"/>
      <c r="G3092" s="20"/>
      <c r="H3092" s="22" t="s">
        <v>113</v>
      </c>
      <c r="I3092" s="23" t="n">
        <v>1</v>
      </c>
      <c r="J3092" s="23"/>
      <c r="K3092" s="24" t="n">
        <f aca="false">ROUND(K3099,2)</f>
        <v>16.06</v>
      </c>
      <c r="L3092" s="21" t="s">
        <v>1386</v>
      </c>
      <c r="M3092" s="20"/>
      <c r="N3092" s="20"/>
      <c r="O3092" s="20"/>
      <c r="P3092" s="20"/>
      <c r="Q3092" s="20"/>
      <c r="R3092" s="20"/>
      <c r="S3092" s="20"/>
      <c r="T3092" s="20"/>
      <c r="U3092" s="20"/>
      <c r="V3092" s="20"/>
      <c r="W3092" s="20"/>
      <c r="X3092" s="20"/>
      <c r="Y3092" s="20"/>
      <c r="Z3092" s="20"/>
      <c r="AA3092" s="20"/>
    </row>
    <row r="3093" customFormat="false" ht="15" hidden="false" customHeight="false" outlineLevel="0" collapsed="false">
      <c r="B3093" s="14" t="s">
        <v>115</v>
      </c>
    </row>
    <row r="3094" customFormat="false" ht="15" hidden="false" customHeight="false" outlineLevel="0" collapsed="false">
      <c r="B3094" s="1" t="s">
        <v>207</v>
      </c>
      <c r="C3094" s="1" t="s">
        <v>117</v>
      </c>
      <c r="D3094" s="1" t="s">
        <v>208</v>
      </c>
      <c r="E3094" s="25" t="n">
        <v>0.3</v>
      </c>
      <c r="F3094" s="1" t="s">
        <v>119</v>
      </c>
      <c r="G3094" s="1" t="s">
        <v>120</v>
      </c>
      <c r="H3094" s="26" t="n">
        <v>28.61</v>
      </c>
      <c r="I3094" s="1" t="s">
        <v>121</v>
      </c>
      <c r="J3094" s="27" t="n">
        <f aca="false">ROUND(E3094/I3092* H3094,5)</f>
        <v>8.583</v>
      </c>
      <c r="K3094" s="28"/>
    </row>
    <row r="3095" customFormat="false" ht="15" hidden="false" customHeight="false" outlineLevel="0" collapsed="false">
      <c r="B3095" s="1" t="s">
        <v>188</v>
      </c>
      <c r="C3095" s="1" t="s">
        <v>117</v>
      </c>
      <c r="D3095" s="1" t="s">
        <v>189</v>
      </c>
      <c r="E3095" s="25" t="n">
        <v>0.3</v>
      </c>
      <c r="F3095" s="1" t="s">
        <v>119</v>
      </c>
      <c r="G3095" s="1" t="s">
        <v>120</v>
      </c>
      <c r="H3095" s="26" t="n">
        <v>23.38</v>
      </c>
      <c r="I3095" s="1" t="s">
        <v>121</v>
      </c>
      <c r="J3095" s="27" t="n">
        <f aca="false">ROUND(E3095/I3092* H3095,5)</f>
        <v>7.014</v>
      </c>
      <c r="K3095" s="28"/>
    </row>
    <row r="3096" customFormat="false" ht="15" hidden="false" customHeight="false" outlineLevel="0" collapsed="false">
      <c r="D3096" s="29" t="s">
        <v>122</v>
      </c>
      <c r="E3096" s="28"/>
      <c r="H3096" s="28"/>
      <c r="K3096" s="26" t="n">
        <f aca="false">SUM(J3094:J3095)</f>
        <v>15.597</v>
      </c>
    </row>
    <row r="3097" customFormat="false" ht="15" hidden="false" customHeight="false" outlineLevel="0" collapsed="false">
      <c r="D3097" s="29" t="s">
        <v>138</v>
      </c>
      <c r="E3097" s="28"/>
      <c r="H3097" s="28"/>
      <c r="K3097" s="30" t="n">
        <f aca="false">SUM(J3093:J3096)</f>
        <v>15.597</v>
      </c>
    </row>
    <row r="3098" customFormat="false" ht="15" hidden="false" customHeight="false" outlineLevel="0" collapsed="false">
      <c r="D3098" s="29" t="s">
        <v>184</v>
      </c>
      <c r="E3098" s="28"/>
      <c r="H3098" s="28" t="n">
        <v>3</v>
      </c>
      <c r="I3098" s="1" t="s">
        <v>146</v>
      </c>
      <c r="K3098" s="26" t="n">
        <f aca="false">ROUND(H3098/100*K3097,5)</f>
        <v>0.46791</v>
      </c>
    </row>
    <row r="3099" customFormat="false" ht="15" hidden="false" customHeight="false" outlineLevel="0" collapsed="false">
      <c r="D3099" s="29" t="s">
        <v>139</v>
      </c>
      <c r="E3099" s="28"/>
      <c r="H3099" s="28"/>
      <c r="K3099" s="30" t="n">
        <f aca="false">SUM(K3097:K3098)</f>
        <v>16.06491</v>
      </c>
    </row>
    <row r="3101" customFormat="false" ht="45" hidden="false" customHeight="true" outlineLevel="0" collapsed="false">
      <c r="A3101" s="19" t="s">
        <v>1387</v>
      </c>
      <c r="B3101" s="19" t="s">
        <v>26</v>
      </c>
      <c r="C3101" s="20" t="s">
        <v>27</v>
      </c>
      <c r="D3101" s="21" t="s">
        <v>28</v>
      </c>
      <c r="E3101" s="21"/>
      <c r="F3101" s="21"/>
      <c r="G3101" s="20"/>
      <c r="H3101" s="22" t="s">
        <v>113</v>
      </c>
      <c r="I3101" s="23" t="n">
        <v>1</v>
      </c>
      <c r="J3101" s="23"/>
      <c r="K3101" s="24" t="n">
        <f aca="false">ROUND(K3117,2)</f>
        <v>17.02</v>
      </c>
      <c r="L3101" s="21" t="s">
        <v>1388</v>
      </c>
      <c r="M3101" s="20"/>
      <c r="N3101" s="20"/>
      <c r="O3101" s="20"/>
      <c r="P3101" s="20"/>
      <c r="Q3101" s="20"/>
      <c r="R3101" s="20"/>
      <c r="S3101" s="20"/>
      <c r="T3101" s="20"/>
      <c r="U3101" s="20"/>
      <c r="V3101" s="20"/>
      <c r="W3101" s="20"/>
      <c r="X3101" s="20"/>
      <c r="Y3101" s="20"/>
      <c r="Z3101" s="20"/>
      <c r="AA3101" s="20"/>
    </row>
    <row r="3102" customFormat="false" ht="15" hidden="false" customHeight="false" outlineLevel="0" collapsed="false">
      <c r="B3102" s="14" t="s">
        <v>115</v>
      </c>
    </row>
    <row r="3103" customFormat="false" ht="15" hidden="false" customHeight="false" outlineLevel="0" collapsed="false">
      <c r="B3103" s="1" t="s">
        <v>1232</v>
      </c>
      <c r="C3103" s="1" t="s">
        <v>117</v>
      </c>
      <c r="D3103" s="1" t="s">
        <v>1233</v>
      </c>
      <c r="E3103" s="25" t="n">
        <v>0.05</v>
      </c>
      <c r="F3103" s="1" t="s">
        <v>119</v>
      </c>
      <c r="G3103" s="1" t="s">
        <v>120</v>
      </c>
      <c r="H3103" s="26" t="n">
        <v>25.5</v>
      </c>
      <c r="I3103" s="1" t="s">
        <v>121</v>
      </c>
      <c r="J3103" s="27" t="n">
        <f aca="false">ROUND(E3103/I3101* H3103,5)</f>
        <v>1.275</v>
      </c>
      <c r="K3103" s="28"/>
    </row>
    <row r="3104" customFormat="false" ht="15" hidden="false" customHeight="false" outlineLevel="0" collapsed="false">
      <c r="B3104" s="1" t="s">
        <v>188</v>
      </c>
      <c r="C3104" s="1" t="s">
        <v>117</v>
      </c>
      <c r="D3104" s="1" t="s">
        <v>189</v>
      </c>
      <c r="E3104" s="25" t="n">
        <v>0.3</v>
      </c>
      <c r="F3104" s="1" t="s">
        <v>119</v>
      </c>
      <c r="G3104" s="1" t="s">
        <v>120</v>
      </c>
      <c r="H3104" s="26" t="n">
        <v>23.38</v>
      </c>
      <c r="I3104" s="1" t="s">
        <v>121</v>
      </c>
      <c r="J3104" s="27" t="n">
        <f aca="false">ROUND(E3104/I3101* H3104,5)</f>
        <v>7.014</v>
      </c>
      <c r="K3104" s="28"/>
    </row>
    <row r="3105" customFormat="false" ht="15" hidden="false" customHeight="false" outlineLevel="0" collapsed="false">
      <c r="B3105" s="1" t="s">
        <v>1234</v>
      </c>
      <c r="C3105" s="1" t="s">
        <v>117</v>
      </c>
      <c r="D3105" s="1" t="s">
        <v>1235</v>
      </c>
      <c r="E3105" s="25" t="n">
        <v>0.1</v>
      </c>
      <c r="F3105" s="1" t="s">
        <v>119</v>
      </c>
      <c r="G3105" s="1" t="s">
        <v>120</v>
      </c>
      <c r="H3105" s="26" t="n">
        <v>29.08</v>
      </c>
      <c r="I3105" s="1" t="s">
        <v>121</v>
      </c>
      <c r="J3105" s="27" t="n">
        <f aca="false">ROUND(E3105/I3101* H3105,5)</f>
        <v>2.908</v>
      </c>
      <c r="K3105" s="28"/>
    </row>
    <row r="3106" customFormat="false" ht="15" hidden="false" customHeight="false" outlineLevel="0" collapsed="false">
      <c r="D3106" s="29" t="s">
        <v>122</v>
      </c>
      <c r="E3106" s="28"/>
      <c r="H3106" s="28"/>
      <c r="K3106" s="26" t="n">
        <f aca="false">SUM(J3103:J3105)</f>
        <v>11.197</v>
      </c>
    </row>
    <row r="3107" customFormat="false" ht="15" hidden="false" customHeight="false" outlineLevel="0" collapsed="false">
      <c r="B3107" s="14" t="s">
        <v>123</v>
      </c>
      <c r="E3107" s="28"/>
      <c r="H3107" s="28"/>
      <c r="K3107" s="28"/>
    </row>
    <row r="3108" customFormat="false" ht="15" hidden="false" customHeight="false" outlineLevel="0" collapsed="false">
      <c r="B3108" s="1" t="s">
        <v>209</v>
      </c>
      <c r="C3108" s="1" t="s">
        <v>117</v>
      </c>
      <c r="D3108" s="1" t="s">
        <v>210</v>
      </c>
      <c r="E3108" s="25" t="n">
        <v>0.05</v>
      </c>
      <c r="F3108" s="1" t="s">
        <v>119</v>
      </c>
      <c r="G3108" s="1" t="s">
        <v>120</v>
      </c>
      <c r="H3108" s="26" t="n">
        <v>9.09</v>
      </c>
      <c r="I3108" s="1" t="s">
        <v>121</v>
      </c>
      <c r="J3108" s="27" t="n">
        <f aca="false">ROUND(E3108/I3101* H3108,5)</f>
        <v>0.4545</v>
      </c>
      <c r="K3108" s="28"/>
    </row>
    <row r="3109" customFormat="false" ht="15" hidden="false" customHeight="false" outlineLevel="0" collapsed="false">
      <c r="D3109" s="29" t="s">
        <v>126</v>
      </c>
      <c r="E3109" s="28"/>
      <c r="H3109" s="28"/>
      <c r="K3109" s="26" t="n">
        <f aca="false">SUM(J3108:J3108)</f>
        <v>0.4545</v>
      </c>
    </row>
    <row r="3110" customFormat="false" ht="15" hidden="false" customHeight="false" outlineLevel="0" collapsed="false">
      <c r="B3110" s="14" t="s">
        <v>127</v>
      </c>
      <c r="E3110" s="28"/>
      <c r="H3110" s="28"/>
      <c r="K3110" s="28"/>
    </row>
    <row r="3111" customFormat="false" ht="15" hidden="false" customHeight="false" outlineLevel="0" collapsed="false">
      <c r="B3111" s="1" t="s">
        <v>1242</v>
      </c>
      <c r="C3111" s="1" t="s">
        <v>151</v>
      </c>
      <c r="D3111" s="1" t="s">
        <v>1243</v>
      </c>
      <c r="E3111" s="25" t="n">
        <v>1</v>
      </c>
      <c r="G3111" s="1" t="s">
        <v>120</v>
      </c>
      <c r="H3111" s="26" t="n">
        <v>4.7</v>
      </c>
      <c r="I3111" s="1" t="s">
        <v>121</v>
      </c>
      <c r="J3111" s="27" t="n">
        <f aca="false">ROUND(E3111* H3111,5)</f>
        <v>4.7</v>
      </c>
      <c r="K3111" s="28"/>
    </row>
    <row r="3112" customFormat="false" ht="15" hidden="false" customHeight="false" outlineLevel="0" collapsed="false">
      <c r="D3112" s="29" t="s">
        <v>137</v>
      </c>
      <c r="E3112" s="28"/>
      <c r="H3112" s="28"/>
      <c r="K3112" s="26" t="n">
        <f aca="false">SUM(J3111:J3111)</f>
        <v>4.7</v>
      </c>
    </row>
    <row r="3113" customFormat="false" ht="15" hidden="false" customHeight="false" outlineLevel="0" collapsed="false">
      <c r="E3113" s="28"/>
      <c r="H3113" s="28"/>
      <c r="K3113" s="28"/>
    </row>
    <row r="3114" customFormat="false" ht="15" hidden="false" customHeight="false" outlineLevel="0" collapsed="false">
      <c r="D3114" s="29" t="s">
        <v>145</v>
      </c>
      <c r="E3114" s="28"/>
      <c r="H3114" s="28" t="n">
        <v>1.5</v>
      </c>
      <c r="I3114" s="1" t="s">
        <v>146</v>
      </c>
      <c r="J3114" s="1" t="n">
        <f aca="false">ROUND(H3114/100*K3106,5)</f>
        <v>0.16796</v>
      </c>
      <c r="K3114" s="28"/>
    </row>
    <row r="3115" customFormat="false" ht="15" hidden="false" customHeight="false" outlineLevel="0" collapsed="false">
      <c r="D3115" s="29" t="s">
        <v>138</v>
      </c>
      <c r="E3115" s="28"/>
      <c r="H3115" s="28"/>
      <c r="K3115" s="30" t="n">
        <f aca="false">SUM(J3102:J3114)</f>
        <v>16.51946</v>
      </c>
    </row>
    <row r="3116" customFormat="false" ht="15" hidden="false" customHeight="false" outlineLevel="0" collapsed="false">
      <c r="D3116" s="29" t="s">
        <v>184</v>
      </c>
      <c r="E3116" s="28"/>
      <c r="H3116" s="28" t="n">
        <v>3</v>
      </c>
      <c r="I3116" s="1" t="s">
        <v>146</v>
      </c>
      <c r="K3116" s="26" t="n">
        <f aca="false">ROUND(H3116/100*K3115,5)</f>
        <v>0.49558</v>
      </c>
    </row>
    <row r="3117" customFormat="false" ht="15" hidden="false" customHeight="false" outlineLevel="0" collapsed="false">
      <c r="D3117" s="29" t="s">
        <v>139</v>
      </c>
      <c r="E3117" s="28"/>
      <c r="H3117" s="28"/>
      <c r="K3117" s="30" t="n">
        <f aca="false">SUM(K3115:K3116)</f>
        <v>17.01504</v>
      </c>
    </row>
    <row r="3119" customFormat="false" ht="45" hidden="false" customHeight="true" outlineLevel="0" collapsed="false">
      <c r="A3119" s="19" t="s">
        <v>1389</v>
      </c>
      <c r="B3119" s="19" t="s">
        <v>54</v>
      </c>
      <c r="C3119" s="20" t="s">
        <v>27</v>
      </c>
      <c r="D3119" s="21" t="s">
        <v>55</v>
      </c>
      <c r="E3119" s="21"/>
      <c r="F3119" s="21"/>
      <c r="G3119" s="20"/>
      <c r="H3119" s="22" t="s">
        <v>113</v>
      </c>
      <c r="I3119" s="23" t="n">
        <v>1</v>
      </c>
      <c r="J3119" s="23"/>
      <c r="K3119" s="24" t="n">
        <f aca="false">ROUND(K3133,2)</f>
        <v>32.38</v>
      </c>
      <c r="L3119" s="21" t="s">
        <v>1390</v>
      </c>
      <c r="M3119" s="20"/>
      <c r="N3119" s="20"/>
      <c r="O3119" s="20"/>
      <c r="P3119" s="20"/>
      <c r="Q3119" s="20"/>
      <c r="R3119" s="20"/>
      <c r="S3119" s="20"/>
      <c r="T3119" s="20"/>
      <c r="U3119" s="20"/>
      <c r="V3119" s="20"/>
      <c r="W3119" s="20"/>
      <c r="X3119" s="20"/>
      <c r="Y3119" s="20"/>
      <c r="Z3119" s="20"/>
      <c r="AA3119" s="20"/>
    </row>
    <row r="3120" customFormat="false" ht="15" hidden="false" customHeight="false" outlineLevel="0" collapsed="false">
      <c r="B3120" s="14" t="s">
        <v>115</v>
      </c>
    </row>
    <row r="3121" customFormat="false" ht="15" hidden="false" customHeight="false" outlineLevel="0" collapsed="false">
      <c r="B3121" s="1" t="s">
        <v>1221</v>
      </c>
      <c r="C3121" s="1" t="s">
        <v>117</v>
      </c>
      <c r="D3121" s="1" t="s">
        <v>1222</v>
      </c>
      <c r="E3121" s="25" t="n">
        <v>0.3</v>
      </c>
      <c r="F3121" s="1" t="s">
        <v>119</v>
      </c>
      <c r="G3121" s="1" t="s">
        <v>120</v>
      </c>
      <c r="H3121" s="26" t="n">
        <v>29.12</v>
      </c>
      <c r="I3121" s="1" t="s">
        <v>121</v>
      </c>
      <c r="J3121" s="27" t="n">
        <f aca="false">ROUND(E3121/I3119* H3121,5)</f>
        <v>8.736</v>
      </c>
      <c r="K3121" s="28"/>
    </row>
    <row r="3122" customFormat="false" ht="15" hidden="false" customHeight="false" outlineLevel="0" collapsed="false">
      <c r="B3122" s="1" t="s">
        <v>1259</v>
      </c>
      <c r="C3122" s="1" t="s">
        <v>117</v>
      </c>
      <c r="D3122" s="1" t="s">
        <v>1260</v>
      </c>
      <c r="E3122" s="25" t="n">
        <v>0.3</v>
      </c>
      <c r="F3122" s="1" t="s">
        <v>119</v>
      </c>
      <c r="G3122" s="1" t="s">
        <v>120</v>
      </c>
      <c r="H3122" s="26" t="n">
        <v>25.6</v>
      </c>
      <c r="I3122" s="1" t="s">
        <v>121</v>
      </c>
      <c r="J3122" s="27" t="n">
        <f aca="false">ROUND(E3122/I3119* H3122,5)</f>
        <v>7.68</v>
      </c>
      <c r="K3122" s="28"/>
    </row>
    <row r="3123" customFormat="false" ht="15" hidden="false" customHeight="false" outlineLevel="0" collapsed="false">
      <c r="D3123" s="29" t="s">
        <v>122</v>
      </c>
      <c r="E3123" s="28"/>
      <c r="H3123" s="28"/>
      <c r="K3123" s="26" t="n">
        <f aca="false">SUM(J3121:J3122)</f>
        <v>16.416</v>
      </c>
    </row>
    <row r="3124" customFormat="false" ht="15" hidden="false" customHeight="false" outlineLevel="0" collapsed="false">
      <c r="B3124" s="14" t="s">
        <v>127</v>
      </c>
      <c r="E3124" s="28"/>
      <c r="H3124" s="28"/>
      <c r="K3124" s="28"/>
    </row>
    <row r="3125" customFormat="false" ht="15" hidden="false" customHeight="false" outlineLevel="0" collapsed="false">
      <c r="B3125" s="1" t="s">
        <v>1263</v>
      </c>
      <c r="C3125" s="1" t="s">
        <v>18</v>
      </c>
      <c r="D3125" s="1" t="s">
        <v>1264</v>
      </c>
      <c r="E3125" s="25" t="n">
        <v>6.25</v>
      </c>
      <c r="G3125" s="1" t="s">
        <v>120</v>
      </c>
      <c r="H3125" s="26" t="n">
        <v>0.1</v>
      </c>
      <c r="I3125" s="1" t="s">
        <v>121</v>
      </c>
      <c r="J3125" s="27" t="n">
        <f aca="false">ROUND(E3125* H3125,5)</f>
        <v>0.625</v>
      </c>
      <c r="K3125" s="28"/>
    </row>
    <row r="3126" customFormat="false" ht="15" hidden="false" customHeight="false" outlineLevel="0" collapsed="false">
      <c r="B3126" s="1" t="s">
        <v>1261</v>
      </c>
      <c r="C3126" s="1" t="s">
        <v>404</v>
      </c>
      <c r="D3126" s="1" t="s">
        <v>1262</v>
      </c>
      <c r="E3126" s="25" t="n">
        <v>0.06</v>
      </c>
      <c r="G3126" s="1" t="s">
        <v>120</v>
      </c>
      <c r="H3126" s="26" t="n">
        <v>3.5</v>
      </c>
      <c r="I3126" s="1" t="s">
        <v>121</v>
      </c>
      <c r="J3126" s="27" t="n">
        <f aca="false">ROUND(E3126* H3126,5)</f>
        <v>0.21</v>
      </c>
      <c r="K3126" s="28"/>
    </row>
    <row r="3127" customFormat="false" ht="15" hidden="false" customHeight="false" outlineLevel="0" collapsed="false">
      <c r="B3127" s="1" t="s">
        <v>251</v>
      </c>
      <c r="C3127" s="1" t="s">
        <v>34</v>
      </c>
      <c r="D3127" s="1" t="s">
        <v>252</v>
      </c>
      <c r="E3127" s="25" t="n">
        <v>0.0042</v>
      </c>
      <c r="G3127" s="1" t="s">
        <v>120</v>
      </c>
      <c r="H3127" s="26" t="n">
        <v>412.69</v>
      </c>
      <c r="I3127" s="1" t="s">
        <v>121</v>
      </c>
      <c r="J3127" s="27" t="n">
        <f aca="false">ROUND(E3127* H3127,5)</f>
        <v>1.7333</v>
      </c>
      <c r="K3127" s="28"/>
    </row>
    <row r="3128" customFormat="false" ht="15" hidden="false" customHeight="false" outlineLevel="0" collapsed="false">
      <c r="B3128" s="1" t="s">
        <v>1391</v>
      </c>
      <c r="C3128" s="1" t="s">
        <v>27</v>
      </c>
      <c r="D3128" s="1" t="s">
        <v>1392</v>
      </c>
      <c r="E3128" s="25" t="n">
        <v>1</v>
      </c>
      <c r="G3128" s="1" t="s">
        <v>120</v>
      </c>
      <c r="H3128" s="26" t="n">
        <v>12.2</v>
      </c>
      <c r="I3128" s="1" t="s">
        <v>121</v>
      </c>
      <c r="J3128" s="27" t="n">
        <f aca="false">ROUND(E3128* H3128,5)</f>
        <v>12.2</v>
      </c>
      <c r="K3128" s="28"/>
    </row>
    <row r="3129" customFormat="false" ht="15" hidden="false" customHeight="false" outlineLevel="0" collapsed="false">
      <c r="B3129" s="1" t="s">
        <v>1267</v>
      </c>
      <c r="C3129" s="1" t="s">
        <v>151</v>
      </c>
      <c r="D3129" s="1" t="s">
        <v>1268</v>
      </c>
      <c r="E3129" s="25" t="n">
        <v>0.15</v>
      </c>
      <c r="G3129" s="1" t="s">
        <v>120</v>
      </c>
      <c r="H3129" s="26" t="n">
        <v>1.68</v>
      </c>
      <c r="I3129" s="1" t="s">
        <v>121</v>
      </c>
      <c r="J3129" s="27" t="n">
        <f aca="false">ROUND(E3129* H3129,5)</f>
        <v>0.252</v>
      </c>
      <c r="K3129" s="28"/>
    </row>
    <row r="3130" customFormat="false" ht="15" hidden="false" customHeight="false" outlineLevel="0" collapsed="false">
      <c r="D3130" s="29" t="s">
        <v>137</v>
      </c>
      <c r="E3130" s="28"/>
      <c r="H3130" s="28"/>
      <c r="K3130" s="26" t="n">
        <f aca="false">SUM(J3125:J3129)</f>
        <v>15.0203</v>
      </c>
    </row>
    <row r="3131" customFormat="false" ht="15" hidden="false" customHeight="false" outlineLevel="0" collapsed="false">
      <c r="D3131" s="29" t="s">
        <v>138</v>
      </c>
      <c r="E3131" s="28"/>
      <c r="H3131" s="28"/>
      <c r="K3131" s="30" t="n">
        <f aca="false">SUM(J3120:J3130)</f>
        <v>31.4363</v>
      </c>
    </row>
    <row r="3132" customFormat="false" ht="15" hidden="false" customHeight="false" outlineLevel="0" collapsed="false">
      <c r="D3132" s="29" t="s">
        <v>184</v>
      </c>
      <c r="E3132" s="28"/>
      <c r="H3132" s="28" t="n">
        <v>3</v>
      </c>
      <c r="I3132" s="1" t="s">
        <v>146</v>
      </c>
      <c r="K3132" s="26" t="n">
        <f aca="false">ROUND(H3132/100*K3131,5)</f>
        <v>0.94309</v>
      </c>
    </row>
    <row r="3133" customFormat="false" ht="15" hidden="false" customHeight="false" outlineLevel="0" collapsed="false">
      <c r="D3133" s="29" t="s">
        <v>139</v>
      </c>
      <c r="E3133" s="28"/>
      <c r="H3133" s="28"/>
      <c r="K3133" s="30" t="n">
        <f aca="false">SUM(K3131:K3132)</f>
        <v>32.37939</v>
      </c>
    </row>
    <row r="3135" customFormat="false" ht="45" hidden="false" customHeight="true" outlineLevel="0" collapsed="false">
      <c r="A3135" s="19" t="s">
        <v>1393</v>
      </c>
      <c r="B3135" s="19" t="s">
        <v>56</v>
      </c>
      <c r="C3135" s="20" t="s">
        <v>27</v>
      </c>
      <c r="D3135" s="21" t="s">
        <v>57</v>
      </c>
      <c r="E3135" s="21"/>
      <c r="F3135" s="21"/>
      <c r="G3135" s="20"/>
      <c r="H3135" s="22" t="s">
        <v>113</v>
      </c>
      <c r="I3135" s="23" t="n">
        <v>1</v>
      </c>
      <c r="J3135" s="23"/>
      <c r="K3135" s="24" t="n">
        <f aca="false">ROUND(K3146,2)</f>
        <v>39.01</v>
      </c>
      <c r="L3135" s="21" t="s">
        <v>1394</v>
      </c>
      <c r="M3135" s="20"/>
      <c r="N3135" s="20"/>
      <c r="O3135" s="20"/>
      <c r="P3135" s="20"/>
      <c r="Q3135" s="20"/>
      <c r="R3135" s="20"/>
      <c r="S3135" s="20"/>
      <c r="T3135" s="20"/>
      <c r="U3135" s="20"/>
      <c r="V3135" s="20"/>
      <c r="W3135" s="20"/>
      <c r="X3135" s="20"/>
      <c r="Y3135" s="20"/>
      <c r="Z3135" s="20"/>
      <c r="AA3135" s="20"/>
    </row>
    <row r="3136" customFormat="false" ht="15" hidden="false" customHeight="false" outlineLevel="0" collapsed="false">
      <c r="B3136" s="14" t="s">
        <v>115</v>
      </c>
    </row>
    <row r="3137" customFormat="false" ht="15" hidden="false" customHeight="false" outlineLevel="0" collapsed="false">
      <c r="B3137" s="1" t="s">
        <v>351</v>
      </c>
      <c r="C3137" s="1" t="s">
        <v>117</v>
      </c>
      <c r="D3137" s="1" t="s">
        <v>352</v>
      </c>
      <c r="E3137" s="25" t="n">
        <v>1</v>
      </c>
      <c r="F3137" s="1" t="s">
        <v>119</v>
      </c>
      <c r="G3137" s="1" t="s">
        <v>120</v>
      </c>
      <c r="H3137" s="26" t="n">
        <v>28.61</v>
      </c>
      <c r="I3137" s="1" t="s">
        <v>121</v>
      </c>
      <c r="J3137" s="27" t="n">
        <f aca="false">ROUND(E3137/I3135* H3137,5)</f>
        <v>28.61</v>
      </c>
      <c r="K3137" s="28"/>
    </row>
    <row r="3138" customFormat="false" ht="15" hidden="false" customHeight="false" outlineLevel="0" collapsed="false">
      <c r="B3138" s="1" t="s">
        <v>349</v>
      </c>
      <c r="C3138" s="1" t="s">
        <v>117</v>
      </c>
      <c r="D3138" s="1" t="s">
        <v>350</v>
      </c>
      <c r="E3138" s="25" t="n">
        <v>0.1</v>
      </c>
      <c r="F3138" s="1" t="s">
        <v>119</v>
      </c>
      <c r="G3138" s="1" t="s">
        <v>120</v>
      </c>
      <c r="H3138" s="26" t="n">
        <v>25.4</v>
      </c>
      <c r="I3138" s="1" t="s">
        <v>121</v>
      </c>
      <c r="J3138" s="27" t="n">
        <f aca="false">ROUND(E3138/I3135* H3138,5)</f>
        <v>2.54</v>
      </c>
      <c r="K3138" s="28"/>
    </row>
    <row r="3139" customFormat="false" ht="15" hidden="false" customHeight="false" outlineLevel="0" collapsed="false">
      <c r="D3139" s="29" t="s">
        <v>122</v>
      </c>
      <c r="E3139" s="28"/>
      <c r="H3139" s="28"/>
      <c r="K3139" s="26" t="n">
        <f aca="false">SUM(J3137:J3138)</f>
        <v>31.15</v>
      </c>
    </row>
    <row r="3140" customFormat="false" ht="15" hidden="false" customHeight="false" outlineLevel="0" collapsed="false">
      <c r="B3140" s="14" t="s">
        <v>127</v>
      </c>
      <c r="E3140" s="28"/>
      <c r="H3140" s="28"/>
      <c r="K3140" s="28"/>
    </row>
    <row r="3141" customFormat="false" ht="15" hidden="false" customHeight="false" outlineLevel="0" collapsed="false">
      <c r="B3141" s="1" t="s">
        <v>1272</v>
      </c>
      <c r="C3141" s="1" t="s">
        <v>151</v>
      </c>
      <c r="D3141" s="1" t="s">
        <v>1273</v>
      </c>
      <c r="E3141" s="25" t="n">
        <v>0.255</v>
      </c>
      <c r="G3141" s="1" t="s">
        <v>120</v>
      </c>
      <c r="H3141" s="26" t="n">
        <v>13.9</v>
      </c>
      <c r="I3141" s="1" t="s">
        <v>121</v>
      </c>
      <c r="J3141" s="27" t="n">
        <f aca="false">ROUND(E3141* H3141,5)</f>
        <v>3.5445</v>
      </c>
      <c r="K3141" s="28"/>
    </row>
    <row r="3142" customFormat="false" ht="15" hidden="false" customHeight="false" outlineLevel="0" collapsed="false">
      <c r="B3142" s="1" t="s">
        <v>1274</v>
      </c>
      <c r="C3142" s="1" t="s">
        <v>151</v>
      </c>
      <c r="D3142" s="1" t="s">
        <v>1275</v>
      </c>
      <c r="E3142" s="25" t="n">
        <v>0.204</v>
      </c>
      <c r="G3142" s="1" t="s">
        <v>120</v>
      </c>
      <c r="H3142" s="26" t="n">
        <v>15.59</v>
      </c>
      <c r="I3142" s="1" t="s">
        <v>121</v>
      </c>
      <c r="J3142" s="27" t="n">
        <f aca="false">ROUND(E3142* H3142,5)</f>
        <v>3.18036</v>
      </c>
      <c r="K3142" s="28"/>
    </row>
    <row r="3143" customFormat="false" ht="15" hidden="false" customHeight="false" outlineLevel="0" collapsed="false">
      <c r="D3143" s="29" t="s">
        <v>137</v>
      </c>
      <c r="E3143" s="28"/>
      <c r="H3143" s="28"/>
      <c r="K3143" s="26" t="n">
        <f aca="false">SUM(J3141:J3142)</f>
        <v>6.72486</v>
      </c>
    </row>
    <row r="3144" customFormat="false" ht="15" hidden="false" customHeight="false" outlineLevel="0" collapsed="false">
      <c r="D3144" s="29" t="s">
        <v>138</v>
      </c>
      <c r="E3144" s="28"/>
      <c r="H3144" s="28"/>
      <c r="K3144" s="30" t="n">
        <f aca="false">SUM(J3136:J3143)</f>
        <v>37.87486</v>
      </c>
    </row>
    <row r="3145" customFormat="false" ht="15" hidden="false" customHeight="false" outlineLevel="0" collapsed="false">
      <c r="D3145" s="29" t="s">
        <v>184</v>
      </c>
      <c r="E3145" s="28"/>
      <c r="H3145" s="28" t="n">
        <v>3</v>
      </c>
      <c r="I3145" s="1" t="s">
        <v>146</v>
      </c>
      <c r="K3145" s="26" t="n">
        <f aca="false">ROUND(H3145/100*K3144,5)</f>
        <v>1.13625</v>
      </c>
    </row>
    <row r="3146" customFormat="false" ht="15" hidden="false" customHeight="false" outlineLevel="0" collapsed="false">
      <c r="D3146" s="29" t="s">
        <v>139</v>
      </c>
      <c r="E3146" s="28"/>
      <c r="H3146" s="28"/>
      <c r="K3146" s="30" t="n">
        <f aca="false">SUM(K3144:K3145)</f>
        <v>39.01111</v>
      </c>
    </row>
    <row r="3148" customFormat="false" ht="45" hidden="false" customHeight="true" outlineLevel="0" collapsed="false">
      <c r="A3148" s="19" t="s">
        <v>1395</v>
      </c>
      <c r="B3148" s="19" t="s">
        <v>86</v>
      </c>
      <c r="C3148" s="20" t="s">
        <v>18</v>
      </c>
      <c r="D3148" s="21" t="s">
        <v>87</v>
      </c>
      <c r="E3148" s="21"/>
      <c r="F3148" s="21"/>
      <c r="G3148" s="20"/>
      <c r="H3148" s="22" t="s">
        <v>113</v>
      </c>
      <c r="I3148" s="23" t="n">
        <v>1</v>
      </c>
      <c r="J3148" s="23"/>
      <c r="K3148" s="24" t="n">
        <f aca="false">ROUND(K3161,2)</f>
        <v>102.72</v>
      </c>
      <c r="L3148" s="21" t="s">
        <v>1396</v>
      </c>
      <c r="M3148" s="20"/>
      <c r="N3148" s="20"/>
      <c r="O3148" s="20"/>
      <c r="P3148" s="20"/>
      <c r="Q3148" s="20"/>
      <c r="R3148" s="20"/>
      <c r="S3148" s="20"/>
      <c r="T3148" s="20"/>
      <c r="U3148" s="20"/>
      <c r="V3148" s="20"/>
      <c r="W3148" s="20"/>
      <c r="X3148" s="20"/>
      <c r="Y3148" s="20"/>
      <c r="Z3148" s="20"/>
      <c r="AA3148" s="20"/>
    </row>
    <row r="3149" customFormat="false" ht="15" hidden="false" customHeight="false" outlineLevel="0" collapsed="false">
      <c r="B3149" s="14" t="s">
        <v>115</v>
      </c>
    </row>
    <row r="3150" customFormat="false" ht="15" hidden="false" customHeight="false" outlineLevel="0" collapsed="false">
      <c r="B3150" s="1" t="s">
        <v>188</v>
      </c>
      <c r="C3150" s="1" t="s">
        <v>117</v>
      </c>
      <c r="D3150" s="1" t="s">
        <v>189</v>
      </c>
      <c r="E3150" s="25" t="n">
        <v>0.4</v>
      </c>
      <c r="F3150" s="1" t="s">
        <v>119</v>
      </c>
      <c r="G3150" s="1" t="s">
        <v>120</v>
      </c>
      <c r="H3150" s="26" t="n">
        <v>23.38</v>
      </c>
      <c r="I3150" s="1" t="s">
        <v>121</v>
      </c>
      <c r="J3150" s="27" t="n">
        <f aca="false">ROUND(E3150/I3148* H3150,5)</f>
        <v>9.352</v>
      </c>
      <c r="K3150" s="28"/>
    </row>
    <row r="3151" customFormat="false" ht="15" hidden="false" customHeight="false" outlineLevel="0" collapsed="false">
      <c r="B3151" s="1" t="s">
        <v>261</v>
      </c>
      <c r="C3151" s="1" t="s">
        <v>117</v>
      </c>
      <c r="D3151" s="1" t="s">
        <v>262</v>
      </c>
      <c r="E3151" s="25" t="n">
        <v>0.3</v>
      </c>
      <c r="F3151" s="1" t="s">
        <v>119</v>
      </c>
      <c r="G3151" s="1" t="s">
        <v>120</v>
      </c>
      <c r="H3151" s="26" t="n">
        <v>28.61</v>
      </c>
      <c r="I3151" s="1" t="s">
        <v>121</v>
      </c>
      <c r="J3151" s="27" t="n">
        <f aca="false">ROUND(E3151/I3148* H3151,5)</f>
        <v>8.583</v>
      </c>
      <c r="K3151" s="28"/>
    </row>
    <row r="3152" customFormat="false" ht="15" hidden="false" customHeight="false" outlineLevel="0" collapsed="false">
      <c r="D3152" s="29" t="s">
        <v>122</v>
      </c>
      <c r="E3152" s="28"/>
      <c r="H3152" s="28"/>
      <c r="K3152" s="26" t="n">
        <f aca="false">SUM(J3150:J3151)</f>
        <v>17.935</v>
      </c>
    </row>
    <row r="3153" customFormat="false" ht="15" hidden="false" customHeight="false" outlineLevel="0" collapsed="false">
      <c r="B3153" s="14" t="s">
        <v>127</v>
      </c>
      <c r="E3153" s="28"/>
      <c r="H3153" s="28"/>
      <c r="K3153" s="28"/>
    </row>
    <row r="3154" customFormat="false" ht="15" hidden="false" customHeight="false" outlineLevel="0" collapsed="false">
      <c r="B3154" s="1" t="s">
        <v>1282</v>
      </c>
      <c r="C3154" s="1" t="s">
        <v>27</v>
      </c>
      <c r="D3154" s="1" t="s">
        <v>1283</v>
      </c>
      <c r="E3154" s="25" t="n">
        <v>1</v>
      </c>
      <c r="G3154" s="1" t="s">
        <v>120</v>
      </c>
      <c r="H3154" s="26" t="n">
        <v>81.11</v>
      </c>
      <c r="I3154" s="1" t="s">
        <v>121</v>
      </c>
      <c r="J3154" s="27" t="n">
        <f aca="false">ROUND(E3154* H3154,5)</f>
        <v>81.11</v>
      </c>
      <c r="K3154" s="28"/>
    </row>
    <row r="3155" customFormat="false" ht="15" hidden="false" customHeight="false" outlineLevel="0" collapsed="false">
      <c r="D3155" s="29" t="s">
        <v>137</v>
      </c>
      <c r="E3155" s="28"/>
      <c r="H3155" s="28"/>
      <c r="K3155" s="26" t="n">
        <f aca="false">SUM(J3154:J3154)</f>
        <v>81.11</v>
      </c>
    </row>
    <row r="3156" customFormat="false" ht="15" hidden="false" customHeight="false" outlineLevel="0" collapsed="false">
      <c r="B3156" s="14" t="s">
        <v>110</v>
      </c>
      <c r="E3156" s="28"/>
      <c r="H3156" s="28"/>
      <c r="K3156" s="28"/>
    </row>
    <row r="3157" customFormat="false" ht="15" hidden="false" customHeight="false" outlineLevel="0" collapsed="false">
      <c r="B3157" s="1" t="s">
        <v>140</v>
      </c>
      <c r="C3157" s="1" t="s">
        <v>34</v>
      </c>
      <c r="D3157" s="1" t="s">
        <v>141</v>
      </c>
      <c r="E3157" s="25" t="n">
        <v>0.0055</v>
      </c>
      <c r="G3157" s="1" t="s">
        <v>120</v>
      </c>
      <c r="H3157" s="26" t="n">
        <v>124.5711</v>
      </c>
      <c r="I3157" s="1" t="s">
        <v>121</v>
      </c>
      <c r="J3157" s="27" t="n">
        <f aca="false">ROUND(E3157* H3157,5)</f>
        <v>0.68514</v>
      </c>
      <c r="K3157" s="28"/>
    </row>
    <row r="3158" customFormat="false" ht="15" hidden="false" customHeight="false" outlineLevel="0" collapsed="false">
      <c r="D3158" s="29" t="s">
        <v>239</v>
      </c>
      <c r="E3158" s="28"/>
      <c r="H3158" s="28"/>
      <c r="K3158" s="26" t="n">
        <f aca="false">SUM(J3157:J3157)</f>
        <v>0.68514</v>
      </c>
    </row>
    <row r="3159" customFormat="false" ht="15" hidden="false" customHeight="false" outlineLevel="0" collapsed="false">
      <c r="D3159" s="29" t="s">
        <v>138</v>
      </c>
      <c r="E3159" s="28"/>
      <c r="H3159" s="28"/>
      <c r="K3159" s="30" t="n">
        <f aca="false">SUM(J3149:J3158)</f>
        <v>99.73014</v>
      </c>
    </row>
    <row r="3160" customFormat="false" ht="15" hidden="false" customHeight="false" outlineLevel="0" collapsed="false">
      <c r="D3160" s="29" t="s">
        <v>184</v>
      </c>
      <c r="E3160" s="28"/>
      <c r="H3160" s="28" t="n">
        <v>3</v>
      </c>
      <c r="I3160" s="1" t="s">
        <v>146</v>
      </c>
      <c r="K3160" s="26" t="n">
        <f aca="false">ROUND(H3160/100*K3159,5)</f>
        <v>2.9919</v>
      </c>
    </row>
    <row r="3161" customFormat="false" ht="15" hidden="false" customHeight="false" outlineLevel="0" collapsed="false">
      <c r="D3161" s="29" t="s">
        <v>139</v>
      </c>
      <c r="E3161" s="28"/>
      <c r="H3161" s="28"/>
      <c r="K3161" s="30" t="n">
        <f aca="false">SUM(K3159:K3160)</f>
        <v>102.72204</v>
      </c>
    </row>
    <row r="3163" customFormat="false" ht="45" hidden="false" customHeight="true" outlineLevel="0" collapsed="false">
      <c r="A3163" s="19" t="s">
        <v>1397</v>
      </c>
      <c r="B3163" s="19" t="s">
        <v>24</v>
      </c>
      <c r="C3163" s="20" t="s">
        <v>18</v>
      </c>
      <c r="D3163" s="21" t="s">
        <v>25</v>
      </c>
      <c r="E3163" s="21"/>
      <c r="F3163" s="21"/>
      <c r="G3163" s="20"/>
      <c r="H3163" s="22" t="s">
        <v>113</v>
      </c>
      <c r="I3163" s="23" t="n">
        <v>1</v>
      </c>
      <c r="J3163" s="23"/>
      <c r="K3163" s="24" t="n">
        <f aca="false">ROUND(K3170,2)</f>
        <v>28.31</v>
      </c>
      <c r="L3163" s="21" t="s">
        <v>1398</v>
      </c>
      <c r="M3163" s="20"/>
      <c r="N3163" s="20"/>
      <c r="O3163" s="20"/>
      <c r="P3163" s="20"/>
      <c r="Q3163" s="20"/>
      <c r="R3163" s="20"/>
      <c r="S3163" s="20"/>
      <c r="T3163" s="20"/>
      <c r="U3163" s="20"/>
      <c r="V3163" s="20"/>
      <c r="W3163" s="20"/>
      <c r="X3163" s="20"/>
      <c r="Y3163" s="20"/>
      <c r="Z3163" s="20"/>
      <c r="AA3163" s="20"/>
    </row>
    <row r="3164" customFormat="false" ht="15" hidden="false" customHeight="false" outlineLevel="0" collapsed="false">
      <c r="B3164" s="14" t="s">
        <v>115</v>
      </c>
    </row>
    <row r="3165" customFormat="false" ht="15" hidden="false" customHeight="false" outlineLevel="0" collapsed="false">
      <c r="B3165" s="1" t="s">
        <v>401</v>
      </c>
      <c r="C3165" s="1" t="s">
        <v>117</v>
      </c>
      <c r="D3165" s="1" t="s">
        <v>402</v>
      </c>
      <c r="E3165" s="25" t="n">
        <v>0.5</v>
      </c>
      <c r="F3165" s="1" t="s">
        <v>119</v>
      </c>
      <c r="G3165" s="1" t="s">
        <v>120</v>
      </c>
      <c r="H3165" s="26" t="n">
        <v>25.4</v>
      </c>
      <c r="I3165" s="1" t="s">
        <v>121</v>
      </c>
      <c r="J3165" s="27" t="n">
        <f aca="false">ROUND(E3165/I3163* H3165,5)</f>
        <v>12.7</v>
      </c>
      <c r="K3165" s="28"/>
    </row>
    <row r="3166" customFormat="false" ht="15" hidden="false" customHeight="false" outlineLevel="0" collapsed="false">
      <c r="B3166" s="1" t="s">
        <v>399</v>
      </c>
      <c r="C3166" s="1" t="s">
        <v>117</v>
      </c>
      <c r="D3166" s="1" t="s">
        <v>400</v>
      </c>
      <c r="E3166" s="25" t="n">
        <v>0.5</v>
      </c>
      <c r="F3166" s="1" t="s">
        <v>119</v>
      </c>
      <c r="G3166" s="1" t="s">
        <v>120</v>
      </c>
      <c r="H3166" s="26" t="n">
        <v>29.57</v>
      </c>
      <c r="I3166" s="1" t="s">
        <v>121</v>
      </c>
      <c r="J3166" s="27" t="n">
        <f aca="false">ROUND(E3166/I3163* H3166,5)</f>
        <v>14.785</v>
      </c>
      <c r="K3166" s="28"/>
    </row>
    <row r="3167" customFormat="false" ht="15" hidden="false" customHeight="false" outlineLevel="0" collapsed="false">
      <c r="D3167" s="29" t="s">
        <v>122</v>
      </c>
      <c r="E3167" s="28"/>
      <c r="H3167" s="28"/>
      <c r="K3167" s="26" t="n">
        <f aca="false">SUM(J3165:J3166)</f>
        <v>27.485</v>
      </c>
    </row>
    <row r="3168" customFormat="false" ht="15" hidden="false" customHeight="false" outlineLevel="0" collapsed="false">
      <c r="D3168" s="29" t="s">
        <v>138</v>
      </c>
      <c r="E3168" s="28"/>
      <c r="H3168" s="28"/>
      <c r="K3168" s="30" t="n">
        <f aca="false">SUM(J3164:J3167)</f>
        <v>27.485</v>
      </c>
    </row>
    <row r="3169" customFormat="false" ht="15" hidden="false" customHeight="false" outlineLevel="0" collapsed="false">
      <c r="D3169" s="29" t="s">
        <v>184</v>
      </c>
      <c r="E3169" s="28"/>
      <c r="H3169" s="28" t="n">
        <v>3</v>
      </c>
      <c r="I3169" s="1" t="s">
        <v>146</v>
      </c>
      <c r="K3169" s="26" t="n">
        <f aca="false">ROUND(H3169/100*K3168,5)</f>
        <v>0.82455</v>
      </c>
    </row>
    <row r="3170" customFormat="false" ht="15" hidden="false" customHeight="false" outlineLevel="0" collapsed="false">
      <c r="D3170" s="29" t="s">
        <v>139</v>
      </c>
      <c r="E3170" s="28"/>
      <c r="H3170" s="28"/>
      <c r="K3170" s="30" t="n">
        <f aca="false">SUM(K3168:K3169)</f>
        <v>28.30955</v>
      </c>
    </row>
    <row r="3172" customFormat="false" ht="45" hidden="false" customHeight="true" outlineLevel="0" collapsed="false">
      <c r="A3172" s="19" t="s">
        <v>1399</v>
      </c>
      <c r="B3172" s="19" t="s">
        <v>17</v>
      </c>
      <c r="C3172" s="20" t="s">
        <v>18</v>
      </c>
      <c r="D3172" s="21" t="s">
        <v>19</v>
      </c>
      <c r="E3172" s="21"/>
      <c r="F3172" s="21"/>
      <c r="G3172" s="20"/>
      <c r="H3172" s="22" t="s">
        <v>113</v>
      </c>
      <c r="I3172" s="23" t="n">
        <v>1</v>
      </c>
      <c r="J3172" s="23"/>
      <c r="K3172" s="24" t="n">
        <f aca="false">ROUND(K3179,2)</f>
        <v>22.65</v>
      </c>
      <c r="L3172" s="21" t="s">
        <v>1317</v>
      </c>
      <c r="M3172" s="20"/>
      <c r="N3172" s="20"/>
      <c r="O3172" s="20"/>
      <c r="P3172" s="20"/>
      <c r="Q3172" s="20"/>
      <c r="R3172" s="20"/>
      <c r="S3172" s="20"/>
      <c r="T3172" s="20"/>
      <c r="U3172" s="20"/>
      <c r="V3172" s="20"/>
      <c r="W3172" s="20"/>
      <c r="X3172" s="20"/>
      <c r="Y3172" s="20"/>
      <c r="Z3172" s="20"/>
      <c r="AA3172" s="20"/>
    </row>
    <row r="3173" customFormat="false" ht="15" hidden="false" customHeight="false" outlineLevel="0" collapsed="false">
      <c r="B3173" s="14" t="s">
        <v>115</v>
      </c>
    </row>
    <row r="3174" customFormat="false" ht="15" hidden="false" customHeight="false" outlineLevel="0" collapsed="false">
      <c r="B3174" s="1" t="s">
        <v>399</v>
      </c>
      <c r="C3174" s="1" t="s">
        <v>117</v>
      </c>
      <c r="D3174" s="1" t="s">
        <v>400</v>
      </c>
      <c r="E3174" s="25" t="n">
        <v>0.4</v>
      </c>
      <c r="F3174" s="1" t="s">
        <v>119</v>
      </c>
      <c r="G3174" s="1" t="s">
        <v>120</v>
      </c>
      <c r="H3174" s="26" t="n">
        <v>29.57</v>
      </c>
      <c r="I3174" s="1" t="s">
        <v>121</v>
      </c>
      <c r="J3174" s="27" t="n">
        <f aca="false">ROUND(E3174/I3172* H3174,5)</f>
        <v>11.828</v>
      </c>
      <c r="K3174" s="28"/>
    </row>
    <row r="3175" customFormat="false" ht="15" hidden="false" customHeight="false" outlineLevel="0" collapsed="false">
      <c r="B3175" s="1" t="s">
        <v>401</v>
      </c>
      <c r="C3175" s="1" t="s">
        <v>117</v>
      </c>
      <c r="D3175" s="1" t="s">
        <v>402</v>
      </c>
      <c r="E3175" s="25" t="n">
        <v>0.4</v>
      </c>
      <c r="F3175" s="1" t="s">
        <v>119</v>
      </c>
      <c r="G3175" s="1" t="s">
        <v>120</v>
      </c>
      <c r="H3175" s="26" t="n">
        <v>25.4</v>
      </c>
      <c r="I3175" s="1" t="s">
        <v>121</v>
      </c>
      <c r="J3175" s="27" t="n">
        <f aca="false">ROUND(E3175/I3172* H3175,5)</f>
        <v>10.16</v>
      </c>
      <c r="K3175" s="28"/>
    </row>
    <row r="3176" customFormat="false" ht="15" hidden="false" customHeight="false" outlineLevel="0" collapsed="false">
      <c r="D3176" s="29" t="s">
        <v>122</v>
      </c>
      <c r="E3176" s="28"/>
      <c r="H3176" s="28"/>
      <c r="K3176" s="26" t="n">
        <f aca="false">SUM(J3174:J3175)</f>
        <v>21.988</v>
      </c>
    </row>
    <row r="3177" customFormat="false" ht="15" hidden="false" customHeight="false" outlineLevel="0" collapsed="false">
      <c r="D3177" s="29" t="s">
        <v>138</v>
      </c>
      <c r="E3177" s="28"/>
      <c r="H3177" s="28"/>
      <c r="K3177" s="30" t="n">
        <f aca="false">SUM(J3173:J3176)</f>
        <v>21.988</v>
      </c>
    </row>
    <row r="3178" customFormat="false" ht="15" hidden="false" customHeight="false" outlineLevel="0" collapsed="false">
      <c r="D3178" s="29" t="s">
        <v>184</v>
      </c>
      <c r="E3178" s="28"/>
      <c r="H3178" s="28" t="n">
        <v>3</v>
      </c>
      <c r="I3178" s="1" t="s">
        <v>146</v>
      </c>
      <c r="K3178" s="26" t="n">
        <f aca="false">ROUND(H3178/100*K3177,5)</f>
        <v>0.65964</v>
      </c>
    </row>
    <row r="3179" customFormat="false" ht="15" hidden="false" customHeight="false" outlineLevel="0" collapsed="false">
      <c r="D3179" s="29" t="s">
        <v>139</v>
      </c>
      <c r="E3179" s="28"/>
      <c r="H3179" s="28"/>
      <c r="K3179" s="30" t="n">
        <f aca="false">SUM(K3177:K3178)</f>
        <v>22.64764</v>
      </c>
    </row>
    <row r="3181" customFormat="false" ht="45" hidden="false" customHeight="true" outlineLevel="0" collapsed="false">
      <c r="A3181" s="19" t="s">
        <v>1400</v>
      </c>
      <c r="B3181" s="19" t="s">
        <v>91</v>
      </c>
      <c r="C3181" s="20" t="s">
        <v>58</v>
      </c>
      <c r="D3181" s="21" t="s">
        <v>92</v>
      </c>
      <c r="E3181" s="21"/>
      <c r="F3181" s="21"/>
      <c r="G3181" s="20"/>
      <c r="H3181" s="22" t="s">
        <v>113</v>
      </c>
      <c r="I3181" s="23" t="n">
        <v>1</v>
      </c>
      <c r="J3181" s="23"/>
      <c r="K3181" s="24" t="n">
        <f aca="false">ROUND(K3186,2)</f>
        <v>6000</v>
      </c>
      <c r="L3181" s="21" t="s">
        <v>1401</v>
      </c>
      <c r="M3181" s="20"/>
      <c r="N3181" s="20"/>
      <c r="O3181" s="20"/>
      <c r="P3181" s="20"/>
      <c r="Q3181" s="20"/>
      <c r="R3181" s="20"/>
      <c r="S3181" s="20"/>
      <c r="T3181" s="20"/>
      <c r="U3181" s="20"/>
      <c r="V3181" s="20"/>
      <c r="W3181" s="20"/>
      <c r="X3181" s="20"/>
      <c r="Y3181" s="20"/>
      <c r="Z3181" s="20"/>
      <c r="AA3181" s="20"/>
    </row>
    <row r="3182" customFormat="false" ht="15" hidden="false" customHeight="false" outlineLevel="0" collapsed="false">
      <c r="B3182" s="14" t="s">
        <v>115</v>
      </c>
    </row>
    <row r="3183" customFormat="false" ht="15" hidden="false" customHeight="false" outlineLevel="0" collapsed="false">
      <c r="B3183" s="1" t="s">
        <v>1402</v>
      </c>
      <c r="C3183" s="1" t="s">
        <v>1403</v>
      </c>
      <c r="D3183" s="1" t="s">
        <v>1351</v>
      </c>
      <c r="E3183" s="25" t="n">
        <v>1</v>
      </c>
      <c r="F3183" s="1" t="s">
        <v>119</v>
      </c>
      <c r="G3183" s="1" t="s">
        <v>120</v>
      </c>
      <c r="H3183" s="26" t="n">
        <v>6000</v>
      </c>
      <c r="I3183" s="1" t="s">
        <v>121</v>
      </c>
      <c r="J3183" s="27" t="n">
        <f aca="false">ROUND(E3183/I3181* H3183,5)</f>
        <v>6000</v>
      </c>
      <c r="K3183" s="28"/>
    </row>
    <row r="3184" customFormat="false" ht="15" hidden="false" customHeight="false" outlineLevel="0" collapsed="false">
      <c r="D3184" s="29" t="s">
        <v>122</v>
      </c>
      <c r="E3184" s="28"/>
      <c r="H3184" s="28"/>
      <c r="K3184" s="26" t="n">
        <f aca="false">SUM(J3183:J3183)</f>
        <v>6000</v>
      </c>
    </row>
    <row r="3185" customFormat="false" ht="15" hidden="false" customHeight="false" outlineLevel="0" collapsed="false">
      <c r="D3185" s="29" t="s">
        <v>138</v>
      </c>
      <c r="E3185" s="28"/>
      <c r="H3185" s="28"/>
      <c r="K3185" s="30" t="n">
        <f aca="false">SUM(J3182:J3184)</f>
        <v>6000</v>
      </c>
    </row>
    <row r="3186" customFormat="false" ht="15" hidden="false" customHeight="false" outlineLevel="0" collapsed="false">
      <c r="D3186" s="29" t="s">
        <v>139</v>
      </c>
      <c r="E3186" s="28"/>
      <c r="H3186" s="28"/>
      <c r="K3186" s="30" t="n">
        <f aca="false">SUM(K3185:K3185)</f>
        <v>6000</v>
      </c>
    </row>
    <row r="3188" customFormat="false" ht="15" hidden="false" customHeight="false" outlineLevel="0" collapsed="false">
      <c r="A3188" s="18" t="s">
        <v>174</v>
      </c>
      <c r="B3188" s="18"/>
    </row>
    <row r="3189" customFormat="false" ht="45" hidden="false" customHeight="true" outlineLevel="0" collapsed="false">
      <c r="A3189" s="19"/>
      <c r="B3189" s="19" t="s">
        <v>1404</v>
      </c>
      <c r="C3189" s="20" t="s">
        <v>34</v>
      </c>
      <c r="D3189" s="21" t="s">
        <v>1405</v>
      </c>
      <c r="E3189" s="21"/>
      <c r="F3189" s="21"/>
      <c r="G3189" s="20"/>
      <c r="H3189" s="22" t="s">
        <v>113</v>
      </c>
      <c r="I3189" s="23" t="n">
        <v>1</v>
      </c>
      <c r="J3189" s="23"/>
      <c r="K3189" s="24" t="n">
        <f aca="false">ROUND(K3197,2)</f>
        <v>237.27</v>
      </c>
      <c r="L3189" s="21" t="s">
        <v>1406</v>
      </c>
      <c r="M3189" s="20"/>
      <c r="N3189" s="20"/>
      <c r="O3189" s="20"/>
      <c r="P3189" s="20"/>
      <c r="Q3189" s="20"/>
      <c r="R3189" s="20"/>
      <c r="S3189" s="20"/>
      <c r="T3189" s="20"/>
      <c r="U3189" s="20"/>
      <c r="V3189" s="20"/>
      <c r="W3189" s="20"/>
      <c r="X3189" s="20"/>
      <c r="Y3189" s="20"/>
      <c r="Z3189" s="20"/>
      <c r="AA3189" s="20"/>
    </row>
    <row r="3190" customFormat="false" ht="15" hidden="false" customHeight="false" outlineLevel="0" collapsed="false">
      <c r="B3190" s="14" t="s">
        <v>174</v>
      </c>
    </row>
    <row r="3191" customFormat="false" ht="15" hidden="false" customHeight="false" outlineLevel="0" collapsed="false">
      <c r="B3191" s="1" t="s">
        <v>224</v>
      </c>
      <c r="C3191" s="1" t="s">
        <v>34</v>
      </c>
      <c r="D3191" s="1" t="s">
        <v>225</v>
      </c>
      <c r="E3191" s="25" t="n">
        <v>1</v>
      </c>
      <c r="G3191" s="1" t="s">
        <v>120</v>
      </c>
      <c r="H3191" s="26" t="n">
        <v>143.559</v>
      </c>
      <c r="I3191" s="1" t="s">
        <v>121</v>
      </c>
      <c r="J3191" s="27" t="n">
        <f aca="false">ROUND(E3191* H3191,5)</f>
        <v>143.559</v>
      </c>
      <c r="K3191" s="28"/>
    </row>
    <row r="3192" customFormat="false" ht="15" hidden="false" customHeight="false" outlineLevel="0" collapsed="false">
      <c r="B3192" s="1" t="s">
        <v>236</v>
      </c>
      <c r="C3192" s="1" t="s">
        <v>151</v>
      </c>
      <c r="D3192" s="1" t="s">
        <v>237</v>
      </c>
      <c r="E3192" s="25" t="n">
        <v>30</v>
      </c>
      <c r="G3192" s="1" t="s">
        <v>120</v>
      </c>
      <c r="H3192" s="26" t="n">
        <v>1.98578</v>
      </c>
      <c r="I3192" s="1" t="s">
        <v>121</v>
      </c>
      <c r="J3192" s="27" t="n">
        <f aca="false">ROUND(E3192* H3192,5)</f>
        <v>59.5734</v>
      </c>
      <c r="K3192" s="28"/>
    </row>
    <row r="3193" customFormat="false" ht="15" hidden="false" customHeight="false" outlineLevel="0" collapsed="false">
      <c r="B3193" s="1" t="s">
        <v>240</v>
      </c>
      <c r="C3193" s="1" t="s">
        <v>27</v>
      </c>
      <c r="D3193" s="1" t="s">
        <v>241</v>
      </c>
      <c r="E3193" s="25" t="n">
        <v>1</v>
      </c>
      <c r="G3193" s="1" t="s">
        <v>120</v>
      </c>
      <c r="H3193" s="26" t="n">
        <v>27.23036</v>
      </c>
      <c r="I3193" s="1" t="s">
        <v>121</v>
      </c>
      <c r="J3193" s="27" t="n">
        <f aca="false">ROUND(E3193* H3193,5)</f>
        <v>27.23036</v>
      </c>
      <c r="K3193" s="28"/>
    </row>
    <row r="3194" customFormat="false" ht="15" hidden="false" customHeight="false" outlineLevel="0" collapsed="false">
      <c r="D3194" s="29" t="s">
        <v>1407</v>
      </c>
      <c r="E3194" s="28"/>
      <c r="H3194" s="28"/>
      <c r="K3194" s="26" t="n">
        <f aca="false">SUM(J3191:J3193)</f>
        <v>230.36276</v>
      </c>
    </row>
    <row r="3195" customFormat="false" ht="15" hidden="false" customHeight="false" outlineLevel="0" collapsed="false">
      <c r="D3195" s="29" t="s">
        <v>138</v>
      </c>
      <c r="E3195" s="28"/>
      <c r="H3195" s="28"/>
      <c r="K3195" s="30" t="n">
        <f aca="false">SUM(J3190:J3194)</f>
        <v>230.36276</v>
      </c>
    </row>
    <row r="3196" customFormat="false" ht="15" hidden="false" customHeight="false" outlineLevel="0" collapsed="false">
      <c r="D3196" s="29" t="s">
        <v>184</v>
      </c>
      <c r="E3196" s="28"/>
      <c r="H3196" s="28" t="n">
        <v>3</v>
      </c>
      <c r="I3196" s="1" t="s">
        <v>146</v>
      </c>
      <c r="K3196" s="26" t="n">
        <f aca="false">ROUND(H3196/100*K3195,5)</f>
        <v>6.91088</v>
      </c>
    </row>
    <row r="3197" customFormat="false" ht="15" hidden="false" customHeight="false" outlineLevel="0" collapsed="false">
      <c r="D3197" s="29" t="s">
        <v>139</v>
      </c>
      <c r="E3197" s="28"/>
      <c r="H3197" s="28"/>
      <c r="K3197" s="30" t="n">
        <f aca="false">SUM(K3195:K3196)</f>
        <v>237.27364</v>
      </c>
    </row>
    <row r="3199" customFormat="false" ht="45" hidden="false" customHeight="true" outlineLevel="0" collapsed="false">
      <c r="A3199" s="19"/>
      <c r="B3199" s="19" t="s">
        <v>1408</v>
      </c>
      <c r="C3199" s="20" t="s">
        <v>34</v>
      </c>
      <c r="D3199" s="21" t="s">
        <v>1409</v>
      </c>
      <c r="E3199" s="21"/>
      <c r="F3199" s="21"/>
      <c r="G3199" s="20"/>
      <c r="H3199" s="22" t="s">
        <v>113</v>
      </c>
      <c r="I3199" s="23" t="n">
        <v>1</v>
      </c>
      <c r="J3199" s="23"/>
      <c r="K3199" s="24" t="n">
        <f aca="false">ROUND(K3207,2)</f>
        <v>330.34</v>
      </c>
      <c r="L3199" s="21" t="s">
        <v>1410</v>
      </c>
      <c r="M3199" s="20"/>
      <c r="N3199" s="20"/>
      <c r="O3199" s="20"/>
      <c r="P3199" s="20"/>
      <c r="Q3199" s="20"/>
      <c r="R3199" s="20"/>
      <c r="S3199" s="20"/>
      <c r="T3199" s="20"/>
      <c r="U3199" s="20"/>
      <c r="V3199" s="20"/>
      <c r="W3199" s="20"/>
      <c r="X3199" s="20"/>
      <c r="Y3199" s="20"/>
      <c r="Z3199" s="20"/>
      <c r="AA3199" s="20"/>
    </row>
    <row r="3200" customFormat="false" ht="15" hidden="false" customHeight="false" outlineLevel="0" collapsed="false">
      <c r="B3200" s="14" t="s">
        <v>174</v>
      </c>
    </row>
    <row r="3201" customFormat="false" ht="15" hidden="false" customHeight="false" outlineLevel="0" collapsed="false">
      <c r="B3201" s="1" t="s">
        <v>240</v>
      </c>
      <c r="C3201" s="1" t="s">
        <v>27</v>
      </c>
      <c r="D3201" s="1" t="s">
        <v>241</v>
      </c>
      <c r="E3201" s="25" t="n">
        <v>1</v>
      </c>
      <c r="G3201" s="1" t="s">
        <v>120</v>
      </c>
      <c r="H3201" s="26" t="n">
        <v>27.23036</v>
      </c>
      <c r="I3201" s="1" t="s">
        <v>121</v>
      </c>
      <c r="J3201" s="27" t="n">
        <f aca="false">ROUND(E3201* H3201,5)</f>
        <v>27.23036</v>
      </c>
      <c r="K3201" s="28"/>
    </row>
    <row r="3202" customFormat="false" ht="15" hidden="false" customHeight="false" outlineLevel="0" collapsed="false">
      <c r="B3202" s="1" t="s">
        <v>231</v>
      </c>
      <c r="C3202" s="1" t="s">
        <v>34</v>
      </c>
      <c r="D3202" s="1" t="s">
        <v>232</v>
      </c>
      <c r="E3202" s="25" t="n">
        <v>2</v>
      </c>
      <c r="G3202" s="1" t="s">
        <v>120</v>
      </c>
      <c r="H3202" s="26" t="n">
        <v>102.06221</v>
      </c>
      <c r="I3202" s="1" t="s">
        <v>121</v>
      </c>
      <c r="J3202" s="27" t="n">
        <f aca="false">ROUND(E3202* H3202,5)</f>
        <v>204.12442</v>
      </c>
      <c r="K3202" s="28"/>
    </row>
    <row r="3203" customFormat="false" ht="15" hidden="false" customHeight="false" outlineLevel="0" collapsed="false">
      <c r="B3203" s="1" t="s">
        <v>236</v>
      </c>
      <c r="C3203" s="1" t="s">
        <v>151</v>
      </c>
      <c r="D3203" s="1" t="s">
        <v>237</v>
      </c>
      <c r="E3203" s="25" t="n">
        <v>45</v>
      </c>
      <c r="G3203" s="1" t="s">
        <v>120</v>
      </c>
      <c r="H3203" s="26" t="n">
        <v>1.98578</v>
      </c>
      <c r="I3203" s="1" t="s">
        <v>121</v>
      </c>
      <c r="J3203" s="27" t="n">
        <f aca="false">ROUND(E3203* H3203,5)</f>
        <v>89.3601</v>
      </c>
      <c r="K3203" s="28"/>
    </row>
    <row r="3204" customFormat="false" ht="15" hidden="false" customHeight="false" outlineLevel="0" collapsed="false">
      <c r="D3204" s="29" t="s">
        <v>1407</v>
      </c>
      <c r="E3204" s="28"/>
      <c r="H3204" s="28"/>
      <c r="K3204" s="26" t="n">
        <f aca="false">SUM(J3201:J3203)</f>
        <v>320.71488</v>
      </c>
    </row>
    <row r="3205" customFormat="false" ht="15" hidden="false" customHeight="false" outlineLevel="0" collapsed="false">
      <c r="D3205" s="29" t="s">
        <v>138</v>
      </c>
      <c r="E3205" s="28"/>
      <c r="H3205" s="28"/>
      <c r="K3205" s="30" t="n">
        <f aca="false">SUM(J3200:J3204)</f>
        <v>320.71488</v>
      </c>
    </row>
    <row r="3206" customFormat="false" ht="15" hidden="false" customHeight="false" outlineLevel="0" collapsed="false">
      <c r="D3206" s="29" t="s">
        <v>184</v>
      </c>
      <c r="E3206" s="28"/>
      <c r="H3206" s="28" t="n">
        <v>3</v>
      </c>
      <c r="I3206" s="1" t="s">
        <v>146</v>
      </c>
      <c r="K3206" s="26" t="n">
        <f aca="false">ROUND(H3206/100*K3205,5)</f>
        <v>9.62145</v>
      </c>
    </row>
    <row r="3207" customFormat="false" ht="15" hidden="false" customHeight="false" outlineLevel="0" collapsed="false">
      <c r="D3207" s="29" t="s">
        <v>139</v>
      </c>
      <c r="E3207" s="28"/>
      <c r="H3207" s="28"/>
      <c r="K3207" s="30" t="n">
        <f aca="false">SUM(K3205:K3206)</f>
        <v>330.33633</v>
      </c>
    </row>
    <row r="3209" customFormat="false" ht="45" hidden="false" customHeight="true" outlineLevel="0" collapsed="false">
      <c r="A3209" s="19"/>
      <c r="B3209" s="19" t="s">
        <v>1411</v>
      </c>
      <c r="C3209" s="20" t="s">
        <v>27</v>
      </c>
      <c r="D3209" s="21" t="s">
        <v>1412</v>
      </c>
      <c r="E3209" s="21"/>
      <c r="F3209" s="21"/>
      <c r="G3209" s="20"/>
      <c r="H3209" s="22" t="s">
        <v>113</v>
      </c>
      <c r="I3209" s="23" t="n">
        <v>1</v>
      </c>
      <c r="J3209" s="23"/>
      <c r="K3209" s="24" t="n">
        <f aca="false">ROUND(K3220,2)</f>
        <v>416.48</v>
      </c>
      <c r="L3209" s="21" t="s">
        <v>1413</v>
      </c>
      <c r="M3209" s="20"/>
      <c r="N3209" s="20"/>
      <c r="O3209" s="20"/>
      <c r="P3209" s="20"/>
      <c r="Q3209" s="20"/>
      <c r="R3209" s="20"/>
      <c r="S3209" s="20"/>
      <c r="T3209" s="20"/>
      <c r="U3209" s="20"/>
      <c r="V3209" s="20"/>
      <c r="W3209" s="20"/>
      <c r="X3209" s="20"/>
      <c r="Y3209" s="20"/>
      <c r="Z3209" s="20"/>
      <c r="AA3209" s="20"/>
    </row>
    <row r="3210" customFormat="false" ht="15" hidden="false" customHeight="false" outlineLevel="0" collapsed="false">
      <c r="B3210" s="14" t="s">
        <v>174</v>
      </c>
    </row>
    <row r="3211" customFormat="false" ht="15" hidden="false" customHeight="false" outlineLevel="0" collapsed="false">
      <c r="B3211" s="1" t="s">
        <v>488</v>
      </c>
      <c r="C3211" s="1" t="s">
        <v>18</v>
      </c>
      <c r="D3211" s="1" t="s">
        <v>489</v>
      </c>
      <c r="E3211" s="25" t="n">
        <v>0.556</v>
      </c>
      <c r="G3211" s="1" t="s">
        <v>120</v>
      </c>
      <c r="H3211" s="26" t="n">
        <v>21.742</v>
      </c>
      <c r="I3211" s="1" t="s">
        <v>121</v>
      </c>
      <c r="J3211" s="27" t="n">
        <f aca="false">ROUND(E3211* H3211,5)</f>
        <v>12.08855</v>
      </c>
      <c r="K3211" s="28"/>
    </row>
    <row r="3212" customFormat="false" ht="15" hidden="false" customHeight="false" outlineLevel="0" collapsed="false">
      <c r="B3212" s="1" t="s">
        <v>420</v>
      </c>
      <c r="C3212" s="1" t="s">
        <v>18</v>
      </c>
      <c r="D3212" s="1" t="s">
        <v>421</v>
      </c>
      <c r="E3212" s="25" t="n">
        <v>0.556</v>
      </c>
      <c r="G3212" s="1" t="s">
        <v>120</v>
      </c>
      <c r="H3212" s="26" t="n">
        <v>421.7243</v>
      </c>
      <c r="I3212" s="1" t="s">
        <v>121</v>
      </c>
      <c r="J3212" s="27" t="n">
        <f aca="false">ROUND(E3212* H3212,5)</f>
        <v>234.47871</v>
      </c>
      <c r="K3212" s="28"/>
    </row>
    <row r="3213" customFormat="false" ht="15" hidden="false" customHeight="false" outlineLevel="0" collapsed="false">
      <c r="B3213" s="1" t="s">
        <v>478</v>
      </c>
      <c r="C3213" s="1" t="s">
        <v>27</v>
      </c>
      <c r="D3213" s="1" t="s">
        <v>479</v>
      </c>
      <c r="E3213" s="25" t="n">
        <v>1.067</v>
      </c>
      <c r="G3213" s="1" t="s">
        <v>120</v>
      </c>
      <c r="H3213" s="26" t="n">
        <v>76.442</v>
      </c>
      <c r="I3213" s="1" t="s">
        <v>121</v>
      </c>
      <c r="J3213" s="27" t="n">
        <f aca="false">ROUND(E3213* H3213,5)</f>
        <v>81.56361</v>
      </c>
      <c r="K3213" s="28"/>
    </row>
    <row r="3214" customFormat="false" ht="15" hidden="false" customHeight="false" outlineLevel="0" collapsed="false">
      <c r="B3214" s="1" t="s">
        <v>492</v>
      </c>
      <c r="C3214" s="1" t="s">
        <v>193</v>
      </c>
      <c r="D3214" s="1" t="s">
        <v>493</v>
      </c>
      <c r="E3214" s="25" t="n">
        <v>1.722</v>
      </c>
      <c r="G3214" s="1" t="s">
        <v>120</v>
      </c>
      <c r="H3214" s="26" t="n">
        <v>7.2835</v>
      </c>
      <c r="I3214" s="1" t="s">
        <v>121</v>
      </c>
      <c r="J3214" s="27" t="n">
        <f aca="false">ROUND(E3214* H3214,5)</f>
        <v>12.54219</v>
      </c>
      <c r="K3214" s="28"/>
    </row>
    <row r="3215" customFormat="false" ht="15" hidden="false" customHeight="false" outlineLevel="0" collapsed="false">
      <c r="B3215" s="1" t="s">
        <v>528</v>
      </c>
      <c r="C3215" s="1" t="s">
        <v>27</v>
      </c>
      <c r="D3215" s="1" t="s">
        <v>529</v>
      </c>
      <c r="E3215" s="25" t="n">
        <v>0.8</v>
      </c>
      <c r="G3215" s="1" t="s">
        <v>120</v>
      </c>
      <c r="H3215" s="26" t="n">
        <v>62.204</v>
      </c>
      <c r="I3215" s="1" t="s">
        <v>121</v>
      </c>
      <c r="J3215" s="27" t="n">
        <f aca="false">ROUND(E3215* H3215,5)</f>
        <v>49.7632</v>
      </c>
      <c r="K3215" s="28"/>
    </row>
    <row r="3216" customFormat="false" ht="15" hidden="false" customHeight="false" outlineLevel="0" collapsed="false">
      <c r="B3216" s="1" t="s">
        <v>463</v>
      </c>
      <c r="C3216" s="1" t="s">
        <v>18</v>
      </c>
      <c r="D3216" s="1" t="s">
        <v>464</v>
      </c>
      <c r="E3216" s="25" t="n">
        <v>0.556</v>
      </c>
      <c r="G3216" s="1" t="s">
        <v>120</v>
      </c>
      <c r="H3216" s="26" t="n">
        <v>25.016</v>
      </c>
      <c r="I3216" s="1" t="s">
        <v>121</v>
      </c>
      <c r="J3216" s="27" t="n">
        <f aca="false">ROUND(E3216* H3216,5)</f>
        <v>13.9089</v>
      </c>
      <c r="K3216" s="28"/>
    </row>
    <row r="3217" customFormat="false" ht="15" hidden="false" customHeight="false" outlineLevel="0" collapsed="false">
      <c r="D3217" s="29" t="s">
        <v>1407</v>
      </c>
      <c r="E3217" s="28"/>
      <c r="H3217" s="28"/>
      <c r="K3217" s="26" t="n">
        <f aca="false">SUM(J3211:J3216)</f>
        <v>404.34516</v>
      </c>
    </row>
    <row r="3218" customFormat="false" ht="15" hidden="false" customHeight="false" outlineLevel="0" collapsed="false">
      <c r="D3218" s="29" t="s">
        <v>138</v>
      </c>
      <c r="E3218" s="28"/>
      <c r="H3218" s="28"/>
      <c r="K3218" s="30" t="n">
        <f aca="false">SUM(J3210:J3217)</f>
        <v>404.34516</v>
      </c>
    </row>
    <row r="3219" customFormat="false" ht="15" hidden="false" customHeight="false" outlineLevel="0" collapsed="false">
      <c r="D3219" s="29" t="s">
        <v>184</v>
      </c>
      <c r="E3219" s="28"/>
      <c r="H3219" s="28" t="n">
        <v>3</v>
      </c>
      <c r="I3219" s="1" t="s">
        <v>146</v>
      </c>
      <c r="K3219" s="26" t="n">
        <f aca="false">ROUND(H3219/100*K3218,5)</f>
        <v>12.13035</v>
      </c>
    </row>
    <row r="3220" customFormat="false" ht="15" hidden="false" customHeight="false" outlineLevel="0" collapsed="false">
      <c r="D3220" s="29" t="s">
        <v>139</v>
      </c>
      <c r="E3220" s="28"/>
      <c r="H3220" s="28"/>
      <c r="K3220" s="30" t="n">
        <f aca="false">SUM(K3218:K3219)</f>
        <v>416.47551</v>
      </c>
    </row>
    <row r="3222" customFormat="false" ht="45" hidden="false" customHeight="true" outlineLevel="0" collapsed="false">
      <c r="A3222" s="19"/>
      <c r="B3222" s="19" t="s">
        <v>1414</v>
      </c>
      <c r="C3222" s="20" t="s">
        <v>27</v>
      </c>
      <c r="D3222" s="21" t="s">
        <v>1415</v>
      </c>
      <c r="E3222" s="21"/>
      <c r="F3222" s="21"/>
      <c r="G3222" s="20"/>
      <c r="H3222" s="22" t="s">
        <v>113</v>
      </c>
      <c r="I3222" s="23" t="n">
        <v>1</v>
      </c>
      <c r="J3222" s="23"/>
      <c r="K3222" s="24" t="n">
        <f aca="false">ROUND(K3230,2)</f>
        <v>223.19</v>
      </c>
      <c r="L3222" s="21" t="s">
        <v>1416</v>
      </c>
      <c r="M3222" s="20"/>
      <c r="N3222" s="20"/>
      <c r="O3222" s="20"/>
      <c r="P3222" s="20"/>
      <c r="Q3222" s="20"/>
      <c r="R3222" s="20"/>
      <c r="S3222" s="20"/>
      <c r="T3222" s="20"/>
      <c r="U3222" s="20"/>
      <c r="V3222" s="20"/>
      <c r="W3222" s="20"/>
      <c r="X3222" s="20"/>
      <c r="Y3222" s="20"/>
      <c r="Z3222" s="20"/>
      <c r="AA3222" s="20"/>
    </row>
    <row r="3223" customFormat="false" ht="15" hidden="false" customHeight="false" outlineLevel="0" collapsed="false">
      <c r="B3223" s="14" t="s">
        <v>174</v>
      </c>
    </row>
    <row r="3224" customFormat="false" ht="15" hidden="false" customHeight="false" outlineLevel="0" collapsed="false">
      <c r="B3224" s="1" t="s">
        <v>425</v>
      </c>
      <c r="C3224" s="1" t="s">
        <v>18</v>
      </c>
      <c r="D3224" s="1" t="s">
        <v>426</v>
      </c>
      <c r="E3224" s="25" t="n">
        <v>0.317</v>
      </c>
      <c r="G3224" s="1" t="s">
        <v>120</v>
      </c>
      <c r="H3224" s="26" t="n">
        <v>501.1022</v>
      </c>
      <c r="I3224" s="1" t="s">
        <v>121</v>
      </c>
      <c r="J3224" s="27" t="n">
        <f aca="false">ROUND(E3224* H3224,5)</f>
        <v>158.8494</v>
      </c>
      <c r="K3224" s="28"/>
    </row>
    <row r="3225" customFormat="false" ht="15" hidden="false" customHeight="false" outlineLevel="0" collapsed="false">
      <c r="B3225" s="1" t="s">
        <v>470</v>
      </c>
      <c r="C3225" s="1" t="s">
        <v>18</v>
      </c>
      <c r="D3225" s="1" t="s">
        <v>471</v>
      </c>
      <c r="E3225" s="25" t="n">
        <v>0.317</v>
      </c>
      <c r="G3225" s="1" t="s">
        <v>120</v>
      </c>
      <c r="H3225" s="26" t="n">
        <v>25.488</v>
      </c>
      <c r="I3225" s="1" t="s">
        <v>121</v>
      </c>
      <c r="J3225" s="27" t="n">
        <f aca="false">ROUND(E3225* H3225,5)</f>
        <v>8.0797</v>
      </c>
      <c r="K3225" s="28"/>
    </row>
    <row r="3226" customFormat="false" ht="15" hidden="false" customHeight="false" outlineLevel="0" collapsed="false">
      <c r="B3226" s="1" t="s">
        <v>528</v>
      </c>
      <c r="C3226" s="1" t="s">
        <v>27</v>
      </c>
      <c r="D3226" s="1" t="s">
        <v>529</v>
      </c>
      <c r="E3226" s="25" t="n">
        <v>0.8</v>
      </c>
      <c r="G3226" s="1" t="s">
        <v>120</v>
      </c>
      <c r="H3226" s="26" t="n">
        <v>62.204</v>
      </c>
      <c r="I3226" s="1" t="s">
        <v>121</v>
      </c>
      <c r="J3226" s="27" t="n">
        <f aca="false">ROUND(E3226* H3226,5)</f>
        <v>49.7632</v>
      </c>
      <c r="K3226" s="28"/>
    </row>
    <row r="3227" customFormat="false" ht="15" hidden="false" customHeight="false" outlineLevel="0" collapsed="false">
      <c r="D3227" s="29" t="s">
        <v>1407</v>
      </c>
      <c r="E3227" s="28"/>
      <c r="H3227" s="28"/>
      <c r="K3227" s="26" t="n">
        <f aca="false">SUM(J3224:J3226)</f>
        <v>216.6923</v>
      </c>
    </row>
    <row r="3228" customFormat="false" ht="15" hidden="false" customHeight="false" outlineLevel="0" collapsed="false">
      <c r="D3228" s="29" t="s">
        <v>138</v>
      </c>
      <c r="E3228" s="28"/>
      <c r="H3228" s="28"/>
      <c r="K3228" s="30" t="n">
        <f aca="false">SUM(J3223:J3227)</f>
        <v>216.6923</v>
      </c>
    </row>
    <row r="3229" customFormat="false" ht="15" hidden="false" customHeight="false" outlineLevel="0" collapsed="false">
      <c r="D3229" s="29" t="s">
        <v>184</v>
      </c>
      <c r="E3229" s="28"/>
      <c r="H3229" s="28" t="n">
        <v>3</v>
      </c>
      <c r="I3229" s="1" t="s">
        <v>146</v>
      </c>
      <c r="K3229" s="26" t="n">
        <f aca="false">ROUND(H3229/100*K3228,5)</f>
        <v>6.50077</v>
      </c>
    </row>
    <row r="3230" customFormat="false" ht="15" hidden="false" customHeight="false" outlineLevel="0" collapsed="false">
      <c r="D3230" s="29" t="s">
        <v>139</v>
      </c>
      <c r="E3230" s="28"/>
      <c r="H3230" s="28"/>
      <c r="K3230" s="30" t="n">
        <f aca="false">SUM(K3228:K3229)</f>
        <v>223.19307</v>
      </c>
    </row>
    <row r="3232" customFormat="false" ht="45" hidden="false" customHeight="true" outlineLevel="0" collapsed="false">
      <c r="A3232" s="19"/>
      <c r="B3232" s="19" t="s">
        <v>1417</v>
      </c>
      <c r="C3232" s="20" t="s">
        <v>27</v>
      </c>
      <c r="D3232" s="21" t="s">
        <v>1418</v>
      </c>
      <c r="E3232" s="21"/>
      <c r="F3232" s="21"/>
      <c r="G3232" s="20"/>
      <c r="H3232" s="22" t="s">
        <v>113</v>
      </c>
      <c r="I3232" s="23" t="n">
        <v>1</v>
      </c>
      <c r="J3232" s="23"/>
      <c r="K3232" s="24" t="n">
        <f aca="false">ROUND(K3240,2)</f>
        <v>265.5</v>
      </c>
      <c r="L3232" s="21" t="s">
        <v>1419</v>
      </c>
      <c r="M3232" s="20"/>
      <c r="N3232" s="20"/>
      <c r="O3232" s="20"/>
      <c r="P3232" s="20"/>
      <c r="Q3232" s="20"/>
      <c r="R3232" s="20"/>
      <c r="S3232" s="20"/>
      <c r="T3232" s="20"/>
      <c r="U3232" s="20"/>
      <c r="V3232" s="20"/>
      <c r="W3232" s="20"/>
      <c r="X3232" s="20"/>
      <c r="Y3232" s="20"/>
      <c r="Z3232" s="20"/>
      <c r="AA3232" s="20"/>
    </row>
    <row r="3233" customFormat="false" ht="15" hidden="false" customHeight="false" outlineLevel="0" collapsed="false">
      <c r="B3233" s="14" t="s">
        <v>174</v>
      </c>
    </row>
    <row r="3234" customFormat="false" ht="15" hidden="false" customHeight="false" outlineLevel="0" collapsed="false">
      <c r="B3234" s="1" t="s">
        <v>458</v>
      </c>
      <c r="C3234" s="1" t="s">
        <v>18</v>
      </c>
      <c r="D3234" s="1" t="s">
        <v>459</v>
      </c>
      <c r="E3234" s="25" t="n">
        <v>0.379</v>
      </c>
      <c r="G3234" s="1" t="s">
        <v>120</v>
      </c>
      <c r="H3234" s="26" t="n">
        <v>518.0308</v>
      </c>
      <c r="I3234" s="1" t="s">
        <v>121</v>
      </c>
      <c r="J3234" s="27" t="n">
        <f aca="false">ROUND(E3234* H3234,5)</f>
        <v>196.33367</v>
      </c>
      <c r="K3234" s="28"/>
    </row>
    <row r="3235" customFormat="false" ht="15" hidden="false" customHeight="false" outlineLevel="0" collapsed="false">
      <c r="B3235" s="1" t="s">
        <v>473</v>
      </c>
      <c r="C3235" s="1" t="s">
        <v>18</v>
      </c>
      <c r="D3235" s="1" t="s">
        <v>474</v>
      </c>
      <c r="E3235" s="25" t="n">
        <v>0.379</v>
      </c>
      <c r="G3235" s="1" t="s">
        <v>120</v>
      </c>
      <c r="H3235" s="26" t="n">
        <v>30.804</v>
      </c>
      <c r="I3235" s="1" t="s">
        <v>121</v>
      </c>
      <c r="J3235" s="27" t="n">
        <f aca="false">ROUND(E3235* H3235,5)</f>
        <v>11.67472</v>
      </c>
      <c r="K3235" s="28"/>
    </row>
    <row r="3236" customFormat="false" ht="15" hidden="false" customHeight="false" outlineLevel="0" collapsed="false">
      <c r="B3236" s="1" t="s">
        <v>533</v>
      </c>
      <c r="C3236" s="1" t="s">
        <v>27</v>
      </c>
      <c r="D3236" s="1" t="s">
        <v>534</v>
      </c>
      <c r="E3236" s="25" t="n">
        <v>0.8</v>
      </c>
      <c r="G3236" s="1" t="s">
        <v>120</v>
      </c>
      <c r="H3236" s="26" t="n">
        <v>62.204</v>
      </c>
      <c r="I3236" s="1" t="s">
        <v>121</v>
      </c>
      <c r="J3236" s="27" t="n">
        <f aca="false">ROUND(E3236* H3236,5)</f>
        <v>49.7632</v>
      </c>
      <c r="K3236" s="28"/>
    </row>
    <row r="3237" customFormat="false" ht="15" hidden="false" customHeight="false" outlineLevel="0" collapsed="false">
      <c r="D3237" s="29" t="s">
        <v>1407</v>
      </c>
      <c r="E3237" s="28"/>
      <c r="H3237" s="28"/>
      <c r="K3237" s="26" t="n">
        <f aca="false">SUM(J3234:J3236)</f>
        <v>257.77159</v>
      </c>
    </row>
    <row r="3238" customFormat="false" ht="15" hidden="false" customHeight="false" outlineLevel="0" collapsed="false">
      <c r="D3238" s="29" t="s">
        <v>138</v>
      </c>
      <c r="E3238" s="28"/>
      <c r="H3238" s="28"/>
      <c r="K3238" s="30" t="n">
        <f aca="false">SUM(J3233:J3237)</f>
        <v>257.77159</v>
      </c>
    </row>
    <row r="3239" customFormat="false" ht="15" hidden="false" customHeight="false" outlineLevel="0" collapsed="false">
      <c r="D3239" s="29" t="s">
        <v>184</v>
      </c>
      <c r="E3239" s="28"/>
      <c r="H3239" s="28" t="n">
        <v>3</v>
      </c>
      <c r="I3239" s="1" t="s">
        <v>146</v>
      </c>
      <c r="K3239" s="26" t="n">
        <f aca="false">ROUND(H3239/100*K3238,5)</f>
        <v>7.73315</v>
      </c>
    </row>
    <row r="3240" customFormat="false" ht="15" hidden="false" customHeight="false" outlineLevel="0" collapsed="false">
      <c r="D3240" s="29" t="s">
        <v>139</v>
      </c>
      <c r="E3240" s="28"/>
      <c r="H3240" s="28"/>
      <c r="K3240" s="30" t="n">
        <f aca="false">SUM(K3238:K3239)</f>
        <v>265.50474</v>
      </c>
    </row>
    <row r="3242" customFormat="false" ht="45" hidden="false" customHeight="true" outlineLevel="0" collapsed="false">
      <c r="A3242" s="19"/>
      <c r="B3242" s="19" t="s">
        <v>1420</v>
      </c>
      <c r="C3242" s="20" t="s">
        <v>18</v>
      </c>
      <c r="D3242" s="21" t="s">
        <v>1421</v>
      </c>
      <c r="E3242" s="21"/>
      <c r="F3242" s="21"/>
      <c r="G3242" s="20"/>
      <c r="H3242" s="22" t="s">
        <v>113</v>
      </c>
      <c r="I3242" s="23" t="n">
        <v>1</v>
      </c>
      <c r="J3242" s="23"/>
      <c r="K3242" s="24" t="n">
        <f aca="false">ROUND(K3259,2)</f>
        <v>603.31</v>
      </c>
      <c r="L3242" s="21" t="s">
        <v>1422</v>
      </c>
      <c r="M3242" s="20"/>
      <c r="N3242" s="20"/>
      <c r="O3242" s="20"/>
      <c r="P3242" s="20"/>
      <c r="Q3242" s="20"/>
      <c r="R3242" s="20"/>
      <c r="S3242" s="20"/>
      <c r="T3242" s="20"/>
      <c r="U3242" s="20"/>
      <c r="V3242" s="20"/>
      <c r="W3242" s="20"/>
      <c r="X3242" s="20"/>
      <c r="Y3242" s="20"/>
      <c r="Z3242" s="20"/>
      <c r="AA3242" s="20"/>
    </row>
    <row r="3243" customFormat="false" ht="15" hidden="false" customHeight="false" outlineLevel="0" collapsed="false">
      <c r="B3243" s="14" t="s">
        <v>115</v>
      </c>
    </row>
    <row r="3244" customFormat="false" ht="15" hidden="false" customHeight="false" outlineLevel="0" collapsed="false">
      <c r="B3244" s="1" t="s">
        <v>399</v>
      </c>
      <c r="C3244" s="1" t="s">
        <v>117</v>
      </c>
      <c r="D3244" s="1" t="s">
        <v>400</v>
      </c>
      <c r="E3244" s="25" t="n">
        <v>3</v>
      </c>
      <c r="F3244" s="1" t="s">
        <v>119</v>
      </c>
      <c r="G3244" s="1" t="s">
        <v>120</v>
      </c>
      <c r="H3244" s="26" t="n">
        <v>29.57</v>
      </c>
      <c r="I3244" s="1" t="s">
        <v>121</v>
      </c>
      <c r="J3244" s="27" t="n">
        <f aca="false">ROUND(E3244/I3242* H3244,5)</f>
        <v>88.71</v>
      </c>
      <c r="K3244" s="28"/>
    </row>
    <row r="3245" customFormat="false" ht="15" hidden="false" customHeight="false" outlineLevel="0" collapsed="false">
      <c r="B3245" s="1" t="s">
        <v>401</v>
      </c>
      <c r="C3245" s="1" t="s">
        <v>117</v>
      </c>
      <c r="D3245" s="1" t="s">
        <v>402</v>
      </c>
      <c r="E3245" s="25" t="n">
        <v>3</v>
      </c>
      <c r="F3245" s="1" t="s">
        <v>119</v>
      </c>
      <c r="G3245" s="1" t="s">
        <v>120</v>
      </c>
      <c r="H3245" s="26" t="n">
        <v>25.4</v>
      </c>
      <c r="I3245" s="1" t="s">
        <v>121</v>
      </c>
      <c r="J3245" s="27" t="n">
        <f aca="false">ROUND(E3245/I3242* H3245,5)</f>
        <v>76.2</v>
      </c>
      <c r="K3245" s="28"/>
    </row>
    <row r="3246" customFormat="false" ht="15" hidden="false" customHeight="false" outlineLevel="0" collapsed="false">
      <c r="D3246" s="29" t="s">
        <v>122</v>
      </c>
      <c r="E3246" s="28"/>
      <c r="H3246" s="28"/>
      <c r="K3246" s="26" t="n">
        <f aca="false">SUM(J3244:J3245)</f>
        <v>164.91</v>
      </c>
    </row>
    <row r="3247" customFormat="false" ht="15" hidden="false" customHeight="false" outlineLevel="0" collapsed="false">
      <c r="B3247" s="14" t="s">
        <v>127</v>
      </c>
      <c r="E3247" s="28"/>
      <c r="H3247" s="28"/>
      <c r="K3247" s="28"/>
    </row>
    <row r="3248" customFormat="false" ht="15" hidden="false" customHeight="false" outlineLevel="0" collapsed="false">
      <c r="B3248" s="1" t="s">
        <v>418</v>
      </c>
      <c r="C3248" s="1" t="s">
        <v>314</v>
      </c>
      <c r="D3248" s="1" t="s">
        <v>419</v>
      </c>
      <c r="E3248" s="25" t="n">
        <v>0.4</v>
      </c>
      <c r="G3248" s="1" t="s">
        <v>120</v>
      </c>
      <c r="H3248" s="26" t="n">
        <v>11.96</v>
      </c>
      <c r="I3248" s="1" t="s">
        <v>121</v>
      </c>
      <c r="J3248" s="27" t="n">
        <f aca="false">ROUND(E3248* H3248,5)</f>
        <v>4.784</v>
      </c>
      <c r="K3248" s="28"/>
    </row>
    <row r="3249" customFormat="false" ht="15" hidden="false" customHeight="false" outlineLevel="0" collapsed="false">
      <c r="B3249" s="1" t="s">
        <v>313</v>
      </c>
      <c r="C3249" s="1" t="s">
        <v>314</v>
      </c>
      <c r="D3249" s="1" t="s">
        <v>315</v>
      </c>
      <c r="E3249" s="25" t="n">
        <v>0.13</v>
      </c>
      <c r="G3249" s="1" t="s">
        <v>120</v>
      </c>
      <c r="H3249" s="26" t="n">
        <v>17.21</v>
      </c>
      <c r="I3249" s="1" t="s">
        <v>121</v>
      </c>
      <c r="J3249" s="27" t="n">
        <f aca="false">ROUND(E3249* H3249,5)</f>
        <v>2.2373</v>
      </c>
      <c r="K3249" s="28"/>
    </row>
    <row r="3250" customFormat="false" ht="15" hidden="false" customHeight="false" outlineLevel="0" collapsed="false">
      <c r="D3250" s="29" t="s">
        <v>137</v>
      </c>
      <c r="E3250" s="28"/>
      <c r="H3250" s="28"/>
      <c r="K3250" s="26" t="n">
        <f aca="false">SUM(J3248:J3249)</f>
        <v>7.0213</v>
      </c>
    </row>
    <row r="3251" customFormat="false" ht="15" hidden="false" customHeight="false" outlineLevel="0" collapsed="false">
      <c r="B3251" s="14" t="s">
        <v>174</v>
      </c>
      <c r="E3251" s="28"/>
      <c r="H3251" s="28"/>
      <c r="K3251" s="28"/>
    </row>
    <row r="3252" customFormat="false" ht="15" hidden="false" customHeight="false" outlineLevel="0" collapsed="false">
      <c r="B3252" s="1" t="s">
        <v>546</v>
      </c>
      <c r="C3252" s="1" t="s">
        <v>27</v>
      </c>
      <c r="D3252" s="1" t="s">
        <v>547</v>
      </c>
      <c r="E3252" s="25" t="n">
        <v>1</v>
      </c>
      <c r="G3252" s="1" t="s">
        <v>120</v>
      </c>
      <c r="H3252" s="26" t="n">
        <v>124.034</v>
      </c>
      <c r="I3252" s="1" t="s">
        <v>121</v>
      </c>
      <c r="J3252" s="27" t="n">
        <f aca="false">ROUND(E3252* H3252,5)</f>
        <v>124.034</v>
      </c>
      <c r="K3252" s="28"/>
    </row>
    <row r="3253" customFormat="false" ht="15" hidden="false" customHeight="false" outlineLevel="0" collapsed="false">
      <c r="B3253" s="1" t="s">
        <v>413</v>
      </c>
      <c r="C3253" s="1" t="s">
        <v>18</v>
      </c>
      <c r="D3253" s="1" t="s">
        <v>414</v>
      </c>
      <c r="E3253" s="25" t="n">
        <v>1</v>
      </c>
      <c r="G3253" s="1" t="s">
        <v>120</v>
      </c>
      <c r="H3253" s="26" t="n">
        <v>215.9752</v>
      </c>
      <c r="I3253" s="1" t="s">
        <v>121</v>
      </c>
      <c r="J3253" s="27" t="n">
        <f aca="false">ROUND(E3253* H3253,5)</f>
        <v>215.9752</v>
      </c>
      <c r="K3253" s="28"/>
    </row>
    <row r="3254" customFormat="false" ht="15" hidden="false" customHeight="false" outlineLevel="0" collapsed="false">
      <c r="B3254" s="1" t="s">
        <v>521</v>
      </c>
      <c r="C3254" s="1" t="s">
        <v>27</v>
      </c>
      <c r="D3254" s="1" t="s">
        <v>522</v>
      </c>
      <c r="E3254" s="25" t="n">
        <v>1</v>
      </c>
      <c r="G3254" s="1" t="s">
        <v>120</v>
      </c>
      <c r="H3254" s="26" t="n">
        <v>48.305</v>
      </c>
      <c r="I3254" s="1" t="s">
        <v>121</v>
      </c>
      <c r="J3254" s="27" t="n">
        <f aca="false">ROUND(E3254* H3254,5)</f>
        <v>48.305</v>
      </c>
      <c r="K3254" s="28"/>
    </row>
    <row r="3255" customFormat="false" ht="15" hidden="false" customHeight="false" outlineLevel="0" collapsed="false">
      <c r="B3255" s="1" t="s">
        <v>470</v>
      </c>
      <c r="C3255" s="1" t="s">
        <v>18</v>
      </c>
      <c r="D3255" s="1" t="s">
        <v>471</v>
      </c>
      <c r="E3255" s="25" t="n">
        <v>1</v>
      </c>
      <c r="G3255" s="1" t="s">
        <v>120</v>
      </c>
      <c r="H3255" s="26" t="n">
        <v>25.488</v>
      </c>
      <c r="I3255" s="1" t="s">
        <v>121</v>
      </c>
      <c r="J3255" s="27" t="n">
        <f aca="false">ROUND(E3255* H3255,5)</f>
        <v>25.488</v>
      </c>
      <c r="K3255" s="28"/>
    </row>
    <row r="3256" customFormat="false" ht="15" hidden="false" customHeight="false" outlineLevel="0" collapsed="false">
      <c r="D3256" s="29" t="s">
        <v>1407</v>
      </c>
      <c r="E3256" s="28"/>
      <c r="H3256" s="28"/>
      <c r="K3256" s="26" t="n">
        <f aca="false">SUM(J3252:J3255)</f>
        <v>413.8022</v>
      </c>
    </row>
    <row r="3257" customFormat="false" ht="15" hidden="false" customHeight="false" outlineLevel="0" collapsed="false">
      <c r="D3257" s="29" t="s">
        <v>138</v>
      </c>
      <c r="E3257" s="28"/>
      <c r="H3257" s="28"/>
      <c r="K3257" s="30" t="n">
        <f aca="false">SUM(J3243:J3256)</f>
        <v>585.7335</v>
      </c>
    </row>
    <row r="3258" customFormat="false" ht="15" hidden="false" customHeight="false" outlineLevel="0" collapsed="false">
      <c r="D3258" s="29" t="s">
        <v>184</v>
      </c>
      <c r="E3258" s="28"/>
      <c r="H3258" s="28" t="n">
        <v>3</v>
      </c>
      <c r="I3258" s="1" t="s">
        <v>146</v>
      </c>
      <c r="K3258" s="26" t="n">
        <f aca="false">ROUND(H3258/100*K3257,5)</f>
        <v>17.57201</v>
      </c>
    </row>
    <row r="3259" customFormat="false" ht="15" hidden="false" customHeight="false" outlineLevel="0" collapsed="false">
      <c r="D3259" s="29" t="s">
        <v>139</v>
      </c>
      <c r="E3259" s="28"/>
      <c r="H3259" s="28"/>
      <c r="K3259" s="30" t="n">
        <f aca="false">SUM(K3257:K3258)</f>
        <v>603.30551</v>
      </c>
    </row>
    <row r="3261" customFormat="false" ht="45" hidden="false" customHeight="true" outlineLevel="0" collapsed="false">
      <c r="A3261" s="19"/>
      <c r="B3261" s="19" t="s">
        <v>1423</v>
      </c>
      <c r="C3261" s="20" t="s">
        <v>18</v>
      </c>
      <c r="D3261" s="21" t="s">
        <v>1424</v>
      </c>
      <c r="E3261" s="21"/>
      <c r="F3261" s="21"/>
      <c r="G3261" s="20"/>
      <c r="H3261" s="22" t="s">
        <v>113</v>
      </c>
      <c r="I3261" s="23" t="n">
        <v>1</v>
      </c>
      <c r="J3261" s="23"/>
      <c r="K3261" s="24" t="n">
        <f aca="false">ROUND(K3278,2)</f>
        <v>536.19</v>
      </c>
      <c r="L3261" s="21" t="s">
        <v>1425</v>
      </c>
      <c r="M3261" s="20"/>
      <c r="N3261" s="20"/>
      <c r="O3261" s="20"/>
      <c r="P3261" s="20"/>
      <c r="Q3261" s="20"/>
      <c r="R3261" s="20"/>
      <c r="S3261" s="20"/>
      <c r="T3261" s="20"/>
      <c r="U3261" s="20"/>
      <c r="V3261" s="20"/>
      <c r="W3261" s="20"/>
      <c r="X3261" s="20"/>
      <c r="Y3261" s="20"/>
      <c r="Z3261" s="20"/>
      <c r="AA3261" s="20"/>
    </row>
    <row r="3262" customFormat="false" ht="15" hidden="false" customHeight="false" outlineLevel="0" collapsed="false">
      <c r="B3262" s="14" t="s">
        <v>115</v>
      </c>
    </row>
    <row r="3263" customFormat="false" ht="15" hidden="false" customHeight="false" outlineLevel="0" collapsed="false">
      <c r="B3263" s="1" t="s">
        <v>401</v>
      </c>
      <c r="C3263" s="1" t="s">
        <v>117</v>
      </c>
      <c r="D3263" s="1" t="s">
        <v>402</v>
      </c>
      <c r="E3263" s="25" t="n">
        <v>2</v>
      </c>
      <c r="F3263" s="1" t="s">
        <v>119</v>
      </c>
      <c r="G3263" s="1" t="s">
        <v>120</v>
      </c>
      <c r="H3263" s="26" t="n">
        <v>25.4</v>
      </c>
      <c r="I3263" s="1" t="s">
        <v>121</v>
      </c>
      <c r="J3263" s="27" t="n">
        <f aca="false">ROUND(E3263/I3261* H3263,5)</f>
        <v>50.8</v>
      </c>
      <c r="K3263" s="28"/>
    </row>
    <row r="3264" customFormat="false" ht="15" hidden="false" customHeight="false" outlineLevel="0" collapsed="false">
      <c r="B3264" s="1" t="s">
        <v>399</v>
      </c>
      <c r="C3264" s="1" t="s">
        <v>117</v>
      </c>
      <c r="D3264" s="1" t="s">
        <v>400</v>
      </c>
      <c r="E3264" s="25" t="n">
        <v>2</v>
      </c>
      <c r="F3264" s="1" t="s">
        <v>119</v>
      </c>
      <c r="G3264" s="1" t="s">
        <v>120</v>
      </c>
      <c r="H3264" s="26" t="n">
        <v>29.57</v>
      </c>
      <c r="I3264" s="1" t="s">
        <v>121</v>
      </c>
      <c r="J3264" s="27" t="n">
        <f aca="false">ROUND(E3264/I3261* H3264,5)</f>
        <v>59.14</v>
      </c>
      <c r="K3264" s="28"/>
    </row>
    <row r="3265" customFormat="false" ht="15" hidden="false" customHeight="false" outlineLevel="0" collapsed="false">
      <c r="D3265" s="29" t="s">
        <v>122</v>
      </c>
      <c r="E3265" s="28"/>
      <c r="H3265" s="28"/>
      <c r="K3265" s="26" t="n">
        <f aca="false">SUM(J3263:J3264)</f>
        <v>109.94</v>
      </c>
    </row>
    <row r="3266" customFormat="false" ht="15" hidden="false" customHeight="false" outlineLevel="0" collapsed="false">
      <c r="B3266" s="14" t="s">
        <v>127</v>
      </c>
      <c r="E3266" s="28"/>
      <c r="H3266" s="28"/>
      <c r="K3266" s="28"/>
    </row>
    <row r="3267" customFormat="false" ht="15" hidden="false" customHeight="false" outlineLevel="0" collapsed="false">
      <c r="B3267" s="1" t="s">
        <v>313</v>
      </c>
      <c r="C3267" s="1" t="s">
        <v>314</v>
      </c>
      <c r="D3267" s="1" t="s">
        <v>315</v>
      </c>
      <c r="E3267" s="25" t="n">
        <v>0.13</v>
      </c>
      <c r="G3267" s="1" t="s">
        <v>120</v>
      </c>
      <c r="H3267" s="26" t="n">
        <v>17.21</v>
      </c>
      <c r="I3267" s="1" t="s">
        <v>121</v>
      </c>
      <c r="J3267" s="27" t="n">
        <f aca="false">ROUND(E3267* H3267,5)</f>
        <v>2.2373</v>
      </c>
      <c r="K3267" s="28"/>
    </row>
    <row r="3268" customFormat="false" ht="15" hidden="false" customHeight="false" outlineLevel="0" collapsed="false">
      <c r="B3268" s="1" t="s">
        <v>418</v>
      </c>
      <c r="C3268" s="1" t="s">
        <v>314</v>
      </c>
      <c r="D3268" s="1" t="s">
        <v>419</v>
      </c>
      <c r="E3268" s="25" t="n">
        <v>0.4</v>
      </c>
      <c r="G3268" s="1" t="s">
        <v>120</v>
      </c>
      <c r="H3268" s="26" t="n">
        <v>11.96</v>
      </c>
      <c r="I3268" s="1" t="s">
        <v>121</v>
      </c>
      <c r="J3268" s="27" t="n">
        <f aca="false">ROUND(E3268* H3268,5)</f>
        <v>4.784</v>
      </c>
      <c r="K3268" s="28"/>
    </row>
    <row r="3269" customFormat="false" ht="15" hidden="false" customHeight="false" outlineLevel="0" collapsed="false">
      <c r="D3269" s="29" t="s">
        <v>137</v>
      </c>
      <c r="E3269" s="28"/>
      <c r="H3269" s="28"/>
      <c r="K3269" s="26" t="n">
        <f aca="false">SUM(J3267:J3268)</f>
        <v>7.0213</v>
      </c>
    </row>
    <row r="3270" customFormat="false" ht="15" hidden="false" customHeight="false" outlineLevel="0" collapsed="false">
      <c r="B3270" s="14" t="s">
        <v>174</v>
      </c>
      <c r="E3270" s="28"/>
      <c r="H3270" s="28"/>
      <c r="K3270" s="28"/>
    </row>
    <row r="3271" customFormat="false" ht="15" hidden="false" customHeight="false" outlineLevel="0" collapsed="false">
      <c r="B3271" s="1" t="s">
        <v>413</v>
      </c>
      <c r="C3271" s="1" t="s">
        <v>18</v>
      </c>
      <c r="D3271" s="1" t="s">
        <v>414</v>
      </c>
      <c r="E3271" s="25" t="n">
        <v>1</v>
      </c>
      <c r="G3271" s="1" t="s">
        <v>120</v>
      </c>
      <c r="H3271" s="26" t="n">
        <v>215.9752</v>
      </c>
      <c r="I3271" s="1" t="s">
        <v>121</v>
      </c>
      <c r="J3271" s="27" t="n">
        <f aca="false">ROUND(E3271* H3271,5)</f>
        <v>215.9752</v>
      </c>
      <c r="K3271" s="28"/>
    </row>
    <row r="3272" customFormat="false" ht="15" hidden="false" customHeight="false" outlineLevel="0" collapsed="false">
      <c r="B3272" s="1" t="s">
        <v>521</v>
      </c>
      <c r="C3272" s="1" t="s">
        <v>27</v>
      </c>
      <c r="D3272" s="1" t="s">
        <v>522</v>
      </c>
      <c r="E3272" s="25" t="n">
        <v>1</v>
      </c>
      <c r="G3272" s="1" t="s">
        <v>120</v>
      </c>
      <c r="H3272" s="26" t="n">
        <v>48.305</v>
      </c>
      <c r="I3272" s="1" t="s">
        <v>121</v>
      </c>
      <c r="J3272" s="27" t="n">
        <f aca="false">ROUND(E3272* H3272,5)</f>
        <v>48.305</v>
      </c>
      <c r="K3272" s="28"/>
    </row>
    <row r="3273" customFormat="false" ht="15" hidden="false" customHeight="false" outlineLevel="0" collapsed="false">
      <c r="B3273" s="1" t="s">
        <v>470</v>
      </c>
      <c r="C3273" s="1" t="s">
        <v>18</v>
      </c>
      <c r="D3273" s="1" t="s">
        <v>471</v>
      </c>
      <c r="E3273" s="25" t="n">
        <v>0.6</v>
      </c>
      <c r="G3273" s="1" t="s">
        <v>120</v>
      </c>
      <c r="H3273" s="26" t="n">
        <v>25.488</v>
      </c>
      <c r="I3273" s="1" t="s">
        <v>121</v>
      </c>
      <c r="J3273" s="27" t="n">
        <f aca="false">ROUND(E3273* H3273,5)</f>
        <v>15.2928</v>
      </c>
      <c r="K3273" s="28"/>
    </row>
    <row r="3274" customFormat="false" ht="15" hidden="false" customHeight="false" outlineLevel="0" collapsed="false">
      <c r="B3274" s="1" t="s">
        <v>546</v>
      </c>
      <c r="C3274" s="1" t="s">
        <v>27</v>
      </c>
      <c r="D3274" s="1" t="s">
        <v>547</v>
      </c>
      <c r="E3274" s="25" t="n">
        <v>1</v>
      </c>
      <c r="G3274" s="1" t="s">
        <v>120</v>
      </c>
      <c r="H3274" s="26" t="n">
        <v>124.034</v>
      </c>
      <c r="I3274" s="1" t="s">
        <v>121</v>
      </c>
      <c r="J3274" s="27" t="n">
        <f aca="false">ROUND(E3274* H3274,5)</f>
        <v>124.034</v>
      </c>
      <c r="K3274" s="28"/>
    </row>
    <row r="3275" customFormat="false" ht="15" hidden="false" customHeight="false" outlineLevel="0" collapsed="false">
      <c r="D3275" s="29" t="s">
        <v>1407</v>
      </c>
      <c r="E3275" s="28"/>
      <c r="H3275" s="28"/>
      <c r="K3275" s="26" t="n">
        <f aca="false">SUM(J3271:J3274)</f>
        <v>403.607</v>
      </c>
    </row>
    <row r="3276" customFormat="false" ht="15" hidden="false" customHeight="false" outlineLevel="0" collapsed="false">
      <c r="D3276" s="29" t="s">
        <v>138</v>
      </c>
      <c r="E3276" s="28"/>
      <c r="H3276" s="28"/>
      <c r="K3276" s="30" t="n">
        <f aca="false">SUM(J3262:J3275)</f>
        <v>520.5683</v>
      </c>
    </row>
    <row r="3277" customFormat="false" ht="15" hidden="false" customHeight="false" outlineLevel="0" collapsed="false">
      <c r="D3277" s="29" t="s">
        <v>184</v>
      </c>
      <c r="E3277" s="28"/>
      <c r="H3277" s="28" t="n">
        <v>3</v>
      </c>
      <c r="I3277" s="1" t="s">
        <v>146</v>
      </c>
      <c r="K3277" s="26" t="n">
        <f aca="false">ROUND(H3277/100*K3276,5)</f>
        <v>15.61705</v>
      </c>
    </row>
    <row r="3278" customFormat="false" ht="15" hidden="false" customHeight="false" outlineLevel="0" collapsed="false">
      <c r="D3278" s="29" t="s">
        <v>139</v>
      </c>
      <c r="E3278" s="28"/>
      <c r="H3278" s="28"/>
      <c r="K3278" s="30" t="n">
        <f aca="false">SUM(K3276:K3277)</f>
        <v>536.18535</v>
      </c>
    </row>
    <row r="3280" customFormat="false" ht="45" hidden="false" customHeight="true" outlineLevel="0" collapsed="false">
      <c r="A3280" s="19"/>
      <c r="B3280" s="19" t="s">
        <v>1426</v>
      </c>
      <c r="C3280" s="20" t="s">
        <v>18</v>
      </c>
      <c r="D3280" s="21" t="s">
        <v>62</v>
      </c>
      <c r="E3280" s="21"/>
      <c r="F3280" s="21"/>
      <c r="G3280" s="20"/>
      <c r="H3280" s="22" t="s">
        <v>113</v>
      </c>
      <c r="I3280" s="23" t="n">
        <v>1</v>
      </c>
      <c r="J3280" s="23"/>
      <c r="K3280" s="24" t="n">
        <f aca="false">ROUND(K3296,2)</f>
        <v>1869.57</v>
      </c>
      <c r="L3280" s="21" t="s">
        <v>1427</v>
      </c>
      <c r="M3280" s="20"/>
      <c r="N3280" s="20"/>
      <c r="O3280" s="20"/>
      <c r="P3280" s="20"/>
      <c r="Q3280" s="20"/>
      <c r="R3280" s="20"/>
      <c r="S3280" s="20"/>
      <c r="T3280" s="20"/>
      <c r="U3280" s="20"/>
      <c r="V3280" s="20"/>
      <c r="W3280" s="20"/>
      <c r="X3280" s="20"/>
      <c r="Y3280" s="20"/>
      <c r="Z3280" s="20"/>
      <c r="AA3280" s="20"/>
    </row>
    <row r="3281" customFormat="false" ht="15" hidden="false" customHeight="false" outlineLevel="0" collapsed="false">
      <c r="B3281" s="14" t="s">
        <v>115</v>
      </c>
    </row>
    <row r="3282" customFormat="false" ht="15" hidden="false" customHeight="false" outlineLevel="0" collapsed="false">
      <c r="B3282" s="1" t="s">
        <v>401</v>
      </c>
      <c r="C3282" s="1" t="s">
        <v>117</v>
      </c>
      <c r="D3282" s="1" t="s">
        <v>402</v>
      </c>
      <c r="E3282" s="25" t="n">
        <v>2</v>
      </c>
      <c r="F3282" s="1" t="s">
        <v>119</v>
      </c>
      <c r="G3282" s="1" t="s">
        <v>120</v>
      </c>
      <c r="H3282" s="26" t="n">
        <v>25.4</v>
      </c>
      <c r="I3282" s="1" t="s">
        <v>121</v>
      </c>
      <c r="J3282" s="27" t="n">
        <f aca="false">ROUND(E3282/I3280* H3282,5)</f>
        <v>50.8</v>
      </c>
      <c r="K3282" s="28"/>
    </row>
    <row r="3283" customFormat="false" ht="15" hidden="false" customHeight="false" outlineLevel="0" collapsed="false">
      <c r="B3283" s="1" t="s">
        <v>399</v>
      </c>
      <c r="C3283" s="1" t="s">
        <v>117</v>
      </c>
      <c r="D3283" s="1" t="s">
        <v>400</v>
      </c>
      <c r="E3283" s="25" t="n">
        <v>2</v>
      </c>
      <c r="F3283" s="1" t="s">
        <v>119</v>
      </c>
      <c r="G3283" s="1" t="s">
        <v>120</v>
      </c>
      <c r="H3283" s="26" t="n">
        <v>29.57</v>
      </c>
      <c r="I3283" s="1" t="s">
        <v>121</v>
      </c>
      <c r="J3283" s="27" t="n">
        <f aca="false">ROUND(E3283/I3280* H3283,5)</f>
        <v>59.14</v>
      </c>
      <c r="K3283" s="28"/>
    </row>
    <row r="3284" customFormat="false" ht="15" hidden="false" customHeight="false" outlineLevel="0" collapsed="false">
      <c r="D3284" s="29" t="s">
        <v>122</v>
      </c>
      <c r="E3284" s="28"/>
      <c r="H3284" s="28"/>
      <c r="K3284" s="26" t="n">
        <f aca="false">SUM(J3282:J3283)</f>
        <v>109.94</v>
      </c>
    </row>
    <row r="3285" customFormat="false" ht="15" hidden="false" customHeight="false" outlineLevel="0" collapsed="false">
      <c r="B3285" s="14" t="s">
        <v>127</v>
      </c>
      <c r="E3285" s="28"/>
      <c r="H3285" s="28"/>
      <c r="K3285" s="28"/>
    </row>
    <row r="3286" customFormat="false" ht="15" hidden="false" customHeight="false" outlineLevel="0" collapsed="false">
      <c r="B3286" s="1" t="s">
        <v>418</v>
      </c>
      <c r="C3286" s="1" t="s">
        <v>314</v>
      </c>
      <c r="D3286" s="1" t="s">
        <v>419</v>
      </c>
      <c r="E3286" s="25" t="n">
        <v>0.4</v>
      </c>
      <c r="G3286" s="1" t="s">
        <v>120</v>
      </c>
      <c r="H3286" s="26" t="n">
        <v>11.96</v>
      </c>
      <c r="I3286" s="1" t="s">
        <v>121</v>
      </c>
      <c r="J3286" s="27" t="n">
        <f aca="false">ROUND(E3286* H3286,5)</f>
        <v>4.784</v>
      </c>
      <c r="K3286" s="28"/>
    </row>
    <row r="3287" customFormat="false" ht="15" hidden="false" customHeight="false" outlineLevel="0" collapsed="false">
      <c r="B3287" s="1" t="s">
        <v>313</v>
      </c>
      <c r="C3287" s="1" t="s">
        <v>314</v>
      </c>
      <c r="D3287" s="1" t="s">
        <v>315</v>
      </c>
      <c r="E3287" s="25" t="n">
        <v>0.13</v>
      </c>
      <c r="G3287" s="1" t="s">
        <v>120</v>
      </c>
      <c r="H3287" s="26" t="n">
        <v>17.21</v>
      </c>
      <c r="I3287" s="1" t="s">
        <v>121</v>
      </c>
      <c r="J3287" s="27" t="n">
        <f aca="false">ROUND(E3287* H3287,5)</f>
        <v>2.2373</v>
      </c>
      <c r="K3287" s="28"/>
    </row>
    <row r="3288" customFormat="false" ht="15" hidden="false" customHeight="false" outlineLevel="0" collapsed="false">
      <c r="D3288" s="29" t="s">
        <v>137</v>
      </c>
      <c r="E3288" s="28"/>
      <c r="H3288" s="28"/>
      <c r="K3288" s="26" t="n">
        <f aca="false">SUM(J3286:J3287)</f>
        <v>7.0213</v>
      </c>
    </row>
    <row r="3289" customFormat="false" ht="15" hidden="false" customHeight="false" outlineLevel="0" collapsed="false">
      <c r="B3289" s="14" t="s">
        <v>174</v>
      </c>
      <c r="E3289" s="28"/>
      <c r="H3289" s="28"/>
      <c r="K3289" s="28"/>
    </row>
    <row r="3290" customFormat="false" ht="15" hidden="false" customHeight="false" outlineLevel="0" collapsed="false">
      <c r="B3290" s="1" t="s">
        <v>546</v>
      </c>
      <c r="C3290" s="1" t="s">
        <v>27</v>
      </c>
      <c r="D3290" s="1" t="s">
        <v>547</v>
      </c>
      <c r="E3290" s="25" t="n">
        <v>5.2</v>
      </c>
      <c r="G3290" s="1" t="s">
        <v>120</v>
      </c>
      <c r="H3290" s="26" t="n">
        <v>124.034</v>
      </c>
      <c r="I3290" s="1" t="s">
        <v>121</v>
      </c>
      <c r="J3290" s="27" t="n">
        <f aca="false">ROUND(E3290* H3290,5)</f>
        <v>644.9768</v>
      </c>
      <c r="K3290" s="28"/>
    </row>
    <row r="3291" customFormat="false" ht="15" hidden="false" customHeight="false" outlineLevel="0" collapsed="false">
      <c r="B3291" s="1" t="s">
        <v>470</v>
      </c>
      <c r="C3291" s="1" t="s">
        <v>18</v>
      </c>
      <c r="D3291" s="1" t="s">
        <v>471</v>
      </c>
      <c r="E3291" s="25" t="n">
        <v>2</v>
      </c>
      <c r="G3291" s="1" t="s">
        <v>120</v>
      </c>
      <c r="H3291" s="26" t="n">
        <v>25.488</v>
      </c>
      <c r="I3291" s="1" t="s">
        <v>121</v>
      </c>
      <c r="J3291" s="27" t="n">
        <f aca="false">ROUND(E3291* H3291,5)</f>
        <v>50.976</v>
      </c>
      <c r="K3291" s="28"/>
    </row>
    <row r="3292" customFormat="false" ht="15" hidden="false" customHeight="false" outlineLevel="0" collapsed="false">
      <c r="B3292" s="1" t="s">
        <v>425</v>
      </c>
      <c r="C3292" s="1" t="s">
        <v>18</v>
      </c>
      <c r="D3292" s="1" t="s">
        <v>426</v>
      </c>
      <c r="E3292" s="25" t="n">
        <v>2</v>
      </c>
      <c r="G3292" s="1" t="s">
        <v>120</v>
      </c>
      <c r="H3292" s="26" t="n">
        <v>501.1022</v>
      </c>
      <c r="I3292" s="1" t="s">
        <v>121</v>
      </c>
      <c r="J3292" s="27" t="n">
        <f aca="false">ROUND(E3292* H3292,5)</f>
        <v>1002.2044</v>
      </c>
      <c r="K3292" s="28"/>
    </row>
    <row r="3293" customFormat="false" ht="15" hidden="false" customHeight="false" outlineLevel="0" collapsed="false">
      <c r="D3293" s="29" t="s">
        <v>1407</v>
      </c>
      <c r="E3293" s="28"/>
      <c r="H3293" s="28"/>
      <c r="K3293" s="26" t="n">
        <f aca="false">SUM(J3290:J3292)</f>
        <v>1698.1572</v>
      </c>
    </row>
    <row r="3294" customFormat="false" ht="15" hidden="false" customHeight="false" outlineLevel="0" collapsed="false">
      <c r="D3294" s="29" t="s">
        <v>138</v>
      </c>
      <c r="E3294" s="28"/>
      <c r="H3294" s="28"/>
      <c r="K3294" s="30" t="n">
        <f aca="false">SUM(J3281:J3293)</f>
        <v>1815.1185</v>
      </c>
    </row>
    <row r="3295" customFormat="false" ht="15" hidden="false" customHeight="false" outlineLevel="0" collapsed="false">
      <c r="D3295" s="29" t="s">
        <v>184</v>
      </c>
      <c r="E3295" s="28"/>
      <c r="H3295" s="28" t="n">
        <v>3</v>
      </c>
      <c r="I3295" s="1" t="s">
        <v>146</v>
      </c>
      <c r="K3295" s="26" t="n">
        <f aca="false">ROUND(H3295/100*K3294,5)</f>
        <v>54.45356</v>
      </c>
    </row>
    <row r="3296" customFormat="false" ht="15" hidden="false" customHeight="false" outlineLevel="0" collapsed="false">
      <c r="D3296" s="29" t="s">
        <v>139</v>
      </c>
      <c r="E3296" s="28"/>
      <c r="H3296" s="28"/>
      <c r="K3296" s="30" t="n">
        <f aca="false">SUM(K3294:K3295)</f>
        <v>1869.57206</v>
      </c>
    </row>
    <row r="3298" customFormat="false" ht="45" hidden="false" customHeight="true" outlineLevel="0" collapsed="false">
      <c r="A3298" s="19"/>
      <c r="B3298" s="19" t="s">
        <v>1428</v>
      </c>
      <c r="C3298" s="20" t="s">
        <v>18</v>
      </c>
      <c r="D3298" s="21" t="s">
        <v>1429</v>
      </c>
      <c r="E3298" s="21"/>
      <c r="F3298" s="21"/>
      <c r="G3298" s="20"/>
      <c r="H3298" s="22" t="s">
        <v>113</v>
      </c>
      <c r="I3298" s="23" t="n">
        <v>1</v>
      </c>
      <c r="J3298" s="23"/>
      <c r="K3298" s="24" t="n">
        <f aca="false">ROUND(K3323,2)</f>
        <v>1098.75</v>
      </c>
      <c r="L3298" s="21" t="s">
        <v>1430</v>
      </c>
      <c r="M3298" s="20"/>
      <c r="N3298" s="20"/>
      <c r="O3298" s="20"/>
      <c r="P3298" s="20"/>
      <c r="Q3298" s="20"/>
      <c r="R3298" s="20"/>
      <c r="S3298" s="20"/>
      <c r="T3298" s="20"/>
      <c r="U3298" s="20"/>
      <c r="V3298" s="20"/>
      <c r="W3298" s="20"/>
      <c r="X3298" s="20"/>
      <c r="Y3298" s="20"/>
      <c r="Z3298" s="20"/>
      <c r="AA3298" s="20"/>
    </row>
    <row r="3299" customFormat="false" ht="15" hidden="false" customHeight="false" outlineLevel="0" collapsed="false">
      <c r="B3299" s="14" t="s">
        <v>115</v>
      </c>
    </row>
    <row r="3300" customFormat="false" ht="15" hidden="false" customHeight="false" outlineLevel="0" collapsed="false">
      <c r="B3300" s="1" t="s">
        <v>180</v>
      </c>
      <c r="C3300" s="1" t="s">
        <v>117</v>
      </c>
      <c r="D3300" s="1" t="s">
        <v>181</v>
      </c>
      <c r="E3300" s="25" t="n">
        <v>10</v>
      </c>
      <c r="F3300" s="1" t="s">
        <v>119</v>
      </c>
      <c r="G3300" s="1" t="s">
        <v>120</v>
      </c>
      <c r="H3300" s="26" t="n">
        <v>33.24</v>
      </c>
      <c r="I3300" s="1" t="s">
        <v>121</v>
      </c>
      <c r="J3300" s="27" t="n">
        <f aca="false">ROUND(E3300/I3298* H3300,5)</f>
        <v>332.4</v>
      </c>
      <c r="K3300" s="28"/>
    </row>
    <row r="3301" customFormat="false" ht="15" hidden="false" customHeight="false" outlineLevel="0" collapsed="false">
      <c r="B3301" s="1" t="s">
        <v>178</v>
      </c>
      <c r="C3301" s="1" t="s">
        <v>117</v>
      </c>
      <c r="D3301" s="1" t="s">
        <v>179</v>
      </c>
      <c r="E3301" s="25" t="n">
        <v>10</v>
      </c>
      <c r="F3301" s="1" t="s">
        <v>119</v>
      </c>
      <c r="G3301" s="1" t="s">
        <v>120</v>
      </c>
      <c r="H3301" s="26" t="n">
        <v>28.5</v>
      </c>
      <c r="I3301" s="1" t="s">
        <v>121</v>
      </c>
      <c r="J3301" s="27" t="n">
        <f aca="false">ROUND(E3301/I3298* H3301,5)</f>
        <v>285</v>
      </c>
      <c r="K3301" s="28"/>
    </row>
    <row r="3302" customFormat="false" ht="15" hidden="false" customHeight="false" outlineLevel="0" collapsed="false">
      <c r="D3302" s="29" t="s">
        <v>122</v>
      </c>
      <c r="E3302" s="28"/>
      <c r="H3302" s="28"/>
      <c r="K3302" s="26" t="n">
        <f aca="false">SUM(J3300:J3301)</f>
        <v>617.4</v>
      </c>
    </row>
    <row r="3303" customFormat="false" ht="15" hidden="false" customHeight="false" outlineLevel="0" collapsed="false">
      <c r="B3303" s="14" t="s">
        <v>174</v>
      </c>
      <c r="E3303" s="28"/>
      <c r="H3303" s="28"/>
      <c r="K3303" s="28"/>
    </row>
    <row r="3304" customFormat="false" ht="15" hidden="false" customHeight="false" outlineLevel="0" collapsed="false">
      <c r="B3304" s="1" t="s">
        <v>735</v>
      </c>
      <c r="C3304" s="1" t="s">
        <v>18</v>
      </c>
      <c r="D3304" s="1" t="s">
        <v>736</v>
      </c>
      <c r="E3304" s="25" t="n">
        <v>2</v>
      </c>
      <c r="G3304" s="1" t="s">
        <v>120</v>
      </c>
      <c r="H3304" s="26" t="n">
        <v>3.04332</v>
      </c>
      <c r="I3304" s="1" t="s">
        <v>121</v>
      </c>
      <c r="J3304" s="27" t="n">
        <f aca="false">ROUND(E3304* H3304,5)</f>
        <v>6.08664</v>
      </c>
      <c r="K3304" s="28"/>
    </row>
    <row r="3305" customFormat="false" ht="15" hidden="false" customHeight="false" outlineLevel="0" collapsed="false">
      <c r="B3305" s="1" t="s">
        <v>745</v>
      </c>
      <c r="C3305" s="1" t="s">
        <v>18</v>
      </c>
      <c r="D3305" s="1" t="s">
        <v>746</v>
      </c>
      <c r="E3305" s="25" t="n">
        <v>2</v>
      </c>
      <c r="G3305" s="1" t="s">
        <v>120</v>
      </c>
      <c r="H3305" s="26" t="n">
        <v>5.27332</v>
      </c>
      <c r="I3305" s="1" t="s">
        <v>121</v>
      </c>
      <c r="J3305" s="27" t="n">
        <f aca="false">ROUND(E3305* H3305,5)</f>
        <v>10.54664</v>
      </c>
      <c r="K3305" s="28"/>
    </row>
    <row r="3306" customFormat="false" ht="15" hidden="false" customHeight="false" outlineLevel="0" collapsed="false">
      <c r="B3306" s="1" t="s">
        <v>905</v>
      </c>
      <c r="C3306" s="1" t="s">
        <v>193</v>
      </c>
      <c r="D3306" s="1" t="s">
        <v>906</v>
      </c>
      <c r="E3306" s="25" t="n">
        <v>2</v>
      </c>
      <c r="G3306" s="1" t="s">
        <v>120</v>
      </c>
      <c r="H3306" s="26" t="n">
        <v>4.32005</v>
      </c>
      <c r="I3306" s="1" t="s">
        <v>121</v>
      </c>
      <c r="J3306" s="27" t="n">
        <f aca="false">ROUND(E3306* H3306,5)</f>
        <v>8.6401</v>
      </c>
      <c r="K3306" s="28"/>
    </row>
    <row r="3307" customFormat="false" ht="15" hidden="false" customHeight="false" outlineLevel="0" collapsed="false">
      <c r="B3307" s="1" t="s">
        <v>911</v>
      </c>
      <c r="C3307" s="1" t="s">
        <v>18</v>
      </c>
      <c r="D3307" s="1" t="s">
        <v>912</v>
      </c>
      <c r="E3307" s="25" t="n">
        <v>2</v>
      </c>
      <c r="G3307" s="1" t="s">
        <v>120</v>
      </c>
      <c r="H3307" s="26" t="n">
        <v>8.30547</v>
      </c>
      <c r="I3307" s="1" t="s">
        <v>121</v>
      </c>
      <c r="J3307" s="27" t="n">
        <f aca="false">ROUND(E3307* H3307,5)</f>
        <v>16.61094</v>
      </c>
      <c r="K3307" s="28"/>
    </row>
    <row r="3308" customFormat="false" ht="15" hidden="false" customHeight="false" outlineLevel="0" collapsed="false">
      <c r="B3308" s="1" t="s">
        <v>682</v>
      </c>
      <c r="C3308" s="1" t="s">
        <v>193</v>
      </c>
      <c r="D3308" s="1" t="s">
        <v>683</v>
      </c>
      <c r="E3308" s="25" t="n">
        <v>20</v>
      </c>
      <c r="G3308" s="1" t="s">
        <v>120</v>
      </c>
      <c r="H3308" s="26" t="n">
        <v>3.68984</v>
      </c>
      <c r="I3308" s="1" t="s">
        <v>121</v>
      </c>
      <c r="J3308" s="27" t="n">
        <f aca="false">ROUND(E3308* H3308,5)</f>
        <v>73.7968</v>
      </c>
      <c r="K3308" s="28"/>
    </row>
    <row r="3309" customFormat="false" ht="15" hidden="false" customHeight="false" outlineLevel="0" collapsed="false">
      <c r="B3309" s="1" t="s">
        <v>908</v>
      </c>
      <c r="C3309" s="1" t="s">
        <v>18</v>
      </c>
      <c r="D3309" s="1" t="s">
        <v>909</v>
      </c>
      <c r="E3309" s="25" t="n">
        <v>2</v>
      </c>
      <c r="G3309" s="1" t="s">
        <v>120</v>
      </c>
      <c r="H3309" s="26" t="n">
        <v>9.7316</v>
      </c>
      <c r="I3309" s="1" t="s">
        <v>121</v>
      </c>
      <c r="J3309" s="27" t="n">
        <f aca="false">ROUND(E3309* H3309,5)</f>
        <v>19.4632</v>
      </c>
      <c r="K3309" s="28"/>
    </row>
    <row r="3310" customFormat="false" ht="15" hidden="false" customHeight="false" outlineLevel="0" collapsed="false">
      <c r="B3310" s="1" t="s">
        <v>615</v>
      </c>
      <c r="C3310" s="1" t="s">
        <v>18</v>
      </c>
      <c r="D3310" s="1" t="s">
        <v>616</v>
      </c>
      <c r="E3310" s="25" t="n">
        <v>1</v>
      </c>
      <c r="G3310" s="1" t="s">
        <v>120</v>
      </c>
      <c r="H3310" s="26" t="n">
        <v>26.80806</v>
      </c>
      <c r="I3310" s="1" t="s">
        <v>121</v>
      </c>
      <c r="J3310" s="27" t="n">
        <f aca="false">ROUND(E3310* H3310,5)</f>
        <v>26.80806</v>
      </c>
      <c r="K3310" s="28"/>
    </row>
    <row r="3311" customFormat="false" ht="15" hidden="false" customHeight="false" outlineLevel="0" collapsed="false">
      <c r="B3311" s="1" t="s">
        <v>706</v>
      </c>
      <c r="C3311" s="1" t="s">
        <v>18</v>
      </c>
      <c r="D3311" s="1" t="s">
        <v>707</v>
      </c>
      <c r="E3311" s="25" t="n">
        <v>1</v>
      </c>
      <c r="G3311" s="1" t="s">
        <v>120</v>
      </c>
      <c r="H3311" s="26" t="n">
        <v>27.18322</v>
      </c>
      <c r="I3311" s="1" t="s">
        <v>121</v>
      </c>
      <c r="J3311" s="27" t="n">
        <f aca="false">ROUND(E3311* H3311,5)</f>
        <v>27.18322</v>
      </c>
      <c r="K3311" s="28"/>
    </row>
    <row r="3312" customFormat="false" ht="15" hidden="false" customHeight="false" outlineLevel="0" collapsed="false">
      <c r="B3312" s="1" t="s">
        <v>716</v>
      </c>
      <c r="C3312" s="1" t="s">
        <v>18</v>
      </c>
      <c r="D3312" s="1" t="s">
        <v>717</v>
      </c>
      <c r="E3312" s="25" t="n">
        <v>1</v>
      </c>
      <c r="G3312" s="1" t="s">
        <v>120</v>
      </c>
      <c r="H3312" s="26" t="n">
        <v>27.88322</v>
      </c>
      <c r="I3312" s="1" t="s">
        <v>121</v>
      </c>
      <c r="J3312" s="27" t="n">
        <f aca="false">ROUND(E3312* H3312,5)</f>
        <v>27.88322</v>
      </c>
      <c r="K3312" s="28"/>
    </row>
    <row r="3313" customFormat="false" ht="15" hidden="false" customHeight="false" outlineLevel="0" collapsed="false">
      <c r="B3313" s="1" t="s">
        <v>625</v>
      </c>
      <c r="C3313" s="1" t="s">
        <v>18</v>
      </c>
      <c r="D3313" s="1" t="s">
        <v>626</v>
      </c>
      <c r="E3313" s="25" t="n">
        <v>2</v>
      </c>
      <c r="G3313" s="1" t="s">
        <v>120</v>
      </c>
      <c r="H3313" s="26" t="n">
        <v>25.19843</v>
      </c>
      <c r="I3313" s="1" t="s">
        <v>121</v>
      </c>
      <c r="J3313" s="27" t="n">
        <f aca="false">ROUND(E3313* H3313,5)</f>
        <v>50.39686</v>
      </c>
      <c r="K3313" s="28"/>
    </row>
    <row r="3314" customFormat="false" ht="15" hidden="false" customHeight="false" outlineLevel="0" collapsed="false">
      <c r="B3314" s="1" t="s">
        <v>620</v>
      </c>
      <c r="C3314" s="1" t="s">
        <v>18</v>
      </c>
      <c r="D3314" s="1" t="s">
        <v>621</v>
      </c>
      <c r="E3314" s="25" t="n">
        <v>2</v>
      </c>
      <c r="G3314" s="1" t="s">
        <v>120</v>
      </c>
      <c r="H3314" s="26" t="n">
        <v>24.72568</v>
      </c>
      <c r="I3314" s="1" t="s">
        <v>121</v>
      </c>
      <c r="J3314" s="27" t="n">
        <f aca="false">ROUND(E3314* H3314,5)</f>
        <v>49.45136</v>
      </c>
      <c r="K3314" s="28"/>
    </row>
    <row r="3315" customFormat="false" ht="15" hidden="false" customHeight="false" outlineLevel="0" collapsed="false">
      <c r="B3315" s="1" t="s">
        <v>630</v>
      </c>
      <c r="C3315" s="1" t="s">
        <v>193</v>
      </c>
      <c r="D3315" s="1" t="s">
        <v>631</v>
      </c>
      <c r="E3315" s="25" t="n">
        <v>10</v>
      </c>
      <c r="G3315" s="1" t="s">
        <v>120</v>
      </c>
      <c r="H3315" s="26" t="n">
        <v>1.46517</v>
      </c>
      <c r="I3315" s="1" t="s">
        <v>121</v>
      </c>
      <c r="J3315" s="27" t="n">
        <f aca="false">ROUND(E3315* H3315,5)</f>
        <v>14.6517</v>
      </c>
      <c r="K3315" s="28"/>
    </row>
    <row r="3316" customFormat="false" ht="15" hidden="false" customHeight="false" outlineLevel="0" collapsed="false">
      <c r="B3316" s="1" t="s">
        <v>635</v>
      </c>
      <c r="C3316" s="1" t="s">
        <v>193</v>
      </c>
      <c r="D3316" s="1" t="s">
        <v>636</v>
      </c>
      <c r="E3316" s="25" t="n">
        <v>10</v>
      </c>
      <c r="G3316" s="1" t="s">
        <v>120</v>
      </c>
      <c r="H3316" s="26" t="n">
        <v>1.55697</v>
      </c>
      <c r="I3316" s="1" t="s">
        <v>121</v>
      </c>
      <c r="J3316" s="27" t="n">
        <f aca="false">ROUND(E3316* H3316,5)</f>
        <v>15.5697</v>
      </c>
      <c r="K3316" s="28"/>
    </row>
    <row r="3317" customFormat="false" ht="15" hidden="false" customHeight="false" outlineLevel="0" collapsed="false">
      <c r="B3317" s="1" t="s">
        <v>640</v>
      </c>
      <c r="C3317" s="1" t="s">
        <v>193</v>
      </c>
      <c r="D3317" s="1" t="s">
        <v>641</v>
      </c>
      <c r="E3317" s="25" t="n">
        <v>7</v>
      </c>
      <c r="G3317" s="1" t="s">
        <v>120</v>
      </c>
      <c r="H3317" s="26" t="n">
        <v>1.78137</v>
      </c>
      <c r="I3317" s="1" t="s">
        <v>121</v>
      </c>
      <c r="J3317" s="27" t="n">
        <f aca="false">ROUND(E3317* H3317,5)</f>
        <v>12.46959</v>
      </c>
      <c r="K3317" s="28"/>
    </row>
    <row r="3318" customFormat="false" ht="15" hidden="false" customHeight="false" outlineLevel="0" collapsed="false">
      <c r="B3318" s="1" t="s">
        <v>672</v>
      </c>
      <c r="C3318" s="1" t="s">
        <v>193</v>
      </c>
      <c r="D3318" s="1" t="s">
        <v>673</v>
      </c>
      <c r="E3318" s="25" t="n">
        <v>20</v>
      </c>
      <c r="G3318" s="1" t="s">
        <v>120</v>
      </c>
      <c r="H3318" s="26" t="n">
        <v>1.22559</v>
      </c>
      <c r="I3318" s="1" t="s">
        <v>121</v>
      </c>
      <c r="J3318" s="27" t="n">
        <f aca="false">ROUND(E3318* H3318,5)</f>
        <v>24.5118</v>
      </c>
      <c r="K3318" s="28"/>
    </row>
    <row r="3319" customFormat="false" ht="15" hidden="false" customHeight="false" outlineLevel="0" collapsed="false">
      <c r="B3319" s="1" t="s">
        <v>699</v>
      </c>
      <c r="C3319" s="1" t="s">
        <v>18</v>
      </c>
      <c r="D3319" s="1" t="s">
        <v>700</v>
      </c>
      <c r="E3319" s="25" t="n">
        <v>1</v>
      </c>
      <c r="G3319" s="1" t="s">
        <v>120</v>
      </c>
      <c r="H3319" s="26" t="n">
        <v>65.27322</v>
      </c>
      <c r="I3319" s="1" t="s">
        <v>121</v>
      </c>
      <c r="J3319" s="27" t="n">
        <f aca="false">ROUND(E3319* H3319,5)</f>
        <v>65.27322</v>
      </c>
      <c r="K3319" s="28"/>
    </row>
    <row r="3320" customFormat="false" ht="15" hidden="false" customHeight="false" outlineLevel="0" collapsed="false">
      <c r="D3320" s="29" t="s">
        <v>1407</v>
      </c>
      <c r="E3320" s="28"/>
      <c r="H3320" s="28"/>
      <c r="K3320" s="26" t="n">
        <f aca="false">SUM(J3304:J3319)</f>
        <v>449.34305</v>
      </c>
    </row>
    <row r="3321" customFormat="false" ht="15" hidden="false" customHeight="false" outlineLevel="0" collapsed="false">
      <c r="D3321" s="29" t="s">
        <v>138</v>
      </c>
      <c r="E3321" s="28"/>
      <c r="H3321" s="28"/>
      <c r="K3321" s="30" t="n">
        <f aca="false">SUM(J3299:J3320)</f>
        <v>1066.74305</v>
      </c>
    </row>
    <row r="3322" customFormat="false" ht="15" hidden="false" customHeight="false" outlineLevel="0" collapsed="false">
      <c r="D3322" s="29" t="s">
        <v>184</v>
      </c>
      <c r="E3322" s="28"/>
      <c r="H3322" s="28" t="n">
        <v>3</v>
      </c>
      <c r="I3322" s="1" t="s">
        <v>146</v>
      </c>
      <c r="K3322" s="26" t="n">
        <f aca="false">ROUND(H3322/100*K3321,5)</f>
        <v>32.00229</v>
      </c>
    </row>
    <row r="3323" customFormat="false" ht="15" hidden="false" customHeight="false" outlineLevel="0" collapsed="false">
      <c r="D3323" s="29" t="s">
        <v>139</v>
      </c>
      <c r="E3323" s="28"/>
      <c r="H3323" s="28"/>
      <c r="K3323" s="30" t="n">
        <f aca="false">SUM(K3321:K3322)</f>
        <v>1098.74534</v>
      </c>
    </row>
    <row r="3325" customFormat="false" ht="45" hidden="false" customHeight="true" outlineLevel="0" collapsed="false">
      <c r="A3325" s="19"/>
      <c r="B3325" s="19" t="s">
        <v>1431</v>
      </c>
      <c r="C3325" s="20" t="s">
        <v>18</v>
      </c>
      <c r="D3325" s="21" t="s">
        <v>1432</v>
      </c>
      <c r="E3325" s="21"/>
      <c r="F3325" s="21"/>
      <c r="G3325" s="20"/>
      <c r="H3325" s="22" t="s">
        <v>113</v>
      </c>
      <c r="I3325" s="23" t="n">
        <v>1</v>
      </c>
      <c r="J3325" s="23"/>
      <c r="K3325" s="24" t="n">
        <f aca="false">ROUND(K3349,2)</f>
        <v>1459.93</v>
      </c>
      <c r="L3325" s="21" t="s">
        <v>1433</v>
      </c>
      <c r="M3325" s="20"/>
      <c r="N3325" s="20"/>
      <c r="O3325" s="20"/>
      <c r="P3325" s="20"/>
      <c r="Q3325" s="20"/>
      <c r="R3325" s="20"/>
      <c r="S3325" s="20"/>
      <c r="T3325" s="20"/>
      <c r="U3325" s="20"/>
      <c r="V3325" s="20"/>
      <c r="W3325" s="20"/>
      <c r="X3325" s="20"/>
      <c r="Y3325" s="20"/>
      <c r="Z3325" s="20"/>
      <c r="AA3325" s="20"/>
    </row>
    <row r="3326" customFormat="false" ht="15" hidden="false" customHeight="false" outlineLevel="0" collapsed="false">
      <c r="B3326" s="14" t="s">
        <v>115</v>
      </c>
    </row>
    <row r="3327" customFormat="false" ht="15" hidden="false" customHeight="false" outlineLevel="0" collapsed="false">
      <c r="B3327" s="1" t="s">
        <v>178</v>
      </c>
      <c r="C3327" s="1" t="s">
        <v>117</v>
      </c>
      <c r="D3327" s="1" t="s">
        <v>179</v>
      </c>
      <c r="E3327" s="25" t="n">
        <v>16</v>
      </c>
      <c r="F3327" s="1" t="s">
        <v>119</v>
      </c>
      <c r="G3327" s="1" t="s">
        <v>120</v>
      </c>
      <c r="H3327" s="26" t="n">
        <v>28.5</v>
      </c>
      <c r="I3327" s="1" t="s">
        <v>121</v>
      </c>
      <c r="J3327" s="27" t="n">
        <f aca="false">ROUND(E3327/I3325* H3327,5)</f>
        <v>456</v>
      </c>
      <c r="K3327" s="28"/>
    </row>
    <row r="3328" customFormat="false" ht="15" hidden="false" customHeight="false" outlineLevel="0" collapsed="false">
      <c r="B3328" s="1" t="s">
        <v>180</v>
      </c>
      <c r="C3328" s="1" t="s">
        <v>117</v>
      </c>
      <c r="D3328" s="1" t="s">
        <v>181</v>
      </c>
      <c r="E3328" s="25" t="n">
        <v>16</v>
      </c>
      <c r="F3328" s="1" t="s">
        <v>119</v>
      </c>
      <c r="G3328" s="1" t="s">
        <v>120</v>
      </c>
      <c r="H3328" s="26" t="n">
        <v>33.24</v>
      </c>
      <c r="I3328" s="1" t="s">
        <v>121</v>
      </c>
      <c r="J3328" s="27" t="n">
        <f aca="false">ROUND(E3328/I3325* H3328,5)</f>
        <v>531.84</v>
      </c>
      <c r="K3328" s="28"/>
    </row>
    <row r="3329" customFormat="false" ht="15" hidden="false" customHeight="false" outlineLevel="0" collapsed="false">
      <c r="D3329" s="29" t="s">
        <v>122</v>
      </c>
      <c r="E3329" s="28"/>
      <c r="H3329" s="28"/>
      <c r="K3329" s="26" t="n">
        <f aca="false">SUM(J3327:J3328)</f>
        <v>987.84</v>
      </c>
    </row>
    <row r="3330" customFormat="false" ht="15" hidden="false" customHeight="false" outlineLevel="0" collapsed="false">
      <c r="B3330" s="14" t="s">
        <v>174</v>
      </c>
      <c r="E3330" s="28"/>
      <c r="H3330" s="28"/>
      <c r="K3330" s="28"/>
    </row>
    <row r="3331" customFormat="false" ht="15" hidden="false" customHeight="false" outlineLevel="0" collapsed="false">
      <c r="B3331" s="1" t="s">
        <v>640</v>
      </c>
      <c r="C3331" s="1" t="s">
        <v>193</v>
      </c>
      <c r="D3331" s="1" t="s">
        <v>641</v>
      </c>
      <c r="E3331" s="25" t="n">
        <v>15</v>
      </c>
      <c r="G3331" s="1" t="s">
        <v>120</v>
      </c>
      <c r="H3331" s="26" t="n">
        <v>1.78137</v>
      </c>
      <c r="I3331" s="1" t="s">
        <v>121</v>
      </c>
      <c r="J3331" s="27" t="n">
        <f aca="false">ROUND(E3331* H3331,5)</f>
        <v>26.72055</v>
      </c>
      <c r="K3331" s="28"/>
    </row>
    <row r="3332" customFormat="false" ht="15" hidden="false" customHeight="false" outlineLevel="0" collapsed="false">
      <c r="B3332" s="1" t="s">
        <v>735</v>
      </c>
      <c r="C3332" s="1" t="s">
        <v>18</v>
      </c>
      <c r="D3332" s="1" t="s">
        <v>736</v>
      </c>
      <c r="E3332" s="25" t="n">
        <v>2</v>
      </c>
      <c r="G3332" s="1" t="s">
        <v>120</v>
      </c>
      <c r="H3332" s="26" t="n">
        <v>3.04332</v>
      </c>
      <c r="I3332" s="1" t="s">
        <v>121</v>
      </c>
      <c r="J3332" s="27" t="n">
        <f aca="false">ROUND(E3332* H3332,5)</f>
        <v>6.08664</v>
      </c>
      <c r="K3332" s="28"/>
    </row>
    <row r="3333" customFormat="false" ht="15" hidden="false" customHeight="false" outlineLevel="0" collapsed="false">
      <c r="B3333" s="1" t="s">
        <v>905</v>
      </c>
      <c r="C3333" s="1" t="s">
        <v>193</v>
      </c>
      <c r="D3333" s="1" t="s">
        <v>906</v>
      </c>
      <c r="E3333" s="25" t="n">
        <v>2</v>
      </c>
      <c r="G3333" s="1" t="s">
        <v>120</v>
      </c>
      <c r="H3333" s="26" t="n">
        <v>4.32005</v>
      </c>
      <c r="I3333" s="1" t="s">
        <v>121</v>
      </c>
      <c r="J3333" s="27" t="n">
        <f aca="false">ROUND(E3333* H3333,5)</f>
        <v>8.6401</v>
      </c>
      <c r="K3333" s="28"/>
    </row>
    <row r="3334" customFormat="false" ht="15" hidden="false" customHeight="false" outlineLevel="0" collapsed="false">
      <c r="B3334" s="1" t="s">
        <v>745</v>
      </c>
      <c r="C3334" s="1" t="s">
        <v>18</v>
      </c>
      <c r="D3334" s="1" t="s">
        <v>746</v>
      </c>
      <c r="E3334" s="25" t="n">
        <v>2</v>
      </c>
      <c r="G3334" s="1" t="s">
        <v>120</v>
      </c>
      <c r="H3334" s="26" t="n">
        <v>5.27332</v>
      </c>
      <c r="I3334" s="1" t="s">
        <v>121</v>
      </c>
      <c r="J3334" s="27" t="n">
        <f aca="false">ROUND(E3334* H3334,5)</f>
        <v>10.54664</v>
      </c>
      <c r="K3334" s="28"/>
    </row>
    <row r="3335" customFormat="false" ht="15" hidden="false" customHeight="false" outlineLevel="0" collapsed="false">
      <c r="B3335" s="1" t="s">
        <v>716</v>
      </c>
      <c r="C3335" s="1" t="s">
        <v>18</v>
      </c>
      <c r="D3335" s="1" t="s">
        <v>717</v>
      </c>
      <c r="E3335" s="25" t="n">
        <v>1</v>
      </c>
      <c r="G3335" s="1" t="s">
        <v>120</v>
      </c>
      <c r="H3335" s="26" t="n">
        <v>27.88322</v>
      </c>
      <c r="I3335" s="1" t="s">
        <v>121</v>
      </c>
      <c r="J3335" s="27" t="n">
        <f aca="false">ROUND(E3335* H3335,5)</f>
        <v>27.88322</v>
      </c>
      <c r="K3335" s="28"/>
    </row>
    <row r="3336" customFormat="false" ht="15" hidden="false" customHeight="false" outlineLevel="0" collapsed="false">
      <c r="B3336" s="1" t="s">
        <v>706</v>
      </c>
      <c r="C3336" s="1" t="s">
        <v>18</v>
      </c>
      <c r="D3336" s="1" t="s">
        <v>707</v>
      </c>
      <c r="E3336" s="25" t="n">
        <v>1</v>
      </c>
      <c r="G3336" s="1" t="s">
        <v>120</v>
      </c>
      <c r="H3336" s="26" t="n">
        <v>27.18322</v>
      </c>
      <c r="I3336" s="1" t="s">
        <v>121</v>
      </c>
      <c r="J3336" s="27" t="n">
        <f aca="false">ROUND(E3336* H3336,5)</f>
        <v>27.18322</v>
      </c>
      <c r="K3336" s="28"/>
    </row>
    <row r="3337" customFormat="false" ht="15" hidden="false" customHeight="false" outlineLevel="0" collapsed="false">
      <c r="B3337" s="1" t="s">
        <v>699</v>
      </c>
      <c r="C3337" s="1" t="s">
        <v>18</v>
      </c>
      <c r="D3337" s="1" t="s">
        <v>700</v>
      </c>
      <c r="E3337" s="25" t="n">
        <v>1</v>
      </c>
      <c r="G3337" s="1" t="s">
        <v>120</v>
      </c>
      <c r="H3337" s="26" t="n">
        <v>65.27322</v>
      </c>
      <c r="I3337" s="1" t="s">
        <v>121</v>
      </c>
      <c r="J3337" s="27" t="n">
        <f aca="false">ROUND(E3337* H3337,5)</f>
        <v>65.27322</v>
      </c>
      <c r="K3337" s="28"/>
    </row>
    <row r="3338" customFormat="false" ht="15" hidden="false" customHeight="false" outlineLevel="0" collapsed="false">
      <c r="B3338" s="1" t="s">
        <v>672</v>
      </c>
      <c r="C3338" s="1" t="s">
        <v>193</v>
      </c>
      <c r="D3338" s="1" t="s">
        <v>673</v>
      </c>
      <c r="E3338" s="25" t="n">
        <v>20</v>
      </c>
      <c r="G3338" s="1" t="s">
        <v>120</v>
      </c>
      <c r="H3338" s="26" t="n">
        <v>1.22559</v>
      </c>
      <c r="I3338" s="1" t="s">
        <v>121</v>
      </c>
      <c r="J3338" s="27" t="n">
        <f aca="false">ROUND(E3338* H3338,5)</f>
        <v>24.5118</v>
      </c>
      <c r="K3338" s="28"/>
    </row>
    <row r="3339" customFormat="false" ht="15" hidden="false" customHeight="false" outlineLevel="0" collapsed="false">
      <c r="B3339" s="1" t="s">
        <v>625</v>
      </c>
      <c r="C3339" s="1" t="s">
        <v>18</v>
      </c>
      <c r="D3339" s="1" t="s">
        <v>626</v>
      </c>
      <c r="E3339" s="25" t="n">
        <v>2</v>
      </c>
      <c r="G3339" s="1" t="s">
        <v>120</v>
      </c>
      <c r="H3339" s="26" t="n">
        <v>25.19843</v>
      </c>
      <c r="I3339" s="1" t="s">
        <v>121</v>
      </c>
      <c r="J3339" s="27" t="n">
        <f aca="false">ROUND(E3339* H3339,5)</f>
        <v>50.39686</v>
      </c>
      <c r="K3339" s="28"/>
    </row>
    <row r="3340" customFormat="false" ht="15" hidden="false" customHeight="false" outlineLevel="0" collapsed="false">
      <c r="B3340" s="1" t="s">
        <v>620</v>
      </c>
      <c r="C3340" s="1" t="s">
        <v>18</v>
      </c>
      <c r="D3340" s="1" t="s">
        <v>621</v>
      </c>
      <c r="E3340" s="25" t="n">
        <v>2</v>
      </c>
      <c r="G3340" s="1" t="s">
        <v>120</v>
      </c>
      <c r="H3340" s="26" t="n">
        <v>24.72568</v>
      </c>
      <c r="I3340" s="1" t="s">
        <v>121</v>
      </c>
      <c r="J3340" s="27" t="n">
        <f aca="false">ROUND(E3340* H3340,5)</f>
        <v>49.45136</v>
      </c>
      <c r="K3340" s="28"/>
    </row>
    <row r="3341" customFormat="false" ht="15" hidden="false" customHeight="false" outlineLevel="0" collapsed="false">
      <c r="B3341" s="1" t="s">
        <v>615</v>
      </c>
      <c r="C3341" s="1" t="s">
        <v>18</v>
      </c>
      <c r="D3341" s="1" t="s">
        <v>616</v>
      </c>
      <c r="E3341" s="25" t="n">
        <v>1</v>
      </c>
      <c r="G3341" s="1" t="s">
        <v>120</v>
      </c>
      <c r="H3341" s="26" t="n">
        <v>26.80806</v>
      </c>
      <c r="I3341" s="1" t="s">
        <v>121</v>
      </c>
      <c r="J3341" s="27" t="n">
        <f aca="false">ROUND(E3341* H3341,5)</f>
        <v>26.80806</v>
      </c>
      <c r="K3341" s="28"/>
    </row>
    <row r="3342" customFormat="false" ht="15" hidden="false" customHeight="false" outlineLevel="0" collapsed="false">
      <c r="B3342" s="1" t="s">
        <v>645</v>
      </c>
      <c r="C3342" s="1" t="s">
        <v>193</v>
      </c>
      <c r="D3342" s="1" t="s">
        <v>646</v>
      </c>
      <c r="E3342" s="25" t="n">
        <v>12</v>
      </c>
      <c r="G3342" s="1" t="s">
        <v>120</v>
      </c>
      <c r="H3342" s="26" t="n">
        <v>2.7576</v>
      </c>
      <c r="I3342" s="1" t="s">
        <v>121</v>
      </c>
      <c r="J3342" s="27" t="n">
        <f aca="false">ROUND(E3342* H3342,5)</f>
        <v>33.0912</v>
      </c>
      <c r="K3342" s="28"/>
    </row>
    <row r="3343" customFormat="false" ht="15" hidden="false" customHeight="false" outlineLevel="0" collapsed="false">
      <c r="B3343" s="1" t="s">
        <v>682</v>
      </c>
      <c r="C3343" s="1" t="s">
        <v>193</v>
      </c>
      <c r="D3343" s="1" t="s">
        <v>683</v>
      </c>
      <c r="E3343" s="25" t="n">
        <v>10</v>
      </c>
      <c r="G3343" s="1" t="s">
        <v>120</v>
      </c>
      <c r="H3343" s="26" t="n">
        <v>3.68984</v>
      </c>
      <c r="I3343" s="1" t="s">
        <v>121</v>
      </c>
      <c r="J3343" s="27" t="n">
        <f aca="false">ROUND(E3343* H3343,5)</f>
        <v>36.8984</v>
      </c>
      <c r="K3343" s="28"/>
    </row>
    <row r="3344" customFormat="false" ht="15" hidden="false" customHeight="false" outlineLevel="0" collapsed="false">
      <c r="B3344" s="1" t="s">
        <v>911</v>
      </c>
      <c r="C3344" s="1" t="s">
        <v>18</v>
      </c>
      <c r="D3344" s="1" t="s">
        <v>912</v>
      </c>
      <c r="E3344" s="25" t="n">
        <v>2</v>
      </c>
      <c r="G3344" s="1" t="s">
        <v>120</v>
      </c>
      <c r="H3344" s="26" t="n">
        <v>8.30547</v>
      </c>
      <c r="I3344" s="1" t="s">
        <v>121</v>
      </c>
      <c r="J3344" s="27" t="n">
        <f aca="false">ROUND(E3344* H3344,5)</f>
        <v>16.61094</v>
      </c>
      <c r="K3344" s="28"/>
    </row>
    <row r="3345" customFormat="false" ht="15" hidden="false" customHeight="false" outlineLevel="0" collapsed="false">
      <c r="B3345" s="1" t="s">
        <v>908</v>
      </c>
      <c r="C3345" s="1" t="s">
        <v>18</v>
      </c>
      <c r="D3345" s="1" t="s">
        <v>909</v>
      </c>
      <c r="E3345" s="25" t="n">
        <v>2</v>
      </c>
      <c r="G3345" s="1" t="s">
        <v>120</v>
      </c>
      <c r="H3345" s="26" t="n">
        <v>9.7316</v>
      </c>
      <c r="I3345" s="1" t="s">
        <v>121</v>
      </c>
      <c r="J3345" s="27" t="n">
        <f aca="false">ROUND(E3345* H3345,5)</f>
        <v>19.4632</v>
      </c>
      <c r="K3345" s="28"/>
    </row>
    <row r="3346" customFormat="false" ht="15" hidden="false" customHeight="false" outlineLevel="0" collapsed="false">
      <c r="D3346" s="29" t="s">
        <v>1407</v>
      </c>
      <c r="E3346" s="28"/>
      <c r="H3346" s="28"/>
      <c r="K3346" s="26" t="n">
        <f aca="false">SUM(J3331:J3345)</f>
        <v>429.56541</v>
      </c>
    </row>
    <row r="3347" customFormat="false" ht="15" hidden="false" customHeight="false" outlineLevel="0" collapsed="false">
      <c r="D3347" s="29" t="s">
        <v>138</v>
      </c>
      <c r="E3347" s="28"/>
      <c r="H3347" s="28"/>
      <c r="K3347" s="30" t="n">
        <f aca="false">SUM(J3326:J3346)</f>
        <v>1417.40541</v>
      </c>
    </row>
    <row r="3348" customFormat="false" ht="15" hidden="false" customHeight="false" outlineLevel="0" collapsed="false">
      <c r="D3348" s="29" t="s">
        <v>184</v>
      </c>
      <c r="E3348" s="28"/>
      <c r="H3348" s="28" t="n">
        <v>3</v>
      </c>
      <c r="I3348" s="1" t="s">
        <v>146</v>
      </c>
      <c r="K3348" s="26" t="n">
        <f aca="false">ROUND(H3348/100*K3347,5)</f>
        <v>42.52216</v>
      </c>
    </row>
    <row r="3349" customFormat="false" ht="15" hidden="false" customHeight="false" outlineLevel="0" collapsed="false">
      <c r="D3349" s="29" t="s">
        <v>139</v>
      </c>
      <c r="E3349" s="28"/>
      <c r="H3349" s="28"/>
      <c r="K3349" s="30" t="n">
        <f aca="false">SUM(K3347:K3348)</f>
        <v>1459.92757</v>
      </c>
    </row>
    <row r="3351" customFormat="false" ht="45" hidden="false" customHeight="true" outlineLevel="0" collapsed="false">
      <c r="A3351" s="19"/>
      <c r="B3351" s="19" t="s">
        <v>1434</v>
      </c>
      <c r="C3351" s="20" t="s">
        <v>18</v>
      </c>
      <c r="D3351" s="21" t="s">
        <v>1435</v>
      </c>
      <c r="E3351" s="21"/>
      <c r="F3351" s="21"/>
      <c r="G3351" s="20"/>
      <c r="H3351" s="22" t="s">
        <v>113</v>
      </c>
      <c r="I3351" s="23" t="n">
        <v>1</v>
      </c>
      <c r="J3351" s="23"/>
      <c r="K3351" s="24" t="n">
        <f aca="false">ROUND(K3367,2)</f>
        <v>1101.47</v>
      </c>
      <c r="L3351" s="21" t="s">
        <v>1436</v>
      </c>
      <c r="M3351" s="20"/>
      <c r="N3351" s="20"/>
      <c r="O3351" s="20"/>
      <c r="P3351" s="20"/>
      <c r="Q3351" s="20"/>
      <c r="R3351" s="20"/>
      <c r="S3351" s="20"/>
      <c r="T3351" s="20"/>
      <c r="U3351" s="20"/>
      <c r="V3351" s="20"/>
      <c r="W3351" s="20"/>
      <c r="X3351" s="20"/>
      <c r="Y3351" s="20"/>
      <c r="Z3351" s="20"/>
      <c r="AA3351" s="20"/>
    </row>
    <row r="3352" customFormat="false" ht="15" hidden="false" customHeight="false" outlineLevel="0" collapsed="false">
      <c r="B3352" s="14" t="s">
        <v>115</v>
      </c>
    </row>
    <row r="3353" customFormat="false" ht="15" hidden="false" customHeight="false" outlineLevel="0" collapsed="false">
      <c r="B3353" s="1" t="s">
        <v>190</v>
      </c>
      <c r="C3353" s="1" t="s">
        <v>117</v>
      </c>
      <c r="D3353" s="1" t="s">
        <v>191</v>
      </c>
      <c r="E3353" s="25" t="n">
        <v>8</v>
      </c>
      <c r="F3353" s="1" t="s">
        <v>119</v>
      </c>
      <c r="G3353" s="1" t="s">
        <v>120</v>
      </c>
      <c r="H3353" s="26" t="n">
        <v>32.16</v>
      </c>
      <c r="I3353" s="1" t="s">
        <v>121</v>
      </c>
      <c r="J3353" s="27" t="n">
        <f aca="false">ROUND(E3353/I3351* H3353,5)</f>
        <v>257.28</v>
      </c>
      <c r="K3353" s="28"/>
    </row>
    <row r="3354" customFormat="false" ht="15" hidden="false" customHeight="false" outlineLevel="0" collapsed="false">
      <c r="B3354" s="1" t="s">
        <v>188</v>
      </c>
      <c r="C3354" s="1" t="s">
        <v>117</v>
      </c>
      <c r="D3354" s="1" t="s">
        <v>189</v>
      </c>
      <c r="E3354" s="25" t="n">
        <v>8</v>
      </c>
      <c r="F3354" s="1" t="s">
        <v>119</v>
      </c>
      <c r="G3354" s="1" t="s">
        <v>120</v>
      </c>
      <c r="H3354" s="26" t="n">
        <v>23.38</v>
      </c>
      <c r="I3354" s="1" t="s">
        <v>121</v>
      </c>
      <c r="J3354" s="27" t="n">
        <f aca="false">ROUND(E3354/I3351* H3354,5)</f>
        <v>187.04</v>
      </c>
      <c r="K3354" s="28"/>
    </row>
    <row r="3355" customFormat="false" ht="15" hidden="false" customHeight="false" outlineLevel="0" collapsed="false">
      <c r="D3355" s="29" t="s">
        <v>122</v>
      </c>
      <c r="E3355" s="28"/>
      <c r="H3355" s="28"/>
      <c r="K3355" s="26" t="n">
        <f aca="false">SUM(J3353:J3354)</f>
        <v>444.32</v>
      </c>
    </row>
    <row r="3356" customFormat="false" ht="15" hidden="false" customHeight="false" outlineLevel="0" collapsed="false">
      <c r="B3356" s="14" t="s">
        <v>174</v>
      </c>
      <c r="E3356" s="28"/>
      <c r="H3356" s="28"/>
      <c r="K3356" s="28"/>
    </row>
    <row r="3357" customFormat="false" ht="15" hidden="false" customHeight="false" outlineLevel="0" collapsed="false">
      <c r="B3357" s="1" t="s">
        <v>601</v>
      </c>
      <c r="C3357" s="1" t="s">
        <v>193</v>
      </c>
      <c r="D3357" s="1" t="s">
        <v>602</v>
      </c>
      <c r="E3357" s="25" t="n">
        <v>5</v>
      </c>
      <c r="G3357" s="1" t="s">
        <v>120</v>
      </c>
      <c r="H3357" s="26" t="n">
        <v>14.04584</v>
      </c>
      <c r="I3357" s="1" t="s">
        <v>121</v>
      </c>
      <c r="J3357" s="27" t="n">
        <f aca="false">ROUND(E3357* H3357,5)</f>
        <v>70.2292</v>
      </c>
      <c r="K3357" s="28"/>
    </row>
    <row r="3358" customFormat="false" ht="15" hidden="false" customHeight="false" outlineLevel="0" collapsed="false">
      <c r="B3358" s="1" t="s">
        <v>612</v>
      </c>
      <c r="C3358" s="1" t="s">
        <v>193</v>
      </c>
      <c r="D3358" s="1" t="s">
        <v>613</v>
      </c>
      <c r="E3358" s="25" t="n">
        <v>5</v>
      </c>
      <c r="G3358" s="1" t="s">
        <v>120</v>
      </c>
      <c r="H3358" s="26" t="n">
        <v>15.53467</v>
      </c>
      <c r="I3358" s="1" t="s">
        <v>121</v>
      </c>
      <c r="J3358" s="27" t="n">
        <f aca="false">ROUND(E3358* H3358,5)</f>
        <v>77.67335</v>
      </c>
      <c r="K3358" s="28"/>
    </row>
    <row r="3359" customFormat="false" ht="15" hidden="false" customHeight="false" outlineLevel="0" collapsed="false">
      <c r="B3359" s="1" t="s">
        <v>598</v>
      </c>
      <c r="C3359" s="1" t="s">
        <v>193</v>
      </c>
      <c r="D3359" s="1" t="s">
        <v>599</v>
      </c>
      <c r="E3359" s="25" t="n">
        <v>5</v>
      </c>
      <c r="G3359" s="1" t="s">
        <v>120</v>
      </c>
      <c r="H3359" s="26" t="n">
        <v>11.69366</v>
      </c>
      <c r="I3359" s="1" t="s">
        <v>121</v>
      </c>
      <c r="J3359" s="27" t="n">
        <f aca="false">ROUND(E3359* H3359,5)</f>
        <v>58.4683</v>
      </c>
      <c r="K3359" s="28"/>
    </row>
    <row r="3360" customFormat="false" ht="15" hidden="false" customHeight="false" outlineLevel="0" collapsed="false">
      <c r="B3360" s="1" t="s">
        <v>587</v>
      </c>
      <c r="C3360" s="1" t="s">
        <v>193</v>
      </c>
      <c r="D3360" s="1" t="s">
        <v>588</v>
      </c>
      <c r="E3360" s="25" t="n">
        <v>5</v>
      </c>
      <c r="G3360" s="1" t="s">
        <v>120</v>
      </c>
      <c r="H3360" s="26" t="n">
        <v>10.72777</v>
      </c>
      <c r="I3360" s="1" t="s">
        <v>121</v>
      </c>
      <c r="J3360" s="27" t="n">
        <f aca="false">ROUND(E3360* H3360,5)</f>
        <v>53.63885</v>
      </c>
      <c r="K3360" s="28"/>
    </row>
    <row r="3361" customFormat="false" ht="15" hidden="false" customHeight="false" outlineLevel="0" collapsed="false">
      <c r="B3361" s="1" t="s">
        <v>893</v>
      </c>
      <c r="C3361" s="1" t="s">
        <v>193</v>
      </c>
      <c r="D3361" s="1" t="s">
        <v>894</v>
      </c>
      <c r="E3361" s="25" t="n">
        <v>5</v>
      </c>
      <c r="G3361" s="1" t="s">
        <v>120</v>
      </c>
      <c r="H3361" s="26" t="n">
        <v>4.52568</v>
      </c>
      <c r="I3361" s="1" t="s">
        <v>121</v>
      </c>
      <c r="J3361" s="27" t="n">
        <f aca="false">ROUND(E3361* H3361,5)</f>
        <v>22.6284</v>
      </c>
      <c r="K3361" s="28"/>
    </row>
    <row r="3362" customFormat="false" ht="15" hidden="false" customHeight="false" outlineLevel="0" collapsed="false">
      <c r="B3362" s="1" t="s">
        <v>833</v>
      </c>
      <c r="C3362" s="1" t="s">
        <v>18</v>
      </c>
      <c r="D3362" s="1" t="s">
        <v>834</v>
      </c>
      <c r="E3362" s="25" t="n">
        <v>3</v>
      </c>
      <c r="G3362" s="1" t="s">
        <v>120</v>
      </c>
      <c r="H3362" s="26" t="n">
        <v>24.5961</v>
      </c>
      <c r="I3362" s="1" t="s">
        <v>121</v>
      </c>
      <c r="J3362" s="27" t="n">
        <f aca="false">ROUND(E3362* H3362,5)</f>
        <v>73.7883</v>
      </c>
      <c r="K3362" s="28"/>
    </row>
    <row r="3363" customFormat="false" ht="15" hidden="false" customHeight="false" outlineLevel="0" collapsed="false">
      <c r="B3363" s="1" t="s">
        <v>824</v>
      </c>
      <c r="C3363" s="1" t="s">
        <v>18</v>
      </c>
      <c r="D3363" s="1" t="s">
        <v>825</v>
      </c>
      <c r="E3363" s="25" t="n">
        <v>4</v>
      </c>
      <c r="G3363" s="1" t="s">
        <v>120</v>
      </c>
      <c r="H3363" s="26" t="n">
        <v>67.16114</v>
      </c>
      <c r="I3363" s="1" t="s">
        <v>121</v>
      </c>
      <c r="J3363" s="27" t="n">
        <f aca="false">ROUND(E3363* H3363,5)</f>
        <v>268.64456</v>
      </c>
      <c r="K3363" s="28"/>
    </row>
    <row r="3364" customFormat="false" ht="15" hidden="false" customHeight="false" outlineLevel="0" collapsed="false">
      <c r="D3364" s="29" t="s">
        <v>1407</v>
      </c>
      <c r="E3364" s="28"/>
      <c r="H3364" s="28"/>
      <c r="K3364" s="26" t="n">
        <f aca="false">SUM(J3357:J3363)</f>
        <v>625.07096</v>
      </c>
    </row>
    <row r="3365" customFormat="false" ht="15" hidden="false" customHeight="false" outlineLevel="0" collapsed="false">
      <c r="D3365" s="29" t="s">
        <v>138</v>
      </c>
      <c r="E3365" s="28"/>
      <c r="H3365" s="28"/>
      <c r="K3365" s="30" t="n">
        <f aca="false">SUM(J3352:J3364)</f>
        <v>1069.39096</v>
      </c>
    </row>
    <row r="3366" customFormat="false" ht="15" hidden="false" customHeight="false" outlineLevel="0" collapsed="false">
      <c r="D3366" s="29" t="s">
        <v>184</v>
      </c>
      <c r="E3366" s="28"/>
      <c r="H3366" s="28" t="n">
        <v>3</v>
      </c>
      <c r="I3366" s="1" t="s">
        <v>146</v>
      </c>
      <c r="K3366" s="26" t="n">
        <f aca="false">ROUND(H3366/100*K3365,5)</f>
        <v>32.08173</v>
      </c>
    </row>
    <row r="3367" customFormat="false" ht="15" hidden="false" customHeight="false" outlineLevel="0" collapsed="false">
      <c r="D3367" s="29" t="s">
        <v>139</v>
      </c>
      <c r="E3367" s="28"/>
      <c r="H3367" s="28"/>
      <c r="K3367" s="30" t="n">
        <f aca="false">SUM(K3365:K3366)</f>
        <v>1101.47269</v>
      </c>
    </row>
    <row r="3369" customFormat="false" ht="45" hidden="false" customHeight="true" outlineLevel="0" collapsed="false">
      <c r="A3369" s="19"/>
      <c r="B3369" s="19" t="s">
        <v>1437</v>
      </c>
      <c r="C3369" s="20" t="s">
        <v>18</v>
      </c>
      <c r="D3369" s="21" t="s">
        <v>1438</v>
      </c>
      <c r="E3369" s="21"/>
      <c r="F3369" s="21"/>
      <c r="G3369" s="20"/>
      <c r="H3369" s="22" t="s">
        <v>113</v>
      </c>
      <c r="I3369" s="23" t="n">
        <v>1</v>
      </c>
      <c r="J3369" s="23"/>
      <c r="K3369" s="24" t="n">
        <f aca="false">ROUND(K3395,2)</f>
        <v>1707.5</v>
      </c>
      <c r="L3369" s="21" t="s">
        <v>1439</v>
      </c>
      <c r="M3369" s="20"/>
      <c r="N3369" s="20"/>
      <c r="O3369" s="20"/>
      <c r="P3369" s="20"/>
      <c r="Q3369" s="20"/>
      <c r="R3369" s="20"/>
      <c r="S3369" s="20"/>
      <c r="T3369" s="20"/>
      <c r="U3369" s="20"/>
      <c r="V3369" s="20"/>
      <c r="W3369" s="20"/>
      <c r="X3369" s="20"/>
      <c r="Y3369" s="20"/>
      <c r="Z3369" s="20"/>
      <c r="AA3369" s="20"/>
    </row>
    <row r="3370" customFormat="false" ht="15" hidden="false" customHeight="false" outlineLevel="0" collapsed="false">
      <c r="B3370" s="14" t="s">
        <v>174</v>
      </c>
    </row>
    <row r="3371" customFormat="false" ht="15" hidden="false" customHeight="false" outlineLevel="0" collapsed="false">
      <c r="B3371" s="1" t="s">
        <v>883</v>
      </c>
      <c r="C3371" s="1" t="s">
        <v>18</v>
      </c>
      <c r="D3371" s="1" t="s">
        <v>884</v>
      </c>
      <c r="E3371" s="25" t="n">
        <v>1</v>
      </c>
      <c r="G3371" s="1" t="s">
        <v>120</v>
      </c>
      <c r="H3371" s="26" t="n">
        <v>14.61271</v>
      </c>
      <c r="I3371" s="1" t="s">
        <v>121</v>
      </c>
      <c r="J3371" s="27" t="n">
        <f aca="false">ROUND(E3371* H3371,5)</f>
        <v>14.61271</v>
      </c>
      <c r="K3371" s="28"/>
    </row>
    <row r="3372" customFormat="false" ht="15" hidden="false" customHeight="false" outlineLevel="0" collapsed="false">
      <c r="B3372" s="1" t="s">
        <v>858</v>
      </c>
      <c r="C3372" s="1" t="s">
        <v>193</v>
      </c>
      <c r="D3372" s="1" t="s">
        <v>859</v>
      </c>
      <c r="E3372" s="25" t="n">
        <v>50</v>
      </c>
      <c r="G3372" s="1" t="s">
        <v>120</v>
      </c>
      <c r="H3372" s="26" t="n">
        <v>1.81342</v>
      </c>
      <c r="I3372" s="1" t="s">
        <v>121</v>
      </c>
      <c r="J3372" s="27" t="n">
        <f aca="false">ROUND(E3372* H3372,5)</f>
        <v>90.671</v>
      </c>
      <c r="K3372" s="28"/>
    </row>
    <row r="3373" customFormat="false" ht="15" hidden="false" customHeight="false" outlineLevel="0" collapsed="false">
      <c r="B3373" s="1" t="s">
        <v>905</v>
      </c>
      <c r="C3373" s="1" t="s">
        <v>193</v>
      </c>
      <c r="D3373" s="1" t="s">
        <v>906</v>
      </c>
      <c r="E3373" s="25" t="n">
        <v>20</v>
      </c>
      <c r="G3373" s="1" t="s">
        <v>120</v>
      </c>
      <c r="H3373" s="26" t="n">
        <v>4.32005</v>
      </c>
      <c r="I3373" s="1" t="s">
        <v>121</v>
      </c>
      <c r="J3373" s="27" t="n">
        <f aca="false">ROUND(E3373* H3373,5)</f>
        <v>86.401</v>
      </c>
      <c r="K3373" s="28"/>
    </row>
    <row r="3374" customFormat="false" ht="15" hidden="false" customHeight="false" outlineLevel="0" collapsed="false">
      <c r="B3374" s="1" t="s">
        <v>888</v>
      </c>
      <c r="C3374" s="1" t="s">
        <v>18</v>
      </c>
      <c r="D3374" s="1" t="s">
        <v>889</v>
      </c>
      <c r="E3374" s="25" t="n">
        <v>1</v>
      </c>
      <c r="G3374" s="1" t="s">
        <v>120</v>
      </c>
      <c r="H3374" s="26" t="n">
        <v>52.09864</v>
      </c>
      <c r="I3374" s="1" t="s">
        <v>121</v>
      </c>
      <c r="J3374" s="27" t="n">
        <f aca="false">ROUND(E3374* H3374,5)</f>
        <v>52.09864</v>
      </c>
      <c r="K3374" s="28"/>
    </row>
    <row r="3375" customFormat="false" ht="15" hidden="false" customHeight="false" outlineLevel="0" collapsed="false">
      <c r="B3375" s="1" t="s">
        <v>911</v>
      </c>
      <c r="C3375" s="1" t="s">
        <v>18</v>
      </c>
      <c r="D3375" s="1" t="s">
        <v>912</v>
      </c>
      <c r="E3375" s="25" t="n">
        <v>2</v>
      </c>
      <c r="G3375" s="1" t="s">
        <v>120</v>
      </c>
      <c r="H3375" s="26" t="n">
        <v>8.30547</v>
      </c>
      <c r="I3375" s="1" t="s">
        <v>121</v>
      </c>
      <c r="J3375" s="27" t="n">
        <f aca="false">ROUND(E3375* H3375,5)</f>
        <v>16.61094</v>
      </c>
      <c r="K3375" s="28"/>
    </row>
    <row r="3376" customFormat="false" ht="15" hidden="false" customHeight="false" outlineLevel="0" collapsed="false">
      <c r="B3376" s="1" t="s">
        <v>878</v>
      </c>
      <c r="C3376" s="1" t="s">
        <v>18</v>
      </c>
      <c r="D3376" s="1" t="s">
        <v>879</v>
      </c>
      <c r="E3376" s="25" t="n">
        <v>1</v>
      </c>
      <c r="G3376" s="1" t="s">
        <v>120</v>
      </c>
      <c r="H3376" s="26" t="n">
        <v>99.65455</v>
      </c>
      <c r="I3376" s="1" t="s">
        <v>121</v>
      </c>
      <c r="J3376" s="27" t="n">
        <f aca="false">ROUND(E3376* H3376,5)</f>
        <v>99.65455</v>
      </c>
      <c r="K3376" s="28"/>
    </row>
    <row r="3377" customFormat="false" ht="15" hidden="false" customHeight="false" outlineLevel="0" collapsed="false">
      <c r="B3377" s="1" t="s">
        <v>873</v>
      </c>
      <c r="C3377" s="1" t="s">
        <v>18</v>
      </c>
      <c r="D3377" s="1" t="s">
        <v>874</v>
      </c>
      <c r="E3377" s="25" t="n">
        <v>7</v>
      </c>
      <c r="G3377" s="1" t="s">
        <v>120</v>
      </c>
      <c r="H3377" s="26" t="n">
        <v>19.19244</v>
      </c>
      <c r="I3377" s="1" t="s">
        <v>121</v>
      </c>
      <c r="J3377" s="27" t="n">
        <f aca="false">ROUND(E3377* H3377,5)</f>
        <v>134.34708</v>
      </c>
      <c r="K3377" s="28"/>
    </row>
    <row r="3378" customFormat="false" ht="15" hidden="false" customHeight="false" outlineLevel="0" collapsed="false">
      <c r="B3378" s="1" t="s">
        <v>868</v>
      </c>
      <c r="C3378" s="1" t="s">
        <v>18</v>
      </c>
      <c r="D3378" s="1" t="s">
        <v>869</v>
      </c>
      <c r="E3378" s="25" t="n">
        <v>7</v>
      </c>
      <c r="G3378" s="1" t="s">
        <v>120</v>
      </c>
      <c r="H3378" s="26" t="n">
        <v>3.52136</v>
      </c>
      <c r="I3378" s="1" t="s">
        <v>121</v>
      </c>
      <c r="J3378" s="27" t="n">
        <f aca="false">ROUND(E3378* H3378,5)</f>
        <v>24.64952</v>
      </c>
      <c r="K3378" s="28"/>
    </row>
    <row r="3379" customFormat="false" ht="15" hidden="false" customHeight="false" outlineLevel="0" collapsed="false">
      <c r="B3379" s="1" t="s">
        <v>863</v>
      </c>
      <c r="C3379" s="1" t="s">
        <v>18</v>
      </c>
      <c r="D3379" s="1" t="s">
        <v>864</v>
      </c>
      <c r="E3379" s="25" t="n">
        <v>7</v>
      </c>
      <c r="G3379" s="1" t="s">
        <v>120</v>
      </c>
      <c r="H3379" s="26" t="n">
        <v>3.66136</v>
      </c>
      <c r="I3379" s="1" t="s">
        <v>121</v>
      </c>
      <c r="J3379" s="27" t="n">
        <f aca="false">ROUND(E3379* H3379,5)</f>
        <v>25.62952</v>
      </c>
      <c r="K3379" s="28"/>
    </row>
    <row r="3380" customFormat="false" ht="15" hidden="false" customHeight="false" outlineLevel="0" collapsed="false">
      <c r="B3380" s="1" t="s">
        <v>908</v>
      </c>
      <c r="C3380" s="1" t="s">
        <v>18</v>
      </c>
      <c r="D3380" s="1" t="s">
        <v>909</v>
      </c>
      <c r="E3380" s="25" t="n">
        <v>13</v>
      </c>
      <c r="G3380" s="1" t="s">
        <v>120</v>
      </c>
      <c r="H3380" s="26" t="n">
        <v>9.7316</v>
      </c>
      <c r="I3380" s="1" t="s">
        <v>121</v>
      </c>
      <c r="J3380" s="27" t="n">
        <f aca="false">ROUND(E3380* H3380,5)</f>
        <v>126.5108</v>
      </c>
      <c r="K3380" s="28"/>
    </row>
    <row r="3381" customFormat="false" ht="15" hidden="false" customHeight="false" outlineLevel="0" collapsed="false">
      <c r="B3381" s="1" t="s">
        <v>740</v>
      </c>
      <c r="C3381" s="1" t="s">
        <v>18</v>
      </c>
      <c r="D3381" s="1" t="s">
        <v>741</v>
      </c>
      <c r="E3381" s="25" t="n">
        <v>15</v>
      </c>
      <c r="G3381" s="1" t="s">
        <v>120</v>
      </c>
      <c r="H3381" s="26" t="n">
        <v>2.41332</v>
      </c>
      <c r="I3381" s="1" t="s">
        <v>121</v>
      </c>
      <c r="J3381" s="27" t="n">
        <f aca="false">ROUND(E3381* H3381,5)</f>
        <v>36.1998</v>
      </c>
      <c r="K3381" s="28"/>
    </row>
    <row r="3382" customFormat="false" ht="15" hidden="false" customHeight="false" outlineLevel="0" collapsed="false">
      <c r="B3382" s="1" t="s">
        <v>900</v>
      </c>
      <c r="C3382" s="1" t="s">
        <v>193</v>
      </c>
      <c r="D3382" s="1" t="s">
        <v>901</v>
      </c>
      <c r="E3382" s="25" t="n">
        <v>86</v>
      </c>
      <c r="G3382" s="1" t="s">
        <v>120</v>
      </c>
      <c r="H3382" s="26" t="n">
        <v>5.11415</v>
      </c>
      <c r="I3382" s="1" t="s">
        <v>121</v>
      </c>
      <c r="J3382" s="27" t="n">
        <f aca="false">ROUND(E3382* H3382,5)</f>
        <v>439.8169</v>
      </c>
      <c r="K3382" s="28"/>
    </row>
    <row r="3383" customFormat="false" ht="15" hidden="false" customHeight="false" outlineLevel="0" collapsed="false">
      <c r="B3383" s="1" t="s">
        <v>853</v>
      </c>
      <c r="C3383" s="1" t="s">
        <v>193</v>
      </c>
      <c r="D3383" s="1" t="s">
        <v>854</v>
      </c>
      <c r="E3383" s="25" t="n">
        <v>15</v>
      </c>
      <c r="G3383" s="1" t="s">
        <v>120</v>
      </c>
      <c r="H3383" s="26" t="n">
        <v>1.75599</v>
      </c>
      <c r="I3383" s="1" t="s">
        <v>121</v>
      </c>
      <c r="J3383" s="27" t="n">
        <f aca="false">ROUND(E3383* H3383,5)</f>
        <v>26.33985</v>
      </c>
      <c r="K3383" s="28"/>
    </row>
    <row r="3384" customFormat="false" ht="15" hidden="false" customHeight="false" outlineLevel="0" collapsed="false">
      <c r="B3384" s="1" t="s">
        <v>677</v>
      </c>
      <c r="C3384" s="1" t="s">
        <v>193</v>
      </c>
      <c r="D3384" s="1" t="s">
        <v>678</v>
      </c>
      <c r="E3384" s="25" t="n">
        <v>6</v>
      </c>
      <c r="G3384" s="1" t="s">
        <v>120</v>
      </c>
      <c r="H3384" s="26" t="n">
        <v>1.37859</v>
      </c>
      <c r="I3384" s="1" t="s">
        <v>121</v>
      </c>
      <c r="J3384" s="27" t="n">
        <f aca="false">ROUND(E3384* H3384,5)</f>
        <v>8.27154</v>
      </c>
      <c r="K3384" s="28"/>
    </row>
    <row r="3385" customFormat="false" ht="15" hidden="false" customHeight="false" outlineLevel="0" collapsed="false">
      <c r="B3385" s="1" t="s">
        <v>770</v>
      </c>
      <c r="C3385" s="1" t="s">
        <v>18</v>
      </c>
      <c r="D3385" s="1" t="s">
        <v>771</v>
      </c>
      <c r="E3385" s="25" t="n">
        <v>2</v>
      </c>
      <c r="G3385" s="1" t="s">
        <v>120</v>
      </c>
      <c r="H3385" s="26" t="n">
        <v>15.46452</v>
      </c>
      <c r="I3385" s="1" t="s">
        <v>121</v>
      </c>
      <c r="J3385" s="27" t="n">
        <f aca="false">ROUND(E3385* H3385,5)</f>
        <v>30.92904</v>
      </c>
      <c r="K3385" s="28"/>
    </row>
    <row r="3386" customFormat="false" ht="15" hidden="false" customHeight="false" outlineLevel="0" collapsed="false">
      <c r="B3386" s="1" t="s">
        <v>782</v>
      </c>
      <c r="C3386" s="1" t="s">
        <v>18</v>
      </c>
      <c r="D3386" s="1" t="s">
        <v>783</v>
      </c>
      <c r="E3386" s="25" t="n">
        <v>1</v>
      </c>
      <c r="G3386" s="1" t="s">
        <v>120</v>
      </c>
      <c r="H3386" s="26" t="n">
        <v>14.16122</v>
      </c>
      <c r="I3386" s="1" t="s">
        <v>121</v>
      </c>
      <c r="J3386" s="27" t="n">
        <f aca="false">ROUND(E3386* H3386,5)</f>
        <v>14.16122</v>
      </c>
      <c r="K3386" s="28"/>
    </row>
    <row r="3387" customFormat="false" ht="15" hidden="false" customHeight="false" outlineLevel="0" collapsed="false">
      <c r="B3387" s="1" t="s">
        <v>787</v>
      </c>
      <c r="C3387" s="1" t="s">
        <v>18</v>
      </c>
      <c r="D3387" s="1" t="s">
        <v>788</v>
      </c>
      <c r="E3387" s="25" t="n">
        <v>15</v>
      </c>
      <c r="G3387" s="1" t="s">
        <v>120</v>
      </c>
      <c r="H3387" s="26" t="n">
        <v>3.685</v>
      </c>
      <c r="I3387" s="1" t="s">
        <v>121</v>
      </c>
      <c r="J3387" s="27" t="n">
        <f aca="false">ROUND(E3387* H3387,5)</f>
        <v>55.275</v>
      </c>
      <c r="K3387" s="28"/>
    </row>
    <row r="3388" customFormat="false" ht="15" hidden="false" customHeight="false" outlineLevel="0" collapsed="false">
      <c r="B3388" s="1" t="s">
        <v>838</v>
      </c>
      <c r="C3388" s="1" t="s">
        <v>18</v>
      </c>
      <c r="D3388" s="1" t="s">
        <v>839</v>
      </c>
      <c r="E3388" s="25" t="n">
        <v>2</v>
      </c>
      <c r="G3388" s="1" t="s">
        <v>120</v>
      </c>
      <c r="H3388" s="26" t="n">
        <v>20.42118</v>
      </c>
      <c r="I3388" s="1" t="s">
        <v>121</v>
      </c>
      <c r="J3388" s="27" t="n">
        <f aca="false">ROUND(E3388* H3388,5)</f>
        <v>40.84236</v>
      </c>
      <c r="K3388" s="28"/>
    </row>
    <row r="3389" customFormat="false" ht="15" hidden="false" customHeight="false" outlineLevel="0" collapsed="false">
      <c r="B3389" s="1" t="s">
        <v>843</v>
      </c>
      <c r="C3389" s="1" t="s">
        <v>18</v>
      </c>
      <c r="D3389" s="1" t="s">
        <v>844</v>
      </c>
      <c r="E3389" s="25" t="n">
        <v>5</v>
      </c>
      <c r="G3389" s="1" t="s">
        <v>120</v>
      </c>
      <c r="H3389" s="26" t="n">
        <v>26.45118</v>
      </c>
      <c r="I3389" s="1" t="s">
        <v>121</v>
      </c>
      <c r="J3389" s="27" t="n">
        <f aca="false">ROUND(E3389* H3389,5)</f>
        <v>132.2559</v>
      </c>
      <c r="K3389" s="28"/>
    </row>
    <row r="3390" customFormat="false" ht="15" hidden="false" customHeight="false" outlineLevel="0" collapsed="false">
      <c r="B3390" s="1" t="s">
        <v>848</v>
      </c>
      <c r="C3390" s="1" t="s">
        <v>193</v>
      </c>
      <c r="D3390" s="1" t="s">
        <v>849</v>
      </c>
      <c r="E3390" s="25" t="n">
        <v>35</v>
      </c>
      <c r="G3390" s="1" t="s">
        <v>120</v>
      </c>
      <c r="H3390" s="26" t="n">
        <v>1.34799</v>
      </c>
      <c r="I3390" s="1" t="s">
        <v>121</v>
      </c>
      <c r="J3390" s="27" t="n">
        <f aca="false">ROUND(E3390* H3390,5)</f>
        <v>47.17965</v>
      </c>
      <c r="K3390" s="28"/>
    </row>
    <row r="3391" customFormat="false" ht="15" hidden="false" customHeight="false" outlineLevel="0" collapsed="false">
      <c r="B3391" s="1" t="s">
        <v>630</v>
      </c>
      <c r="C3391" s="1" t="s">
        <v>193</v>
      </c>
      <c r="D3391" s="1" t="s">
        <v>631</v>
      </c>
      <c r="E3391" s="25" t="n">
        <v>106</v>
      </c>
      <c r="G3391" s="1" t="s">
        <v>120</v>
      </c>
      <c r="H3391" s="26" t="n">
        <v>1.46517</v>
      </c>
      <c r="I3391" s="1" t="s">
        <v>121</v>
      </c>
      <c r="J3391" s="27" t="n">
        <f aca="false">ROUND(E3391* H3391,5)</f>
        <v>155.30802</v>
      </c>
      <c r="K3391" s="28"/>
    </row>
    <row r="3392" customFormat="false" ht="15" hidden="false" customHeight="false" outlineLevel="0" collapsed="false">
      <c r="D3392" s="29" t="s">
        <v>1407</v>
      </c>
      <c r="E3392" s="28"/>
      <c r="H3392" s="28"/>
      <c r="K3392" s="26" t="n">
        <f aca="false">SUM(J3371:J3391)</f>
        <v>1657.76504</v>
      </c>
    </row>
    <row r="3393" customFormat="false" ht="15" hidden="false" customHeight="false" outlineLevel="0" collapsed="false">
      <c r="D3393" s="29" t="s">
        <v>138</v>
      </c>
      <c r="E3393" s="28"/>
      <c r="H3393" s="28"/>
      <c r="K3393" s="30" t="n">
        <f aca="false">SUM(J3370:J3392)</f>
        <v>1657.76504</v>
      </c>
    </row>
    <row r="3394" customFormat="false" ht="15" hidden="false" customHeight="false" outlineLevel="0" collapsed="false">
      <c r="D3394" s="29" t="s">
        <v>184</v>
      </c>
      <c r="E3394" s="28"/>
      <c r="H3394" s="28" t="n">
        <v>3</v>
      </c>
      <c r="I3394" s="1" t="s">
        <v>146</v>
      </c>
      <c r="K3394" s="26" t="n">
        <f aca="false">ROUND(H3394/100*K3393,5)</f>
        <v>49.73295</v>
      </c>
    </row>
    <row r="3395" customFormat="false" ht="15" hidden="false" customHeight="false" outlineLevel="0" collapsed="false">
      <c r="D3395" s="29" t="s">
        <v>139</v>
      </c>
      <c r="E3395" s="28"/>
      <c r="H3395" s="28"/>
      <c r="K3395" s="30" t="n">
        <f aca="false">SUM(K3393:K3394)</f>
        <v>1707.49799</v>
      </c>
    </row>
    <row r="3397" customFormat="false" ht="45" hidden="false" customHeight="true" outlineLevel="0" collapsed="false">
      <c r="A3397" s="19"/>
      <c r="B3397" s="19" t="s">
        <v>1440</v>
      </c>
      <c r="C3397" s="20" t="s">
        <v>18</v>
      </c>
      <c r="D3397" s="21" t="s">
        <v>1441</v>
      </c>
      <c r="E3397" s="21"/>
      <c r="F3397" s="21"/>
      <c r="G3397" s="20"/>
      <c r="H3397" s="22" t="s">
        <v>113</v>
      </c>
      <c r="I3397" s="23" t="n">
        <v>1</v>
      </c>
      <c r="J3397" s="23"/>
      <c r="K3397" s="24" t="n">
        <f aca="false">ROUND(K3406,2)</f>
        <v>223.02</v>
      </c>
      <c r="L3397" s="21" t="s">
        <v>1442</v>
      </c>
      <c r="M3397" s="20"/>
      <c r="N3397" s="20"/>
      <c r="O3397" s="20"/>
      <c r="P3397" s="20"/>
      <c r="Q3397" s="20"/>
      <c r="R3397" s="20"/>
      <c r="S3397" s="20"/>
      <c r="T3397" s="20"/>
      <c r="U3397" s="20"/>
      <c r="V3397" s="20"/>
      <c r="W3397" s="20"/>
      <c r="X3397" s="20"/>
      <c r="Y3397" s="20"/>
      <c r="Z3397" s="20"/>
      <c r="AA3397" s="20"/>
    </row>
    <row r="3398" customFormat="false" ht="15" hidden="false" customHeight="false" outlineLevel="0" collapsed="false">
      <c r="B3398" s="14" t="s">
        <v>174</v>
      </c>
    </row>
    <row r="3399" customFormat="false" ht="15" hidden="false" customHeight="false" outlineLevel="0" collapsed="false">
      <c r="B3399" s="1" t="s">
        <v>1289</v>
      </c>
      <c r="C3399" s="1" t="s">
        <v>193</v>
      </c>
      <c r="D3399" s="1" t="s">
        <v>1290</v>
      </c>
      <c r="E3399" s="25" t="n">
        <v>1.5</v>
      </c>
      <c r="G3399" s="1" t="s">
        <v>120</v>
      </c>
      <c r="H3399" s="26" t="n">
        <v>3.6288</v>
      </c>
      <c r="I3399" s="1" t="s">
        <v>121</v>
      </c>
      <c r="J3399" s="27" t="n">
        <f aca="false">ROUND(E3399* H3399,5)</f>
        <v>5.4432</v>
      </c>
      <c r="K3399" s="28"/>
    </row>
    <row r="3400" customFormat="false" ht="15" hidden="false" customHeight="false" outlineLevel="0" collapsed="false">
      <c r="B3400" s="1" t="s">
        <v>1296</v>
      </c>
      <c r="C3400" s="1" t="s">
        <v>193</v>
      </c>
      <c r="D3400" s="1" t="s">
        <v>1297</v>
      </c>
      <c r="E3400" s="25" t="n">
        <v>5.5</v>
      </c>
      <c r="G3400" s="1" t="s">
        <v>120</v>
      </c>
      <c r="H3400" s="26" t="n">
        <v>9.5916</v>
      </c>
      <c r="I3400" s="1" t="s">
        <v>121</v>
      </c>
      <c r="J3400" s="27" t="n">
        <f aca="false">ROUND(E3400* H3400,5)</f>
        <v>52.7538</v>
      </c>
      <c r="K3400" s="28"/>
    </row>
    <row r="3401" customFormat="false" ht="15" hidden="false" customHeight="false" outlineLevel="0" collapsed="false">
      <c r="B3401" s="1" t="s">
        <v>1301</v>
      </c>
      <c r="C3401" s="1" t="s">
        <v>18</v>
      </c>
      <c r="D3401" s="1" t="s">
        <v>1302</v>
      </c>
      <c r="E3401" s="25" t="n">
        <v>4</v>
      </c>
      <c r="G3401" s="1" t="s">
        <v>120</v>
      </c>
      <c r="H3401" s="26" t="n">
        <v>29.14542</v>
      </c>
      <c r="I3401" s="1" t="s">
        <v>121</v>
      </c>
      <c r="J3401" s="27" t="n">
        <f aca="false">ROUND(E3401* H3401,5)</f>
        <v>116.58168</v>
      </c>
      <c r="K3401" s="28"/>
    </row>
    <row r="3402" customFormat="false" ht="15" hidden="false" customHeight="false" outlineLevel="0" collapsed="false">
      <c r="B3402" s="1" t="s">
        <v>1306</v>
      </c>
      <c r="C3402" s="1" t="s">
        <v>18</v>
      </c>
      <c r="D3402" s="1" t="s">
        <v>822</v>
      </c>
      <c r="E3402" s="25" t="n">
        <v>1</v>
      </c>
      <c r="G3402" s="1" t="s">
        <v>120</v>
      </c>
      <c r="H3402" s="26" t="n">
        <v>41.745</v>
      </c>
      <c r="I3402" s="1" t="s">
        <v>121</v>
      </c>
      <c r="J3402" s="27" t="n">
        <f aca="false">ROUND(E3402* H3402,5)</f>
        <v>41.745</v>
      </c>
      <c r="K3402" s="28"/>
    </row>
    <row r="3403" customFormat="false" ht="15" hidden="false" customHeight="false" outlineLevel="0" collapsed="false">
      <c r="D3403" s="29" t="s">
        <v>1407</v>
      </c>
      <c r="E3403" s="28"/>
      <c r="H3403" s="28"/>
      <c r="K3403" s="26" t="n">
        <f aca="false">SUM(J3399:J3402)</f>
        <v>216.52368</v>
      </c>
    </row>
    <row r="3404" customFormat="false" ht="15" hidden="false" customHeight="false" outlineLevel="0" collapsed="false">
      <c r="D3404" s="29" t="s">
        <v>138</v>
      </c>
      <c r="E3404" s="28"/>
      <c r="H3404" s="28"/>
      <c r="K3404" s="30" t="n">
        <f aca="false">SUM(J3398:J3403)</f>
        <v>216.52368</v>
      </c>
    </row>
    <row r="3405" customFormat="false" ht="15" hidden="false" customHeight="false" outlineLevel="0" collapsed="false">
      <c r="D3405" s="29" t="s">
        <v>184</v>
      </c>
      <c r="E3405" s="28"/>
      <c r="H3405" s="28" t="n">
        <v>3</v>
      </c>
      <c r="I3405" s="1" t="s">
        <v>146</v>
      </c>
      <c r="K3405" s="26" t="n">
        <f aca="false">ROUND(H3405/100*K3404,5)</f>
        <v>6.49571</v>
      </c>
    </row>
    <row r="3406" customFormat="false" ht="15" hidden="false" customHeight="false" outlineLevel="0" collapsed="false">
      <c r="D3406" s="29" t="s">
        <v>139</v>
      </c>
      <c r="E3406" s="28"/>
      <c r="H3406" s="28"/>
      <c r="K3406" s="30" t="n">
        <f aca="false">SUM(K3404:K3405)</f>
        <v>223.01939</v>
      </c>
    </row>
    <row r="3408" customFormat="false" ht="45" hidden="false" customHeight="true" outlineLevel="0" collapsed="false">
      <c r="A3408" s="19"/>
      <c r="B3408" s="19" t="s">
        <v>1443</v>
      </c>
      <c r="C3408" s="20" t="s">
        <v>18</v>
      </c>
      <c r="D3408" s="21" t="s">
        <v>1444</v>
      </c>
      <c r="E3408" s="21"/>
      <c r="F3408" s="21"/>
      <c r="G3408" s="20"/>
      <c r="H3408" s="22" t="s">
        <v>113</v>
      </c>
      <c r="I3408" s="23" t="n">
        <v>1</v>
      </c>
      <c r="J3408" s="23"/>
      <c r="K3408" s="24" t="n">
        <f aca="false">ROUND(K3421,2)</f>
        <v>286.61</v>
      </c>
      <c r="L3408" s="21" t="s">
        <v>1445</v>
      </c>
      <c r="M3408" s="20"/>
      <c r="N3408" s="20"/>
      <c r="O3408" s="20"/>
      <c r="P3408" s="20"/>
      <c r="Q3408" s="20"/>
      <c r="R3408" s="20"/>
      <c r="S3408" s="20"/>
      <c r="T3408" s="20"/>
      <c r="U3408" s="20"/>
      <c r="V3408" s="20"/>
      <c r="W3408" s="20"/>
      <c r="X3408" s="20"/>
      <c r="Y3408" s="20"/>
      <c r="Z3408" s="20"/>
      <c r="AA3408" s="20"/>
    </row>
    <row r="3409" customFormat="false" ht="15" hidden="false" customHeight="false" outlineLevel="0" collapsed="false">
      <c r="B3409" s="14" t="s">
        <v>115</v>
      </c>
    </row>
    <row r="3410" customFormat="false" ht="15" hidden="false" customHeight="false" outlineLevel="0" collapsed="false">
      <c r="B3410" s="1" t="s">
        <v>178</v>
      </c>
      <c r="C3410" s="1" t="s">
        <v>117</v>
      </c>
      <c r="D3410" s="1" t="s">
        <v>179</v>
      </c>
      <c r="E3410" s="25" t="n">
        <v>1</v>
      </c>
      <c r="F3410" s="1" t="s">
        <v>119</v>
      </c>
      <c r="G3410" s="1" t="s">
        <v>120</v>
      </c>
      <c r="H3410" s="26" t="n">
        <v>28.5</v>
      </c>
      <c r="I3410" s="1" t="s">
        <v>121</v>
      </c>
      <c r="J3410" s="27" t="n">
        <f aca="false">ROUND(E3410/I3408* H3410,5)</f>
        <v>28.5</v>
      </c>
      <c r="K3410" s="28"/>
    </row>
    <row r="3411" customFormat="false" ht="15" hidden="false" customHeight="false" outlineLevel="0" collapsed="false">
      <c r="B3411" s="1" t="s">
        <v>180</v>
      </c>
      <c r="C3411" s="1" t="s">
        <v>117</v>
      </c>
      <c r="D3411" s="1" t="s">
        <v>181</v>
      </c>
      <c r="E3411" s="25" t="n">
        <v>1</v>
      </c>
      <c r="F3411" s="1" t="s">
        <v>119</v>
      </c>
      <c r="G3411" s="1" t="s">
        <v>120</v>
      </c>
      <c r="H3411" s="26" t="n">
        <v>33.24</v>
      </c>
      <c r="I3411" s="1" t="s">
        <v>121</v>
      </c>
      <c r="J3411" s="27" t="n">
        <f aca="false">ROUND(E3411/I3408* H3411,5)</f>
        <v>33.24</v>
      </c>
      <c r="K3411" s="28"/>
    </row>
    <row r="3412" customFormat="false" ht="15" hidden="false" customHeight="false" outlineLevel="0" collapsed="false">
      <c r="D3412" s="29" t="s">
        <v>122</v>
      </c>
      <c r="E3412" s="28"/>
      <c r="H3412" s="28"/>
      <c r="K3412" s="26" t="n">
        <f aca="false">SUM(J3410:J3411)</f>
        <v>61.74</v>
      </c>
    </row>
    <row r="3413" customFormat="false" ht="15" hidden="false" customHeight="false" outlineLevel="0" collapsed="false">
      <c r="B3413" s="14" t="s">
        <v>174</v>
      </c>
      <c r="E3413" s="28"/>
      <c r="H3413" s="28"/>
      <c r="K3413" s="28"/>
    </row>
    <row r="3414" customFormat="false" ht="15" hidden="false" customHeight="false" outlineLevel="0" collapsed="false">
      <c r="B3414" s="1" t="s">
        <v>1306</v>
      </c>
      <c r="C3414" s="1" t="s">
        <v>18</v>
      </c>
      <c r="D3414" s="1" t="s">
        <v>822</v>
      </c>
      <c r="E3414" s="25" t="n">
        <v>1</v>
      </c>
      <c r="G3414" s="1" t="s">
        <v>120</v>
      </c>
      <c r="H3414" s="26" t="n">
        <v>41.745</v>
      </c>
      <c r="I3414" s="1" t="s">
        <v>121</v>
      </c>
      <c r="J3414" s="27" t="n">
        <f aca="false">ROUND(E3414* H3414,5)</f>
        <v>41.745</v>
      </c>
      <c r="K3414" s="28"/>
    </row>
    <row r="3415" customFormat="false" ht="15" hidden="false" customHeight="false" outlineLevel="0" collapsed="false">
      <c r="B3415" s="1" t="s">
        <v>1289</v>
      </c>
      <c r="C3415" s="1" t="s">
        <v>193</v>
      </c>
      <c r="D3415" s="1" t="s">
        <v>1290</v>
      </c>
      <c r="E3415" s="25" t="n">
        <v>1.5</v>
      </c>
      <c r="G3415" s="1" t="s">
        <v>120</v>
      </c>
      <c r="H3415" s="26" t="n">
        <v>3.6288</v>
      </c>
      <c r="I3415" s="1" t="s">
        <v>121</v>
      </c>
      <c r="J3415" s="27" t="n">
        <f aca="false">ROUND(E3415* H3415,5)</f>
        <v>5.4432</v>
      </c>
      <c r="K3415" s="28"/>
    </row>
    <row r="3416" customFormat="false" ht="15" hidden="false" customHeight="false" outlineLevel="0" collapsed="false">
      <c r="B3416" s="1" t="s">
        <v>1296</v>
      </c>
      <c r="C3416" s="1" t="s">
        <v>193</v>
      </c>
      <c r="D3416" s="1" t="s">
        <v>1297</v>
      </c>
      <c r="E3416" s="25" t="n">
        <v>5.5</v>
      </c>
      <c r="G3416" s="1" t="s">
        <v>120</v>
      </c>
      <c r="H3416" s="26" t="n">
        <v>9.5916</v>
      </c>
      <c r="I3416" s="1" t="s">
        <v>121</v>
      </c>
      <c r="J3416" s="27" t="n">
        <f aca="false">ROUND(E3416* H3416,5)</f>
        <v>52.7538</v>
      </c>
      <c r="K3416" s="28"/>
    </row>
    <row r="3417" customFormat="false" ht="15" hidden="false" customHeight="false" outlineLevel="0" collapsed="false">
      <c r="B3417" s="1" t="s">
        <v>1301</v>
      </c>
      <c r="C3417" s="1" t="s">
        <v>18</v>
      </c>
      <c r="D3417" s="1" t="s">
        <v>1302</v>
      </c>
      <c r="E3417" s="25" t="n">
        <v>4</v>
      </c>
      <c r="G3417" s="1" t="s">
        <v>120</v>
      </c>
      <c r="H3417" s="26" t="n">
        <v>29.14542</v>
      </c>
      <c r="I3417" s="1" t="s">
        <v>121</v>
      </c>
      <c r="J3417" s="27" t="n">
        <f aca="false">ROUND(E3417* H3417,5)</f>
        <v>116.58168</v>
      </c>
      <c r="K3417" s="28"/>
    </row>
    <row r="3418" customFormat="false" ht="15" hidden="false" customHeight="false" outlineLevel="0" collapsed="false">
      <c r="D3418" s="29" t="s">
        <v>1407</v>
      </c>
      <c r="E3418" s="28"/>
      <c r="H3418" s="28"/>
      <c r="K3418" s="26" t="n">
        <f aca="false">SUM(J3414:J3417)</f>
        <v>216.52368</v>
      </c>
    </row>
    <row r="3419" customFormat="false" ht="15" hidden="false" customHeight="false" outlineLevel="0" collapsed="false">
      <c r="D3419" s="29" t="s">
        <v>138</v>
      </c>
      <c r="E3419" s="28"/>
      <c r="H3419" s="28"/>
      <c r="K3419" s="30" t="n">
        <f aca="false">SUM(J3409:J3418)</f>
        <v>278.26368</v>
      </c>
    </row>
    <row r="3420" customFormat="false" ht="15" hidden="false" customHeight="false" outlineLevel="0" collapsed="false">
      <c r="D3420" s="29" t="s">
        <v>184</v>
      </c>
      <c r="E3420" s="28"/>
      <c r="H3420" s="28" t="n">
        <v>3</v>
      </c>
      <c r="I3420" s="1" t="s">
        <v>146</v>
      </c>
      <c r="K3420" s="26" t="n">
        <f aca="false">ROUND(H3420/100*K3419,5)</f>
        <v>8.34791</v>
      </c>
    </row>
    <row r="3421" customFormat="false" ht="15" hidden="false" customHeight="false" outlineLevel="0" collapsed="false">
      <c r="D3421" s="29" t="s">
        <v>139</v>
      </c>
      <c r="E3421" s="28"/>
      <c r="H3421" s="28"/>
      <c r="K3421" s="30" t="n">
        <f aca="false">SUM(K3419:K3420)</f>
        <v>286.61159</v>
      </c>
    </row>
    <row r="3423" customFormat="false" ht="45" hidden="false" customHeight="true" outlineLevel="0" collapsed="false">
      <c r="A3423" s="19"/>
      <c r="B3423" s="19" t="s">
        <v>1446</v>
      </c>
      <c r="C3423" s="20" t="s">
        <v>18</v>
      </c>
      <c r="D3423" s="21" t="s">
        <v>1447</v>
      </c>
      <c r="E3423" s="21"/>
      <c r="F3423" s="21"/>
      <c r="G3423" s="20"/>
      <c r="H3423" s="22" t="s">
        <v>113</v>
      </c>
      <c r="I3423" s="23" t="n">
        <v>1</v>
      </c>
      <c r="J3423" s="23"/>
      <c r="K3423" s="24" t="n">
        <f aca="false">ROUND(K3436,2)</f>
        <v>853.29</v>
      </c>
      <c r="L3423" s="21" t="s">
        <v>1448</v>
      </c>
      <c r="M3423" s="20"/>
      <c r="N3423" s="20"/>
      <c r="O3423" s="20"/>
      <c r="P3423" s="20"/>
      <c r="Q3423" s="20"/>
      <c r="R3423" s="20"/>
      <c r="S3423" s="20"/>
      <c r="T3423" s="20"/>
      <c r="U3423" s="20"/>
      <c r="V3423" s="20"/>
      <c r="W3423" s="20"/>
      <c r="X3423" s="20"/>
      <c r="Y3423" s="20"/>
      <c r="Z3423" s="20"/>
      <c r="AA3423" s="20"/>
    </row>
    <row r="3424" customFormat="false" ht="15" hidden="false" customHeight="false" outlineLevel="0" collapsed="false">
      <c r="B3424" s="14" t="s">
        <v>115</v>
      </c>
    </row>
    <row r="3425" customFormat="false" ht="15" hidden="false" customHeight="false" outlineLevel="0" collapsed="false">
      <c r="B3425" s="1" t="s">
        <v>188</v>
      </c>
      <c r="C3425" s="1" t="s">
        <v>117</v>
      </c>
      <c r="D3425" s="1" t="s">
        <v>189</v>
      </c>
      <c r="E3425" s="25" t="n">
        <v>1.14</v>
      </c>
      <c r="F3425" s="1" t="s">
        <v>119</v>
      </c>
      <c r="G3425" s="1" t="s">
        <v>120</v>
      </c>
      <c r="H3425" s="26" t="n">
        <v>23.38</v>
      </c>
      <c r="I3425" s="1" t="s">
        <v>121</v>
      </c>
      <c r="J3425" s="27" t="n">
        <f aca="false">ROUND(E3425/I3423* H3425,5)</f>
        <v>26.6532</v>
      </c>
      <c r="K3425" s="28"/>
    </row>
    <row r="3426" customFormat="false" ht="15" hidden="false" customHeight="false" outlineLevel="0" collapsed="false">
      <c r="B3426" s="1" t="s">
        <v>207</v>
      </c>
      <c r="C3426" s="1" t="s">
        <v>117</v>
      </c>
      <c r="D3426" s="1" t="s">
        <v>208</v>
      </c>
      <c r="E3426" s="25" t="n">
        <v>1.14</v>
      </c>
      <c r="F3426" s="1" t="s">
        <v>119</v>
      </c>
      <c r="G3426" s="1" t="s">
        <v>120</v>
      </c>
      <c r="H3426" s="26" t="n">
        <v>28.61</v>
      </c>
      <c r="I3426" s="1" t="s">
        <v>121</v>
      </c>
      <c r="J3426" s="27" t="n">
        <f aca="false">ROUND(E3426/I3423* H3426,5)</f>
        <v>32.6154</v>
      </c>
      <c r="K3426" s="28"/>
    </row>
    <row r="3427" customFormat="false" ht="15" hidden="false" customHeight="false" outlineLevel="0" collapsed="false">
      <c r="D3427" s="29" t="s">
        <v>122</v>
      </c>
      <c r="E3427" s="28"/>
      <c r="H3427" s="28"/>
      <c r="K3427" s="26" t="n">
        <f aca="false">SUM(J3425:J3426)</f>
        <v>59.2686</v>
      </c>
    </row>
    <row r="3428" customFormat="false" ht="15" hidden="false" customHeight="false" outlineLevel="0" collapsed="false">
      <c r="B3428" s="14" t="s">
        <v>127</v>
      </c>
      <c r="E3428" s="28"/>
      <c r="H3428" s="28"/>
      <c r="K3428" s="28"/>
    </row>
    <row r="3429" customFormat="false" ht="15" hidden="false" customHeight="false" outlineLevel="0" collapsed="false">
      <c r="B3429" s="1" t="s">
        <v>1449</v>
      </c>
      <c r="C3429" s="1" t="s">
        <v>18</v>
      </c>
      <c r="D3429" s="31" t="s">
        <v>1450</v>
      </c>
      <c r="E3429" s="25" t="n">
        <v>1</v>
      </c>
      <c r="G3429" s="1" t="s">
        <v>120</v>
      </c>
      <c r="H3429" s="26" t="n">
        <v>740</v>
      </c>
      <c r="I3429" s="1" t="s">
        <v>121</v>
      </c>
      <c r="J3429" s="27" t="n">
        <f aca="false">ROUND(E3429* H3429,5)</f>
        <v>740</v>
      </c>
      <c r="K3429" s="28"/>
    </row>
    <row r="3430" customFormat="false" ht="15" hidden="false" customHeight="false" outlineLevel="0" collapsed="false">
      <c r="D3430" s="29" t="s">
        <v>137</v>
      </c>
      <c r="E3430" s="28"/>
      <c r="H3430" s="28"/>
      <c r="K3430" s="26" t="n">
        <f aca="false">SUM(J3429:J3429)</f>
        <v>740</v>
      </c>
    </row>
    <row r="3431" customFormat="false" ht="15" hidden="false" customHeight="false" outlineLevel="0" collapsed="false">
      <c r="B3431" s="14" t="s">
        <v>174</v>
      </c>
      <c r="E3431" s="28"/>
      <c r="H3431" s="28"/>
      <c r="K3431" s="28"/>
    </row>
    <row r="3432" customFormat="false" ht="15" hidden="false" customHeight="false" outlineLevel="0" collapsed="false">
      <c r="B3432" s="1" t="s">
        <v>195</v>
      </c>
      <c r="C3432" s="1" t="s">
        <v>34</v>
      </c>
      <c r="D3432" s="1" t="s">
        <v>196</v>
      </c>
      <c r="E3432" s="25" t="n">
        <v>0.2816</v>
      </c>
      <c r="G3432" s="1" t="s">
        <v>120</v>
      </c>
      <c r="H3432" s="26" t="n">
        <v>103.58181</v>
      </c>
      <c r="I3432" s="1" t="s">
        <v>121</v>
      </c>
      <c r="J3432" s="27" t="n">
        <f aca="false">ROUND(E3432* H3432,5)</f>
        <v>29.16864</v>
      </c>
      <c r="K3432" s="28"/>
    </row>
    <row r="3433" customFormat="false" ht="15" hidden="false" customHeight="false" outlineLevel="0" collapsed="false">
      <c r="D3433" s="29" t="s">
        <v>1407</v>
      </c>
      <c r="E3433" s="28"/>
      <c r="H3433" s="28"/>
      <c r="K3433" s="26" t="n">
        <f aca="false">SUM(J3432:J3432)</f>
        <v>29.16864</v>
      </c>
    </row>
    <row r="3434" customFormat="false" ht="15" hidden="false" customHeight="false" outlineLevel="0" collapsed="false">
      <c r="D3434" s="29" t="s">
        <v>138</v>
      </c>
      <c r="E3434" s="28"/>
      <c r="H3434" s="28"/>
      <c r="K3434" s="30" t="n">
        <f aca="false">SUM(J3424:J3433)</f>
        <v>828.43724</v>
      </c>
    </row>
    <row r="3435" customFormat="false" ht="15" hidden="false" customHeight="false" outlineLevel="0" collapsed="false">
      <c r="D3435" s="29" t="s">
        <v>184</v>
      </c>
      <c r="E3435" s="28"/>
      <c r="H3435" s="28" t="n">
        <v>3</v>
      </c>
      <c r="I3435" s="1" t="s">
        <v>146</v>
      </c>
      <c r="K3435" s="26" t="n">
        <f aca="false">ROUND(H3435/100*K3434,5)</f>
        <v>24.85312</v>
      </c>
    </row>
    <row r="3436" customFormat="false" ht="15" hidden="false" customHeight="false" outlineLevel="0" collapsed="false">
      <c r="D3436" s="29" t="s">
        <v>139</v>
      </c>
      <c r="E3436" s="28"/>
      <c r="H3436" s="28"/>
      <c r="K3436" s="30" t="n">
        <f aca="false">SUM(K3434:K3435)</f>
        <v>853.29036</v>
      </c>
    </row>
    <row r="3438" customFormat="false" ht="45" hidden="false" customHeight="true" outlineLevel="0" collapsed="false">
      <c r="A3438" s="19"/>
      <c r="B3438" s="19" t="s">
        <v>1451</v>
      </c>
      <c r="C3438" s="20" t="s">
        <v>18</v>
      </c>
      <c r="D3438" s="21" t="s">
        <v>1452</v>
      </c>
      <c r="E3438" s="21"/>
      <c r="F3438" s="21"/>
      <c r="G3438" s="20"/>
      <c r="H3438" s="22" t="s">
        <v>113</v>
      </c>
      <c r="I3438" s="23" t="n">
        <v>1</v>
      </c>
      <c r="J3438" s="23"/>
      <c r="K3438" s="24" t="n">
        <f aca="false">ROUND(K3451,2)</f>
        <v>611.24</v>
      </c>
      <c r="L3438" s="21" t="s">
        <v>1453</v>
      </c>
      <c r="M3438" s="20"/>
      <c r="N3438" s="20"/>
      <c r="O3438" s="20"/>
      <c r="P3438" s="20"/>
      <c r="Q3438" s="20"/>
      <c r="R3438" s="20"/>
      <c r="S3438" s="20"/>
      <c r="T3438" s="20"/>
      <c r="U3438" s="20"/>
      <c r="V3438" s="20"/>
      <c r="W3438" s="20"/>
      <c r="X3438" s="20"/>
      <c r="Y3438" s="20"/>
      <c r="Z3438" s="20"/>
      <c r="AA3438" s="20"/>
    </row>
    <row r="3439" customFormat="false" ht="15" hidden="false" customHeight="false" outlineLevel="0" collapsed="false">
      <c r="B3439" s="14" t="s">
        <v>115</v>
      </c>
    </row>
    <row r="3440" customFormat="false" ht="15" hidden="false" customHeight="false" outlineLevel="0" collapsed="false">
      <c r="B3440" s="1" t="s">
        <v>207</v>
      </c>
      <c r="C3440" s="1" t="s">
        <v>117</v>
      </c>
      <c r="D3440" s="1" t="s">
        <v>208</v>
      </c>
      <c r="E3440" s="25" t="n">
        <v>1.14</v>
      </c>
      <c r="F3440" s="1" t="s">
        <v>119</v>
      </c>
      <c r="G3440" s="1" t="s">
        <v>120</v>
      </c>
      <c r="H3440" s="26" t="n">
        <v>28.61</v>
      </c>
      <c r="I3440" s="1" t="s">
        <v>121</v>
      </c>
      <c r="J3440" s="27" t="n">
        <f aca="false">ROUND(E3440/I3438* H3440,5)</f>
        <v>32.6154</v>
      </c>
      <c r="K3440" s="28"/>
    </row>
    <row r="3441" customFormat="false" ht="15" hidden="false" customHeight="false" outlineLevel="0" collapsed="false">
      <c r="B3441" s="1" t="s">
        <v>188</v>
      </c>
      <c r="C3441" s="1" t="s">
        <v>117</v>
      </c>
      <c r="D3441" s="1" t="s">
        <v>189</v>
      </c>
      <c r="E3441" s="25" t="n">
        <v>1.14</v>
      </c>
      <c r="F3441" s="1" t="s">
        <v>119</v>
      </c>
      <c r="G3441" s="1" t="s">
        <v>120</v>
      </c>
      <c r="H3441" s="26" t="n">
        <v>23.38</v>
      </c>
      <c r="I3441" s="1" t="s">
        <v>121</v>
      </c>
      <c r="J3441" s="27" t="n">
        <f aca="false">ROUND(E3441/I3438* H3441,5)</f>
        <v>26.6532</v>
      </c>
      <c r="K3441" s="28"/>
    </row>
    <row r="3442" customFormat="false" ht="15" hidden="false" customHeight="false" outlineLevel="0" collapsed="false">
      <c r="D3442" s="29" t="s">
        <v>122</v>
      </c>
      <c r="E3442" s="28"/>
      <c r="H3442" s="28"/>
      <c r="K3442" s="26" t="n">
        <f aca="false">SUM(J3440:J3441)</f>
        <v>59.2686</v>
      </c>
    </row>
    <row r="3443" customFormat="false" ht="15" hidden="false" customHeight="false" outlineLevel="0" collapsed="false">
      <c r="B3443" s="14" t="s">
        <v>127</v>
      </c>
      <c r="E3443" s="28"/>
      <c r="H3443" s="28"/>
      <c r="K3443" s="28"/>
    </row>
    <row r="3444" customFormat="false" ht="15" hidden="false" customHeight="false" outlineLevel="0" collapsed="false">
      <c r="B3444" s="1" t="s">
        <v>1454</v>
      </c>
      <c r="C3444" s="1" t="s">
        <v>18</v>
      </c>
      <c r="D3444" s="31" t="s">
        <v>1455</v>
      </c>
      <c r="E3444" s="25" t="n">
        <v>1</v>
      </c>
      <c r="G3444" s="1" t="s">
        <v>120</v>
      </c>
      <c r="H3444" s="26" t="n">
        <v>505</v>
      </c>
      <c r="I3444" s="1" t="s">
        <v>121</v>
      </c>
      <c r="J3444" s="27" t="n">
        <f aca="false">ROUND(E3444* H3444,5)</f>
        <v>505</v>
      </c>
      <c r="K3444" s="28"/>
    </row>
    <row r="3445" customFormat="false" ht="15" hidden="false" customHeight="false" outlineLevel="0" collapsed="false">
      <c r="D3445" s="29" t="s">
        <v>137</v>
      </c>
      <c r="E3445" s="28"/>
      <c r="H3445" s="28"/>
      <c r="K3445" s="26" t="n">
        <f aca="false">SUM(J3444:J3444)</f>
        <v>505</v>
      </c>
    </row>
    <row r="3446" customFormat="false" ht="15" hidden="false" customHeight="false" outlineLevel="0" collapsed="false">
      <c r="B3446" s="14" t="s">
        <v>174</v>
      </c>
      <c r="E3446" s="28"/>
      <c r="H3446" s="28"/>
      <c r="K3446" s="28"/>
    </row>
    <row r="3447" customFormat="false" ht="15" hidden="false" customHeight="false" outlineLevel="0" collapsed="false">
      <c r="B3447" s="1" t="s">
        <v>195</v>
      </c>
      <c r="C3447" s="1" t="s">
        <v>34</v>
      </c>
      <c r="D3447" s="1" t="s">
        <v>196</v>
      </c>
      <c r="E3447" s="25" t="n">
        <v>0.2816</v>
      </c>
      <c r="G3447" s="1" t="s">
        <v>120</v>
      </c>
      <c r="H3447" s="26" t="n">
        <v>103.58181</v>
      </c>
      <c r="I3447" s="1" t="s">
        <v>121</v>
      </c>
      <c r="J3447" s="27" t="n">
        <f aca="false">ROUND(E3447* H3447,5)</f>
        <v>29.16864</v>
      </c>
      <c r="K3447" s="28"/>
    </row>
    <row r="3448" customFormat="false" ht="15" hidden="false" customHeight="false" outlineLevel="0" collapsed="false">
      <c r="D3448" s="29" t="s">
        <v>1407</v>
      </c>
      <c r="E3448" s="28"/>
      <c r="H3448" s="28"/>
      <c r="K3448" s="26" t="n">
        <f aca="false">SUM(J3447:J3447)</f>
        <v>29.16864</v>
      </c>
    </row>
    <row r="3449" customFormat="false" ht="15" hidden="false" customHeight="false" outlineLevel="0" collapsed="false">
      <c r="D3449" s="29" t="s">
        <v>138</v>
      </c>
      <c r="E3449" s="28"/>
      <c r="H3449" s="28"/>
      <c r="K3449" s="30" t="n">
        <f aca="false">SUM(J3439:J3448)</f>
        <v>593.43724</v>
      </c>
    </row>
    <row r="3450" customFormat="false" ht="15" hidden="false" customHeight="false" outlineLevel="0" collapsed="false">
      <c r="D3450" s="29" t="s">
        <v>184</v>
      </c>
      <c r="E3450" s="28"/>
      <c r="H3450" s="28" t="n">
        <v>3</v>
      </c>
      <c r="I3450" s="1" t="s">
        <v>146</v>
      </c>
      <c r="K3450" s="26" t="n">
        <f aca="false">ROUND(H3450/100*K3449,5)</f>
        <v>17.80312</v>
      </c>
    </row>
    <row r="3451" customFormat="false" ht="15" hidden="false" customHeight="false" outlineLevel="0" collapsed="false">
      <c r="D3451" s="29" t="s">
        <v>139</v>
      </c>
      <c r="E3451" s="28"/>
      <c r="H3451" s="28"/>
      <c r="K3451" s="30" t="n">
        <f aca="false">SUM(K3449:K3450)</f>
        <v>611.24036</v>
      </c>
    </row>
    <row r="3453" customFormat="false" ht="45" hidden="false" customHeight="true" outlineLevel="0" collapsed="false">
      <c r="A3453" s="19"/>
      <c r="B3453" s="19" t="s">
        <v>1456</v>
      </c>
      <c r="C3453" s="20" t="s">
        <v>18</v>
      </c>
      <c r="D3453" s="21" t="s">
        <v>1457</v>
      </c>
      <c r="E3453" s="21"/>
      <c r="F3453" s="21"/>
      <c r="G3453" s="20"/>
      <c r="H3453" s="22" t="s">
        <v>113</v>
      </c>
      <c r="I3453" s="23" t="n">
        <v>1</v>
      </c>
      <c r="J3453" s="23"/>
      <c r="K3453" s="24" t="n">
        <f aca="false">ROUND(K3469,2)</f>
        <v>134.34</v>
      </c>
      <c r="L3453" s="21" t="s">
        <v>1458</v>
      </c>
      <c r="M3453" s="20"/>
      <c r="N3453" s="20"/>
      <c r="O3453" s="20"/>
      <c r="P3453" s="20"/>
      <c r="Q3453" s="20"/>
      <c r="R3453" s="20"/>
      <c r="S3453" s="20"/>
      <c r="T3453" s="20"/>
      <c r="U3453" s="20"/>
      <c r="V3453" s="20"/>
      <c r="W3453" s="20"/>
      <c r="X3453" s="20"/>
      <c r="Y3453" s="20"/>
      <c r="Z3453" s="20"/>
      <c r="AA3453" s="20"/>
    </row>
    <row r="3454" customFormat="false" ht="15" hidden="false" customHeight="false" outlineLevel="0" collapsed="false">
      <c r="B3454" s="14" t="s">
        <v>115</v>
      </c>
    </row>
    <row r="3455" customFormat="false" ht="15" hidden="false" customHeight="false" outlineLevel="0" collapsed="false">
      <c r="B3455" s="1" t="s">
        <v>207</v>
      </c>
      <c r="C3455" s="1" t="s">
        <v>117</v>
      </c>
      <c r="D3455" s="1" t="s">
        <v>208</v>
      </c>
      <c r="E3455" s="25" t="n">
        <v>0.4</v>
      </c>
      <c r="F3455" s="1" t="s">
        <v>119</v>
      </c>
      <c r="G3455" s="1" t="s">
        <v>120</v>
      </c>
      <c r="H3455" s="26" t="n">
        <v>28.61</v>
      </c>
      <c r="I3455" s="1" t="s">
        <v>121</v>
      </c>
      <c r="J3455" s="27" t="n">
        <f aca="false">ROUND(E3455/I3453* H3455,5)</f>
        <v>11.444</v>
      </c>
      <c r="K3455" s="28"/>
    </row>
    <row r="3456" customFormat="false" ht="15" hidden="false" customHeight="false" outlineLevel="0" collapsed="false">
      <c r="B3456" s="1" t="s">
        <v>188</v>
      </c>
      <c r="C3456" s="1" t="s">
        <v>117</v>
      </c>
      <c r="D3456" s="1" t="s">
        <v>189</v>
      </c>
      <c r="E3456" s="25" t="n">
        <v>0.75</v>
      </c>
      <c r="F3456" s="1" t="s">
        <v>119</v>
      </c>
      <c r="G3456" s="1" t="s">
        <v>120</v>
      </c>
      <c r="H3456" s="26" t="n">
        <v>23.38</v>
      </c>
      <c r="I3456" s="1" t="s">
        <v>121</v>
      </c>
      <c r="J3456" s="27" t="n">
        <f aca="false">ROUND(E3456/I3453* H3456,5)</f>
        <v>17.535</v>
      </c>
      <c r="K3456" s="28"/>
    </row>
    <row r="3457" customFormat="false" ht="15" hidden="false" customHeight="false" outlineLevel="0" collapsed="false">
      <c r="D3457" s="29" t="s">
        <v>122</v>
      </c>
      <c r="E3457" s="28"/>
      <c r="H3457" s="28"/>
      <c r="K3457" s="26" t="n">
        <f aca="false">SUM(J3455:J3456)</f>
        <v>28.979</v>
      </c>
    </row>
    <row r="3458" customFormat="false" ht="15" hidden="false" customHeight="false" outlineLevel="0" collapsed="false">
      <c r="B3458" s="14" t="s">
        <v>123</v>
      </c>
      <c r="E3458" s="28"/>
      <c r="H3458" s="28"/>
      <c r="K3458" s="28"/>
    </row>
    <row r="3459" customFormat="false" ht="15" hidden="false" customHeight="false" outlineLevel="0" collapsed="false">
      <c r="B3459" s="1" t="s">
        <v>1210</v>
      </c>
      <c r="C3459" s="1" t="s">
        <v>117</v>
      </c>
      <c r="D3459" s="1" t="s">
        <v>1211</v>
      </c>
      <c r="E3459" s="25" t="n">
        <v>0.75</v>
      </c>
      <c r="F3459" s="1" t="s">
        <v>119</v>
      </c>
      <c r="G3459" s="1" t="s">
        <v>120</v>
      </c>
      <c r="H3459" s="26" t="n">
        <v>4.47</v>
      </c>
      <c r="I3459" s="1" t="s">
        <v>121</v>
      </c>
      <c r="J3459" s="27" t="n">
        <f aca="false">ROUND(E3459/I3453* H3459,5)</f>
        <v>3.3525</v>
      </c>
      <c r="K3459" s="28"/>
    </row>
    <row r="3460" customFormat="false" ht="15" hidden="false" customHeight="false" outlineLevel="0" collapsed="false">
      <c r="D3460" s="29" t="s">
        <v>126</v>
      </c>
      <c r="E3460" s="28"/>
      <c r="H3460" s="28"/>
      <c r="K3460" s="26" t="n">
        <f aca="false">SUM(J3459:J3459)</f>
        <v>3.3525</v>
      </c>
    </row>
    <row r="3461" customFormat="false" ht="15" hidden="false" customHeight="false" outlineLevel="0" collapsed="false">
      <c r="B3461" s="14" t="s">
        <v>127</v>
      </c>
      <c r="E3461" s="28"/>
      <c r="H3461" s="28"/>
      <c r="K3461" s="28"/>
    </row>
    <row r="3462" customFormat="false" ht="15" hidden="false" customHeight="false" outlineLevel="0" collapsed="false">
      <c r="B3462" s="1" t="s">
        <v>1459</v>
      </c>
      <c r="C3462" s="1" t="s">
        <v>18</v>
      </c>
      <c r="D3462" s="1" t="s">
        <v>1460</v>
      </c>
      <c r="E3462" s="25" t="n">
        <v>1</v>
      </c>
      <c r="G3462" s="1" t="s">
        <v>120</v>
      </c>
      <c r="H3462" s="26" t="n">
        <v>89.89</v>
      </c>
      <c r="I3462" s="1" t="s">
        <v>121</v>
      </c>
      <c r="J3462" s="27" t="n">
        <f aca="false">ROUND(E3462* H3462,5)</f>
        <v>89.89</v>
      </c>
      <c r="K3462" s="28"/>
    </row>
    <row r="3463" customFormat="false" ht="15" hidden="false" customHeight="false" outlineLevel="0" collapsed="false">
      <c r="D3463" s="29" t="s">
        <v>137</v>
      </c>
      <c r="E3463" s="28"/>
      <c r="H3463" s="28"/>
      <c r="K3463" s="26" t="n">
        <f aca="false">SUM(J3462:J3462)</f>
        <v>89.89</v>
      </c>
    </row>
    <row r="3464" customFormat="false" ht="15" hidden="false" customHeight="false" outlineLevel="0" collapsed="false">
      <c r="B3464" s="14" t="s">
        <v>174</v>
      </c>
      <c r="E3464" s="28"/>
      <c r="H3464" s="28"/>
      <c r="K3464" s="28"/>
    </row>
    <row r="3465" customFormat="false" ht="15" hidden="false" customHeight="false" outlineLevel="0" collapsed="false">
      <c r="B3465" s="1" t="s">
        <v>195</v>
      </c>
      <c r="C3465" s="1" t="s">
        <v>34</v>
      </c>
      <c r="D3465" s="1" t="s">
        <v>196</v>
      </c>
      <c r="E3465" s="25" t="n">
        <v>0.0792</v>
      </c>
      <c r="G3465" s="1" t="s">
        <v>120</v>
      </c>
      <c r="H3465" s="26" t="n">
        <v>103.58181</v>
      </c>
      <c r="I3465" s="1" t="s">
        <v>121</v>
      </c>
      <c r="J3465" s="27" t="n">
        <f aca="false">ROUND(E3465* H3465,5)</f>
        <v>8.20368</v>
      </c>
      <c r="K3465" s="28"/>
    </row>
    <row r="3466" customFormat="false" ht="15" hidden="false" customHeight="false" outlineLevel="0" collapsed="false">
      <c r="D3466" s="29" t="s">
        <v>1407</v>
      </c>
      <c r="E3466" s="28"/>
      <c r="H3466" s="28"/>
      <c r="K3466" s="26" t="n">
        <f aca="false">SUM(J3465:J3465)</f>
        <v>8.20368</v>
      </c>
    </row>
    <row r="3467" customFormat="false" ht="15" hidden="false" customHeight="false" outlineLevel="0" collapsed="false">
      <c r="D3467" s="29" t="s">
        <v>138</v>
      </c>
      <c r="E3467" s="28"/>
      <c r="H3467" s="28"/>
      <c r="K3467" s="30" t="n">
        <f aca="false">SUM(J3454:J3466)</f>
        <v>130.42518</v>
      </c>
    </row>
    <row r="3468" customFormat="false" ht="15" hidden="false" customHeight="false" outlineLevel="0" collapsed="false">
      <c r="D3468" s="29" t="s">
        <v>184</v>
      </c>
      <c r="E3468" s="28"/>
      <c r="H3468" s="28" t="n">
        <v>3</v>
      </c>
      <c r="I3468" s="1" t="s">
        <v>146</v>
      </c>
      <c r="K3468" s="26" t="n">
        <f aca="false">ROUND(H3468/100*K3467,5)</f>
        <v>3.91276</v>
      </c>
    </row>
    <row r="3469" customFormat="false" ht="15" hidden="false" customHeight="false" outlineLevel="0" collapsed="false">
      <c r="D3469" s="29" t="s">
        <v>139</v>
      </c>
      <c r="E3469" s="28"/>
      <c r="H3469" s="28"/>
      <c r="K3469" s="30" t="n">
        <f aca="false">SUM(K3467:K3468)</f>
        <v>134.33794</v>
      </c>
    </row>
    <row r="3471" customFormat="false" ht="45" hidden="false" customHeight="true" outlineLevel="0" collapsed="false">
      <c r="A3471" s="19" t="s">
        <v>1461</v>
      </c>
      <c r="B3471" s="19" t="s">
        <v>61</v>
      </c>
      <c r="C3471" s="20" t="s">
        <v>18</v>
      </c>
      <c r="D3471" s="21" t="s">
        <v>62</v>
      </c>
      <c r="E3471" s="21"/>
      <c r="F3471" s="21"/>
      <c r="G3471" s="20"/>
      <c r="H3471" s="22" t="s">
        <v>113</v>
      </c>
      <c r="I3471" s="23" t="n">
        <v>1</v>
      </c>
      <c r="J3471" s="23"/>
      <c r="K3471" s="24" t="n">
        <f aca="false">ROUND(K3487,2)</f>
        <v>3180.82</v>
      </c>
      <c r="L3471" s="21" t="s">
        <v>1462</v>
      </c>
      <c r="M3471" s="20"/>
      <c r="N3471" s="20"/>
      <c r="O3471" s="20"/>
      <c r="P3471" s="20"/>
      <c r="Q3471" s="20"/>
      <c r="R3471" s="20"/>
      <c r="S3471" s="20"/>
      <c r="T3471" s="20"/>
      <c r="U3471" s="20"/>
      <c r="V3471" s="20"/>
      <c r="W3471" s="20"/>
      <c r="X3471" s="20"/>
      <c r="Y3471" s="20"/>
      <c r="Z3471" s="20"/>
      <c r="AA3471" s="20"/>
    </row>
    <row r="3472" customFormat="false" ht="15" hidden="false" customHeight="false" outlineLevel="0" collapsed="false">
      <c r="B3472" s="14" t="s">
        <v>115</v>
      </c>
    </row>
    <row r="3473" customFormat="false" ht="15" hidden="false" customHeight="false" outlineLevel="0" collapsed="false">
      <c r="B3473" s="1" t="s">
        <v>401</v>
      </c>
      <c r="C3473" s="1" t="s">
        <v>117</v>
      </c>
      <c r="D3473" s="1" t="s">
        <v>402</v>
      </c>
      <c r="E3473" s="25" t="n">
        <v>6</v>
      </c>
      <c r="F3473" s="1" t="s">
        <v>119</v>
      </c>
      <c r="G3473" s="1" t="s">
        <v>120</v>
      </c>
      <c r="H3473" s="26" t="n">
        <v>25.4</v>
      </c>
      <c r="I3473" s="1" t="s">
        <v>121</v>
      </c>
      <c r="J3473" s="27" t="n">
        <f aca="false">ROUND(E3473/I3471* H3473,5)</f>
        <v>152.4</v>
      </c>
      <c r="K3473" s="28"/>
    </row>
    <row r="3474" customFormat="false" ht="15" hidden="false" customHeight="false" outlineLevel="0" collapsed="false">
      <c r="B3474" s="1" t="s">
        <v>399</v>
      </c>
      <c r="C3474" s="1" t="s">
        <v>117</v>
      </c>
      <c r="D3474" s="1" t="s">
        <v>400</v>
      </c>
      <c r="E3474" s="25" t="n">
        <v>6</v>
      </c>
      <c r="F3474" s="1" t="s">
        <v>119</v>
      </c>
      <c r="G3474" s="1" t="s">
        <v>120</v>
      </c>
      <c r="H3474" s="26" t="n">
        <v>29.57</v>
      </c>
      <c r="I3474" s="1" t="s">
        <v>121</v>
      </c>
      <c r="J3474" s="27" t="n">
        <f aca="false">ROUND(E3474/I3471* H3474,5)</f>
        <v>177.42</v>
      </c>
      <c r="K3474" s="28"/>
    </row>
    <row r="3475" customFormat="false" ht="15" hidden="false" customHeight="false" outlineLevel="0" collapsed="false">
      <c r="D3475" s="29" t="s">
        <v>122</v>
      </c>
      <c r="E3475" s="28"/>
      <c r="H3475" s="28"/>
      <c r="K3475" s="26" t="n">
        <f aca="false">SUM(J3473:J3474)</f>
        <v>329.82</v>
      </c>
    </row>
    <row r="3476" customFormat="false" ht="15" hidden="false" customHeight="false" outlineLevel="0" collapsed="false">
      <c r="B3476" s="14" t="s">
        <v>127</v>
      </c>
      <c r="E3476" s="28"/>
      <c r="H3476" s="28"/>
      <c r="K3476" s="28"/>
    </row>
    <row r="3477" customFormat="false" ht="15" hidden="false" customHeight="false" outlineLevel="0" collapsed="false">
      <c r="B3477" s="1" t="s">
        <v>313</v>
      </c>
      <c r="C3477" s="1" t="s">
        <v>314</v>
      </c>
      <c r="D3477" s="1" t="s">
        <v>315</v>
      </c>
      <c r="E3477" s="25" t="n">
        <v>0.13</v>
      </c>
      <c r="G3477" s="1" t="s">
        <v>120</v>
      </c>
      <c r="H3477" s="26" t="n">
        <v>17.21</v>
      </c>
      <c r="I3477" s="1" t="s">
        <v>121</v>
      </c>
      <c r="J3477" s="27" t="n">
        <f aca="false">ROUND(E3477* H3477,5)</f>
        <v>2.2373</v>
      </c>
      <c r="K3477" s="28"/>
    </row>
    <row r="3478" customFormat="false" ht="15" hidden="false" customHeight="false" outlineLevel="0" collapsed="false">
      <c r="B3478" s="1" t="s">
        <v>418</v>
      </c>
      <c r="C3478" s="1" t="s">
        <v>314</v>
      </c>
      <c r="D3478" s="1" t="s">
        <v>419</v>
      </c>
      <c r="E3478" s="25" t="n">
        <v>0.4</v>
      </c>
      <c r="G3478" s="1" t="s">
        <v>120</v>
      </c>
      <c r="H3478" s="26" t="n">
        <v>11.96</v>
      </c>
      <c r="I3478" s="1" t="s">
        <v>121</v>
      </c>
      <c r="J3478" s="27" t="n">
        <f aca="false">ROUND(E3478* H3478,5)</f>
        <v>4.784</v>
      </c>
      <c r="K3478" s="28"/>
    </row>
    <row r="3479" customFormat="false" ht="15" hidden="false" customHeight="false" outlineLevel="0" collapsed="false">
      <c r="D3479" s="29" t="s">
        <v>137</v>
      </c>
      <c r="E3479" s="28"/>
      <c r="H3479" s="28"/>
      <c r="K3479" s="26" t="n">
        <f aca="false">SUM(J3477:J3478)</f>
        <v>7.0213</v>
      </c>
    </row>
    <row r="3480" customFormat="false" ht="15" hidden="false" customHeight="false" outlineLevel="0" collapsed="false">
      <c r="B3480" s="14" t="s">
        <v>174</v>
      </c>
      <c r="E3480" s="28"/>
      <c r="H3480" s="28"/>
      <c r="K3480" s="28"/>
    </row>
    <row r="3481" customFormat="false" ht="15" hidden="false" customHeight="false" outlineLevel="0" collapsed="false">
      <c r="B3481" s="1" t="s">
        <v>546</v>
      </c>
      <c r="C3481" s="1" t="s">
        <v>27</v>
      </c>
      <c r="D3481" s="1" t="s">
        <v>547</v>
      </c>
      <c r="E3481" s="25" t="n">
        <v>5.2</v>
      </c>
      <c r="G3481" s="1" t="s">
        <v>120</v>
      </c>
      <c r="H3481" s="26" t="n">
        <v>124.034</v>
      </c>
      <c r="I3481" s="1" t="s">
        <v>121</v>
      </c>
      <c r="J3481" s="27" t="n">
        <f aca="false">ROUND(E3481* H3481,5)</f>
        <v>644.9768</v>
      </c>
      <c r="K3481" s="28"/>
    </row>
    <row r="3482" customFormat="false" ht="15" hidden="false" customHeight="false" outlineLevel="0" collapsed="false">
      <c r="B3482" s="1" t="s">
        <v>425</v>
      </c>
      <c r="C3482" s="1" t="s">
        <v>18</v>
      </c>
      <c r="D3482" s="1" t="s">
        <v>426</v>
      </c>
      <c r="E3482" s="25" t="n">
        <v>4</v>
      </c>
      <c r="G3482" s="1" t="s">
        <v>120</v>
      </c>
      <c r="H3482" s="26" t="n">
        <v>501.1022</v>
      </c>
      <c r="I3482" s="1" t="s">
        <v>121</v>
      </c>
      <c r="J3482" s="27" t="n">
        <f aca="false">ROUND(E3482* H3482,5)</f>
        <v>2004.4088</v>
      </c>
      <c r="K3482" s="28"/>
    </row>
    <row r="3483" customFormat="false" ht="15" hidden="false" customHeight="false" outlineLevel="0" collapsed="false">
      <c r="B3483" s="1" t="s">
        <v>470</v>
      </c>
      <c r="C3483" s="1" t="s">
        <v>18</v>
      </c>
      <c r="D3483" s="1" t="s">
        <v>471</v>
      </c>
      <c r="E3483" s="25" t="n">
        <v>4</v>
      </c>
      <c r="G3483" s="1" t="s">
        <v>120</v>
      </c>
      <c r="H3483" s="26" t="n">
        <v>25.488</v>
      </c>
      <c r="I3483" s="1" t="s">
        <v>121</v>
      </c>
      <c r="J3483" s="27" t="n">
        <f aca="false">ROUND(E3483* H3483,5)</f>
        <v>101.952</v>
      </c>
      <c r="K3483" s="28"/>
    </row>
    <row r="3484" customFormat="false" ht="15" hidden="false" customHeight="false" outlineLevel="0" collapsed="false">
      <c r="D3484" s="29" t="s">
        <v>1407</v>
      </c>
      <c r="E3484" s="28"/>
      <c r="H3484" s="28"/>
      <c r="K3484" s="26" t="n">
        <f aca="false">SUM(J3481:J3483)</f>
        <v>2751.3376</v>
      </c>
    </row>
    <row r="3485" customFormat="false" ht="15" hidden="false" customHeight="false" outlineLevel="0" collapsed="false">
      <c r="D3485" s="29" t="s">
        <v>138</v>
      </c>
      <c r="E3485" s="28"/>
      <c r="H3485" s="28"/>
      <c r="K3485" s="30" t="n">
        <f aca="false">SUM(J3472:J3484)</f>
        <v>3088.1789</v>
      </c>
    </row>
    <row r="3486" customFormat="false" ht="15" hidden="false" customHeight="false" outlineLevel="0" collapsed="false">
      <c r="D3486" s="29" t="s">
        <v>184</v>
      </c>
      <c r="E3486" s="28"/>
      <c r="H3486" s="28" t="n">
        <v>3</v>
      </c>
      <c r="I3486" s="1" t="s">
        <v>146</v>
      </c>
      <c r="K3486" s="26" t="n">
        <f aca="false">ROUND(H3486/100*K3485,5)</f>
        <v>92.64537</v>
      </c>
    </row>
    <row r="3487" customFormat="false" ht="15" hidden="false" customHeight="false" outlineLevel="0" collapsed="false">
      <c r="D3487" s="29" t="s">
        <v>139</v>
      </c>
      <c r="E3487" s="28"/>
      <c r="H3487" s="28"/>
      <c r="K3487" s="30" t="n">
        <f aca="false">SUM(K3485:K3486)</f>
        <v>3180.82427</v>
      </c>
    </row>
    <row r="3489" customFormat="false" ht="45" hidden="false" customHeight="true" outlineLevel="0" collapsed="false">
      <c r="A3489" s="19" t="s">
        <v>1463</v>
      </c>
      <c r="B3489" s="19" t="s">
        <v>63</v>
      </c>
      <c r="C3489" s="20" t="s">
        <v>18</v>
      </c>
      <c r="D3489" s="21" t="s">
        <v>64</v>
      </c>
      <c r="E3489" s="21"/>
      <c r="F3489" s="21"/>
      <c r="G3489" s="20"/>
      <c r="H3489" s="22" t="s">
        <v>113</v>
      </c>
      <c r="I3489" s="23" t="n">
        <v>1</v>
      </c>
      <c r="J3489" s="23"/>
      <c r="K3489" s="24" t="n">
        <f aca="false">ROUND(K3505,2)</f>
        <v>1511.16</v>
      </c>
      <c r="L3489" s="21" t="s">
        <v>1464</v>
      </c>
      <c r="M3489" s="20"/>
      <c r="N3489" s="20"/>
      <c r="O3489" s="20"/>
      <c r="P3489" s="20"/>
      <c r="Q3489" s="20"/>
      <c r="R3489" s="20"/>
      <c r="S3489" s="20"/>
      <c r="T3489" s="20"/>
      <c r="U3489" s="20"/>
      <c r="V3489" s="20"/>
      <c r="W3489" s="20"/>
      <c r="X3489" s="20"/>
      <c r="Y3489" s="20"/>
      <c r="Z3489" s="20"/>
      <c r="AA3489" s="20"/>
    </row>
    <row r="3490" customFormat="false" ht="15" hidden="false" customHeight="false" outlineLevel="0" collapsed="false">
      <c r="B3490" s="14" t="s">
        <v>115</v>
      </c>
    </row>
    <row r="3491" customFormat="false" ht="15" hidden="false" customHeight="false" outlineLevel="0" collapsed="false">
      <c r="B3491" s="1" t="s">
        <v>399</v>
      </c>
      <c r="C3491" s="1" t="s">
        <v>117</v>
      </c>
      <c r="D3491" s="1" t="s">
        <v>400</v>
      </c>
      <c r="E3491" s="25" t="n">
        <v>2</v>
      </c>
      <c r="F3491" s="1" t="s">
        <v>119</v>
      </c>
      <c r="G3491" s="1" t="s">
        <v>120</v>
      </c>
      <c r="H3491" s="26" t="n">
        <v>29.57</v>
      </c>
      <c r="I3491" s="1" t="s">
        <v>121</v>
      </c>
      <c r="J3491" s="27" t="n">
        <f aca="false">ROUND(E3491/I3489* H3491,5)</f>
        <v>59.14</v>
      </c>
      <c r="K3491" s="28"/>
    </row>
    <row r="3492" customFormat="false" ht="15" hidden="false" customHeight="false" outlineLevel="0" collapsed="false">
      <c r="B3492" s="1" t="s">
        <v>401</v>
      </c>
      <c r="C3492" s="1" t="s">
        <v>117</v>
      </c>
      <c r="D3492" s="1" t="s">
        <v>402</v>
      </c>
      <c r="E3492" s="25" t="n">
        <v>2</v>
      </c>
      <c r="F3492" s="1" t="s">
        <v>119</v>
      </c>
      <c r="G3492" s="1" t="s">
        <v>120</v>
      </c>
      <c r="H3492" s="26" t="n">
        <v>25.4</v>
      </c>
      <c r="I3492" s="1" t="s">
        <v>121</v>
      </c>
      <c r="J3492" s="27" t="n">
        <f aca="false">ROUND(E3492/I3489* H3492,5)</f>
        <v>50.8</v>
      </c>
      <c r="K3492" s="28"/>
    </row>
    <row r="3493" customFormat="false" ht="15" hidden="false" customHeight="false" outlineLevel="0" collapsed="false">
      <c r="D3493" s="29" t="s">
        <v>122</v>
      </c>
      <c r="E3493" s="28"/>
      <c r="H3493" s="28"/>
      <c r="K3493" s="26" t="n">
        <f aca="false">SUM(J3491:J3492)</f>
        <v>109.94</v>
      </c>
    </row>
    <row r="3494" customFormat="false" ht="15" hidden="false" customHeight="false" outlineLevel="0" collapsed="false">
      <c r="B3494" s="14" t="s">
        <v>127</v>
      </c>
      <c r="E3494" s="28"/>
      <c r="H3494" s="28"/>
      <c r="K3494" s="28"/>
    </row>
    <row r="3495" customFormat="false" ht="15" hidden="false" customHeight="false" outlineLevel="0" collapsed="false">
      <c r="B3495" s="1" t="s">
        <v>313</v>
      </c>
      <c r="C3495" s="1" t="s">
        <v>314</v>
      </c>
      <c r="D3495" s="1" t="s">
        <v>315</v>
      </c>
      <c r="E3495" s="25" t="n">
        <v>0.13</v>
      </c>
      <c r="G3495" s="1" t="s">
        <v>120</v>
      </c>
      <c r="H3495" s="26" t="n">
        <v>17.21</v>
      </c>
      <c r="I3495" s="1" t="s">
        <v>121</v>
      </c>
      <c r="J3495" s="27" t="n">
        <f aca="false">ROUND(E3495* H3495,5)</f>
        <v>2.2373</v>
      </c>
      <c r="K3495" s="28"/>
    </row>
    <row r="3496" customFormat="false" ht="15" hidden="false" customHeight="false" outlineLevel="0" collapsed="false">
      <c r="B3496" s="1" t="s">
        <v>418</v>
      </c>
      <c r="C3496" s="1" t="s">
        <v>314</v>
      </c>
      <c r="D3496" s="1" t="s">
        <v>419</v>
      </c>
      <c r="E3496" s="25" t="n">
        <v>0.4</v>
      </c>
      <c r="G3496" s="1" t="s">
        <v>120</v>
      </c>
      <c r="H3496" s="26" t="n">
        <v>11.96</v>
      </c>
      <c r="I3496" s="1" t="s">
        <v>121</v>
      </c>
      <c r="J3496" s="27" t="n">
        <f aca="false">ROUND(E3496* H3496,5)</f>
        <v>4.784</v>
      </c>
      <c r="K3496" s="28"/>
    </row>
    <row r="3497" customFormat="false" ht="15" hidden="false" customHeight="false" outlineLevel="0" collapsed="false">
      <c r="D3497" s="29" t="s">
        <v>137</v>
      </c>
      <c r="E3497" s="28"/>
      <c r="H3497" s="28"/>
      <c r="K3497" s="26" t="n">
        <f aca="false">SUM(J3495:J3496)</f>
        <v>7.0213</v>
      </c>
    </row>
    <row r="3498" customFormat="false" ht="15" hidden="false" customHeight="false" outlineLevel="0" collapsed="false">
      <c r="B3498" s="14" t="s">
        <v>174</v>
      </c>
      <c r="E3498" s="28"/>
      <c r="H3498" s="28"/>
      <c r="K3498" s="28"/>
    </row>
    <row r="3499" customFormat="false" ht="15" hidden="false" customHeight="false" outlineLevel="0" collapsed="false">
      <c r="B3499" s="1" t="s">
        <v>425</v>
      </c>
      <c r="C3499" s="1" t="s">
        <v>18</v>
      </c>
      <c r="D3499" s="1" t="s">
        <v>426</v>
      </c>
      <c r="E3499" s="25" t="n">
        <v>2</v>
      </c>
      <c r="G3499" s="1" t="s">
        <v>120</v>
      </c>
      <c r="H3499" s="26" t="n">
        <v>501.1022</v>
      </c>
      <c r="I3499" s="1" t="s">
        <v>121</v>
      </c>
      <c r="J3499" s="27" t="n">
        <f aca="false">ROUND(E3499* H3499,5)</f>
        <v>1002.2044</v>
      </c>
      <c r="K3499" s="28"/>
    </row>
    <row r="3500" customFormat="false" ht="15" hidden="false" customHeight="false" outlineLevel="0" collapsed="false">
      <c r="B3500" s="1" t="s">
        <v>470</v>
      </c>
      <c r="C3500" s="1" t="s">
        <v>18</v>
      </c>
      <c r="D3500" s="1" t="s">
        <v>471</v>
      </c>
      <c r="E3500" s="25" t="n">
        <v>1</v>
      </c>
      <c r="G3500" s="1" t="s">
        <v>120</v>
      </c>
      <c r="H3500" s="26" t="n">
        <v>25.488</v>
      </c>
      <c r="I3500" s="1" t="s">
        <v>121</v>
      </c>
      <c r="J3500" s="27" t="n">
        <f aca="false">ROUND(E3500* H3500,5)</f>
        <v>25.488</v>
      </c>
      <c r="K3500" s="28"/>
    </row>
    <row r="3501" customFormat="false" ht="15" hidden="false" customHeight="false" outlineLevel="0" collapsed="false">
      <c r="B3501" s="1" t="s">
        <v>546</v>
      </c>
      <c r="C3501" s="1" t="s">
        <v>27</v>
      </c>
      <c r="D3501" s="1" t="s">
        <v>547</v>
      </c>
      <c r="E3501" s="25" t="n">
        <v>2.6</v>
      </c>
      <c r="G3501" s="1" t="s">
        <v>120</v>
      </c>
      <c r="H3501" s="26" t="n">
        <v>124.034</v>
      </c>
      <c r="I3501" s="1" t="s">
        <v>121</v>
      </c>
      <c r="J3501" s="27" t="n">
        <f aca="false">ROUND(E3501* H3501,5)</f>
        <v>322.4884</v>
      </c>
      <c r="K3501" s="28"/>
    </row>
    <row r="3502" customFormat="false" ht="15" hidden="false" customHeight="false" outlineLevel="0" collapsed="false">
      <c r="D3502" s="29" t="s">
        <v>1407</v>
      </c>
      <c r="E3502" s="28"/>
      <c r="H3502" s="28"/>
      <c r="K3502" s="26" t="n">
        <f aca="false">SUM(J3499:J3501)</f>
        <v>1350.1808</v>
      </c>
    </row>
    <row r="3503" customFormat="false" ht="15" hidden="false" customHeight="false" outlineLevel="0" collapsed="false">
      <c r="D3503" s="29" t="s">
        <v>138</v>
      </c>
      <c r="E3503" s="28"/>
      <c r="H3503" s="28"/>
      <c r="K3503" s="30" t="n">
        <f aca="false">SUM(J3490:J3502)</f>
        <v>1467.1421</v>
      </c>
    </row>
    <row r="3504" customFormat="false" ht="15" hidden="false" customHeight="false" outlineLevel="0" collapsed="false">
      <c r="D3504" s="29" t="s">
        <v>184</v>
      </c>
      <c r="E3504" s="28"/>
      <c r="H3504" s="28" t="n">
        <v>3</v>
      </c>
      <c r="I3504" s="1" t="s">
        <v>146</v>
      </c>
      <c r="K3504" s="26" t="n">
        <f aca="false">ROUND(H3504/100*K3503,5)</f>
        <v>44.01426</v>
      </c>
    </row>
    <row r="3505" customFormat="false" ht="15" hidden="false" customHeight="false" outlineLevel="0" collapsed="false">
      <c r="D3505" s="29" t="s">
        <v>139</v>
      </c>
      <c r="E3505" s="28"/>
      <c r="H3505" s="28"/>
      <c r="K3505" s="30" t="n">
        <f aca="false">SUM(K3503:K3504)</f>
        <v>1511.15636</v>
      </c>
    </row>
    <row r="3507" customFormat="false" ht="45" hidden="false" customHeight="true" outlineLevel="0" collapsed="false">
      <c r="A3507" s="19" t="s">
        <v>1465</v>
      </c>
      <c r="B3507" s="19" t="s">
        <v>65</v>
      </c>
      <c r="C3507" s="20" t="s">
        <v>18</v>
      </c>
      <c r="D3507" s="21" t="s">
        <v>66</v>
      </c>
      <c r="E3507" s="21"/>
      <c r="F3507" s="21"/>
      <c r="G3507" s="20"/>
      <c r="H3507" s="22" t="s">
        <v>113</v>
      </c>
      <c r="I3507" s="23" t="n">
        <v>1</v>
      </c>
      <c r="J3507" s="23"/>
      <c r="K3507" s="24" t="n">
        <f aca="false">ROUND(K3523,2)</f>
        <v>843.99</v>
      </c>
      <c r="L3507" s="21" t="s">
        <v>1466</v>
      </c>
      <c r="M3507" s="20"/>
      <c r="N3507" s="20"/>
      <c r="O3507" s="20"/>
      <c r="P3507" s="20"/>
      <c r="Q3507" s="20"/>
      <c r="R3507" s="20"/>
      <c r="S3507" s="20"/>
      <c r="T3507" s="20"/>
      <c r="U3507" s="20"/>
      <c r="V3507" s="20"/>
      <c r="W3507" s="20"/>
      <c r="X3507" s="20"/>
      <c r="Y3507" s="20"/>
      <c r="Z3507" s="20"/>
      <c r="AA3507" s="20"/>
    </row>
    <row r="3508" customFormat="false" ht="15" hidden="false" customHeight="false" outlineLevel="0" collapsed="false">
      <c r="B3508" s="14" t="s">
        <v>115</v>
      </c>
    </row>
    <row r="3509" customFormat="false" ht="15" hidden="false" customHeight="false" outlineLevel="0" collapsed="false">
      <c r="B3509" s="1" t="s">
        <v>399</v>
      </c>
      <c r="C3509" s="1" t="s">
        <v>117</v>
      </c>
      <c r="D3509" s="1" t="s">
        <v>400</v>
      </c>
      <c r="E3509" s="25" t="n">
        <v>2</v>
      </c>
      <c r="F3509" s="1" t="s">
        <v>119</v>
      </c>
      <c r="G3509" s="1" t="s">
        <v>120</v>
      </c>
      <c r="H3509" s="26" t="n">
        <v>29.57</v>
      </c>
      <c r="I3509" s="1" t="s">
        <v>121</v>
      </c>
      <c r="J3509" s="27" t="n">
        <f aca="false">ROUND(E3509/I3507* H3509,5)</f>
        <v>59.14</v>
      </c>
      <c r="K3509" s="28"/>
    </row>
    <row r="3510" customFormat="false" ht="15" hidden="false" customHeight="false" outlineLevel="0" collapsed="false">
      <c r="B3510" s="1" t="s">
        <v>401</v>
      </c>
      <c r="C3510" s="1" t="s">
        <v>117</v>
      </c>
      <c r="D3510" s="1" t="s">
        <v>402</v>
      </c>
      <c r="E3510" s="25" t="n">
        <v>2</v>
      </c>
      <c r="F3510" s="1" t="s">
        <v>119</v>
      </c>
      <c r="G3510" s="1" t="s">
        <v>120</v>
      </c>
      <c r="H3510" s="26" t="n">
        <v>25.4</v>
      </c>
      <c r="I3510" s="1" t="s">
        <v>121</v>
      </c>
      <c r="J3510" s="27" t="n">
        <f aca="false">ROUND(E3510/I3507* H3510,5)</f>
        <v>50.8</v>
      </c>
      <c r="K3510" s="28"/>
    </row>
    <row r="3511" customFormat="false" ht="15" hidden="false" customHeight="false" outlineLevel="0" collapsed="false">
      <c r="D3511" s="29" t="s">
        <v>122</v>
      </c>
      <c r="E3511" s="28"/>
      <c r="H3511" s="28"/>
      <c r="K3511" s="26" t="n">
        <f aca="false">SUM(J3509:J3510)</f>
        <v>109.94</v>
      </c>
    </row>
    <row r="3512" customFormat="false" ht="15" hidden="false" customHeight="false" outlineLevel="0" collapsed="false">
      <c r="B3512" s="14" t="s">
        <v>127</v>
      </c>
      <c r="E3512" s="28"/>
      <c r="H3512" s="28"/>
      <c r="K3512" s="28"/>
    </row>
    <row r="3513" customFormat="false" ht="15" hidden="false" customHeight="false" outlineLevel="0" collapsed="false">
      <c r="B3513" s="1" t="s">
        <v>418</v>
      </c>
      <c r="C3513" s="1" t="s">
        <v>314</v>
      </c>
      <c r="D3513" s="1" t="s">
        <v>419</v>
      </c>
      <c r="E3513" s="25" t="n">
        <v>0.4</v>
      </c>
      <c r="G3513" s="1" t="s">
        <v>120</v>
      </c>
      <c r="H3513" s="26" t="n">
        <v>11.96</v>
      </c>
      <c r="I3513" s="1" t="s">
        <v>121</v>
      </c>
      <c r="J3513" s="27" t="n">
        <f aca="false">ROUND(E3513* H3513,5)</f>
        <v>4.784</v>
      </c>
      <c r="K3513" s="28"/>
    </row>
    <row r="3514" customFormat="false" ht="15" hidden="false" customHeight="false" outlineLevel="0" collapsed="false">
      <c r="B3514" s="1" t="s">
        <v>313</v>
      </c>
      <c r="C3514" s="1" t="s">
        <v>314</v>
      </c>
      <c r="D3514" s="1" t="s">
        <v>315</v>
      </c>
      <c r="E3514" s="25" t="n">
        <v>0.13</v>
      </c>
      <c r="G3514" s="1" t="s">
        <v>120</v>
      </c>
      <c r="H3514" s="26" t="n">
        <v>17.21</v>
      </c>
      <c r="I3514" s="1" t="s">
        <v>121</v>
      </c>
      <c r="J3514" s="27" t="n">
        <f aca="false">ROUND(E3514* H3514,5)</f>
        <v>2.2373</v>
      </c>
      <c r="K3514" s="28"/>
    </row>
    <row r="3515" customFormat="false" ht="15" hidden="false" customHeight="false" outlineLevel="0" collapsed="false">
      <c r="D3515" s="29" t="s">
        <v>137</v>
      </c>
      <c r="E3515" s="28"/>
      <c r="H3515" s="28"/>
      <c r="K3515" s="26" t="n">
        <f aca="false">SUM(J3513:J3514)</f>
        <v>7.0213</v>
      </c>
    </row>
    <row r="3516" customFormat="false" ht="15" hidden="false" customHeight="false" outlineLevel="0" collapsed="false">
      <c r="B3516" s="14" t="s">
        <v>174</v>
      </c>
      <c r="E3516" s="28"/>
      <c r="H3516" s="28"/>
      <c r="K3516" s="28"/>
    </row>
    <row r="3517" customFormat="false" ht="15" hidden="false" customHeight="false" outlineLevel="0" collapsed="false">
      <c r="B3517" s="1" t="s">
        <v>425</v>
      </c>
      <c r="C3517" s="1" t="s">
        <v>18</v>
      </c>
      <c r="D3517" s="1" t="s">
        <v>426</v>
      </c>
      <c r="E3517" s="25" t="n">
        <v>1</v>
      </c>
      <c r="G3517" s="1" t="s">
        <v>120</v>
      </c>
      <c r="H3517" s="26" t="n">
        <v>501.1022</v>
      </c>
      <c r="I3517" s="1" t="s">
        <v>121</v>
      </c>
      <c r="J3517" s="27" t="n">
        <f aca="false">ROUND(E3517* H3517,5)</f>
        <v>501.1022</v>
      </c>
      <c r="K3517" s="28"/>
    </row>
    <row r="3518" customFormat="false" ht="15" hidden="false" customHeight="false" outlineLevel="0" collapsed="false">
      <c r="B3518" s="1" t="s">
        <v>470</v>
      </c>
      <c r="C3518" s="1" t="s">
        <v>18</v>
      </c>
      <c r="D3518" s="1" t="s">
        <v>471</v>
      </c>
      <c r="E3518" s="25" t="n">
        <v>0.6</v>
      </c>
      <c r="G3518" s="1" t="s">
        <v>120</v>
      </c>
      <c r="H3518" s="26" t="n">
        <v>25.488</v>
      </c>
      <c r="I3518" s="1" t="s">
        <v>121</v>
      </c>
      <c r="J3518" s="27" t="n">
        <f aca="false">ROUND(E3518* H3518,5)</f>
        <v>15.2928</v>
      </c>
      <c r="K3518" s="28"/>
    </row>
    <row r="3519" customFormat="false" ht="15" hidden="false" customHeight="false" outlineLevel="0" collapsed="false">
      <c r="B3519" s="1" t="s">
        <v>546</v>
      </c>
      <c r="C3519" s="1" t="s">
        <v>27</v>
      </c>
      <c r="D3519" s="1" t="s">
        <v>547</v>
      </c>
      <c r="E3519" s="25" t="n">
        <v>1.5</v>
      </c>
      <c r="G3519" s="1" t="s">
        <v>120</v>
      </c>
      <c r="H3519" s="26" t="n">
        <v>124.034</v>
      </c>
      <c r="I3519" s="1" t="s">
        <v>121</v>
      </c>
      <c r="J3519" s="27" t="n">
        <f aca="false">ROUND(E3519* H3519,5)</f>
        <v>186.051</v>
      </c>
      <c r="K3519" s="28"/>
    </row>
    <row r="3520" customFormat="false" ht="15" hidden="false" customHeight="false" outlineLevel="0" collapsed="false">
      <c r="D3520" s="29" t="s">
        <v>1407</v>
      </c>
      <c r="E3520" s="28"/>
      <c r="H3520" s="28"/>
      <c r="K3520" s="26" t="n">
        <f aca="false">SUM(J3517:J3519)</f>
        <v>702.446</v>
      </c>
    </row>
    <row r="3521" customFormat="false" ht="15" hidden="false" customHeight="false" outlineLevel="0" collapsed="false">
      <c r="D3521" s="29" t="s">
        <v>138</v>
      </c>
      <c r="E3521" s="28"/>
      <c r="H3521" s="28"/>
      <c r="K3521" s="30" t="n">
        <f aca="false">SUM(J3508:J3520)</f>
        <v>819.4073</v>
      </c>
    </row>
    <row r="3522" customFormat="false" ht="15" hidden="false" customHeight="false" outlineLevel="0" collapsed="false">
      <c r="D3522" s="29" t="s">
        <v>184</v>
      </c>
      <c r="E3522" s="28"/>
      <c r="H3522" s="28" t="n">
        <v>3</v>
      </c>
      <c r="I3522" s="1" t="s">
        <v>146</v>
      </c>
      <c r="K3522" s="26" t="n">
        <f aca="false">ROUND(H3522/100*K3521,5)</f>
        <v>24.58222</v>
      </c>
    </row>
    <row r="3523" customFormat="false" ht="15" hidden="false" customHeight="false" outlineLevel="0" collapsed="false">
      <c r="D3523" s="29" t="s">
        <v>139</v>
      </c>
      <c r="E3523" s="28"/>
      <c r="H3523" s="28"/>
      <c r="K3523" s="30" t="n">
        <f aca="false">SUM(K3521:K3522)</f>
        <v>843.98952</v>
      </c>
    </row>
    <row r="3525" customFormat="false" ht="45" hidden="false" customHeight="true" outlineLevel="0" collapsed="false">
      <c r="A3525" s="19" t="s">
        <v>1467</v>
      </c>
      <c r="B3525" s="19" t="s">
        <v>67</v>
      </c>
      <c r="C3525" s="20" t="s">
        <v>18</v>
      </c>
      <c r="D3525" s="21" t="s">
        <v>68</v>
      </c>
      <c r="E3525" s="21"/>
      <c r="F3525" s="21"/>
      <c r="G3525" s="20"/>
      <c r="H3525" s="22" t="s">
        <v>113</v>
      </c>
      <c r="I3525" s="23" t="n">
        <v>1</v>
      </c>
      <c r="J3525" s="23"/>
      <c r="K3525" s="24" t="n">
        <f aca="false">ROUND(K3541,2)</f>
        <v>843.99</v>
      </c>
      <c r="L3525" s="21" t="s">
        <v>1468</v>
      </c>
      <c r="M3525" s="20"/>
      <c r="N3525" s="20"/>
      <c r="O3525" s="20"/>
      <c r="P3525" s="20"/>
      <c r="Q3525" s="20"/>
      <c r="R3525" s="20"/>
      <c r="S3525" s="20"/>
      <c r="T3525" s="20"/>
      <c r="U3525" s="20"/>
      <c r="V3525" s="20"/>
      <c r="W3525" s="20"/>
      <c r="X3525" s="20"/>
      <c r="Y3525" s="20"/>
      <c r="Z3525" s="20"/>
      <c r="AA3525" s="20"/>
    </row>
    <row r="3526" customFormat="false" ht="15" hidden="false" customHeight="false" outlineLevel="0" collapsed="false">
      <c r="B3526" s="14" t="s">
        <v>115</v>
      </c>
    </row>
    <row r="3527" customFormat="false" ht="15" hidden="false" customHeight="false" outlineLevel="0" collapsed="false">
      <c r="B3527" s="1" t="s">
        <v>401</v>
      </c>
      <c r="C3527" s="1" t="s">
        <v>117</v>
      </c>
      <c r="D3527" s="1" t="s">
        <v>402</v>
      </c>
      <c r="E3527" s="25" t="n">
        <v>2</v>
      </c>
      <c r="F3527" s="1" t="s">
        <v>119</v>
      </c>
      <c r="G3527" s="1" t="s">
        <v>120</v>
      </c>
      <c r="H3527" s="26" t="n">
        <v>25.4</v>
      </c>
      <c r="I3527" s="1" t="s">
        <v>121</v>
      </c>
      <c r="J3527" s="27" t="n">
        <f aca="false">ROUND(E3527/I3525* H3527,5)</f>
        <v>50.8</v>
      </c>
      <c r="K3527" s="28"/>
    </row>
    <row r="3528" customFormat="false" ht="15" hidden="false" customHeight="false" outlineLevel="0" collapsed="false">
      <c r="B3528" s="1" t="s">
        <v>399</v>
      </c>
      <c r="C3528" s="1" t="s">
        <v>117</v>
      </c>
      <c r="D3528" s="1" t="s">
        <v>400</v>
      </c>
      <c r="E3528" s="25" t="n">
        <v>2</v>
      </c>
      <c r="F3528" s="1" t="s">
        <v>119</v>
      </c>
      <c r="G3528" s="1" t="s">
        <v>120</v>
      </c>
      <c r="H3528" s="26" t="n">
        <v>29.57</v>
      </c>
      <c r="I3528" s="1" t="s">
        <v>121</v>
      </c>
      <c r="J3528" s="27" t="n">
        <f aca="false">ROUND(E3528/I3525* H3528,5)</f>
        <v>59.14</v>
      </c>
      <c r="K3528" s="28"/>
    </row>
    <row r="3529" customFormat="false" ht="15" hidden="false" customHeight="false" outlineLevel="0" collapsed="false">
      <c r="D3529" s="29" t="s">
        <v>122</v>
      </c>
      <c r="E3529" s="28"/>
      <c r="H3529" s="28"/>
      <c r="K3529" s="26" t="n">
        <f aca="false">SUM(J3527:J3528)</f>
        <v>109.94</v>
      </c>
    </row>
    <row r="3530" customFormat="false" ht="15" hidden="false" customHeight="false" outlineLevel="0" collapsed="false">
      <c r="B3530" s="14" t="s">
        <v>127</v>
      </c>
      <c r="E3530" s="28"/>
      <c r="H3530" s="28"/>
      <c r="K3530" s="28"/>
    </row>
    <row r="3531" customFormat="false" ht="15" hidden="false" customHeight="false" outlineLevel="0" collapsed="false">
      <c r="B3531" s="1" t="s">
        <v>313</v>
      </c>
      <c r="C3531" s="1" t="s">
        <v>314</v>
      </c>
      <c r="D3531" s="1" t="s">
        <v>315</v>
      </c>
      <c r="E3531" s="25" t="n">
        <v>0.13</v>
      </c>
      <c r="G3531" s="1" t="s">
        <v>120</v>
      </c>
      <c r="H3531" s="26" t="n">
        <v>17.21</v>
      </c>
      <c r="I3531" s="1" t="s">
        <v>121</v>
      </c>
      <c r="J3531" s="27" t="n">
        <f aca="false">ROUND(E3531* H3531,5)</f>
        <v>2.2373</v>
      </c>
      <c r="K3531" s="28"/>
    </row>
    <row r="3532" customFormat="false" ht="15" hidden="false" customHeight="false" outlineLevel="0" collapsed="false">
      <c r="B3532" s="1" t="s">
        <v>418</v>
      </c>
      <c r="C3532" s="1" t="s">
        <v>314</v>
      </c>
      <c r="D3532" s="1" t="s">
        <v>419</v>
      </c>
      <c r="E3532" s="25" t="n">
        <v>0.4</v>
      </c>
      <c r="G3532" s="1" t="s">
        <v>120</v>
      </c>
      <c r="H3532" s="26" t="n">
        <v>11.96</v>
      </c>
      <c r="I3532" s="1" t="s">
        <v>121</v>
      </c>
      <c r="J3532" s="27" t="n">
        <f aca="false">ROUND(E3532* H3532,5)</f>
        <v>4.784</v>
      </c>
      <c r="K3532" s="28"/>
    </row>
    <row r="3533" customFormat="false" ht="15" hidden="false" customHeight="false" outlineLevel="0" collapsed="false">
      <c r="D3533" s="29" t="s">
        <v>137</v>
      </c>
      <c r="E3533" s="28"/>
      <c r="H3533" s="28"/>
      <c r="K3533" s="26" t="n">
        <f aca="false">SUM(J3531:J3532)</f>
        <v>7.0213</v>
      </c>
    </row>
    <row r="3534" customFormat="false" ht="15" hidden="false" customHeight="false" outlineLevel="0" collapsed="false">
      <c r="B3534" s="14" t="s">
        <v>174</v>
      </c>
      <c r="E3534" s="28"/>
      <c r="H3534" s="28"/>
      <c r="K3534" s="28"/>
    </row>
    <row r="3535" customFormat="false" ht="15" hidden="false" customHeight="false" outlineLevel="0" collapsed="false">
      <c r="B3535" s="1" t="s">
        <v>470</v>
      </c>
      <c r="C3535" s="1" t="s">
        <v>18</v>
      </c>
      <c r="D3535" s="1" t="s">
        <v>471</v>
      </c>
      <c r="E3535" s="25" t="n">
        <v>0.6</v>
      </c>
      <c r="G3535" s="1" t="s">
        <v>120</v>
      </c>
      <c r="H3535" s="26" t="n">
        <v>25.488</v>
      </c>
      <c r="I3535" s="1" t="s">
        <v>121</v>
      </c>
      <c r="J3535" s="27" t="n">
        <f aca="false">ROUND(E3535* H3535,5)</f>
        <v>15.2928</v>
      </c>
      <c r="K3535" s="28"/>
    </row>
    <row r="3536" customFormat="false" ht="15" hidden="false" customHeight="false" outlineLevel="0" collapsed="false">
      <c r="B3536" s="1" t="s">
        <v>546</v>
      </c>
      <c r="C3536" s="1" t="s">
        <v>27</v>
      </c>
      <c r="D3536" s="1" t="s">
        <v>547</v>
      </c>
      <c r="E3536" s="25" t="n">
        <v>1.5</v>
      </c>
      <c r="G3536" s="1" t="s">
        <v>120</v>
      </c>
      <c r="H3536" s="26" t="n">
        <v>124.034</v>
      </c>
      <c r="I3536" s="1" t="s">
        <v>121</v>
      </c>
      <c r="J3536" s="27" t="n">
        <f aca="false">ROUND(E3536* H3536,5)</f>
        <v>186.051</v>
      </c>
      <c r="K3536" s="28"/>
    </row>
    <row r="3537" customFormat="false" ht="15" hidden="false" customHeight="false" outlineLevel="0" collapsed="false">
      <c r="B3537" s="1" t="s">
        <v>425</v>
      </c>
      <c r="C3537" s="1" t="s">
        <v>18</v>
      </c>
      <c r="D3537" s="1" t="s">
        <v>426</v>
      </c>
      <c r="E3537" s="25" t="n">
        <v>1</v>
      </c>
      <c r="G3537" s="1" t="s">
        <v>120</v>
      </c>
      <c r="H3537" s="26" t="n">
        <v>501.1022</v>
      </c>
      <c r="I3537" s="1" t="s">
        <v>121</v>
      </c>
      <c r="J3537" s="27" t="n">
        <f aca="false">ROUND(E3537* H3537,5)</f>
        <v>501.1022</v>
      </c>
      <c r="K3537" s="28"/>
    </row>
    <row r="3538" customFormat="false" ht="15" hidden="false" customHeight="false" outlineLevel="0" collapsed="false">
      <c r="D3538" s="29" t="s">
        <v>1407</v>
      </c>
      <c r="E3538" s="28"/>
      <c r="H3538" s="28"/>
      <c r="K3538" s="26" t="n">
        <f aca="false">SUM(J3535:J3537)</f>
        <v>702.446</v>
      </c>
    </row>
    <row r="3539" customFormat="false" ht="15" hidden="false" customHeight="false" outlineLevel="0" collapsed="false">
      <c r="D3539" s="29" t="s">
        <v>138</v>
      </c>
      <c r="E3539" s="28"/>
      <c r="H3539" s="28"/>
      <c r="K3539" s="30" t="n">
        <f aca="false">SUM(J3526:J3538)</f>
        <v>819.4073</v>
      </c>
    </row>
    <row r="3540" customFormat="false" ht="15" hidden="false" customHeight="false" outlineLevel="0" collapsed="false">
      <c r="D3540" s="29" t="s">
        <v>184</v>
      </c>
      <c r="E3540" s="28"/>
      <c r="H3540" s="28" t="n">
        <v>3</v>
      </c>
      <c r="I3540" s="1" t="s">
        <v>146</v>
      </c>
      <c r="K3540" s="26" t="n">
        <f aca="false">ROUND(H3540/100*K3539,5)</f>
        <v>24.58222</v>
      </c>
    </row>
    <row r="3541" customFormat="false" ht="15" hidden="false" customHeight="false" outlineLevel="0" collapsed="false">
      <c r="D3541" s="29" t="s">
        <v>139</v>
      </c>
      <c r="E3541" s="28"/>
      <c r="H3541" s="28"/>
      <c r="K3541" s="30" t="n">
        <f aca="false">SUM(K3539:K3540)</f>
        <v>843.98952</v>
      </c>
    </row>
    <row r="3543" customFormat="false" ht="45" hidden="false" customHeight="true" outlineLevel="0" collapsed="false">
      <c r="A3543" s="19" t="s">
        <v>1469</v>
      </c>
      <c r="B3543" s="19" t="s">
        <v>69</v>
      </c>
      <c r="C3543" s="20" t="s">
        <v>18</v>
      </c>
      <c r="D3543" s="21" t="s">
        <v>70</v>
      </c>
      <c r="E3543" s="21"/>
      <c r="F3543" s="21"/>
      <c r="G3543" s="20"/>
      <c r="H3543" s="22" t="s">
        <v>113</v>
      </c>
      <c r="I3543" s="23" t="n">
        <v>1</v>
      </c>
      <c r="J3543" s="23"/>
      <c r="K3543" s="24" t="n">
        <f aca="false">ROUND(K3559,2)</f>
        <v>699.29</v>
      </c>
      <c r="L3543" s="21" t="s">
        <v>1425</v>
      </c>
      <c r="M3543" s="20"/>
      <c r="N3543" s="20"/>
      <c r="O3543" s="20"/>
      <c r="P3543" s="20"/>
      <c r="Q3543" s="20"/>
      <c r="R3543" s="20"/>
      <c r="S3543" s="20"/>
      <c r="T3543" s="20"/>
      <c r="U3543" s="20"/>
      <c r="V3543" s="20"/>
      <c r="W3543" s="20"/>
      <c r="X3543" s="20"/>
      <c r="Y3543" s="20"/>
      <c r="Z3543" s="20"/>
      <c r="AA3543" s="20"/>
    </row>
    <row r="3544" customFormat="false" ht="15" hidden="false" customHeight="false" outlineLevel="0" collapsed="false">
      <c r="B3544" s="14" t="s">
        <v>115</v>
      </c>
    </row>
    <row r="3545" customFormat="false" ht="15" hidden="false" customHeight="false" outlineLevel="0" collapsed="false">
      <c r="B3545" s="1" t="s">
        <v>401</v>
      </c>
      <c r="C3545" s="1" t="s">
        <v>117</v>
      </c>
      <c r="D3545" s="1" t="s">
        <v>402</v>
      </c>
      <c r="E3545" s="25" t="n">
        <v>5</v>
      </c>
      <c r="F3545" s="1" t="s">
        <v>119</v>
      </c>
      <c r="G3545" s="1" t="s">
        <v>120</v>
      </c>
      <c r="H3545" s="26" t="n">
        <v>25.4</v>
      </c>
      <c r="I3545" s="1" t="s">
        <v>121</v>
      </c>
      <c r="J3545" s="27" t="n">
        <f aca="false">ROUND(E3545/I3543* H3545,5)</f>
        <v>127</v>
      </c>
      <c r="K3545" s="28"/>
    </row>
    <row r="3546" customFormat="false" ht="15" hidden="false" customHeight="false" outlineLevel="0" collapsed="false">
      <c r="B3546" s="1" t="s">
        <v>399</v>
      </c>
      <c r="C3546" s="1" t="s">
        <v>117</v>
      </c>
      <c r="D3546" s="1" t="s">
        <v>400</v>
      </c>
      <c r="E3546" s="25" t="n">
        <v>5</v>
      </c>
      <c r="F3546" s="1" t="s">
        <v>119</v>
      </c>
      <c r="G3546" s="1" t="s">
        <v>120</v>
      </c>
      <c r="H3546" s="26" t="n">
        <v>29.57</v>
      </c>
      <c r="I3546" s="1" t="s">
        <v>121</v>
      </c>
      <c r="J3546" s="27" t="n">
        <f aca="false">ROUND(E3546/I3543* H3546,5)</f>
        <v>147.85</v>
      </c>
      <c r="K3546" s="28"/>
    </row>
    <row r="3547" customFormat="false" ht="15" hidden="false" customHeight="false" outlineLevel="0" collapsed="false">
      <c r="D3547" s="29" t="s">
        <v>122</v>
      </c>
      <c r="E3547" s="28"/>
      <c r="H3547" s="28"/>
      <c r="K3547" s="26" t="n">
        <f aca="false">SUM(J3545:J3546)</f>
        <v>274.85</v>
      </c>
    </row>
    <row r="3548" customFormat="false" ht="15" hidden="false" customHeight="false" outlineLevel="0" collapsed="false">
      <c r="B3548" s="14" t="s">
        <v>127</v>
      </c>
      <c r="E3548" s="28"/>
      <c r="H3548" s="28"/>
      <c r="K3548" s="28"/>
    </row>
    <row r="3549" customFormat="false" ht="15" hidden="false" customHeight="false" outlineLevel="0" collapsed="false">
      <c r="B3549" s="1" t="s">
        <v>418</v>
      </c>
      <c r="C3549" s="1" t="s">
        <v>314</v>
      </c>
      <c r="D3549" s="1" t="s">
        <v>419</v>
      </c>
      <c r="E3549" s="25" t="n">
        <v>0.4</v>
      </c>
      <c r="G3549" s="1" t="s">
        <v>120</v>
      </c>
      <c r="H3549" s="26" t="n">
        <v>11.96</v>
      </c>
      <c r="I3549" s="1" t="s">
        <v>121</v>
      </c>
      <c r="J3549" s="27" t="n">
        <f aca="false">ROUND(E3549* H3549,5)</f>
        <v>4.784</v>
      </c>
      <c r="K3549" s="28"/>
    </row>
    <row r="3550" customFormat="false" ht="15" hidden="false" customHeight="false" outlineLevel="0" collapsed="false">
      <c r="B3550" s="1" t="s">
        <v>313</v>
      </c>
      <c r="C3550" s="1" t="s">
        <v>314</v>
      </c>
      <c r="D3550" s="1" t="s">
        <v>315</v>
      </c>
      <c r="E3550" s="25" t="n">
        <v>0.13</v>
      </c>
      <c r="G3550" s="1" t="s">
        <v>120</v>
      </c>
      <c r="H3550" s="26" t="n">
        <v>17.21</v>
      </c>
      <c r="I3550" s="1" t="s">
        <v>121</v>
      </c>
      <c r="J3550" s="27" t="n">
        <f aca="false">ROUND(E3550* H3550,5)</f>
        <v>2.2373</v>
      </c>
      <c r="K3550" s="28"/>
    </row>
    <row r="3551" customFormat="false" ht="15" hidden="false" customHeight="false" outlineLevel="0" collapsed="false">
      <c r="D3551" s="29" t="s">
        <v>137</v>
      </c>
      <c r="E3551" s="28"/>
      <c r="H3551" s="28"/>
      <c r="K3551" s="26" t="n">
        <f aca="false">SUM(J3549:J3550)</f>
        <v>7.0213</v>
      </c>
    </row>
    <row r="3552" customFormat="false" ht="15" hidden="false" customHeight="false" outlineLevel="0" collapsed="false">
      <c r="B3552" s="14" t="s">
        <v>174</v>
      </c>
      <c r="E3552" s="28"/>
      <c r="H3552" s="28"/>
      <c r="K3552" s="28"/>
    </row>
    <row r="3553" customFormat="false" ht="15" hidden="false" customHeight="false" outlineLevel="0" collapsed="false">
      <c r="B3553" s="1" t="s">
        <v>438</v>
      </c>
      <c r="C3553" s="1" t="s">
        <v>18</v>
      </c>
      <c r="D3553" s="1" t="s">
        <v>439</v>
      </c>
      <c r="E3553" s="25" t="n">
        <v>1</v>
      </c>
      <c r="G3553" s="1" t="s">
        <v>120</v>
      </c>
      <c r="H3553" s="26" t="n">
        <v>247.5328</v>
      </c>
      <c r="I3553" s="1" t="s">
        <v>121</v>
      </c>
      <c r="J3553" s="27" t="n">
        <f aca="false">ROUND(E3553* H3553,5)</f>
        <v>247.5328</v>
      </c>
      <c r="K3553" s="28"/>
    </row>
    <row r="3554" customFormat="false" ht="15" hidden="false" customHeight="false" outlineLevel="0" collapsed="false">
      <c r="B3554" s="1" t="s">
        <v>546</v>
      </c>
      <c r="C3554" s="1" t="s">
        <v>27</v>
      </c>
      <c r="D3554" s="1" t="s">
        <v>547</v>
      </c>
      <c r="E3554" s="25" t="n">
        <v>1</v>
      </c>
      <c r="G3554" s="1" t="s">
        <v>120</v>
      </c>
      <c r="H3554" s="26" t="n">
        <v>124.034</v>
      </c>
      <c r="I3554" s="1" t="s">
        <v>121</v>
      </c>
      <c r="J3554" s="27" t="n">
        <f aca="false">ROUND(E3554* H3554,5)</f>
        <v>124.034</v>
      </c>
      <c r="K3554" s="28"/>
    </row>
    <row r="3555" customFormat="false" ht="15" hidden="false" customHeight="false" outlineLevel="0" collapsed="false">
      <c r="B3555" s="1" t="s">
        <v>470</v>
      </c>
      <c r="C3555" s="1" t="s">
        <v>18</v>
      </c>
      <c r="D3555" s="1" t="s">
        <v>471</v>
      </c>
      <c r="E3555" s="25" t="n">
        <v>1</v>
      </c>
      <c r="G3555" s="1" t="s">
        <v>120</v>
      </c>
      <c r="H3555" s="26" t="n">
        <v>25.488</v>
      </c>
      <c r="I3555" s="1" t="s">
        <v>121</v>
      </c>
      <c r="J3555" s="27" t="n">
        <f aca="false">ROUND(E3555* H3555,5)</f>
        <v>25.488</v>
      </c>
      <c r="K3555" s="28"/>
    </row>
    <row r="3556" customFormat="false" ht="15" hidden="false" customHeight="false" outlineLevel="0" collapsed="false">
      <c r="D3556" s="29" t="s">
        <v>1407</v>
      </c>
      <c r="E3556" s="28"/>
      <c r="H3556" s="28"/>
      <c r="K3556" s="26" t="n">
        <f aca="false">SUM(J3553:J3555)</f>
        <v>397.0548</v>
      </c>
    </row>
    <row r="3557" customFormat="false" ht="15" hidden="false" customHeight="false" outlineLevel="0" collapsed="false">
      <c r="D3557" s="29" t="s">
        <v>138</v>
      </c>
      <c r="E3557" s="28"/>
      <c r="H3557" s="28"/>
      <c r="K3557" s="30" t="n">
        <f aca="false">SUM(J3544:J3556)</f>
        <v>678.9261</v>
      </c>
    </row>
    <row r="3558" customFormat="false" ht="15" hidden="false" customHeight="false" outlineLevel="0" collapsed="false">
      <c r="D3558" s="29" t="s">
        <v>184</v>
      </c>
      <c r="E3558" s="28"/>
      <c r="H3558" s="28" t="n">
        <v>3</v>
      </c>
      <c r="I3558" s="1" t="s">
        <v>146</v>
      </c>
      <c r="K3558" s="26" t="n">
        <f aca="false">ROUND(H3558/100*K3557,5)</f>
        <v>20.36778</v>
      </c>
    </row>
    <row r="3559" customFormat="false" ht="15" hidden="false" customHeight="false" outlineLevel="0" collapsed="false">
      <c r="D3559" s="29" t="s">
        <v>139</v>
      </c>
      <c r="E3559" s="28"/>
      <c r="H3559" s="28"/>
      <c r="K3559" s="30" t="n">
        <f aca="false">SUM(K3557:K3558)</f>
        <v>699.29388</v>
      </c>
    </row>
    <row r="3561" customFormat="false" ht="45" hidden="false" customHeight="true" outlineLevel="0" collapsed="false">
      <c r="A3561" s="19" t="s">
        <v>1470</v>
      </c>
      <c r="B3561" s="19" t="s">
        <v>75</v>
      </c>
      <c r="C3561" s="20" t="s">
        <v>18</v>
      </c>
      <c r="D3561" s="21" t="s">
        <v>76</v>
      </c>
      <c r="E3561" s="21"/>
      <c r="F3561" s="21"/>
      <c r="G3561" s="20"/>
      <c r="H3561" s="22" t="s">
        <v>113</v>
      </c>
      <c r="I3561" s="23" t="n">
        <v>1</v>
      </c>
      <c r="J3561" s="23"/>
      <c r="K3561" s="24" t="n">
        <f aca="false">ROUND(K3577,2)</f>
        <v>1332.87</v>
      </c>
      <c r="L3561" s="21" t="s">
        <v>1471</v>
      </c>
      <c r="M3561" s="20"/>
      <c r="N3561" s="20"/>
      <c r="O3561" s="20"/>
      <c r="P3561" s="20"/>
      <c r="Q3561" s="20"/>
      <c r="R3561" s="20"/>
      <c r="S3561" s="20"/>
      <c r="T3561" s="20"/>
      <c r="U3561" s="20"/>
      <c r="V3561" s="20"/>
      <c r="W3561" s="20"/>
      <c r="X3561" s="20"/>
      <c r="Y3561" s="20"/>
      <c r="Z3561" s="20"/>
      <c r="AA3561" s="20"/>
    </row>
    <row r="3562" customFormat="false" ht="15" hidden="false" customHeight="false" outlineLevel="0" collapsed="false">
      <c r="B3562" s="14" t="s">
        <v>115</v>
      </c>
    </row>
    <row r="3563" customFormat="false" ht="15" hidden="false" customHeight="false" outlineLevel="0" collapsed="false">
      <c r="B3563" s="1" t="s">
        <v>399</v>
      </c>
      <c r="C3563" s="1" t="s">
        <v>117</v>
      </c>
      <c r="D3563" s="1" t="s">
        <v>400</v>
      </c>
      <c r="E3563" s="25" t="n">
        <v>6</v>
      </c>
      <c r="F3563" s="1" t="s">
        <v>119</v>
      </c>
      <c r="G3563" s="1" t="s">
        <v>120</v>
      </c>
      <c r="H3563" s="26" t="n">
        <v>29.57</v>
      </c>
      <c r="I3563" s="1" t="s">
        <v>121</v>
      </c>
      <c r="J3563" s="27" t="n">
        <f aca="false">ROUND(E3563/I3561* H3563,5)</f>
        <v>177.42</v>
      </c>
      <c r="K3563" s="28"/>
    </row>
    <row r="3564" customFormat="false" ht="15" hidden="false" customHeight="false" outlineLevel="0" collapsed="false">
      <c r="B3564" s="1" t="s">
        <v>401</v>
      </c>
      <c r="C3564" s="1" t="s">
        <v>117</v>
      </c>
      <c r="D3564" s="1" t="s">
        <v>402</v>
      </c>
      <c r="E3564" s="25" t="n">
        <v>6</v>
      </c>
      <c r="F3564" s="1" t="s">
        <v>119</v>
      </c>
      <c r="G3564" s="1" t="s">
        <v>120</v>
      </c>
      <c r="H3564" s="26" t="n">
        <v>25.4</v>
      </c>
      <c r="I3564" s="1" t="s">
        <v>121</v>
      </c>
      <c r="J3564" s="27" t="n">
        <f aca="false">ROUND(E3564/I3561* H3564,5)</f>
        <v>152.4</v>
      </c>
      <c r="K3564" s="28"/>
    </row>
    <row r="3565" customFormat="false" ht="15" hidden="false" customHeight="false" outlineLevel="0" collapsed="false">
      <c r="D3565" s="29" t="s">
        <v>122</v>
      </c>
      <c r="E3565" s="28"/>
      <c r="H3565" s="28"/>
      <c r="K3565" s="26" t="n">
        <f aca="false">SUM(J3563:J3564)</f>
        <v>329.82</v>
      </c>
    </row>
    <row r="3566" customFormat="false" ht="15" hidden="false" customHeight="false" outlineLevel="0" collapsed="false">
      <c r="B3566" s="14" t="s">
        <v>127</v>
      </c>
      <c r="E3566" s="28"/>
      <c r="H3566" s="28"/>
      <c r="K3566" s="28"/>
    </row>
    <row r="3567" customFormat="false" ht="15" hidden="false" customHeight="false" outlineLevel="0" collapsed="false">
      <c r="B3567" s="1" t="s">
        <v>313</v>
      </c>
      <c r="C3567" s="1" t="s">
        <v>314</v>
      </c>
      <c r="D3567" s="1" t="s">
        <v>315</v>
      </c>
      <c r="E3567" s="25" t="n">
        <v>0.13</v>
      </c>
      <c r="G3567" s="1" t="s">
        <v>120</v>
      </c>
      <c r="H3567" s="26" t="n">
        <v>17.21</v>
      </c>
      <c r="I3567" s="1" t="s">
        <v>121</v>
      </c>
      <c r="J3567" s="27" t="n">
        <f aca="false">ROUND(E3567* H3567,5)</f>
        <v>2.2373</v>
      </c>
      <c r="K3567" s="28"/>
    </row>
    <row r="3568" customFormat="false" ht="15" hidden="false" customHeight="false" outlineLevel="0" collapsed="false">
      <c r="B3568" s="1" t="s">
        <v>418</v>
      </c>
      <c r="C3568" s="1" t="s">
        <v>314</v>
      </c>
      <c r="D3568" s="1" t="s">
        <v>419</v>
      </c>
      <c r="E3568" s="25" t="n">
        <v>0.4</v>
      </c>
      <c r="G3568" s="1" t="s">
        <v>120</v>
      </c>
      <c r="H3568" s="26" t="n">
        <v>11.96</v>
      </c>
      <c r="I3568" s="1" t="s">
        <v>121</v>
      </c>
      <c r="J3568" s="27" t="n">
        <f aca="false">ROUND(E3568* H3568,5)</f>
        <v>4.784</v>
      </c>
      <c r="K3568" s="28"/>
    </row>
    <row r="3569" customFormat="false" ht="15" hidden="false" customHeight="false" outlineLevel="0" collapsed="false">
      <c r="D3569" s="29" t="s">
        <v>137</v>
      </c>
      <c r="E3569" s="28"/>
      <c r="H3569" s="28"/>
      <c r="K3569" s="26" t="n">
        <f aca="false">SUM(J3567:J3568)</f>
        <v>7.0213</v>
      </c>
    </row>
    <row r="3570" customFormat="false" ht="15" hidden="false" customHeight="false" outlineLevel="0" collapsed="false">
      <c r="B3570" s="14" t="s">
        <v>174</v>
      </c>
      <c r="E3570" s="28"/>
      <c r="H3570" s="28"/>
      <c r="K3570" s="28"/>
    </row>
    <row r="3571" customFormat="false" ht="15" hidden="false" customHeight="false" outlineLevel="0" collapsed="false">
      <c r="B3571" s="1" t="s">
        <v>458</v>
      </c>
      <c r="C3571" s="1" t="s">
        <v>18</v>
      </c>
      <c r="D3571" s="1" t="s">
        <v>459</v>
      </c>
      <c r="E3571" s="25" t="n">
        <v>1.2</v>
      </c>
      <c r="G3571" s="1" t="s">
        <v>120</v>
      </c>
      <c r="H3571" s="26" t="n">
        <v>518.0308</v>
      </c>
      <c r="I3571" s="1" t="s">
        <v>121</v>
      </c>
      <c r="J3571" s="27" t="n">
        <f aca="false">ROUND(E3571* H3571,5)</f>
        <v>621.63696</v>
      </c>
      <c r="K3571" s="28"/>
    </row>
    <row r="3572" customFormat="false" ht="15" hidden="false" customHeight="false" outlineLevel="0" collapsed="false">
      <c r="B3572" s="1" t="s">
        <v>470</v>
      </c>
      <c r="C3572" s="1" t="s">
        <v>18</v>
      </c>
      <c r="D3572" s="1" t="s">
        <v>471</v>
      </c>
      <c r="E3572" s="25" t="n">
        <v>1</v>
      </c>
      <c r="G3572" s="1" t="s">
        <v>120</v>
      </c>
      <c r="H3572" s="26" t="n">
        <v>25.488</v>
      </c>
      <c r="I3572" s="1" t="s">
        <v>121</v>
      </c>
      <c r="J3572" s="27" t="n">
        <f aca="false">ROUND(E3572* H3572,5)</f>
        <v>25.488</v>
      </c>
      <c r="K3572" s="28"/>
    </row>
    <row r="3573" customFormat="false" ht="15" hidden="false" customHeight="false" outlineLevel="0" collapsed="false">
      <c r="B3573" s="1" t="s">
        <v>546</v>
      </c>
      <c r="C3573" s="1" t="s">
        <v>27</v>
      </c>
      <c r="D3573" s="1" t="s">
        <v>547</v>
      </c>
      <c r="E3573" s="25" t="n">
        <v>2.5</v>
      </c>
      <c r="G3573" s="1" t="s">
        <v>120</v>
      </c>
      <c r="H3573" s="26" t="n">
        <v>124.034</v>
      </c>
      <c r="I3573" s="1" t="s">
        <v>121</v>
      </c>
      <c r="J3573" s="27" t="n">
        <f aca="false">ROUND(E3573* H3573,5)</f>
        <v>310.085</v>
      </c>
      <c r="K3573" s="28"/>
    </row>
    <row r="3574" customFormat="false" ht="15" hidden="false" customHeight="false" outlineLevel="0" collapsed="false">
      <c r="D3574" s="29" t="s">
        <v>1407</v>
      </c>
      <c r="E3574" s="28"/>
      <c r="H3574" s="28"/>
      <c r="K3574" s="26" t="n">
        <f aca="false">SUM(J3571:J3573)</f>
        <v>957.20996</v>
      </c>
    </row>
    <row r="3575" customFormat="false" ht="15" hidden="false" customHeight="false" outlineLevel="0" collapsed="false">
      <c r="D3575" s="29" t="s">
        <v>138</v>
      </c>
      <c r="E3575" s="28"/>
      <c r="H3575" s="28"/>
      <c r="K3575" s="30" t="n">
        <f aca="false">SUM(J3562:J3574)</f>
        <v>1294.05126</v>
      </c>
    </row>
    <row r="3576" customFormat="false" ht="15" hidden="false" customHeight="false" outlineLevel="0" collapsed="false">
      <c r="D3576" s="29" t="s">
        <v>184</v>
      </c>
      <c r="E3576" s="28"/>
      <c r="H3576" s="28" t="n">
        <v>3</v>
      </c>
      <c r="I3576" s="1" t="s">
        <v>146</v>
      </c>
      <c r="K3576" s="26" t="n">
        <f aca="false">ROUND(H3576/100*K3575,5)</f>
        <v>38.82154</v>
      </c>
    </row>
    <row r="3577" customFormat="false" ht="15" hidden="false" customHeight="false" outlineLevel="0" collapsed="false">
      <c r="D3577" s="29" t="s">
        <v>139</v>
      </c>
      <c r="E3577" s="28"/>
      <c r="H3577" s="28"/>
      <c r="K3577" s="30" t="n">
        <f aca="false">SUM(K3575:K3576)</f>
        <v>1332.8728</v>
      </c>
    </row>
    <row r="3579" customFormat="false" ht="45" hidden="false" customHeight="true" outlineLevel="0" collapsed="false">
      <c r="A3579" s="19" t="s">
        <v>1472</v>
      </c>
      <c r="B3579" s="19" t="s">
        <v>71</v>
      </c>
      <c r="C3579" s="20" t="s">
        <v>18</v>
      </c>
      <c r="D3579" s="21" t="s">
        <v>72</v>
      </c>
      <c r="E3579" s="21"/>
      <c r="F3579" s="21"/>
      <c r="G3579" s="20"/>
      <c r="H3579" s="22" t="s">
        <v>113</v>
      </c>
      <c r="I3579" s="23" t="n">
        <v>1</v>
      </c>
      <c r="J3579" s="23"/>
      <c r="K3579" s="24" t="n">
        <f aca="false">ROUND(K3595,2)</f>
        <v>3641.04</v>
      </c>
      <c r="L3579" s="21" t="s">
        <v>1473</v>
      </c>
      <c r="M3579" s="20"/>
      <c r="N3579" s="20"/>
      <c r="O3579" s="20"/>
      <c r="P3579" s="20"/>
      <c r="Q3579" s="20"/>
      <c r="R3579" s="20"/>
      <c r="S3579" s="20"/>
      <c r="T3579" s="20"/>
      <c r="U3579" s="20"/>
      <c r="V3579" s="20"/>
      <c r="W3579" s="20"/>
      <c r="X3579" s="20"/>
      <c r="Y3579" s="20"/>
      <c r="Z3579" s="20"/>
      <c r="AA3579" s="20"/>
    </row>
    <row r="3580" customFormat="false" ht="15" hidden="false" customHeight="false" outlineLevel="0" collapsed="false">
      <c r="B3580" s="14" t="s">
        <v>115</v>
      </c>
    </row>
    <row r="3581" customFormat="false" ht="15" hidden="false" customHeight="false" outlineLevel="0" collapsed="false">
      <c r="B3581" s="1" t="s">
        <v>401</v>
      </c>
      <c r="C3581" s="1" t="s">
        <v>117</v>
      </c>
      <c r="D3581" s="1" t="s">
        <v>402</v>
      </c>
      <c r="E3581" s="25" t="n">
        <v>5</v>
      </c>
      <c r="F3581" s="1" t="s">
        <v>119</v>
      </c>
      <c r="G3581" s="1" t="s">
        <v>120</v>
      </c>
      <c r="H3581" s="26" t="n">
        <v>25.4</v>
      </c>
      <c r="I3581" s="1" t="s">
        <v>121</v>
      </c>
      <c r="J3581" s="27" t="n">
        <f aca="false">ROUND(E3581/I3579* H3581,5)</f>
        <v>127</v>
      </c>
      <c r="K3581" s="28"/>
    </row>
    <row r="3582" customFormat="false" ht="15" hidden="false" customHeight="false" outlineLevel="0" collapsed="false">
      <c r="B3582" s="1" t="s">
        <v>399</v>
      </c>
      <c r="C3582" s="1" t="s">
        <v>117</v>
      </c>
      <c r="D3582" s="1" t="s">
        <v>400</v>
      </c>
      <c r="E3582" s="25" t="n">
        <v>5</v>
      </c>
      <c r="F3582" s="1" t="s">
        <v>119</v>
      </c>
      <c r="G3582" s="1" t="s">
        <v>120</v>
      </c>
      <c r="H3582" s="26" t="n">
        <v>29.57</v>
      </c>
      <c r="I3582" s="1" t="s">
        <v>121</v>
      </c>
      <c r="J3582" s="27" t="n">
        <f aca="false">ROUND(E3582/I3579* H3582,5)</f>
        <v>147.85</v>
      </c>
      <c r="K3582" s="28"/>
    </row>
    <row r="3583" customFormat="false" ht="15" hidden="false" customHeight="false" outlineLevel="0" collapsed="false">
      <c r="D3583" s="29" t="s">
        <v>122</v>
      </c>
      <c r="E3583" s="28"/>
      <c r="H3583" s="28"/>
      <c r="K3583" s="26" t="n">
        <f aca="false">SUM(J3581:J3582)</f>
        <v>274.85</v>
      </c>
    </row>
    <row r="3584" customFormat="false" ht="15" hidden="false" customHeight="false" outlineLevel="0" collapsed="false">
      <c r="B3584" s="14" t="s">
        <v>127</v>
      </c>
      <c r="E3584" s="28"/>
      <c r="H3584" s="28"/>
      <c r="K3584" s="28"/>
    </row>
    <row r="3585" customFormat="false" ht="15" hidden="false" customHeight="false" outlineLevel="0" collapsed="false">
      <c r="B3585" s="1" t="s">
        <v>313</v>
      </c>
      <c r="C3585" s="1" t="s">
        <v>314</v>
      </c>
      <c r="D3585" s="1" t="s">
        <v>315</v>
      </c>
      <c r="E3585" s="25" t="n">
        <v>0.13</v>
      </c>
      <c r="G3585" s="1" t="s">
        <v>120</v>
      </c>
      <c r="H3585" s="26" t="n">
        <v>17.21</v>
      </c>
      <c r="I3585" s="1" t="s">
        <v>121</v>
      </c>
      <c r="J3585" s="27" t="n">
        <f aca="false">ROUND(E3585* H3585,5)</f>
        <v>2.2373</v>
      </c>
      <c r="K3585" s="28"/>
    </row>
    <row r="3586" customFormat="false" ht="15" hidden="false" customHeight="false" outlineLevel="0" collapsed="false">
      <c r="B3586" s="1" t="s">
        <v>418</v>
      </c>
      <c r="C3586" s="1" t="s">
        <v>314</v>
      </c>
      <c r="D3586" s="1" t="s">
        <v>419</v>
      </c>
      <c r="E3586" s="25" t="n">
        <v>0.4</v>
      </c>
      <c r="G3586" s="1" t="s">
        <v>120</v>
      </c>
      <c r="H3586" s="26" t="n">
        <v>11.96</v>
      </c>
      <c r="I3586" s="1" t="s">
        <v>121</v>
      </c>
      <c r="J3586" s="27" t="n">
        <f aca="false">ROUND(E3586* H3586,5)</f>
        <v>4.784</v>
      </c>
      <c r="K3586" s="28"/>
    </row>
    <row r="3587" customFormat="false" ht="15" hidden="false" customHeight="false" outlineLevel="0" collapsed="false">
      <c r="D3587" s="29" t="s">
        <v>137</v>
      </c>
      <c r="E3587" s="28"/>
      <c r="H3587" s="28"/>
      <c r="K3587" s="26" t="n">
        <f aca="false">SUM(J3585:J3586)</f>
        <v>7.0213</v>
      </c>
    </row>
    <row r="3588" customFormat="false" ht="15" hidden="false" customHeight="false" outlineLevel="0" collapsed="false">
      <c r="B3588" s="14" t="s">
        <v>174</v>
      </c>
      <c r="E3588" s="28"/>
      <c r="H3588" s="28"/>
      <c r="K3588" s="28"/>
    </row>
    <row r="3589" customFormat="false" ht="15" hidden="false" customHeight="false" outlineLevel="0" collapsed="false">
      <c r="B3589" s="1" t="s">
        <v>425</v>
      </c>
      <c r="C3589" s="1" t="s">
        <v>18</v>
      </c>
      <c r="D3589" s="1" t="s">
        <v>426</v>
      </c>
      <c r="E3589" s="25" t="n">
        <v>5</v>
      </c>
      <c r="G3589" s="1" t="s">
        <v>120</v>
      </c>
      <c r="H3589" s="26" t="n">
        <v>501.1022</v>
      </c>
      <c r="I3589" s="1" t="s">
        <v>121</v>
      </c>
      <c r="J3589" s="27" t="n">
        <f aca="false">ROUND(E3589* H3589,5)</f>
        <v>2505.511</v>
      </c>
      <c r="K3589" s="28"/>
    </row>
    <row r="3590" customFormat="false" ht="15" hidden="false" customHeight="false" outlineLevel="0" collapsed="false">
      <c r="B3590" s="1" t="s">
        <v>470</v>
      </c>
      <c r="C3590" s="1" t="s">
        <v>18</v>
      </c>
      <c r="D3590" s="1" t="s">
        <v>471</v>
      </c>
      <c r="E3590" s="25" t="n">
        <v>5</v>
      </c>
      <c r="G3590" s="1" t="s">
        <v>120</v>
      </c>
      <c r="H3590" s="26" t="n">
        <v>25.488</v>
      </c>
      <c r="I3590" s="1" t="s">
        <v>121</v>
      </c>
      <c r="J3590" s="27" t="n">
        <f aca="false">ROUND(E3590* H3590,5)</f>
        <v>127.44</v>
      </c>
      <c r="K3590" s="28"/>
    </row>
    <row r="3591" customFormat="false" ht="15" hidden="false" customHeight="false" outlineLevel="0" collapsed="false">
      <c r="B3591" s="1" t="s">
        <v>546</v>
      </c>
      <c r="C3591" s="1" t="s">
        <v>27</v>
      </c>
      <c r="D3591" s="1" t="s">
        <v>547</v>
      </c>
      <c r="E3591" s="25" t="n">
        <v>5</v>
      </c>
      <c r="G3591" s="1" t="s">
        <v>120</v>
      </c>
      <c r="H3591" s="26" t="n">
        <v>124.034</v>
      </c>
      <c r="I3591" s="1" t="s">
        <v>121</v>
      </c>
      <c r="J3591" s="27" t="n">
        <f aca="false">ROUND(E3591* H3591,5)</f>
        <v>620.17</v>
      </c>
      <c r="K3591" s="28"/>
    </row>
    <row r="3592" customFormat="false" ht="15" hidden="false" customHeight="false" outlineLevel="0" collapsed="false">
      <c r="D3592" s="29" t="s">
        <v>1407</v>
      </c>
      <c r="E3592" s="28"/>
      <c r="H3592" s="28"/>
      <c r="K3592" s="26" t="n">
        <f aca="false">SUM(J3589:J3591)</f>
        <v>3253.121</v>
      </c>
    </row>
    <row r="3593" customFormat="false" ht="15" hidden="false" customHeight="false" outlineLevel="0" collapsed="false">
      <c r="D3593" s="29" t="s">
        <v>138</v>
      </c>
      <c r="E3593" s="28"/>
      <c r="H3593" s="28"/>
      <c r="K3593" s="30" t="n">
        <f aca="false">SUM(J3580:J3592)</f>
        <v>3534.9923</v>
      </c>
    </row>
    <row r="3594" customFormat="false" ht="15" hidden="false" customHeight="false" outlineLevel="0" collapsed="false">
      <c r="D3594" s="29" t="s">
        <v>184</v>
      </c>
      <c r="E3594" s="28"/>
      <c r="H3594" s="28" t="n">
        <v>3</v>
      </c>
      <c r="I3594" s="1" t="s">
        <v>146</v>
      </c>
      <c r="K3594" s="26" t="n">
        <f aca="false">ROUND(H3594/100*K3593,5)</f>
        <v>106.04977</v>
      </c>
    </row>
    <row r="3595" customFormat="false" ht="15" hidden="false" customHeight="false" outlineLevel="0" collapsed="false">
      <c r="D3595" s="29" t="s">
        <v>139</v>
      </c>
      <c r="E3595" s="28"/>
      <c r="H3595" s="28"/>
      <c r="K3595" s="30" t="n">
        <f aca="false">SUM(K3593:K3594)</f>
        <v>3641.04207</v>
      </c>
    </row>
    <row r="3597" customFormat="false" ht="45" hidden="false" customHeight="true" outlineLevel="0" collapsed="false">
      <c r="A3597" s="19" t="s">
        <v>1474</v>
      </c>
      <c r="B3597" s="19" t="s">
        <v>73</v>
      </c>
      <c r="C3597" s="20" t="s">
        <v>18</v>
      </c>
      <c r="D3597" s="21" t="s">
        <v>74</v>
      </c>
      <c r="E3597" s="21"/>
      <c r="F3597" s="21"/>
      <c r="G3597" s="20"/>
      <c r="H3597" s="22" t="s">
        <v>113</v>
      </c>
      <c r="I3597" s="23" t="n">
        <v>1</v>
      </c>
      <c r="J3597" s="23"/>
      <c r="K3597" s="24" t="n">
        <f aca="false">ROUND(K3613,2)</f>
        <v>4311.19</v>
      </c>
      <c r="L3597" s="21" t="s">
        <v>1475</v>
      </c>
      <c r="M3597" s="20"/>
      <c r="N3597" s="20"/>
      <c r="O3597" s="20"/>
      <c r="P3597" s="20"/>
      <c r="Q3597" s="20"/>
      <c r="R3597" s="20"/>
      <c r="S3597" s="20"/>
      <c r="T3597" s="20"/>
      <c r="U3597" s="20"/>
      <c r="V3597" s="20"/>
      <c r="W3597" s="20"/>
      <c r="X3597" s="20"/>
      <c r="Y3597" s="20"/>
      <c r="Z3597" s="20"/>
      <c r="AA3597" s="20"/>
    </row>
    <row r="3598" customFormat="false" ht="15" hidden="false" customHeight="false" outlineLevel="0" collapsed="false">
      <c r="B3598" s="14" t="s">
        <v>115</v>
      </c>
    </row>
    <row r="3599" customFormat="false" ht="15" hidden="false" customHeight="false" outlineLevel="0" collapsed="false">
      <c r="B3599" s="1" t="s">
        <v>401</v>
      </c>
      <c r="C3599" s="1" t="s">
        <v>117</v>
      </c>
      <c r="D3599" s="1" t="s">
        <v>402</v>
      </c>
      <c r="E3599" s="25" t="n">
        <v>5</v>
      </c>
      <c r="F3599" s="1" t="s">
        <v>119</v>
      </c>
      <c r="G3599" s="1" t="s">
        <v>120</v>
      </c>
      <c r="H3599" s="26" t="n">
        <v>25.4</v>
      </c>
      <c r="I3599" s="1" t="s">
        <v>121</v>
      </c>
      <c r="J3599" s="27" t="n">
        <f aca="false">ROUND(E3599/I3597* H3599,5)</f>
        <v>127</v>
      </c>
      <c r="K3599" s="28"/>
    </row>
    <row r="3600" customFormat="false" ht="15" hidden="false" customHeight="false" outlineLevel="0" collapsed="false">
      <c r="B3600" s="1" t="s">
        <v>399</v>
      </c>
      <c r="C3600" s="1" t="s">
        <v>117</v>
      </c>
      <c r="D3600" s="1" t="s">
        <v>400</v>
      </c>
      <c r="E3600" s="25" t="n">
        <v>5</v>
      </c>
      <c r="F3600" s="1" t="s">
        <v>119</v>
      </c>
      <c r="G3600" s="1" t="s">
        <v>120</v>
      </c>
      <c r="H3600" s="26" t="n">
        <v>29.57</v>
      </c>
      <c r="I3600" s="1" t="s">
        <v>121</v>
      </c>
      <c r="J3600" s="27" t="n">
        <f aca="false">ROUND(E3600/I3597* H3600,5)</f>
        <v>147.85</v>
      </c>
      <c r="K3600" s="28"/>
    </row>
    <row r="3601" customFormat="false" ht="15" hidden="false" customHeight="false" outlineLevel="0" collapsed="false">
      <c r="D3601" s="29" t="s">
        <v>122</v>
      </c>
      <c r="E3601" s="28"/>
      <c r="H3601" s="28"/>
      <c r="K3601" s="26" t="n">
        <f aca="false">SUM(J3599:J3600)</f>
        <v>274.85</v>
      </c>
    </row>
    <row r="3602" customFormat="false" ht="15" hidden="false" customHeight="false" outlineLevel="0" collapsed="false">
      <c r="B3602" s="14" t="s">
        <v>127</v>
      </c>
      <c r="E3602" s="28"/>
      <c r="H3602" s="28"/>
      <c r="K3602" s="28"/>
    </row>
    <row r="3603" customFormat="false" ht="15" hidden="false" customHeight="false" outlineLevel="0" collapsed="false">
      <c r="B3603" s="1" t="s">
        <v>313</v>
      </c>
      <c r="C3603" s="1" t="s">
        <v>314</v>
      </c>
      <c r="D3603" s="1" t="s">
        <v>315</v>
      </c>
      <c r="E3603" s="25" t="n">
        <v>0.13</v>
      </c>
      <c r="G3603" s="1" t="s">
        <v>120</v>
      </c>
      <c r="H3603" s="26" t="n">
        <v>17.21</v>
      </c>
      <c r="I3603" s="1" t="s">
        <v>121</v>
      </c>
      <c r="J3603" s="27" t="n">
        <f aca="false">ROUND(E3603* H3603,5)</f>
        <v>2.2373</v>
      </c>
      <c r="K3603" s="28"/>
    </row>
    <row r="3604" customFormat="false" ht="15" hidden="false" customHeight="false" outlineLevel="0" collapsed="false">
      <c r="B3604" s="1" t="s">
        <v>418</v>
      </c>
      <c r="C3604" s="1" t="s">
        <v>314</v>
      </c>
      <c r="D3604" s="1" t="s">
        <v>419</v>
      </c>
      <c r="E3604" s="25" t="n">
        <v>0.4</v>
      </c>
      <c r="G3604" s="1" t="s">
        <v>120</v>
      </c>
      <c r="H3604" s="26" t="n">
        <v>11.96</v>
      </c>
      <c r="I3604" s="1" t="s">
        <v>121</v>
      </c>
      <c r="J3604" s="27" t="n">
        <f aca="false">ROUND(E3604* H3604,5)</f>
        <v>4.784</v>
      </c>
      <c r="K3604" s="28"/>
    </row>
    <row r="3605" customFormat="false" ht="15" hidden="false" customHeight="false" outlineLevel="0" collapsed="false">
      <c r="D3605" s="29" t="s">
        <v>137</v>
      </c>
      <c r="E3605" s="28"/>
      <c r="H3605" s="28"/>
      <c r="K3605" s="26" t="n">
        <f aca="false">SUM(J3603:J3604)</f>
        <v>7.0213</v>
      </c>
    </row>
    <row r="3606" customFormat="false" ht="15" hidden="false" customHeight="false" outlineLevel="0" collapsed="false">
      <c r="B3606" s="14" t="s">
        <v>174</v>
      </c>
      <c r="E3606" s="28"/>
      <c r="H3606" s="28"/>
      <c r="K3606" s="28"/>
    </row>
    <row r="3607" customFormat="false" ht="15" hidden="false" customHeight="false" outlineLevel="0" collapsed="false">
      <c r="B3607" s="1" t="s">
        <v>425</v>
      </c>
      <c r="C3607" s="1" t="s">
        <v>18</v>
      </c>
      <c r="D3607" s="1" t="s">
        <v>426</v>
      </c>
      <c r="E3607" s="25" t="n">
        <v>6</v>
      </c>
      <c r="G3607" s="1" t="s">
        <v>120</v>
      </c>
      <c r="H3607" s="26" t="n">
        <v>501.1022</v>
      </c>
      <c r="I3607" s="1" t="s">
        <v>121</v>
      </c>
      <c r="J3607" s="27" t="n">
        <f aca="false">ROUND(E3607* H3607,5)</f>
        <v>3006.6132</v>
      </c>
      <c r="K3607" s="28"/>
    </row>
    <row r="3608" customFormat="false" ht="15" hidden="false" customHeight="false" outlineLevel="0" collapsed="false">
      <c r="B3608" s="1" t="s">
        <v>470</v>
      </c>
      <c r="C3608" s="1" t="s">
        <v>18</v>
      </c>
      <c r="D3608" s="1" t="s">
        <v>471</v>
      </c>
      <c r="E3608" s="25" t="n">
        <v>6</v>
      </c>
      <c r="G3608" s="1" t="s">
        <v>120</v>
      </c>
      <c r="H3608" s="26" t="n">
        <v>25.488</v>
      </c>
      <c r="I3608" s="1" t="s">
        <v>121</v>
      </c>
      <c r="J3608" s="27" t="n">
        <f aca="false">ROUND(E3608* H3608,5)</f>
        <v>152.928</v>
      </c>
      <c r="K3608" s="28"/>
    </row>
    <row r="3609" customFormat="false" ht="15" hidden="false" customHeight="false" outlineLevel="0" collapsed="false">
      <c r="B3609" s="1" t="s">
        <v>546</v>
      </c>
      <c r="C3609" s="1" t="s">
        <v>27</v>
      </c>
      <c r="D3609" s="1" t="s">
        <v>547</v>
      </c>
      <c r="E3609" s="25" t="n">
        <v>6</v>
      </c>
      <c r="G3609" s="1" t="s">
        <v>120</v>
      </c>
      <c r="H3609" s="26" t="n">
        <v>124.034</v>
      </c>
      <c r="I3609" s="1" t="s">
        <v>121</v>
      </c>
      <c r="J3609" s="27" t="n">
        <f aca="false">ROUND(E3609* H3609,5)</f>
        <v>744.204</v>
      </c>
      <c r="K3609" s="28"/>
    </row>
    <row r="3610" customFormat="false" ht="15" hidden="false" customHeight="false" outlineLevel="0" collapsed="false">
      <c r="D3610" s="29" t="s">
        <v>1407</v>
      </c>
      <c r="E3610" s="28"/>
      <c r="H3610" s="28"/>
      <c r="K3610" s="26" t="n">
        <f aca="false">SUM(J3607:J3609)</f>
        <v>3903.7452</v>
      </c>
    </row>
    <row r="3611" customFormat="false" ht="15" hidden="false" customHeight="false" outlineLevel="0" collapsed="false">
      <c r="D3611" s="29" t="s">
        <v>138</v>
      </c>
      <c r="E3611" s="28"/>
      <c r="H3611" s="28"/>
      <c r="K3611" s="30" t="n">
        <f aca="false">SUM(J3598:J3610)</f>
        <v>4185.6165</v>
      </c>
    </row>
    <row r="3612" customFormat="false" ht="15" hidden="false" customHeight="false" outlineLevel="0" collapsed="false">
      <c r="D3612" s="29" t="s">
        <v>184</v>
      </c>
      <c r="E3612" s="28"/>
      <c r="H3612" s="28" t="n">
        <v>3</v>
      </c>
      <c r="I3612" s="1" t="s">
        <v>146</v>
      </c>
      <c r="K3612" s="26" t="n">
        <f aca="false">ROUND(H3612/100*K3611,5)</f>
        <v>125.5685</v>
      </c>
    </row>
    <row r="3613" customFormat="false" ht="15" hidden="false" customHeight="false" outlineLevel="0" collapsed="false">
      <c r="D3613" s="29" t="s">
        <v>139</v>
      </c>
      <c r="E3613" s="28"/>
      <c r="H3613" s="28"/>
      <c r="K3613" s="30" t="n">
        <f aca="false">SUM(K3611:K3612)</f>
        <v>4311.185</v>
      </c>
    </row>
    <row r="3615" customFormat="false" ht="45" hidden="false" customHeight="true" outlineLevel="0" collapsed="false">
      <c r="A3615" s="19" t="s">
        <v>1476</v>
      </c>
      <c r="B3615" s="19" t="s">
        <v>77</v>
      </c>
      <c r="C3615" s="20" t="s">
        <v>18</v>
      </c>
      <c r="D3615" s="21" t="s">
        <v>78</v>
      </c>
      <c r="E3615" s="21"/>
      <c r="F3615" s="21"/>
      <c r="G3615" s="20"/>
      <c r="H3615" s="22" t="s">
        <v>113</v>
      </c>
      <c r="I3615" s="23" t="n">
        <v>1</v>
      </c>
      <c r="J3615" s="23"/>
      <c r="K3615" s="24" t="n">
        <f aca="false">ROUND(K3631,2)</f>
        <v>1498.38</v>
      </c>
      <c r="L3615" s="21" t="s">
        <v>1477</v>
      </c>
      <c r="M3615" s="20"/>
      <c r="N3615" s="20"/>
      <c r="O3615" s="20"/>
      <c r="P3615" s="20"/>
      <c r="Q3615" s="20"/>
      <c r="R3615" s="20"/>
      <c r="S3615" s="20"/>
      <c r="T3615" s="20"/>
      <c r="U3615" s="20"/>
      <c r="V3615" s="20"/>
      <c r="W3615" s="20"/>
      <c r="X3615" s="20"/>
      <c r="Y3615" s="20"/>
      <c r="Z3615" s="20"/>
      <c r="AA3615" s="20"/>
    </row>
    <row r="3616" customFormat="false" ht="15" hidden="false" customHeight="false" outlineLevel="0" collapsed="false">
      <c r="B3616" s="14" t="s">
        <v>115</v>
      </c>
    </row>
    <row r="3617" customFormat="false" ht="15" hidden="false" customHeight="false" outlineLevel="0" collapsed="false">
      <c r="B3617" s="1" t="s">
        <v>399</v>
      </c>
      <c r="C3617" s="1" t="s">
        <v>117</v>
      </c>
      <c r="D3617" s="1" t="s">
        <v>400</v>
      </c>
      <c r="E3617" s="25" t="n">
        <v>2</v>
      </c>
      <c r="F3617" s="1" t="s">
        <v>119</v>
      </c>
      <c r="G3617" s="1" t="s">
        <v>120</v>
      </c>
      <c r="H3617" s="26" t="n">
        <v>29.57</v>
      </c>
      <c r="I3617" s="1" t="s">
        <v>121</v>
      </c>
      <c r="J3617" s="27" t="n">
        <f aca="false">ROUND(E3617/I3615* H3617,5)</f>
        <v>59.14</v>
      </c>
      <c r="K3617" s="28"/>
    </row>
    <row r="3618" customFormat="false" ht="15" hidden="false" customHeight="false" outlineLevel="0" collapsed="false">
      <c r="B3618" s="1" t="s">
        <v>401</v>
      </c>
      <c r="C3618" s="1" t="s">
        <v>117</v>
      </c>
      <c r="D3618" s="1" t="s">
        <v>402</v>
      </c>
      <c r="E3618" s="25" t="n">
        <v>2</v>
      </c>
      <c r="F3618" s="1" t="s">
        <v>119</v>
      </c>
      <c r="G3618" s="1" t="s">
        <v>120</v>
      </c>
      <c r="H3618" s="26" t="n">
        <v>25.4</v>
      </c>
      <c r="I3618" s="1" t="s">
        <v>121</v>
      </c>
      <c r="J3618" s="27" t="n">
        <f aca="false">ROUND(E3618/I3615* H3618,5)</f>
        <v>50.8</v>
      </c>
      <c r="K3618" s="28"/>
    </row>
    <row r="3619" customFormat="false" ht="15" hidden="false" customHeight="false" outlineLevel="0" collapsed="false">
      <c r="D3619" s="29" t="s">
        <v>122</v>
      </c>
      <c r="E3619" s="28"/>
      <c r="H3619" s="28"/>
      <c r="K3619" s="26" t="n">
        <f aca="false">SUM(J3617:J3618)</f>
        <v>109.94</v>
      </c>
    </row>
    <row r="3620" customFormat="false" ht="15" hidden="false" customHeight="false" outlineLevel="0" collapsed="false">
      <c r="B3620" s="14" t="s">
        <v>127</v>
      </c>
      <c r="E3620" s="28"/>
      <c r="H3620" s="28"/>
      <c r="K3620" s="28"/>
    </row>
    <row r="3621" customFormat="false" ht="15" hidden="false" customHeight="false" outlineLevel="0" collapsed="false">
      <c r="B3621" s="1" t="s">
        <v>313</v>
      </c>
      <c r="C3621" s="1" t="s">
        <v>314</v>
      </c>
      <c r="D3621" s="1" t="s">
        <v>315</v>
      </c>
      <c r="E3621" s="25" t="n">
        <v>0.13</v>
      </c>
      <c r="G3621" s="1" t="s">
        <v>120</v>
      </c>
      <c r="H3621" s="26" t="n">
        <v>17.21</v>
      </c>
      <c r="I3621" s="1" t="s">
        <v>121</v>
      </c>
      <c r="J3621" s="27" t="n">
        <f aca="false">ROUND(E3621* H3621,5)</f>
        <v>2.2373</v>
      </c>
      <c r="K3621" s="28"/>
    </row>
    <row r="3622" customFormat="false" ht="15" hidden="false" customHeight="false" outlineLevel="0" collapsed="false">
      <c r="B3622" s="1" t="s">
        <v>418</v>
      </c>
      <c r="C3622" s="1" t="s">
        <v>314</v>
      </c>
      <c r="D3622" s="1" t="s">
        <v>419</v>
      </c>
      <c r="E3622" s="25" t="n">
        <v>0.4</v>
      </c>
      <c r="G3622" s="1" t="s">
        <v>120</v>
      </c>
      <c r="H3622" s="26" t="n">
        <v>11.96</v>
      </c>
      <c r="I3622" s="1" t="s">
        <v>121</v>
      </c>
      <c r="J3622" s="27" t="n">
        <f aca="false">ROUND(E3622* H3622,5)</f>
        <v>4.784</v>
      </c>
      <c r="K3622" s="28"/>
    </row>
    <row r="3623" customFormat="false" ht="15" hidden="false" customHeight="false" outlineLevel="0" collapsed="false">
      <c r="D3623" s="29" t="s">
        <v>137</v>
      </c>
      <c r="E3623" s="28"/>
      <c r="H3623" s="28"/>
      <c r="K3623" s="26" t="n">
        <f aca="false">SUM(J3621:J3622)</f>
        <v>7.0213</v>
      </c>
    </row>
    <row r="3624" customFormat="false" ht="15" hidden="false" customHeight="false" outlineLevel="0" collapsed="false">
      <c r="B3624" s="14" t="s">
        <v>174</v>
      </c>
      <c r="E3624" s="28"/>
      <c r="H3624" s="28"/>
      <c r="K3624" s="28"/>
    </row>
    <row r="3625" customFormat="false" ht="15" hidden="false" customHeight="false" outlineLevel="0" collapsed="false">
      <c r="B3625" s="1" t="s">
        <v>470</v>
      </c>
      <c r="C3625" s="1" t="s">
        <v>18</v>
      </c>
      <c r="D3625" s="1" t="s">
        <v>471</v>
      </c>
      <c r="E3625" s="25" t="n">
        <v>1</v>
      </c>
      <c r="G3625" s="1" t="s">
        <v>120</v>
      </c>
      <c r="H3625" s="26" t="n">
        <v>25.488</v>
      </c>
      <c r="I3625" s="1" t="s">
        <v>121</v>
      </c>
      <c r="J3625" s="27" t="n">
        <f aca="false">ROUND(E3625* H3625,5)</f>
        <v>25.488</v>
      </c>
      <c r="K3625" s="28"/>
    </row>
    <row r="3626" customFormat="false" ht="15" hidden="false" customHeight="false" outlineLevel="0" collapsed="false">
      <c r="B3626" s="1" t="s">
        <v>546</v>
      </c>
      <c r="C3626" s="1" t="s">
        <v>27</v>
      </c>
      <c r="D3626" s="1" t="s">
        <v>547</v>
      </c>
      <c r="E3626" s="25" t="n">
        <v>2.5</v>
      </c>
      <c r="G3626" s="1" t="s">
        <v>120</v>
      </c>
      <c r="H3626" s="26" t="n">
        <v>124.034</v>
      </c>
      <c r="I3626" s="1" t="s">
        <v>121</v>
      </c>
      <c r="J3626" s="27" t="n">
        <f aca="false">ROUND(E3626* H3626,5)</f>
        <v>310.085</v>
      </c>
      <c r="K3626" s="28"/>
    </row>
    <row r="3627" customFormat="false" ht="15" hidden="false" customHeight="false" outlineLevel="0" collapsed="false">
      <c r="B3627" s="1" t="s">
        <v>425</v>
      </c>
      <c r="C3627" s="1" t="s">
        <v>18</v>
      </c>
      <c r="D3627" s="1" t="s">
        <v>426</v>
      </c>
      <c r="E3627" s="25" t="n">
        <v>2</v>
      </c>
      <c r="G3627" s="1" t="s">
        <v>120</v>
      </c>
      <c r="H3627" s="26" t="n">
        <v>501.1022</v>
      </c>
      <c r="I3627" s="1" t="s">
        <v>121</v>
      </c>
      <c r="J3627" s="27" t="n">
        <f aca="false">ROUND(E3627* H3627,5)</f>
        <v>1002.2044</v>
      </c>
      <c r="K3627" s="28"/>
    </row>
    <row r="3628" customFormat="false" ht="15" hidden="false" customHeight="false" outlineLevel="0" collapsed="false">
      <c r="D3628" s="29" t="s">
        <v>1407</v>
      </c>
      <c r="E3628" s="28"/>
      <c r="H3628" s="28"/>
      <c r="K3628" s="26" t="n">
        <f aca="false">SUM(J3625:J3627)</f>
        <v>1337.7774</v>
      </c>
    </row>
    <row r="3629" customFormat="false" ht="15" hidden="false" customHeight="false" outlineLevel="0" collapsed="false">
      <c r="D3629" s="29" t="s">
        <v>138</v>
      </c>
      <c r="E3629" s="28"/>
      <c r="H3629" s="28"/>
      <c r="K3629" s="30" t="n">
        <f aca="false">SUM(J3616:J3628)</f>
        <v>1454.7387</v>
      </c>
    </row>
    <row r="3630" customFormat="false" ht="15" hidden="false" customHeight="false" outlineLevel="0" collapsed="false">
      <c r="D3630" s="29" t="s">
        <v>184</v>
      </c>
      <c r="E3630" s="28"/>
      <c r="H3630" s="28" t="n">
        <v>3</v>
      </c>
      <c r="I3630" s="1" t="s">
        <v>146</v>
      </c>
      <c r="K3630" s="26" t="n">
        <f aca="false">ROUND(H3630/100*K3629,5)</f>
        <v>43.64216</v>
      </c>
    </row>
    <row r="3631" customFormat="false" ht="15" hidden="false" customHeight="false" outlineLevel="0" collapsed="false">
      <c r="D3631" s="29" t="s">
        <v>139</v>
      </c>
      <c r="E3631" s="28"/>
      <c r="H3631" s="28"/>
      <c r="K3631" s="30" t="n">
        <f aca="false">SUM(K3629:K3630)</f>
        <v>1498.38086</v>
      </c>
    </row>
    <row r="3633" customFormat="false" ht="45" hidden="false" customHeight="true" outlineLevel="0" collapsed="false">
      <c r="A3633" s="19" t="s">
        <v>1478</v>
      </c>
      <c r="B3633" s="19" t="s">
        <v>79</v>
      </c>
      <c r="C3633" s="20" t="s">
        <v>18</v>
      </c>
      <c r="D3633" s="21" t="s">
        <v>80</v>
      </c>
      <c r="E3633" s="21"/>
      <c r="F3633" s="21"/>
      <c r="G3633" s="20"/>
      <c r="H3633" s="22" t="s">
        <v>113</v>
      </c>
      <c r="I3633" s="23" t="n">
        <v>1</v>
      </c>
      <c r="J3633" s="23"/>
      <c r="K3633" s="24" t="n">
        <f aca="false">ROUND(K3648,2)</f>
        <v>1360.12</v>
      </c>
      <c r="L3633" s="21" t="s">
        <v>1479</v>
      </c>
      <c r="M3633" s="20"/>
      <c r="N3633" s="20"/>
      <c r="O3633" s="20"/>
      <c r="P3633" s="20"/>
      <c r="Q3633" s="20"/>
      <c r="R3633" s="20"/>
      <c r="S3633" s="20"/>
      <c r="T3633" s="20"/>
      <c r="U3633" s="20"/>
      <c r="V3633" s="20"/>
      <c r="W3633" s="20"/>
      <c r="X3633" s="20"/>
      <c r="Y3633" s="20"/>
      <c r="Z3633" s="20"/>
      <c r="AA3633" s="20"/>
    </row>
    <row r="3634" customFormat="false" ht="15" hidden="false" customHeight="false" outlineLevel="0" collapsed="false">
      <c r="B3634" s="14" t="s">
        <v>115</v>
      </c>
    </row>
    <row r="3635" customFormat="false" ht="15" hidden="false" customHeight="false" outlineLevel="0" collapsed="false">
      <c r="B3635" s="1" t="s">
        <v>399</v>
      </c>
      <c r="C3635" s="1" t="s">
        <v>117</v>
      </c>
      <c r="D3635" s="1" t="s">
        <v>400</v>
      </c>
      <c r="E3635" s="25" t="n">
        <v>2</v>
      </c>
      <c r="F3635" s="1" t="s">
        <v>119</v>
      </c>
      <c r="G3635" s="1" t="s">
        <v>120</v>
      </c>
      <c r="H3635" s="26" t="n">
        <v>29.57</v>
      </c>
      <c r="I3635" s="1" t="s">
        <v>121</v>
      </c>
      <c r="J3635" s="27" t="n">
        <f aca="false">ROUND(E3635/I3633* H3635,5)</f>
        <v>59.14</v>
      </c>
      <c r="K3635" s="28"/>
    </row>
    <row r="3636" customFormat="false" ht="15" hidden="false" customHeight="false" outlineLevel="0" collapsed="false">
      <c r="B3636" s="1" t="s">
        <v>401</v>
      </c>
      <c r="C3636" s="1" t="s">
        <v>117</v>
      </c>
      <c r="D3636" s="1" t="s">
        <v>402</v>
      </c>
      <c r="E3636" s="25" t="n">
        <v>2</v>
      </c>
      <c r="F3636" s="1" t="s">
        <v>119</v>
      </c>
      <c r="G3636" s="1" t="s">
        <v>120</v>
      </c>
      <c r="H3636" s="26" t="n">
        <v>25.4</v>
      </c>
      <c r="I3636" s="1" t="s">
        <v>121</v>
      </c>
      <c r="J3636" s="27" t="n">
        <f aca="false">ROUND(E3636/I3633* H3636,5)</f>
        <v>50.8</v>
      </c>
      <c r="K3636" s="28"/>
    </row>
    <row r="3637" customFormat="false" ht="15" hidden="false" customHeight="false" outlineLevel="0" collapsed="false">
      <c r="D3637" s="29" t="s">
        <v>122</v>
      </c>
      <c r="E3637" s="28"/>
      <c r="H3637" s="28"/>
      <c r="K3637" s="26" t="n">
        <f aca="false">SUM(J3635:J3636)</f>
        <v>109.94</v>
      </c>
    </row>
    <row r="3638" customFormat="false" ht="15" hidden="false" customHeight="false" outlineLevel="0" collapsed="false">
      <c r="B3638" s="14" t="s">
        <v>127</v>
      </c>
      <c r="E3638" s="28"/>
      <c r="H3638" s="28"/>
      <c r="K3638" s="28"/>
    </row>
    <row r="3639" customFormat="false" ht="15" hidden="false" customHeight="false" outlineLevel="0" collapsed="false">
      <c r="B3639" s="1" t="s">
        <v>418</v>
      </c>
      <c r="C3639" s="1" t="s">
        <v>314</v>
      </c>
      <c r="D3639" s="1" t="s">
        <v>419</v>
      </c>
      <c r="E3639" s="25" t="n">
        <v>0.4</v>
      </c>
      <c r="G3639" s="1" t="s">
        <v>120</v>
      </c>
      <c r="H3639" s="26" t="n">
        <v>11.96</v>
      </c>
      <c r="I3639" s="1" t="s">
        <v>121</v>
      </c>
      <c r="J3639" s="27" t="n">
        <f aca="false">ROUND(E3639* H3639,5)</f>
        <v>4.784</v>
      </c>
      <c r="K3639" s="28"/>
    </row>
    <row r="3640" customFormat="false" ht="15" hidden="false" customHeight="false" outlineLevel="0" collapsed="false">
      <c r="B3640" s="1" t="s">
        <v>313</v>
      </c>
      <c r="C3640" s="1" t="s">
        <v>314</v>
      </c>
      <c r="D3640" s="1" t="s">
        <v>315</v>
      </c>
      <c r="E3640" s="25" t="n">
        <v>0.13</v>
      </c>
      <c r="G3640" s="1" t="s">
        <v>120</v>
      </c>
      <c r="H3640" s="26" t="n">
        <v>17.21</v>
      </c>
      <c r="I3640" s="1" t="s">
        <v>121</v>
      </c>
      <c r="J3640" s="27" t="n">
        <f aca="false">ROUND(E3640* H3640,5)</f>
        <v>2.2373</v>
      </c>
      <c r="K3640" s="28"/>
    </row>
    <row r="3641" customFormat="false" ht="15" hidden="false" customHeight="false" outlineLevel="0" collapsed="false">
      <c r="D3641" s="29" t="s">
        <v>137</v>
      </c>
      <c r="E3641" s="28"/>
      <c r="H3641" s="28"/>
      <c r="K3641" s="26" t="n">
        <f aca="false">SUM(J3639:J3640)</f>
        <v>7.0213</v>
      </c>
    </row>
    <row r="3642" customFormat="false" ht="15" hidden="false" customHeight="false" outlineLevel="0" collapsed="false">
      <c r="B3642" s="14" t="s">
        <v>174</v>
      </c>
      <c r="E3642" s="28"/>
      <c r="H3642" s="28"/>
      <c r="K3642" s="28"/>
    </row>
    <row r="3643" customFormat="false" ht="15" hidden="false" customHeight="false" outlineLevel="0" collapsed="false">
      <c r="B3643" s="1" t="s">
        <v>425</v>
      </c>
      <c r="C3643" s="1" t="s">
        <v>18</v>
      </c>
      <c r="D3643" s="1" t="s">
        <v>426</v>
      </c>
      <c r="E3643" s="25" t="n">
        <v>2</v>
      </c>
      <c r="G3643" s="1" t="s">
        <v>120</v>
      </c>
      <c r="H3643" s="26" t="n">
        <v>501.1022</v>
      </c>
      <c r="I3643" s="1" t="s">
        <v>121</v>
      </c>
      <c r="J3643" s="27" t="n">
        <f aca="false">ROUND(E3643* H3643,5)</f>
        <v>1002.2044</v>
      </c>
      <c r="K3643" s="28"/>
    </row>
    <row r="3644" customFormat="false" ht="15" hidden="false" customHeight="false" outlineLevel="0" collapsed="false">
      <c r="B3644" s="1" t="s">
        <v>470</v>
      </c>
      <c r="C3644" s="1" t="s">
        <v>18</v>
      </c>
      <c r="D3644" s="1" t="s">
        <v>471</v>
      </c>
      <c r="E3644" s="25" t="n">
        <v>0.6</v>
      </c>
      <c r="G3644" s="1" t="s">
        <v>120</v>
      </c>
      <c r="H3644" s="26" t="n">
        <v>25.488</v>
      </c>
      <c r="I3644" s="1" t="s">
        <v>121</v>
      </c>
      <c r="J3644" s="27" t="n">
        <f aca="false">ROUND(E3644* H3644,5)</f>
        <v>15.2928</v>
      </c>
      <c r="K3644" s="28"/>
    </row>
    <row r="3645" customFormat="false" ht="15" hidden="false" customHeight="false" outlineLevel="0" collapsed="false">
      <c r="B3645" s="1" t="s">
        <v>546</v>
      </c>
      <c r="C3645" s="1" t="s">
        <v>27</v>
      </c>
      <c r="D3645" s="1" t="s">
        <v>547</v>
      </c>
      <c r="E3645" s="25" t="n">
        <v>1.5</v>
      </c>
      <c r="G3645" s="1" t="s">
        <v>120</v>
      </c>
      <c r="H3645" s="26" t="n">
        <v>124.034</v>
      </c>
      <c r="I3645" s="1" t="s">
        <v>121</v>
      </c>
      <c r="J3645" s="27" t="n">
        <f aca="false">ROUND(E3645* H3645,5)</f>
        <v>186.051</v>
      </c>
      <c r="K3645" s="28"/>
    </row>
    <row r="3646" customFormat="false" ht="15" hidden="false" customHeight="false" outlineLevel="0" collapsed="false">
      <c r="D3646" s="29" t="s">
        <v>138</v>
      </c>
      <c r="E3646" s="28"/>
      <c r="H3646" s="28"/>
      <c r="K3646" s="30" t="n">
        <f aca="false">SUM(J3634:J3645)</f>
        <v>1320.5095</v>
      </c>
    </row>
    <row r="3647" customFormat="false" ht="15" hidden="false" customHeight="false" outlineLevel="0" collapsed="false">
      <c r="D3647" s="29" t="s">
        <v>184</v>
      </c>
      <c r="E3647" s="28"/>
      <c r="H3647" s="28" t="n">
        <v>3</v>
      </c>
      <c r="I3647" s="1" t="s">
        <v>146</v>
      </c>
      <c r="K3647" s="26" t="n">
        <f aca="false">ROUND(H3647/100*K3646,5)</f>
        <v>39.61529</v>
      </c>
    </row>
    <row r="3648" customFormat="false" ht="15" hidden="false" customHeight="false" outlineLevel="0" collapsed="false">
      <c r="D3648" s="29" t="s">
        <v>139</v>
      </c>
      <c r="E3648" s="28"/>
      <c r="H3648" s="28"/>
      <c r="K3648" s="30" t="n">
        <f aca="false">SUM(K3646:K3647)</f>
        <v>1360.12479</v>
      </c>
    </row>
  </sheetData>
  <sheetProtection sheet="true"/>
  <mergeCells count="527">
    <mergeCell ref="A1:K1"/>
    <mergeCell ref="A2:K2"/>
    <mergeCell ref="A3:K3"/>
    <mergeCell ref="A4:K4"/>
    <mergeCell ref="A6:K6"/>
    <mergeCell ref="D11:F11"/>
    <mergeCell ref="I11:J11"/>
    <mergeCell ref="D27:F27"/>
    <mergeCell ref="I27:J27"/>
    <mergeCell ref="D43:F43"/>
    <mergeCell ref="I43:J43"/>
    <mergeCell ref="D60:F60"/>
    <mergeCell ref="I60:J60"/>
    <mergeCell ref="D77:F77"/>
    <mergeCell ref="I77:J77"/>
    <mergeCell ref="D93:F93"/>
    <mergeCell ref="I93:J93"/>
    <mergeCell ref="D107:F107"/>
    <mergeCell ref="I107:J107"/>
    <mergeCell ref="D119:F119"/>
    <mergeCell ref="I119:J119"/>
    <mergeCell ref="D131:F131"/>
    <mergeCell ref="I131:J131"/>
    <mergeCell ref="D150:F150"/>
    <mergeCell ref="I150:J150"/>
    <mergeCell ref="D165:F165"/>
    <mergeCell ref="I165:J165"/>
    <mergeCell ref="D177:F177"/>
    <mergeCell ref="I177:J177"/>
    <mergeCell ref="D191:F191"/>
    <mergeCell ref="I191:J191"/>
    <mergeCell ref="D207:F207"/>
    <mergeCell ref="I207:J207"/>
    <mergeCell ref="D224:F224"/>
    <mergeCell ref="I224:J224"/>
    <mergeCell ref="D242:F242"/>
    <mergeCell ref="I242:J242"/>
    <mergeCell ref="D254:F254"/>
    <mergeCell ref="I254:J254"/>
    <mergeCell ref="D266:F266"/>
    <mergeCell ref="I266:J266"/>
    <mergeCell ref="D281:F281"/>
    <mergeCell ref="I281:J281"/>
    <mergeCell ref="D293:F293"/>
    <mergeCell ref="I293:J293"/>
    <mergeCell ref="D306:F306"/>
    <mergeCell ref="I306:J306"/>
    <mergeCell ref="D321:F321"/>
    <mergeCell ref="I321:J321"/>
    <mergeCell ref="D333:F333"/>
    <mergeCell ref="I333:J333"/>
    <mergeCell ref="D346:F346"/>
    <mergeCell ref="I346:J346"/>
    <mergeCell ref="D360:F360"/>
    <mergeCell ref="I360:J360"/>
    <mergeCell ref="D374:F374"/>
    <mergeCell ref="I374:J374"/>
    <mergeCell ref="D387:F387"/>
    <mergeCell ref="I387:J387"/>
    <mergeCell ref="D399:F399"/>
    <mergeCell ref="I399:J399"/>
    <mergeCell ref="D414:F414"/>
    <mergeCell ref="I414:J414"/>
    <mergeCell ref="D427:F427"/>
    <mergeCell ref="I427:J427"/>
    <mergeCell ref="D439:F439"/>
    <mergeCell ref="I439:J439"/>
    <mergeCell ref="D452:F452"/>
    <mergeCell ref="I452:J452"/>
    <mergeCell ref="D465:F465"/>
    <mergeCell ref="I465:J465"/>
    <mergeCell ref="D479:F479"/>
    <mergeCell ref="I479:J479"/>
    <mergeCell ref="D493:F493"/>
    <mergeCell ref="I493:J493"/>
    <mergeCell ref="D508:F508"/>
    <mergeCell ref="I508:J508"/>
    <mergeCell ref="D525:F525"/>
    <mergeCell ref="I525:J525"/>
    <mergeCell ref="D541:F541"/>
    <mergeCell ref="I541:J541"/>
    <mergeCell ref="D553:F553"/>
    <mergeCell ref="I553:J553"/>
    <mergeCell ref="D564:F564"/>
    <mergeCell ref="I564:J564"/>
    <mergeCell ref="D578:F578"/>
    <mergeCell ref="I578:J578"/>
    <mergeCell ref="D592:F592"/>
    <mergeCell ref="I592:J592"/>
    <mergeCell ref="D606:F606"/>
    <mergeCell ref="I606:J606"/>
    <mergeCell ref="D620:F620"/>
    <mergeCell ref="I620:J620"/>
    <mergeCell ref="D634:F634"/>
    <mergeCell ref="I634:J634"/>
    <mergeCell ref="D648:F648"/>
    <mergeCell ref="I648:J648"/>
    <mergeCell ref="D662:F662"/>
    <mergeCell ref="I662:J662"/>
    <mergeCell ref="D676:F676"/>
    <mergeCell ref="I676:J676"/>
    <mergeCell ref="D690:F690"/>
    <mergeCell ref="I690:J690"/>
    <mergeCell ref="D704:F704"/>
    <mergeCell ref="I704:J704"/>
    <mergeCell ref="D718:F718"/>
    <mergeCell ref="I718:J718"/>
    <mergeCell ref="D732:F732"/>
    <mergeCell ref="I732:J732"/>
    <mergeCell ref="D741:F741"/>
    <mergeCell ref="I741:J741"/>
    <mergeCell ref="D749:F749"/>
    <mergeCell ref="I749:J749"/>
    <mergeCell ref="D757:F757"/>
    <mergeCell ref="I757:J757"/>
    <mergeCell ref="D769:F769"/>
    <mergeCell ref="I769:J769"/>
    <mergeCell ref="D781:F781"/>
    <mergeCell ref="I781:J781"/>
    <mergeCell ref="D793:F793"/>
    <mergeCell ref="I793:J793"/>
    <mergeCell ref="D805:F805"/>
    <mergeCell ref="I805:J805"/>
    <mergeCell ref="D818:F818"/>
    <mergeCell ref="I818:J818"/>
    <mergeCell ref="D830:F830"/>
    <mergeCell ref="I830:J830"/>
    <mergeCell ref="D843:F843"/>
    <mergeCell ref="I843:J843"/>
    <mergeCell ref="D858:F858"/>
    <mergeCell ref="I858:J858"/>
    <mergeCell ref="D869:F869"/>
    <mergeCell ref="I869:J869"/>
    <mergeCell ref="D880:F880"/>
    <mergeCell ref="I880:J880"/>
    <mergeCell ref="D891:F891"/>
    <mergeCell ref="I891:J891"/>
    <mergeCell ref="D902:F902"/>
    <mergeCell ref="I902:J902"/>
    <mergeCell ref="D913:F913"/>
    <mergeCell ref="I913:J913"/>
    <mergeCell ref="D924:F924"/>
    <mergeCell ref="I924:J924"/>
    <mergeCell ref="D935:F935"/>
    <mergeCell ref="I935:J935"/>
    <mergeCell ref="D950:F950"/>
    <mergeCell ref="I950:J950"/>
    <mergeCell ref="D968:F968"/>
    <mergeCell ref="I968:J968"/>
    <mergeCell ref="D986:F986"/>
    <mergeCell ref="I986:J986"/>
    <mergeCell ref="D1003:F1003"/>
    <mergeCell ref="I1003:J1003"/>
    <mergeCell ref="D1019:F1019"/>
    <mergeCell ref="I1019:J1019"/>
    <mergeCell ref="D1036:F1036"/>
    <mergeCell ref="I1036:J1036"/>
    <mergeCell ref="D1052:F1052"/>
    <mergeCell ref="I1052:J1052"/>
    <mergeCell ref="D1066:F1066"/>
    <mergeCell ref="I1066:J1066"/>
    <mergeCell ref="D1080:F1080"/>
    <mergeCell ref="I1080:J1080"/>
    <mergeCell ref="D1094:F1094"/>
    <mergeCell ref="I1094:J1094"/>
    <mergeCell ref="D1108:F1108"/>
    <mergeCell ref="I1108:J1108"/>
    <mergeCell ref="D1122:F1122"/>
    <mergeCell ref="I1122:J1122"/>
    <mergeCell ref="D1136:F1136"/>
    <mergeCell ref="I1136:J1136"/>
    <mergeCell ref="D1148:F1148"/>
    <mergeCell ref="I1148:J1148"/>
    <mergeCell ref="D1161:F1161"/>
    <mergeCell ref="I1161:J1161"/>
    <mergeCell ref="D1174:F1174"/>
    <mergeCell ref="I1174:J1174"/>
    <mergeCell ref="D1186:F1186"/>
    <mergeCell ref="I1186:J1186"/>
    <mergeCell ref="D1198:F1198"/>
    <mergeCell ref="I1198:J1198"/>
    <mergeCell ref="D1212:F1212"/>
    <mergeCell ref="I1212:J1212"/>
    <mergeCell ref="D1226:F1226"/>
    <mergeCell ref="I1226:J1226"/>
    <mergeCell ref="D1240:F1240"/>
    <mergeCell ref="I1240:J1240"/>
    <mergeCell ref="D1252:F1252"/>
    <mergeCell ref="I1252:J1252"/>
    <mergeCell ref="D1265:F1265"/>
    <mergeCell ref="I1265:J1265"/>
    <mergeCell ref="D1280:F1280"/>
    <mergeCell ref="I1280:J1280"/>
    <mergeCell ref="D1295:F1295"/>
    <mergeCell ref="I1295:J1295"/>
    <mergeCell ref="D1310:F1310"/>
    <mergeCell ref="I1310:J1310"/>
    <mergeCell ref="D1325:F1325"/>
    <mergeCell ref="I1325:J1325"/>
    <mergeCell ref="D1340:F1340"/>
    <mergeCell ref="I1340:J1340"/>
    <mergeCell ref="D1355:F1355"/>
    <mergeCell ref="I1355:J1355"/>
    <mergeCell ref="D1369:F1369"/>
    <mergeCell ref="I1369:J1369"/>
    <mergeCell ref="D1383:F1383"/>
    <mergeCell ref="I1383:J1383"/>
    <mergeCell ref="D1397:F1397"/>
    <mergeCell ref="I1397:J1397"/>
    <mergeCell ref="D1411:F1411"/>
    <mergeCell ref="I1411:J1411"/>
    <mergeCell ref="D1425:F1425"/>
    <mergeCell ref="I1425:J1425"/>
    <mergeCell ref="D1439:F1439"/>
    <mergeCell ref="I1439:J1439"/>
    <mergeCell ref="D1453:F1453"/>
    <mergeCell ref="I1453:J1453"/>
    <mergeCell ref="D1468:F1468"/>
    <mergeCell ref="I1468:J1468"/>
    <mergeCell ref="D1482:F1482"/>
    <mergeCell ref="I1482:J1482"/>
    <mergeCell ref="D1496:F1496"/>
    <mergeCell ref="I1496:J1496"/>
    <mergeCell ref="D1510:F1510"/>
    <mergeCell ref="I1510:J1510"/>
    <mergeCell ref="D1524:F1524"/>
    <mergeCell ref="I1524:J1524"/>
    <mergeCell ref="D1538:F1538"/>
    <mergeCell ref="I1538:J1538"/>
    <mergeCell ref="D1553:F1553"/>
    <mergeCell ref="I1553:J1553"/>
    <mergeCell ref="D1566:F1566"/>
    <mergeCell ref="I1566:J1566"/>
    <mergeCell ref="D1581:F1581"/>
    <mergeCell ref="I1581:J1581"/>
    <mergeCell ref="D1593:F1593"/>
    <mergeCell ref="I1593:J1593"/>
    <mergeCell ref="D1607:F1607"/>
    <mergeCell ref="I1607:J1607"/>
    <mergeCell ref="D1621:F1621"/>
    <mergeCell ref="I1621:J1621"/>
    <mergeCell ref="D1635:F1635"/>
    <mergeCell ref="I1635:J1635"/>
    <mergeCell ref="D1649:F1649"/>
    <mergeCell ref="I1649:J1649"/>
    <mergeCell ref="D1663:F1663"/>
    <mergeCell ref="I1663:J1663"/>
    <mergeCell ref="D1677:F1677"/>
    <mergeCell ref="I1677:J1677"/>
    <mergeCell ref="D1691:F1691"/>
    <mergeCell ref="I1691:J1691"/>
    <mergeCell ref="D1704:F1704"/>
    <mergeCell ref="I1704:J1704"/>
    <mergeCell ref="D1717:F1717"/>
    <mergeCell ref="I1717:J1717"/>
    <mergeCell ref="D1730:F1730"/>
    <mergeCell ref="I1730:J1730"/>
    <mergeCell ref="D1744:F1744"/>
    <mergeCell ref="I1744:J1744"/>
    <mergeCell ref="D1757:F1757"/>
    <mergeCell ref="I1757:J1757"/>
    <mergeCell ref="D1771:F1771"/>
    <mergeCell ref="I1771:J1771"/>
    <mergeCell ref="D1789:F1789"/>
    <mergeCell ref="I1789:J1789"/>
    <mergeCell ref="D1808:F1808"/>
    <mergeCell ref="I1808:J1808"/>
    <mergeCell ref="D1825:F1825"/>
    <mergeCell ref="I1825:J1825"/>
    <mergeCell ref="D1841:F1841"/>
    <mergeCell ref="I1841:J1841"/>
    <mergeCell ref="D1855:F1855"/>
    <mergeCell ref="I1855:J1855"/>
    <mergeCell ref="D1866:F1866"/>
    <mergeCell ref="I1866:J1866"/>
    <mergeCell ref="D1875:F1875"/>
    <mergeCell ref="I1875:J1875"/>
    <mergeCell ref="D1889:F1889"/>
    <mergeCell ref="I1889:J1889"/>
    <mergeCell ref="D1898:F1898"/>
    <mergeCell ref="I1898:J1898"/>
    <mergeCell ref="D1911:F1911"/>
    <mergeCell ref="I1911:J1911"/>
    <mergeCell ref="D1927:F1927"/>
    <mergeCell ref="I1927:J1927"/>
    <mergeCell ref="D1941:F1941"/>
    <mergeCell ref="I1941:J1941"/>
    <mergeCell ref="D1950:F1950"/>
    <mergeCell ref="I1950:J1950"/>
    <mergeCell ref="D1958:F1958"/>
    <mergeCell ref="I1958:J1958"/>
    <mergeCell ref="D1970:F1970"/>
    <mergeCell ref="I1970:J1970"/>
    <mergeCell ref="D1989:F1989"/>
    <mergeCell ref="I1989:J1989"/>
    <mergeCell ref="D2007:F2007"/>
    <mergeCell ref="I2007:J2007"/>
    <mergeCell ref="D2025:F2025"/>
    <mergeCell ref="I2025:J2025"/>
    <mergeCell ref="D2040:F2040"/>
    <mergeCell ref="I2040:J2040"/>
    <mergeCell ref="D2055:F2055"/>
    <mergeCell ref="I2055:J2055"/>
    <mergeCell ref="D2072:F2072"/>
    <mergeCell ref="I2072:J2072"/>
    <mergeCell ref="D2085:F2085"/>
    <mergeCell ref="I2085:J2085"/>
    <mergeCell ref="D2098:F2098"/>
    <mergeCell ref="I2098:J2098"/>
    <mergeCell ref="D2117:F2117"/>
    <mergeCell ref="I2117:J2117"/>
    <mergeCell ref="D2134:F2134"/>
    <mergeCell ref="I2134:J2134"/>
    <mergeCell ref="D2150:F2150"/>
    <mergeCell ref="I2150:J2150"/>
    <mergeCell ref="D2169:F2169"/>
    <mergeCell ref="I2169:J2169"/>
    <mergeCell ref="D2188:F2188"/>
    <mergeCell ref="I2188:J2188"/>
    <mergeCell ref="D2204:F2204"/>
    <mergeCell ref="I2204:J2204"/>
    <mergeCell ref="D2217:F2217"/>
    <mergeCell ref="I2217:J2217"/>
    <mergeCell ref="D2230:F2230"/>
    <mergeCell ref="I2230:J2230"/>
    <mergeCell ref="D2249:F2249"/>
    <mergeCell ref="I2249:J2249"/>
    <mergeCell ref="D2268:F2268"/>
    <mergeCell ref="I2268:J2268"/>
    <mergeCell ref="D2285:F2285"/>
    <mergeCell ref="I2285:J2285"/>
    <mergeCell ref="D2297:F2297"/>
    <mergeCell ref="I2297:J2297"/>
    <mergeCell ref="D2312:F2312"/>
    <mergeCell ref="I2312:J2312"/>
    <mergeCell ref="D2331:F2331"/>
    <mergeCell ref="I2331:J2331"/>
    <mergeCell ref="D2345:F2345"/>
    <mergeCell ref="I2345:J2345"/>
    <mergeCell ref="D2363:F2363"/>
    <mergeCell ref="I2363:J2363"/>
    <mergeCell ref="D2376:F2376"/>
    <mergeCell ref="I2376:J2376"/>
    <mergeCell ref="D2389:F2389"/>
    <mergeCell ref="I2389:J2389"/>
    <mergeCell ref="D2404:F2404"/>
    <mergeCell ref="I2404:J2404"/>
    <mergeCell ref="D2426:F2426"/>
    <mergeCell ref="I2426:J2426"/>
    <mergeCell ref="D2448:F2448"/>
    <mergeCell ref="I2448:J2448"/>
    <mergeCell ref="D2465:F2465"/>
    <mergeCell ref="I2465:J2465"/>
    <mergeCell ref="D2480:F2480"/>
    <mergeCell ref="I2480:J2480"/>
    <mergeCell ref="D2495:F2495"/>
    <mergeCell ref="I2495:J2495"/>
    <mergeCell ref="D2507:F2507"/>
    <mergeCell ref="I2507:J2507"/>
    <mergeCell ref="D2515:F2515"/>
    <mergeCell ref="I2515:J2515"/>
    <mergeCell ref="D2527:F2527"/>
    <mergeCell ref="I2527:J2527"/>
    <mergeCell ref="D2538:F2538"/>
    <mergeCell ref="I2538:J2538"/>
    <mergeCell ref="D2546:F2546"/>
    <mergeCell ref="I2546:J2546"/>
    <mergeCell ref="D2554:F2554"/>
    <mergeCell ref="I2554:J2554"/>
    <mergeCell ref="D2569:F2569"/>
    <mergeCell ref="I2569:J2569"/>
    <mergeCell ref="D2583:F2583"/>
    <mergeCell ref="I2583:J2583"/>
    <mergeCell ref="D2596:F2596"/>
    <mergeCell ref="I2596:J2596"/>
    <mergeCell ref="D2610:F2610"/>
    <mergeCell ref="I2610:J2610"/>
    <mergeCell ref="D2619:F2619"/>
    <mergeCell ref="I2619:J2619"/>
    <mergeCell ref="D2628:F2628"/>
    <mergeCell ref="I2628:J2628"/>
    <mergeCell ref="D2637:F2637"/>
    <mergeCell ref="I2637:J2637"/>
    <mergeCell ref="D2652:F2652"/>
    <mergeCell ref="I2652:J2652"/>
    <mergeCell ref="D2663:F2663"/>
    <mergeCell ref="I2663:J2663"/>
    <mergeCell ref="D2681:F2681"/>
    <mergeCell ref="I2681:J2681"/>
    <mergeCell ref="D2699:F2699"/>
    <mergeCell ref="I2699:J2699"/>
    <mergeCell ref="D2708:F2708"/>
    <mergeCell ref="I2708:J2708"/>
    <mergeCell ref="D2716:F2716"/>
    <mergeCell ref="I2716:J2716"/>
    <mergeCell ref="D2725:F2725"/>
    <mergeCell ref="I2725:J2725"/>
    <mergeCell ref="D2741:F2741"/>
    <mergeCell ref="I2741:J2741"/>
    <mergeCell ref="D2754:F2754"/>
    <mergeCell ref="I2754:J2754"/>
    <mergeCell ref="D2767:F2767"/>
    <mergeCell ref="I2767:J2767"/>
    <mergeCell ref="D2782:F2782"/>
    <mergeCell ref="I2782:J2782"/>
    <mergeCell ref="D2795:F2795"/>
    <mergeCell ref="I2795:J2795"/>
    <mergeCell ref="D2808:F2808"/>
    <mergeCell ref="I2808:J2808"/>
    <mergeCell ref="D2821:F2821"/>
    <mergeCell ref="I2821:J2821"/>
    <mergeCell ref="D2834:F2834"/>
    <mergeCell ref="I2834:J2834"/>
    <mergeCell ref="D2846:F2846"/>
    <mergeCell ref="I2846:J2846"/>
    <mergeCell ref="D2858:F2858"/>
    <mergeCell ref="I2858:J2858"/>
    <mergeCell ref="D2868:F2868"/>
    <mergeCell ref="I2868:J2868"/>
    <mergeCell ref="D2878:F2878"/>
    <mergeCell ref="I2878:J2878"/>
    <mergeCell ref="D2896:F2896"/>
    <mergeCell ref="I2896:J2896"/>
    <mergeCell ref="D2907:F2907"/>
    <mergeCell ref="I2907:J2907"/>
    <mergeCell ref="D2923:F2923"/>
    <mergeCell ref="I2923:J2923"/>
    <mergeCell ref="D2935:F2935"/>
    <mergeCell ref="I2935:J2935"/>
    <mergeCell ref="D2950:F2950"/>
    <mergeCell ref="I2950:J2950"/>
    <mergeCell ref="D2963:F2963"/>
    <mergeCell ref="I2963:J2963"/>
    <mergeCell ref="D2964:F2964"/>
    <mergeCell ref="I2964:J2964"/>
    <mergeCell ref="D2972:F2972"/>
    <mergeCell ref="I2972:J2972"/>
    <mergeCell ref="D2980:F2980"/>
    <mergeCell ref="I2980:J2980"/>
    <mergeCell ref="D2993:F2993"/>
    <mergeCell ref="I2993:J2993"/>
    <mergeCell ref="D3006:F3006"/>
    <mergeCell ref="I3006:J3006"/>
    <mergeCell ref="D3020:F3020"/>
    <mergeCell ref="I3020:J3020"/>
    <mergeCell ref="D3034:F3034"/>
    <mergeCell ref="I3034:J3034"/>
    <mergeCell ref="D3047:F3047"/>
    <mergeCell ref="I3047:J3047"/>
    <mergeCell ref="D3059:F3059"/>
    <mergeCell ref="I3059:J3059"/>
    <mergeCell ref="D3068:F3068"/>
    <mergeCell ref="I3068:J3068"/>
    <mergeCell ref="D3076:F3076"/>
    <mergeCell ref="I3076:J3076"/>
    <mergeCell ref="D3084:F3084"/>
    <mergeCell ref="I3084:J3084"/>
    <mergeCell ref="D3092:F3092"/>
    <mergeCell ref="I3092:J3092"/>
    <mergeCell ref="D3101:F3101"/>
    <mergeCell ref="I3101:J3101"/>
    <mergeCell ref="D3119:F3119"/>
    <mergeCell ref="I3119:J3119"/>
    <mergeCell ref="D3135:F3135"/>
    <mergeCell ref="I3135:J3135"/>
    <mergeCell ref="D3148:F3148"/>
    <mergeCell ref="I3148:J3148"/>
    <mergeCell ref="D3163:F3163"/>
    <mergeCell ref="I3163:J3163"/>
    <mergeCell ref="D3172:F3172"/>
    <mergeCell ref="I3172:J3172"/>
    <mergeCell ref="D3181:F3181"/>
    <mergeCell ref="I3181:J3181"/>
    <mergeCell ref="D3189:F3189"/>
    <mergeCell ref="I3189:J3189"/>
    <mergeCell ref="D3199:F3199"/>
    <mergeCell ref="I3199:J3199"/>
    <mergeCell ref="D3209:F3209"/>
    <mergeCell ref="I3209:J3209"/>
    <mergeCell ref="D3222:F3222"/>
    <mergeCell ref="I3222:J3222"/>
    <mergeCell ref="D3232:F3232"/>
    <mergeCell ref="I3232:J3232"/>
    <mergeCell ref="D3242:F3242"/>
    <mergeCell ref="I3242:J3242"/>
    <mergeCell ref="D3261:F3261"/>
    <mergeCell ref="I3261:J3261"/>
    <mergeCell ref="D3280:F3280"/>
    <mergeCell ref="I3280:J3280"/>
    <mergeCell ref="D3298:F3298"/>
    <mergeCell ref="I3298:J3298"/>
    <mergeCell ref="D3325:F3325"/>
    <mergeCell ref="I3325:J3325"/>
    <mergeCell ref="D3351:F3351"/>
    <mergeCell ref="I3351:J3351"/>
    <mergeCell ref="D3369:F3369"/>
    <mergeCell ref="I3369:J3369"/>
    <mergeCell ref="D3397:F3397"/>
    <mergeCell ref="I3397:J3397"/>
    <mergeCell ref="D3408:F3408"/>
    <mergeCell ref="I3408:J3408"/>
    <mergeCell ref="D3423:F3423"/>
    <mergeCell ref="I3423:J3423"/>
    <mergeCell ref="D3438:F3438"/>
    <mergeCell ref="I3438:J3438"/>
    <mergeCell ref="D3453:F3453"/>
    <mergeCell ref="I3453:J3453"/>
    <mergeCell ref="D3471:F3471"/>
    <mergeCell ref="I3471:J3471"/>
    <mergeCell ref="D3489:F3489"/>
    <mergeCell ref="I3489:J3489"/>
    <mergeCell ref="D3507:F3507"/>
    <mergeCell ref="I3507:J3507"/>
    <mergeCell ref="D3525:F3525"/>
    <mergeCell ref="I3525:J3525"/>
    <mergeCell ref="D3543:F3543"/>
    <mergeCell ref="I3543:J3543"/>
    <mergeCell ref="D3561:F3561"/>
    <mergeCell ref="I3561:J3561"/>
    <mergeCell ref="D3579:F3579"/>
    <mergeCell ref="I3579:J3579"/>
    <mergeCell ref="D3597:F3597"/>
    <mergeCell ref="I3597:J3597"/>
    <mergeCell ref="D3615:F3615"/>
    <mergeCell ref="I3615:J3615"/>
    <mergeCell ref="D3633:F3633"/>
    <mergeCell ref="I3633:J3633"/>
  </mergeCells>
  <printOptions headings="false" gridLines="false" gridLinesSet="true" horizontalCentered="false" verticalCentered="false"/>
  <pageMargins left="0.75" right="0.75" top="0.75"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8" topLeftCell="A9" activePane="bottomLeft" state="frozen"/>
      <selection pane="topLeft" activeCell="A1" activeCellId="0" sqref="A1"/>
      <selection pane="bottomLeft" activeCell="A1" activeCellId="0" sqref="A1"/>
    </sheetView>
  </sheetViews>
  <sheetFormatPr defaultColWidth="8.453125" defaultRowHeight="15" zeroHeight="false" outlineLevelRow="0" outlineLevelCol="0"/>
  <cols>
    <col collapsed="false" customWidth="true" hidden="false" outlineLevel="0" max="1" min="1" style="1" width="14.71"/>
    <col collapsed="false" customWidth="true" hidden="false" outlineLevel="0" max="2" min="2" style="1" width="6.21"/>
    <col collapsed="false" customWidth="true" hidden="false" outlineLevel="0" max="3" min="3" style="1" width="65.71"/>
    <col collapsed="false" customWidth="true" hidden="false" outlineLevel="0" max="4" min="4" style="1" width="13.71"/>
    <col collapsed="false" customWidth="true" hidden="false" outlineLevel="0" max="5" min="5" style="1" width="65.71"/>
    <col collapsed="false" customWidth="true" hidden="false" outlineLevel="0" max="7" min="6" style="1" width="13.71"/>
  </cols>
  <sheetData>
    <row r="1" customFormat="false" ht="15" hidden="false" customHeight="false" outlineLevel="0" collapsed="false">
      <c r="A1" s="16" t="s">
        <v>0</v>
      </c>
      <c r="B1" s="16" t="s">
        <v>0</v>
      </c>
      <c r="C1" s="16" t="s">
        <v>0</v>
      </c>
      <c r="D1" s="16" t="s">
        <v>0</v>
      </c>
    </row>
    <row r="2" customFormat="false" ht="15" hidden="false" customHeight="false" outlineLevel="0" collapsed="false">
      <c r="A2" s="16" t="s">
        <v>1</v>
      </c>
      <c r="B2" s="16" t="s">
        <v>1</v>
      </c>
      <c r="C2" s="16" t="s">
        <v>1</v>
      </c>
      <c r="D2" s="16" t="s">
        <v>1</v>
      </c>
    </row>
    <row r="3" customFormat="false" ht="15" hidden="false" customHeight="false" outlineLevel="0" collapsed="false">
      <c r="A3" s="16" t="s">
        <v>2</v>
      </c>
      <c r="B3" s="16" t="s">
        <v>2</v>
      </c>
      <c r="C3" s="16" t="s">
        <v>2</v>
      </c>
      <c r="D3" s="16" t="s">
        <v>2</v>
      </c>
    </row>
    <row r="4" customFormat="false" ht="15" hidden="false" customHeight="false" outlineLevel="0" collapsed="false">
      <c r="A4" s="16"/>
      <c r="B4" s="16"/>
      <c r="C4" s="16"/>
      <c r="D4" s="16"/>
    </row>
    <row r="6" customFormat="false" ht="15" hidden="false" customHeight="false" outlineLevel="0" collapsed="false">
      <c r="A6" s="4" t="s">
        <v>104</v>
      </c>
      <c r="B6" s="4" t="s">
        <v>104</v>
      </c>
      <c r="C6" s="4" t="s">
        <v>104</v>
      </c>
      <c r="D6" s="4" t="s">
        <v>104</v>
      </c>
    </row>
    <row r="8" customFormat="false" ht="15" hidden="false" customHeight="false" outlineLevel="0" collapsed="false">
      <c r="A8" s="17" t="s">
        <v>106</v>
      </c>
      <c r="B8" s="17" t="s">
        <v>107</v>
      </c>
      <c r="C8" s="17" t="s">
        <v>108</v>
      </c>
      <c r="D8" s="17" t="s">
        <v>4</v>
      </c>
      <c r="E8" s="17" t="s">
        <v>109</v>
      </c>
      <c r="F8" s="17" t="s">
        <v>1480</v>
      </c>
      <c r="G8" s="17" t="s">
        <v>1481</v>
      </c>
    </row>
    <row r="10" customFormat="false" ht="15" hidden="false" customHeight="false" outlineLevel="0" collapsed="false">
      <c r="A10" s="18" t="s">
        <v>115</v>
      </c>
    </row>
    <row r="11" customFormat="false" ht="15" hidden="false" customHeight="false" outlineLevel="0" collapsed="false">
      <c r="A11" s="1" t="s">
        <v>1195</v>
      </c>
      <c r="B11" s="1" t="s">
        <v>117</v>
      </c>
      <c r="C11" s="1" t="s">
        <v>1196</v>
      </c>
      <c r="D11" s="26" t="n">
        <v>33.5</v>
      </c>
      <c r="E11" s="1" t="s">
        <v>1196</v>
      </c>
      <c r="F11" s="32" t="n">
        <v>0</v>
      </c>
      <c r="G11" s="32" t="n">
        <v>0</v>
      </c>
    </row>
    <row r="12" customFormat="false" ht="15" hidden="false" customHeight="false" outlineLevel="0" collapsed="false">
      <c r="A12" s="1" t="s">
        <v>1188</v>
      </c>
      <c r="B12" s="1" t="s">
        <v>117</v>
      </c>
      <c r="C12" s="1" t="s">
        <v>1189</v>
      </c>
      <c r="D12" s="26" t="n">
        <v>46.5</v>
      </c>
      <c r="E12" s="1" t="s">
        <v>1189</v>
      </c>
      <c r="F12" s="32" t="n">
        <v>0</v>
      </c>
      <c r="G12" s="32" t="n">
        <v>0</v>
      </c>
    </row>
    <row r="13" customFormat="false" ht="15" hidden="false" customHeight="false" outlineLevel="0" collapsed="false">
      <c r="A13" s="1" t="s">
        <v>207</v>
      </c>
      <c r="B13" s="1" t="s">
        <v>117</v>
      </c>
      <c r="C13" s="1" t="s">
        <v>208</v>
      </c>
      <c r="D13" s="26" t="n">
        <v>28.61</v>
      </c>
      <c r="E13" s="1" t="s">
        <v>208</v>
      </c>
      <c r="F13" s="32" t="n">
        <v>0</v>
      </c>
      <c r="G13" s="32" t="n">
        <v>0</v>
      </c>
    </row>
    <row r="14" customFormat="false" ht="15" hidden="false" customHeight="false" outlineLevel="0" collapsed="false">
      <c r="A14" s="1" t="s">
        <v>261</v>
      </c>
      <c r="B14" s="1" t="s">
        <v>117</v>
      </c>
      <c r="C14" s="1" t="s">
        <v>262</v>
      </c>
      <c r="D14" s="26" t="n">
        <v>28.61</v>
      </c>
      <c r="E14" s="1" t="s">
        <v>262</v>
      </c>
      <c r="F14" s="32" t="n">
        <v>0</v>
      </c>
      <c r="G14" s="32" t="n">
        <v>0</v>
      </c>
    </row>
    <row r="15" customFormat="false" ht="15" hidden="false" customHeight="false" outlineLevel="0" collapsed="false">
      <c r="A15" s="1" t="s">
        <v>243</v>
      </c>
      <c r="B15" s="1" t="s">
        <v>117</v>
      </c>
      <c r="C15" s="1" t="s">
        <v>244</v>
      </c>
      <c r="D15" s="26" t="n">
        <v>32.16</v>
      </c>
      <c r="E15" s="1" t="s">
        <v>244</v>
      </c>
      <c r="F15" s="32" t="n">
        <v>0</v>
      </c>
      <c r="G15" s="32" t="n">
        <v>0</v>
      </c>
    </row>
    <row r="16" customFormat="false" ht="15" hidden="false" customHeight="false" outlineLevel="0" collapsed="false">
      <c r="A16" s="1" t="s">
        <v>168</v>
      </c>
      <c r="B16" s="1" t="s">
        <v>117</v>
      </c>
      <c r="C16" s="1" t="s">
        <v>169</v>
      </c>
      <c r="D16" s="26" t="n">
        <v>32.16</v>
      </c>
      <c r="E16" s="1" t="s">
        <v>169</v>
      </c>
      <c r="F16" s="32" t="n">
        <v>0</v>
      </c>
      <c r="G16" s="32" t="n">
        <v>0</v>
      </c>
    </row>
    <row r="17" customFormat="false" ht="15" hidden="false" customHeight="false" outlineLevel="0" collapsed="false">
      <c r="A17" s="1" t="s">
        <v>1234</v>
      </c>
      <c r="B17" s="1" t="s">
        <v>117</v>
      </c>
      <c r="C17" s="1" t="s">
        <v>1235</v>
      </c>
      <c r="D17" s="26" t="n">
        <v>29.08</v>
      </c>
      <c r="E17" s="1" t="s">
        <v>1235</v>
      </c>
      <c r="F17" s="32" t="n">
        <v>0</v>
      </c>
      <c r="G17" s="32" t="n">
        <v>0</v>
      </c>
    </row>
    <row r="18" customFormat="false" ht="15" hidden="false" customHeight="false" outlineLevel="0" collapsed="false">
      <c r="A18" s="1" t="s">
        <v>305</v>
      </c>
      <c r="B18" s="1" t="s">
        <v>117</v>
      </c>
      <c r="C18" s="1" t="s">
        <v>306</v>
      </c>
      <c r="D18" s="26" t="n">
        <v>28.61</v>
      </c>
      <c r="E18" s="1" t="s">
        <v>306</v>
      </c>
      <c r="F18" s="32" t="n">
        <v>0</v>
      </c>
      <c r="G18" s="32" t="n">
        <v>0</v>
      </c>
    </row>
    <row r="19" customFormat="false" ht="15" hidden="false" customHeight="false" outlineLevel="0" collapsed="false">
      <c r="A19" s="1" t="s">
        <v>1221</v>
      </c>
      <c r="B19" s="1" t="s">
        <v>117</v>
      </c>
      <c r="C19" s="1" t="s">
        <v>1222</v>
      </c>
      <c r="D19" s="26" t="n">
        <v>29.12</v>
      </c>
      <c r="E19" s="1" t="s">
        <v>1222</v>
      </c>
      <c r="F19" s="32" t="n">
        <v>0</v>
      </c>
      <c r="G19" s="32" t="n">
        <v>0</v>
      </c>
    </row>
    <row r="20" customFormat="false" ht="15" hidden="false" customHeight="false" outlineLevel="0" collapsed="false">
      <c r="A20" s="1" t="s">
        <v>351</v>
      </c>
      <c r="B20" s="1" t="s">
        <v>117</v>
      </c>
      <c r="C20" s="1" t="s">
        <v>352</v>
      </c>
      <c r="D20" s="26" t="n">
        <v>28.61</v>
      </c>
      <c r="E20" s="1" t="s">
        <v>352</v>
      </c>
      <c r="F20" s="32" t="n">
        <v>0</v>
      </c>
      <c r="G20" s="32" t="n">
        <v>0</v>
      </c>
    </row>
    <row r="21" customFormat="false" ht="15" hidden="false" customHeight="false" outlineLevel="0" collapsed="false">
      <c r="A21" s="1" t="s">
        <v>524</v>
      </c>
      <c r="B21" s="1" t="s">
        <v>117</v>
      </c>
      <c r="C21" s="1" t="s">
        <v>525</v>
      </c>
      <c r="D21" s="26" t="n">
        <v>27.79</v>
      </c>
      <c r="E21" s="1" t="s">
        <v>525</v>
      </c>
      <c r="F21" s="32" t="n">
        <v>0</v>
      </c>
      <c r="G21" s="32" t="n">
        <v>0</v>
      </c>
    </row>
    <row r="22" customFormat="false" ht="15" hidden="false" customHeight="false" outlineLevel="0" collapsed="false">
      <c r="A22" s="1" t="s">
        <v>501</v>
      </c>
      <c r="B22" s="1" t="s">
        <v>117</v>
      </c>
      <c r="C22" s="1" t="s">
        <v>502</v>
      </c>
      <c r="D22" s="26" t="n">
        <v>27.62</v>
      </c>
      <c r="E22" s="1" t="s">
        <v>502</v>
      </c>
      <c r="F22" s="32" t="n">
        <v>0</v>
      </c>
      <c r="G22" s="32" t="n">
        <v>0</v>
      </c>
    </row>
    <row r="23" customFormat="false" ht="15" hidden="false" customHeight="false" outlineLevel="0" collapsed="false">
      <c r="A23" s="1" t="s">
        <v>180</v>
      </c>
      <c r="B23" s="1" t="s">
        <v>117</v>
      </c>
      <c r="C23" s="1" t="s">
        <v>181</v>
      </c>
      <c r="D23" s="26" t="n">
        <v>33.24</v>
      </c>
      <c r="E23" s="1" t="s">
        <v>181</v>
      </c>
      <c r="F23" s="32" t="n">
        <v>0</v>
      </c>
      <c r="G23" s="32" t="n">
        <v>0</v>
      </c>
    </row>
    <row r="24" customFormat="false" ht="15" hidden="false" customHeight="false" outlineLevel="0" collapsed="false">
      <c r="A24" s="1" t="s">
        <v>827</v>
      </c>
      <c r="B24" s="1" t="s">
        <v>117</v>
      </c>
      <c r="C24" s="1" t="s">
        <v>828</v>
      </c>
      <c r="D24" s="26" t="n">
        <v>33.24</v>
      </c>
      <c r="E24" s="1" t="s">
        <v>828</v>
      </c>
      <c r="F24" s="32" t="n">
        <v>0</v>
      </c>
      <c r="G24" s="32" t="n">
        <v>0</v>
      </c>
    </row>
    <row r="25" customFormat="false" ht="15" hidden="false" customHeight="false" outlineLevel="0" collapsed="false">
      <c r="A25" s="1" t="s">
        <v>399</v>
      </c>
      <c r="B25" s="1" t="s">
        <v>117</v>
      </c>
      <c r="C25" s="1" t="s">
        <v>400</v>
      </c>
      <c r="D25" s="26" t="n">
        <v>29.57</v>
      </c>
      <c r="E25" s="1" t="s">
        <v>400</v>
      </c>
      <c r="F25" s="32" t="n">
        <v>0</v>
      </c>
      <c r="G25" s="32" t="n">
        <v>0</v>
      </c>
    </row>
    <row r="26" customFormat="false" ht="15" hidden="false" customHeight="false" outlineLevel="0" collapsed="false">
      <c r="A26" s="1" t="s">
        <v>190</v>
      </c>
      <c r="B26" s="1" t="s">
        <v>117</v>
      </c>
      <c r="C26" s="1" t="s">
        <v>191</v>
      </c>
      <c r="D26" s="26" t="n">
        <v>32.16</v>
      </c>
      <c r="E26" s="1" t="s">
        <v>191</v>
      </c>
      <c r="F26" s="32" t="n">
        <v>0</v>
      </c>
      <c r="G26" s="32" t="n">
        <v>0</v>
      </c>
    </row>
    <row r="27" customFormat="false" ht="15" hidden="false" customHeight="false" outlineLevel="0" collapsed="false">
      <c r="A27" s="1" t="s">
        <v>938</v>
      </c>
      <c r="B27" s="1" t="s">
        <v>117</v>
      </c>
      <c r="C27" s="1" t="s">
        <v>939</v>
      </c>
      <c r="D27" s="26" t="n">
        <v>37.74</v>
      </c>
      <c r="E27" s="1" t="s">
        <v>939</v>
      </c>
      <c r="F27" s="32" t="n">
        <v>0</v>
      </c>
      <c r="G27" s="32" t="n">
        <v>0</v>
      </c>
    </row>
    <row r="28" customFormat="false" ht="15" hidden="false" customHeight="false" outlineLevel="0" collapsed="false">
      <c r="A28" s="1" t="s">
        <v>1125</v>
      </c>
      <c r="B28" s="1" t="s">
        <v>117</v>
      </c>
      <c r="C28" s="1" t="s">
        <v>1126</v>
      </c>
      <c r="D28" s="26" t="n">
        <v>35.35</v>
      </c>
      <c r="E28" s="1" t="s">
        <v>1126</v>
      </c>
      <c r="F28" s="32" t="n">
        <v>0</v>
      </c>
      <c r="G28" s="32" t="n">
        <v>0</v>
      </c>
    </row>
    <row r="29" customFormat="false" ht="15" hidden="false" customHeight="false" outlineLevel="0" collapsed="false">
      <c r="A29" s="1" t="s">
        <v>245</v>
      </c>
      <c r="B29" s="1" t="s">
        <v>117</v>
      </c>
      <c r="C29" s="1" t="s">
        <v>246</v>
      </c>
      <c r="D29" s="26" t="n">
        <v>28.55</v>
      </c>
      <c r="E29" s="1" t="s">
        <v>246</v>
      </c>
      <c r="F29" s="32" t="n">
        <v>0</v>
      </c>
      <c r="G29" s="32" t="n">
        <v>0</v>
      </c>
    </row>
    <row r="30" customFormat="false" ht="15" hidden="false" customHeight="false" outlineLevel="0" collapsed="false">
      <c r="A30" s="1" t="s">
        <v>166</v>
      </c>
      <c r="B30" s="1" t="s">
        <v>117</v>
      </c>
      <c r="C30" s="1" t="s">
        <v>167</v>
      </c>
      <c r="D30" s="26" t="n">
        <v>28.55</v>
      </c>
      <c r="E30" s="1" t="s">
        <v>167</v>
      </c>
      <c r="F30" s="32" t="n">
        <v>0</v>
      </c>
      <c r="G30" s="32" t="n">
        <v>0</v>
      </c>
    </row>
    <row r="31" customFormat="false" ht="15" hidden="false" customHeight="false" outlineLevel="0" collapsed="false">
      <c r="A31" s="1" t="s">
        <v>1232</v>
      </c>
      <c r="B31" s="1" t="s">
        <v>117</v>
      </c>
      <c r="C31" s="1" t="s">
        <v>1233</v>
      </c>
      <c r="D31" s="26" t="n">
        <v>25.5</v>
      </c>
      <c r="E31" s="1" t="s">
        <v>1233</v>
      </c>
      <c r="F31" s="32" t="n">
        <v>0</v>
      </c>
      <c r="G31" s="32" t="n">
        <v>0</v>
      </c>
    </row>
    <row r="32" customFormat="false" ht="15" hidden="false" customHeight="false" outlineLevel="0" collapsed="false">
      <c r="A32" s="1" t="s">
        <v>307</v>
      </c>
      <c r="B32" s="1" t="s">
        <v>117</v>
      </c>
      <c r="C32" s="1" t="s">
        <v>308</v>
      </c>
      <c r="D32" s="26" t="n">
        <v>25.4</v>
      </c>
      <c r="E32" s="1" t="s">
        <v>308</v>
      </c>
      <c r="F32" s="32" t="n">
        <v>0</v>
      </c>
      <c r="G32" s="32" t="n">
        <v>0</v>
      </c>
    </row>
    <row r="33" customFormat="false" ht="15" hidden="false" customHeight="false" outlineLevel="0" collapsed="false">
      <c r="A33" s="1" t="s">
        <v>1259</v>
      </c>
      <c r="B33" s="1" t="s">
        <v>117</v>
      </c>
      <c r="C33" s="1" t="s">
        <v>1260</v>
      </c>
      <c r="D33" s="26" t="n">
        <v>25.6</v>
      </c>
      <c r="E33" s="1" t="s">
        <v>1260</v>
      </c>
      <c r="F33" s="32" t="n">
        <v>0</v>
      </c>
      <c r="G33" s="32" t="n">
        <v>0</v>
      </c>
    </row>
    <row r="34" customFormat="false" ht="15" hidden="false" customHeight="false" outlineLevel="0" collapsed="false">
      <c r="A34" s="1" t="s">
        <v>349</v>
      </c>
      <c r="B34" s="1" t="s">
        <v>117</v>
      </c>
      <c r="C34" s="1" t="s">
        <v>350</v>
      </c>
      <c r="D34" s="26" t="n">
        <v>25.4</v>
      </c>
      <c r="E34" s="1" t="s">
        <v>350</v>
      </c>
      <c r="F34" s="32" t="n">
        <v>0</v>
      </c>
      <c r="G34" s="32" t="n">
        <v>0</v>
      </c>
    </row>
    <row r="35" customFormat="false" ht="15" hidden="false" customHeight="false" outlineLevel="0" collapsed="false">
      <c r="A35" s="1" t="s">
        <v>499</v>
      </c>
      <c r="B35" s="1" t="s">
        <v>117</v>
      </c>
      <c r="C35" s="1" t="s">
        <v>500</v>
      </c>
      <c r="D35" s="26" t="n">
        <v>24.23</v>
      </c>
      <c r="E35" s="1" t="s">
        <v>500</v>
      </c>
      <c r="F35" s="32" t="n">
        <v>0</v>
      </c>
      <c r="G35" s="32" t="n">
        <v>0</v>
      </c>
    </row>
    <row r="36" customFormat="false" ht="15" hidden="false" customHeight="false" outlineLevel="0" collapsed="false">
      <c r="A36" s="1" t="s">
        <v>178</v>
      </c>
      <c r="B36" s="1" t="s">
        <v>117</v>
      </c>
      <c r="C36" s="1" t="s">
        <v>179</v>
      </c>
      <c r="D36" s="26" t="n">
        <v>28.5</v>
      </c>
      <c r="E36" s="1" t="s">
        <v>179</v>
      </c>
      <c r="F36" s="32" t="n">
        <v>0</v>
      </c>
      <c r="G36" s="32" t="n">
        <v>0</v>
      </c>
    </row>
    <row r="37" customFormat="false" ht="15" hidden="false" customHeight="false" outlineLevel="0" collapsed="false">
      <c r="A37" s="1" t="s">
        <v>829</v>
      </c>
      <c r="B37" s="1" t="s">
        <v>117</v>
      </c>
      <c r="C37" s="1" t="s">
        <v>830</v>
      </c>
      <c r="D37" s="26" t="n">
        <v>28.5</v>
      </c>
      <c r="E37" s="1" t="s">
        <v>830</v>
      </c>
      <c r="F37" s="32" t="n">
        <v>0</v>
      </c>
      <c r="G37" s="32" t="n">
        <v>0</v>
      </c>
    </row>
    <row r="38" customFormat="false" ht="15" hidden="false" customHeight="false" outlineLevel="0" collapsed="false">
      <c r="A38" s="1" t="s">
        <v>401</v>
      </c>
      <c r="B38" s="1" t="s">
        <v>117</v>
      </c>
      <c r="C38" s="1" t="s">
        <v>402</v>
      </c>
      <c r="D38" s="26" t="n">
        <v>25.4</v>
      </c>
      <c r="E38" s="1" t="s">
        <v>402</v>
      </c>
      <c r="F38" s="32" t="n">
        <v>0</v>
      </c>
      <c r="G38" s="32" t="n">
        <v>0</v>
      </c>
    </row>
    <row r="39" customFormat="false" ht="15" hidden="false" customHeight="false" outlineLevel="0" collapsed="false">
      <c r="A39" s="1" t="s">
        <v>940</v>
      </c>
      <c r="B39" s="1" t="s">
        <v>117</v>
      </c>
      <c r="C39" s="1" t="s">
        <v>941</v>
      </c>
      <c r="D39" s="26" t="n">
        <v>33.5</v>
      </c>
      <c r="E39" s="1" t="s">
        <v>941</v>
      </c>
      <c r="F39" s="32" t="n">
        <v>0</v>
      </c>
      <c r="G39" s="32" t="n">
        <v>0</v>
      </c>
    </row>
    <row r="40" customFormat="false" ht="15" hidden="false" customHeight="false" outlineLevel="0" collapsed="false">
      <c r="A40" s="1" t="s">
        <v>188</v>
      </c>
      <c r="B40" s="1" t="s">
        <v>117</v>
      </c>
      <c r="C40" s="1" t="s">
        <v>189</v>
      </c>
      <c r="D40" s="26" t="n">
        <v>23.38</v>
      </c>
      <c r="E40" s="1" t="s">
        <v>189</v>
      </c>
      <c r="F40" s="32" t="n">
        <v>0</v>
      </c>
      <c r="G40" s="32" t="n">
        <v>0</v>
      </c>
    </row>
    <row r="41" customFormat="false" ht="15" hidden="false" customHeight="false" outlineLevel="0" collapsed="false">
      <c r="A41" s="1" t="s">
        <v>116</v>
      </c>
      <c r="B41" s="1" t="s">
        <v>117</v>
      </c>
      <c r="C41" s="1" t="s">
        <v>118</v>
      </c>
      <c r="D41" s="26" t="n">
        <v>24.69</v>
      </c>
      <c r="E41" s="1" t="s">
        <v>118</v>
      </c>
      <c r="F41" s="32" t="n">
        <v>0</v>
      </c>
      <c r="G41" s="32" t="n">
        <v>0</v>
      </c>
    </row>
    <row r="42" customFormat="false" ht="15" hidden="false" customHeight="false" outlineLevel="0" collapsed="false">
      <c r="A42" s="1" t="s">
        <v>1118</v>
      </c>
      <c r="B42" s="1" t="s">
        <v>117</v>
      </c>
      <c r="C42" s="1" t="s">
        <v>1119</v>
      </c>
      <c r="D42" s="26" t="n">
        <v>26.84</v>
      </c>
      <c r="E42" s="1" t="s">
        <v>1119</v>
      </c>
      <c r="F42" s="32" t="n">
        <v>0</v>
      </c>
      <c r="G42" s="32" t="n">
        <v>0</v>
      </c>
    </row>
    <row r="43" customFormat="false" ht="15" hidden="false" customHeight="false" outlineLevel="0" collapsed="false">
      <c r="A43" s="1" t="s">
        <v>1152</v>
      </c>
      <c r="B43" s="1" t="s">
        <v>117</v>
      </c>
      <c r="C43" s="1" t="s">
        <v>1153</v>
      </c>
      <c r="D43" s="26" t="n">
        <v>27.19</v>
      </c>
      <c r="E43" s="1" t="s">
        <v>1482</v>
      </c>
      <c r="F43" s="32" t="n">
        <v>0</v>
      </c>
      <c r="G43" s="32" t="n">
        <v>0</v>
      </c>
    </row>
    <row r="44" customFormat="false" ht="15" hidden="false" customHeight="false" outlineLevel="0" collapsed="false">
      <c r="A44" s="1" t="s">
        <v>1150</v>
      </c>
      <c r="B44" s="1" t="s">
        <v>117</v>
      </c>
      <c r="C44" s="1" t="s">
        <v>1151</v>
      </c>
      <c r="D44" s="26" t="n">
        <v>23.88</v>
      </c>
      <c r="E44" s="1" t="s">
        <v>1483</v>
      </c>
      <c r="F44" s="32" t="n">
        <v>0</v>
      </c>
      <c r="G44" s="32" t="n">
        <v>0</v>
      </c>
    </row>
    <row r="45" customFormat="false" ht="15" hidden="false" customHeight="false" outlineLevel="0" collapsed="false">
      <c r="A45" s="1" t="s">
        <v>1402</v>
      </c>
      <c r="B45" s="1" t="s">
        <v>1403</v>
      </c>
      <c r="C45" s="1" t="s">
        <v>1351</v>
      </c>
      <c r="D45" s="26" t="n">
        <v>6000</v>
      </c>
      <c r="E45" s="1" t="s">
        <v>1351</v>
      </c>
      <c r="F45" s="32" t="n">
        <v>0</v>
      </c>
      <c r="G45" s="32" t="n">
        <v>0</v>
      </c>
    </row>
    <row r="46" customFormat="false" ht="15" hidden="false" customHeight="false" outlineLevel="0" collapsed="false">
      <c r="A46" s="18" t="s">
        <v>123</v>
      </c>
    </row>
    <row r="47" customFormat="false" ht="15" hidden="false" customHeight="false" outlineLevel="0" collapsed="false">
      <c r="A47" s="1" t="s">
        <v>215</v>
      </c>
      <c r="B47" s="1" t="s">
        <v>117</v>
      </c>
      <c r="C47" s="1" t="s">
        <v>216</v>
      </c>
      <c r="D47" s="26" t="n">
        <v>16.1</v>
      </c>
      <c r="E47" s="1" t="s">
        <v>1484</v>
      </c>
      <c r="F47" s="32" t="n">
        <v>0</v>
      </c>
      <c r="G47" s="32" t="n">
        <v>0</v>
      </c>
    </row>
    <row r="48" customFormat="false" ht="15" hidden="false" customHeight="false" outlineLevel="0" collapsed="false">
      <c r="A48" s="1" t="s">
        <v>924</v>
      </c>
      <c r="B48" s="1" t="s">
        <v>117</v>
      </c>
      <c r="C48" s="1" t="s">
        <v>925</v>
      </c>
      <c r="D48" s="26" t="n">
        <v>66.32</v>
      </c>
      <c r="E48" s="1" t="s">
        <v>925</v>
      </c>
      <c r="F48" s="32" t="n">
        <v>0</v>
      </c>
      <c r="G48" s="32" t="n">
        <v>0</v>
      </c>
    </row>
    <row r="49" customFormat="false" ht="15" hidden="false" customHeight="false" outlineLevel="0" collapsed="false">
      <c r="A49" s="1" t="s">
        <v>1376</v>
      </c>
      <c r="B49" s="1" t="s">
        <v>117</v>
      </c>
      <c r="C49" s="1" t="s">
        <v>1377</v>
      </c>
      <c r="D49" s="26" t="n">
        <v>44.98</v>
      </c>
      <c r="E49" s="1" t="s">
        <v>1485</v>
      </c>
      <c r="F49" s="32" t="n">
        <v>0</v>
      </c>
      <c r="G49" s="32" t="n">
        <v>0</v>
      </c>
    </row>
    <row r="50" customFormat="false" ht="15" hidden="false" customHeight="false" outlineLevel="0" collapsed="false">
      <c r="A50" s="1" t="s">
        <v>951</v>
      </c>
      <c r="B50" s="1" t="s">
        <v>117</v>
      </c>
      <c r="C50" s="1" t="s">
        <v>952</v>
      </c>
      <c r="D50" s="26" t="n">
        <v>54.5</v>
      </c>
      <c r="E50" s="1" t="s">
        <v>1486</v>
      </c>
      <c r="F50" s="32" t="n">
        <v>0</v>
      </c>
      <c r="G50" s="32" t="n">
        <v>0</v>
      </c>
    </row>
    <row r="51" customFormat="false" ht="15" hidden="false" customHeight="false" outlineLevel="0" collapsed="false">
      <c r="A51" s="1" t="s">
        <v>213</v>
      </c>
      <c r="B51" s="1" t="s">
        <v>117</v>
      </c>
      <c r="C51" s="1" t="s">
        <v>214</v>
      </c>
      <c r="D51" s="26" t="n">
        <v>91.46</v>
      </c>
      <c r="E51" s="1" t="s">
        <v>1487</v>
      </c>
      <c r="F51" s="32" t="n">
        <v>0</v>
      </c>
      <c r="G51" s="32" t="n">
        <v>0</v>
      </c>
    </row>
    <row r="52" customFormat="false" ht="15" hidden="false" customHeight="false" outlineLevel="0" collapsed="false">
      <c r="A52" s="1" t="s">
        <v>211</v>
      </c>
      <c r="B52" s="1" t="s">
        <v>117</v>
      </c>
      <c r="C52" s="1" t="s">
        <v>212</v>
      </c>
      <c r="D52" s="26" t="n">
        <v>115.43</v>
      </c>
      <c r="E52" s="1" t="s">
        <v>1488</v>
      </c>
      <c r="F52" s="32" t="n">
        <v>0</v>
      </c>
      <c r="G52" s="32" t="n">
        <v>0</v>
      </c>
    </row>
    <row r="53" customFormat="false" ht="15" hidden="false" customHeight="false" outlineLevel="0" collapsed="false">
      <c r="A53" s="1" t="s">
        <v>922</v>
      </c>
      <c r="B53" s="1" t="s">
        <v>117</v>
      </c>
      <c r="C53" s="1" t="s">
        <v>923</v>
      </c>
      <c r="D53" s="26" t="n">
        <v>61.08</v>
      </c>
      <c r="E53" s="1" t="s">
        <v>1489</v>
      </c>
      <c r="F53" s="32" t="n">
        <v>0</v>
      </c>
      <c r="G53" s="32" t="n">
        <v>0</v>
      </c>
    </row>
    <row r="54" customFormat="false" ht="15" hidden="false" customHeight="false" outlineLevel="0" collapsed="false">
      <c r="A54" s="1" t="s">
        <v>220</v>
      </c>
      <c r="B54" s="1" t="s">
        <v>117</v>
      </c>
      <c r="C54" s="1" t="s">
        <v>221</v>
      </c>
      <c r="D54" s="26" t="n">
        <v>53.93</v>
      </c>
      <c r="E54" s="1" t="s">
        <v>1490</v>
      </c>
      <c r="F54" s="32" t="n">
        <v>0</v>
      </c>
      <c r="G54" s="32" t="n">
        <v>0</v>
      </c>
    </row>
    <row r="55" customFormat="false" ht="15" hidden="false" customHeight="false" outlineLevel="0" collapsed="false">
      <c r="A55" s="1" t="s">
        <v>976</v>
      </c>
      <c r="B55" s="1" t="s">
        <v>117</v>
      </c>
      <c r="C55" s="1" t="s">
        <v>977</v>
      </c>
      <c r="D55" s="26" t="n">
        <v>89.08</v>
      </c>
      <c r="E55" s="1" t="s">
        <v>977</v>
      </c>
      <c r="F55" s="32" t="n">
        <v>0</v>
      </c>
      <c r="G55" s="32" t="n">
        <v>0</v>
      </c>
    </row>
    <row r="56" customFormat="false" ht="15" hidden="false" customHeight="false" outlineLevel="0" collapsed="false">
      <c r="A56" s="1" t="s">
        <v>222</v>
      </c>
      <c r="B56" s="1" t="s">
        <v>117</v>
      </c>
      <c r="C56" s="1" t="s">
        <v>223</v>
      </c>
      <c r="D56" s="26" t="n">
        <v>50.92</v>
      </c>
      <c r="E56" s="1" t="s">
        <v>1491</v>
      </c>
      <c r="F56" s="32" t="n">
        <v>0</v>
      </c>
      <c r="G56" s="32" t="n">
        <v>0</v>
      </c>
    </row>
    <row r="57" customFormat="false" ht="15" hidden="false" customHeight="false" outlineLevel="0" collapsed="false">
      <c r="A57" s="1" t="s">
        <v>978</v>
      </c>
      <c r="B57" s="1" t="s">
        <v>117</v>
      </c>
      <c r="C57" s="1" t="s">
        <v>979</v>
      </c>
      <c r="D57" s="26" t="n">
        <v>86.37</v>
      </c>
      <c r="E57" s="1" t="s">
        <v>1492</v>
      </c>
      <c r="F57" s="32" t="n">
        <v>0</v>
      </c>
      <c r="G57" s="32" t="n">
        <v>0</v>
      </c>
    </row>
    <row r="58" customFormat="false" ht="15" hidden="false" customHeight="false" outlineLevel="0" collapsed="false">
      <c r="A58" s="1" t="s">
        <v>960</v>
      </c>
      <c r="B58" s="1" t="s">
        <v>117</v>
      </c>
      <c r="C58" s="1" t="s">
        <v>961</v>
      </c>
      <c r="D58" s="26" t="n">
        <v>48.16</v>
      </c>
      <c r="E58" s="1" t="s">
        <v>1493</v>
      </c>
      <c r="F58" s="32" t="n">
        <v>0</v>
      </c>
      <c r="G58" s="32" t="n">
        <v>0</v>
      </c>
    </row>
    <row r="59" customFormat="false" ht="15" hidden="false" customHeight="false" outlineLevel="0" collapsed="false">
      <c r="A59" s="1" t="s">
        <v>974</v>
      </c>
      <c r="B59" s="1" t="s">
        <v>117</v>
      </c>
      <c r="C59" s="1" t="s">
        <v>975</v>
      </c>
      <c r="D59" s="26" t="n">
        <v>63.53</v>
      </c>
      <c r="E59" s="1" t="s">
        <v>1494</v>
      </c>
      <c r="F59" s="32" t="n">
        <v>0</v>
      </c>
      <c r="G59" s="32" t="n">
        <v>0</v>
      </c>
    </row>
    <row r="60" customFormat="false" ht="15" hidden="false" customHeight="false" outlineLevel="0" collapsed="false">
      <c r="A60" s="1" t="s">
        <v>946</v>
      </c>
      <c r="B60" s="1" t="s">
        <v>117</v>
      </c>
      <c r="C60" s="1" t="s">
        <v>947</v>
      </c>
      <c r="D60" s="26" t="n">
        <v>65.03</v>
      </c>
      <c r="E60" s="1" t="s">
        <v>947</v>
      </c>
      <c r="F60" s="32" t="n">
        <v>0</v>
      </c>
      <c r="G60" s="32" t="n">
        <v>0</v>
      </c>
    </row>
    <row r="61" customFormat="false" ht="15" hidden="false" customHeight="false" outlineLevel="0" collapsed="false">
      <c r="A61" s="1" t="s">
        <v>1127</v>
      </c>
      <c r="B61" s="1" t="s">
        <v>117</v>
      </c>
      <c r="C61" s="1" t="s">
        <v>1128</v>
      </c>
      <c r="D61" s="26" t="n">
        <v>61.61</v>
      </c>
      <c r="E61" s="1" t="s">
        <v>1495</v>
      </c>
      <c r="F61" s="32" t="n">
        <v>0</v>
      </c>
      <c r="G61" s="32" t="n">
        <v>0</v>
      </c>
    </row>
    <row r="62" customFormat="false" ht="15" hidden="false" customHeight="false" outlineLevel="0" collapsed="false">
      <c r="A62" s="1" t="s">
        <v>1089</v>
      </c>
      <c r="B62" s="1" t="s">
        <v>117</v>
      </c>
      <c r="C62" s="1" t="s">
        <v>1090</v>
      </c>
      <c r="D62" s="26" t="n">
        <v>79.92</v>
      </c>
      <c r="E62" s="1" t="s">
        <v>1496</v>
      </c>
      <c r="F62" s="32" t="n">
        <v>0</v>
      </c>
      <c r="G62" s="32" t="n">
        <v>0</v>
      </c>
    </row>
    <row r="63" customFormat="false" ht="15" hidden="false" customHeight="false" outlineLevel="0" collapsed="false">
      <c r="A63" s="1" t="s">
        <v>227</v>
      </c>
      <c r="B63" s="1" t="s">
        <v>117</v>
      </c>
      <c r="C63" s="1" t="s">
        <v>228</v>
      </c>
      <c r="D63" s="26" t="n">
        <v>189.11</v>
      </c>
      <c r="E63" s="1" t="s">
        <v>1497</v>
      </c>
      <c r="F63" s="32" t="n">
        <v>0</v>
      </c>
      <c r="G63" s="32" t="n">
        <v>0</v>
      </c>
    </row>
    <row r="64" customFormat="false" ht="15" hidden="false" customHeight="false" outlineLevel="0" collapsed="false">
      <c r="A64" s="1" t="s">
        <v>1054</v>
      </c>
      <c r="B64" s="1" t="s">
        <v>117</v>
      </c>
      <c r="C64" s="1" t="s">
        <v>1055</v>
      </c>
      <c r="D64" s="26" t="n">
        <v>34.28</v>
      </c>
      <c r="E64" s="1" t="s">
        <v>1498</v>
      </c>
      <c r="F64" s="32" t="n">
        <v>0</v>
      </c>
      <c r="G64" s="32" t="n">
        <v>0</v>
      </c>
    </row>
    <row r="65" customFormat="false" ht="15" hidden="false" customHeight="false" outlineLevel="0" collapsed="false">
      <c r="A65" s="1" t="s">
        <v>1004</v>
      </c>
      <c r="B65" s="1" t="s">
        <v>117</v>
      </c>
      <c r="C65" s="1" t="s">
        <v>1005</v>
      </c>
      <c r="D65" s="26" t="n">
        <v>1.6</v>
      </c>
      <c r="E65" s="1" t="s">
        <v>1499</v>
      </c>
      <c r="F65" s="32" t="n">
        <v>0</v>
      </c>
      <c r="G65" s="32" t="n">
        <v>0</v>
      </c>
    </row>
    <row r="66" customFormat="false" ht="15" hidden="false" customHeight="false" outlineLevel="0" collapsed="false">
      <c r="A66" s="1" t="s">
        <v>124</v>
      </c>
      <c r="B66" s="1" t="s">
        <v>117</v>
      </c>
      <c r="C66" s="1" t="s">
        <v>125</v>
      </c>
      <c r="D66" s="26" t="n">
        <v>2.36</v>
      </c>
      <c r="E66" s="1" t="s">
        <v>1500</v>
      </c>
      <c r="F66" s="32" t="n">
        <v>0</v>
      </c>
      <c r="G66" s="32" t="n">
        <v>0</v>
      </c>
    </row>
    <row r="67" customFormat="false" ht="15" hidden="false" customHeight="false" outlineLevel="0" collapsed="false">
      <c r="A67" s="1" t="s">
        <v>198</v>
      </c>
      <c r="B67" s="1" t="s">
        <v>117</v>
      </c>
      <c r="C67" s="1" t="s">
        <v>199</v>
      </c>
      <c r="D67" s="26" t="n">
        <v>3.82</v>
      </c>
      <c r="E67" s="1" t="s">
        <v>1501</v>
      </c>
      <c r="F67" s="32" t="n">
        <v>0</v>
      </c>
      <c r="G67" s="32" t="n">
        <v>0</v>
      </c>
    </row>
    <row r="68" customFormat="false" ht="15" hidden="false" customHeight="false" outlineLevel="0" collapsed="false">
      <c r="A68" s="1" t="s">
        <v>1033</v>
      </c>
      <c r="B68" s="1" t="s">
        <v>117</v>
      </c>
      <c r="C68" s="1" t="s">
        <v>1034</v>
      </c>
      <c r="D68" s="26" t="n">
        <v>79.83</v>
      </c>
      <c r="E68" s="1" t="s">
        <v>1502</v>
      </c>
      <c r="F68" s="32" t="n">
        <v>0</v>
      </c>
      <c r="G68" s="32" t="n">
        <v>0</v>
      </c>
    </row>
    <row r="69" customFormat="false" ht="15" hidden="false" customHeight="false" outlineLevel="0" collapsed="false">
      <c r="A69" s="1" t="s">
        <v>1040</v>
      </c>
      <c r="B69" s="1" t="s">
        <v>117</v>
      </c>
      <c r="C69" s="1" t="s">
        <v>1041</v>
      </c>
      <c r="D69" s="26" t="n">
        <v>63.64</v>
      </c>
      <c r="E69" s="1" t="s">
        <v>1503</v>
      </c>
      <c r="F69" s="32" t="n">
        <v>0</v>
      </c>
      <c r="G69" s="32" t="n">
        <v>0</v>
      </c>
    </row>
    <row r="70" customFormat="false" ht="15" hidden="false" customHeight="false" outlineLevel="0" collapsed="false">
      <c r="A70" s="1" t="s">
        <v>1042</v>
      </c>
      <c r="B70" s="1" t="s">
        <v>117</v>
      </c>
      <c r="C70" s="1" t="s">
        <v>1043</v>
      </c>
      <c r="D70" s="26" t="n">
        <v>77.15</v>
      </c>
      <c r="E70" s="1" t="s">
        <v>1504</v>
      </c>
      <c r="F70" s="32" t="n">
        <v>0</v>
      </c>
      <c r="G70" s="32" t="n">
        <v>0</v>
      </c>
    </row>
    <row r="71" customFormat="false" ht="15" hidden="false" customHeight="false" outlineLevel="0" collapsed="false">
      <c r="A71" s="1" t="s">
        <v>394</v>
      </c>
      <c r="B71" s="1" t="s">
        <v>117</v>
      </c>
      <c r="C71" s="1" t="s">
        <v>395</v>
      </c>
      <c r="D71" s="26" t="n">
        <v>8.46</v>
      </c>
      <c r="E71" s="1" t="s">
        <v>1505</v>
      </c>
      <c r="F71" s="32" t="n">
        <v>0</v>
      </c>
      <c r="G71" s="32" t="n">
        <v>0</v>
      </c>
    </row>
    <row r="72" customFormat="false" ht="15" hidden="false" customHeight="false" outlineLevel="0" collapsed="false">
      <c r="A72" s="1" t="s">
        <v>1183</v>
      </c>
      <c r="B72" s="1" t="s">
        <v>117</v>
      </c>
      <c r="C72" s="1" t="s">
        <v>1184</v>
      </c>
      <c r="D72" s="26" t="n">
        <v>65.03</v>
      </c>
      <c r="E72" s="1" t="s">
        <v>1506</v>
      </c>
      <c r="F72" s="32" t="n">
        <v>0</v>
      </c>
      <c r="G72" s="32" t="n">
        <v>0</v>
      </c>
    </row>
    <row r="73" customFormat="false" ht="15" hidden="false" customHeight="false" outlineLevel="0" collapsed="false">
      <c r="A73" s="1" t="s">
        <v>1181</v>
      </c>
      <c r="B73" s="1" t="s">
        <v>18</v>
      </c>
      <c r="C73" s="1" t="s">
        <v>1182</v>
      </c>
      <c r="D73" s="26" t="n">
        <v>204.86</v>
      </c>
      <c r="E73" s="1" t="s">
        <v>1507</v>
      </c>
      <c r="F73" s="32" t="n">
        <v>0</v>
      </c>
      <c r="G73" s="32" t="n">
        <v>0</v>
      </c>
    </row>
    <row r="74" customFormat="false" ht="15" hidden="false" customHeight="false" outlineLevel="0" collapsed="false">
      <c r="A74" s="1" t="s">
        <v>1210</v>
      </c>
      <c r="B74" s="1" t="s">
        <v>117</v>
      </c>
      <c r="C74" s="1" t="s">
        <v>1211</v>
      </c>
      <c r="D74" s="26" t="n">
        <v>4.47</v>
      </c>
      <c r="E74" s="1" t="s">
        <v>1508</v>
      </c>
      <c r="F74" s="32" t="n">
        <v>0</v>
      </c>
      <c r="G74" s="32" t="n">
        <v>0</v>
      </c>
    </row>
    <row r="75" customFormat="false" ht="15" hidden="false" customHeight="false" outlineLevel="0" collapsed="false">
      <c r="A75" s="1" t="s">
        <v>380</v>
      </c>
      <c r="B75" s="1" t="s">
        <v>117</v>
      </c>
      <c r="C75" s="1" t="s">
        <v>381</v>
      </c>
      <c r="D75" s="26" t="n">
        <v>5.12</v>
      </c>
      <c r="E75" s="1" t="s">
        <v>381</v>
      </c>
      <c r="F75" s="32" t="n">
        <v>0</v>
      </c>
      <c r="G75" s="32" t="n">
        <v>0</v>
      </c>
    </row>
    <row r="76" customFormat="false" ht="15" hidden="false" customHeight="false" outlineLevel="0" collapsed="false">
      <c r="A76" s="1" t="s">
        <v>985</v>
      </c>
      <c r="B76" s="1" t="s">
        <v>117</v>
      </c>
      <c r="C76" s="1" t="s">
        <v>986</v>
      </c>
      <c r="D76" s="26" t="n">
        <v>5.8</v>
      </c>
      <c r="E76" s="1" t="s">
        <v>986</v>
      </c>
      <c r="F76" s="32" t="n">
        <v>0</v>
      </c>
      <c r="G76" s="32" t="n">
        <v>0</v>
      </c>
    </row>
    <row r="77" customFormat="false" ht="15" hidden="false" customHeight="false" outlineLevel="0" collapsed="false">
      <c r="A77" s="1" t="s">
        <v>896</v>
      </c>
      <c r="B77" s="1" t="s">
        <v>117</v>
      </c>
      <c r="C77" s="1" t="s">
        <v>897</v>
      </c>
      <c r="D77" s="26" t="n">
        <v>2.33</v>
      </c>
      <c r="E77" s="1" t="s">
        <v>1509</v>
      </c>
      <c r="F77" s="32" t="n">
        <v>0</v>
      </c>
      <c r="G77" s="32" t="n">
        <v>0</v>
      </c>
    </row>
    <row r="78" customFormat="false" ht="15" hidden="false" customHeight="false" outlineLevel="0" collapsed="false">
      <c r="A78" s="1" t="s">
        <v>917</v>
      </c>
      <c r="B78" s="1" t="s">
        <v>117</v>
      </c>
      <c r="C78" s="1" t="s">
        <v>918</v>
      </c>
      <c r="D78" s="26" t="n">
        <v>8.22</v>
      </c>
      <c r="E78" s="1" t="s">
        <v>1510</v>
      </c>
      <c r="F78" s="32" t="n">
        <v>0</v>
      </c>
      <c r="G78" s="32" t="n">
        <v>0</v>
      </c>
    </row>
    <row r="79" customFormat="false" ht="15" hidden="false" customHeight="false" outlineLevel="0" collapsed="false">
      <c r="A79" s="1" t="s">
        <v>209</v>
      </c>
      <c r="B79" s="1" t="s">
        <v>117</v>
      </c>
      <c r="C79" s="1" t="s">
        <v>210</v>
      </c>
      <c r="D79" s="26" t="n">
        <v>9.09</v>
      </c>
      <c r="E79" s="1" t="s">
        <v>1511</v>
      </c>
      <c r="F79" s="32" t="n">
        <v>0</v>
      </c>
      <c r="G79" s="32" t="n">
        <v>0</v>
      </c>
    </row>
    <row r="80" customFormat="false" ht="15" hidden="false" customHeight="false" outlineLevel="0" collapsed="false">
      <c r="A80" s="1" t="s">
        <v>1190</v>
      </c>
      <c r="B80" s="1" t="s">
        <v>18</v>
      </c>
      <c r="C80" s="1" t="s">
        <v>1191</v>
      </c>
      <c r="D80" s="26" t="n">
        <v>400</v>
      </c>
      <c r="E80" s="1" t="s">
        <v>1191</v>
      </c>
      <c r="F80" s="32" t="n">
        <v>0</v>
      </c>
      <c r="G80" s="32" t="n">
        <v>0</v>
      </c>
    </row>
    <row r="81" customFormat="false" ht="15" hidden="false" customHeight="false" outlineLevel="0" collapsed="false">
      <c r="A81" s="1" t="s">
        <v>182</v>
      </c>
      <c r="B81" s="1" t="s">
        <v>117</v>
      </c>
      <c r="C81" s="1" t="s">
        <v>183</v>
      </c>
      <c r="D81" s="26" t="n">
        <v>39.44</v>
      </c>
      <c r="E81" s="1" t="s">
        <v>1512</v>
      </c>
      <c r="F81" s="32" t="n">
        <v>0</v>
      </c>
      <c r="G81" s="32" t="n">
        <v>0</v>
      </c>
    </row>
    <row r="82" customFormat="false" ht="15" hidden="false" customHeight="false" outlineLevel="0" collapsed="false">
      <c r="A82" s="1" t="s">
        <v>944</v>
      </c>
      <c r="B82" s="1" t="s">
        <v>117</v>
      </c>
      <c r="C82" s="1" t="s">
        <v>945</v>
      </c>
      <c r="D82" s="26" t="n">
        <v>54.36</v>
      </c>
      <c r="E82" s="1" t="s">
        <v>1513</v>
      </c>
      <c r="F82" s="32" t="n">
        <v>0</v>
      </c>
      <c r="G82" s="32" t="n">
        <v>0</v>
      </c>
    </row>
    <row r="83" customFormat="false" ht="15" hidden="false" customHeight="false" outlineLevel="0" collapsed="false">
      <c r="A83" s="1" t="s">
        <v>942</v>
      </c>
      <c r="B83" s="1" t="s">
        <v>117</v>
      </c>
      <c r="C83" s="1" t="s">
        <v>943</v>
      </c>
      <c r="D83" s="26" t="n">
        <v>3.91</v>
      </c>
      <c r="E83" s="1" t="s">
        <v>943</v>
      </c>
      <c r="F83" s="32" t="n">
        <v>0</v>
      </c>
      <c r="G83" s="32" t="n">
        <v>0</v>
      </c>
    </row>
    <row r="84" customFormat="false" ht="15" hidden="false" customHeight="false" outlineLevel="0" collapsed="false">
      <c r="A84" s="1" t="s">
        <v>1143</v>
      </c>
      <c r="B84" s="1" t="s">
        <v>117</v>
      </c>
      <c r="C84" s="1" t="s">
        <v>1144</v>
      </c>
      <c r="D84" s="26" t="n">
        <v>22</v>
      </c>
      <c r="E84" s="1" t="s">
        <v>1514</v>
      </c>
      <c r="F84" s="32" t="n">
        <v>0</v>
      </c>
      <c r="G84" s="32" t="n">
        <v>0</v>
      </c>
    </row>
    <row r="85" customFormat="false" ht="15" hidden="false" customHeight="false" outlineLevel="0" collapsed="false">
      <c r="A85" s="1" t="s">
        <v>1203</v>
      </c>
      <c r="B85" s="1" t="s">
        <v>117</v>
      </c>
      <c r="C85" s="1" t="s">
        <v>1204</v>
      </c>
      <c r="D85" s="26" t="n">
        <v>22.6</v>
      </c>
      <c r="E85" s="1" t="s">
        <v>1515</v>
      </c>
      <c r="F85" s="32" t="n">
        <v>0</v>
      </c>
      <c r="G85" s="32" t="n">
        <v>0</v>
      </c>
    </row>
    <row r="86" customFormat="false" ht="15" hidden="false" customHeight="false" outlineLevel="0" collapsed="false">
      <c r="A86" s="18" t="s">
        <v>127</v>
      </c>
    </row>
    <row r="87" customFormat="false" ht="15" hidden="false" customHeight="false" outlineLevel="0" collapsed="false">
      <c r="A87" s="1" t="s">
        <v>128</v>
      </c>
      <c r="B87" s="1" t="s">
        <v>34</v>
      </c>
      <c r="C87" s="1" t="s">
        <v>129</v>
      </c>
      <c r="D87" s="26" t="n">
        <v>1.82</v>
      </c>
      <c r="E87" s="1" t="s">
        <v>129</v>
      </c>
      <c r="F87" s="32" t="n">
        <v>0</v>
      </c>
      <c r="G87" s="32" t="n">
        <v>0</v>
      </c>
    </row>
    <row r="88" customFormat="false" ht="15" hidden="false" customHeight="false" outlineLevel="0" collapsed="false">
      <c r="A88" s="1" t="s">
        <v>1061</v>
      </c>
      <c r="B88" s="1" t="s">
        <v>254</v>
      </c>
      <c r="C88" s="1" t="s">
        <v>1062</v>
      </c>
      <c r="D88" s="26" t="n">
        <v>4.46</v>
      </c>
      <c r="E88" s="1" t="s">
        <v>1516</v>
      </c>
      <c r="F88" s="32" t="n">
        <v>0</v>
      </c>
      <c r="G88" s="32" t="n">
        <v>0</v>
      </c>
    </row>
    <row r="89" customFormat="false" ht="15" hidden="false" customHeight="false" outlineLevel="0" collapsed="false">
      <c r="A89" s="1" t="s">
        <v>143</v>
      </c>
      <c r="B89" s="1" t="s">
        <v>131</v>
      </c>
      <c r="C89" s="1" t="s">
        <v>144</v>
      </c>
      <c r="D89" s="26" t="n">
        <v>23.36</v>
      </c>
      <c r="E89" s="1" t="s">
        <v>1517</v>
      </c>
      <c r="F89" s="32" t="n">
        <v>0</v>
      </c>
      <c r="G89" s="32" t="n">
        <v>0</v>
      </c>
    </row>
    <row r="90" customFormat="false" ht="15" hidden="false" customHeight="false" outlineLevel="0" collapsed="false">
      <c r="A90" s="1" t="s">
        <v>574</v>
      </c>
      <c r="B90" s="1" t="s">
        <v>131</v>
      </c>
      <c r="C90" s="1" t="s">
        <v>575</v>
      </c>
      <c r="D90" s="26" t="n">
        <v>17.01</v>
      </c>
      <c r="E90" s="1" t="s">
        <v>1518</v>
      </c>
      <c r="F90" s="32" t="n">
        <v>0</v>
      </c>
      <c r="G90" s="32" t="n">
        <v>0</v>
      </c>
    </row>
    <row r="91" customFormat="false" ht="15" hidden="false" customHeight="false" outlineLevel="0" collapsed="false">
      <c r="A91" s="1" t="s">
        <v>130</v>
      </c>
      <c r="B91" s="1" t="s">
        <v>131</v>
      </c>
      <c r="C91" s="1" t="s">
        <v>132</v>
      </c>
      <c r="D91" s="26" t="n">
        <v>16.19</v>
      </c>
      <c r="E91" s="1" t="s">
        <v>1519</v>
      </c>
      <c r="F91" s="32" t="n">
        <v>0</v>
      </c>
      <c r="G91" s="32" t="n">
        <v>0</v>
      </c>
    </row>
    <row r="92" customFormat="false" ht="15" hidden="false" customHeight="false" outlineLevel="0" collapsed="false">
      <c r="A92" s="1" t="s">
        <v>200</v>
      </c>
      <c r="B92" s="1" t="s">
        <v>131</v>
      </c>
      <c r="C92" s="1" t="s">
        <v>201</v>
      </c>
      <c r="D92" s="26" t="n">
        <v>23.94</v>
      </c>
      <c r="E92" s="1" t="s">
        <v>1520</v>
      </c>
      <c r="F92" s="32" t="n">
        <v>0</v>
      </c>
      <c r="G92" s="32" t="n">
        <v>0</v>
      </c>
    </row>
    <row r="93" customFormat="false" ht="15" hidden="false" customHeight="false" outlineLevel="0" collapsed="false">
      <c r="A93" s="1" t="s">
        <v>1133</v>
      </c>
      <c r="B93" s="1" t="s">
        <v>131</v>
      </c>
      <c r="C93" s="1" t="s">
        <v>1134</v>
      </c>
      <c r="D93" s="26" t="n">
        <v>52.69</v>
      </c>
      <c r="E93" s="1" t="s">
        <v>1521</v>
      </c>
      <c r="F93" s="32" t="n">
        <v>0</v>
      </c>
      <c r="G93" s="32" t="n">
        <v>0</v>
      </c>
    </row>
    <row r="94" customFormat="false" ht="15" hidden="false" customHeight="false" outlineLevel="0" collapsed="false">
      <c r="A94" s="1" t="s">
        <v>1120</v>
      </c>
      <c r="B94" s="1" t="s">
        <v>34</v>
      </c>
      <c r="C94" s="1" t="s">
        <v>1121</v>
      </c>
      <c r="D94" s="26" t="n">
        <v>20.55</v>
      </c>
      <c r="E94" s="1" t="s">
        <v>1121</v>
      </c>
      <c r="F94" s="32" t="n">
        <v>0</v>
      </c>
      <c r="G94" s="32" t="n">
        <v>0</v>
      </c>
    </row>
    <row r="95" customFormat="false" ht="15" hidden="false" customHeight="false" outlineLevel="0" collapsed="false">
      <c r="A95" s="1" t="s">
        <v>133</v>
      </c>
      <c r="B95" s="1" t="s">
        <v>131</v>
      </c>
      <c r="C95" s="1" t="s">
        <v>134</v>
      </c>
      <c r="D95" s="26" t="n">
        <v>16.03</v>
      </c>
      <c r="E95" s="1" t="s">
        <v>1522</v>
      </c>
      <c r="F95" s="32" t="n">
        <v>0</v>
      </c>
      <c r="G95" s="32" t="n">
        <v>0</v>
      </c>
    </row>
    <row r="96" customFormat="false" ht="15" hidden="false" customHeight="false" outlineLevel="0" collapsed="false">
      <c r="A96" s="1" t="s">
        <v>202</v>
      </c>
      <c r="B96" s="1" t="s">
        <v>131</v>
      </c>
      <c r="C96" s="1" t="s">
        <v>203</v>
      </c>
      <c r="D96" s="26" t="n">
        <v>25.17</v>
      </c>
      <c r="E96" s="1" t="s">
        <v>1523</v>
      </c>
      <c r="F96" s="32" t="n">
        <v>0</v>
      </c>
      <c r="G96" s="32" t="n">
        <v>0</v>
      </c>
    </row>
    <row r="97" customFormat="false" ht="15" hidden="false" customHeight="false" outlineLevel="0" collapsed="false">
      <c r="A97" s="1" t="s">
        <v>980</v>
      </c>
      <c r="B97" s="1" t="s">
        <v>34</v>
      </c>
      <c r="C97" s="1" t="s">
        <v>981</v>
      </c>
      <c r="D97" s="26" t="n">
        <v>22.88</v>
      </c>
      <c r="E97" s="1" t="s">
        <v>1524</v>
      </c>
      <c r="F97" s="32" t="n">
        <v>0</v>
      </c>
      <c r="G97" s="32" t="n">
        <v>0</v>
      </c>
    </row>
    <row r="98" customFormat="false" ht="15" hidden="false" customHeight="false" outlineLevel="0" collapsed="false">
      <c r="A98" s="1" t="s">
        <v>135</v>
      </c>
      <c r="B98" s="1" t="s">
        <v>131</v>
      </c>
      <c r="C98" s="1" t="s">
        <v>136</v>
      </c>
      <c r="D98" s="26" t="n">
        <v>163.45</v>
      </c>
      <c r="E98" s="1" t="s">
        <v>1525</v>
      </c>
      <c r="F98" s="32" t="n">
        <v>0</v>
      </c>
      <c r="G98" s="32" t="n">
        <v>0</v>
      </c>
    </row>
    <row r="99" customFormat="false" ht="15" hidden="false" customHeight="false" outlineLevel="0" collapsed="false">
      <c r="A99" s="1" t="s">
        <v>156</v>
      </c>
      <c r="B99" s="1" t="s">
        <v>131</v>
      </c>
      <c r="C99" s="1" t="s">
        <v>157</v>
      </c>
      <c r="D99" s="26" t="n">
        <v>253.6</v>
      </c>
      <c r="E99" s="1" t="s">
        <v>1526</v>
      </c>
      <c r="F99" s="32" t="n">
        <v>0</v>
      </c>
      <c r="G99" s="32" t="n">
        <v>0</v>
      </c>
    </row>
    <row r="100" customFormat="false" ht="15" hidden="false" customHeight="false" outlineLevel="0" collapsed="false">
      <c r="A100" s="1" t="s">
        <v>898</v>
      </c>
      <c r="B100" s="1" t="s">
        <v>151</v>
      </c>
      <c r="C100" s="1" t="s">
        <v>899</v>
      </c>
      <c r="D100" s="26" t="n">
        <v>0.19</v>
      </c>
      <c r="E100" s="1" t="s">
        <v>1527</v>
      </c>
      <c r="F100" s="32" t="n">
        <v>0</v>
      </c>
      <c r="G100" s="32" t="n">
        <v>0</v>
      </c>
    </row>
    <row r="101" customFormat="false" ht="15" hidden="false" customHeight="false" outlineLevel="0" collapsed="false">
      <c r="A101" s="1" t="s">
        <v>903</v>
      </c>
      <c r="B101" s="1" t="s">
        <v>151</v>
      </c>
      <c r="C101" s="1" t="s">
        <v>904</v>
      </c>
      <c r="D101" s="26" t="n">
        <v>0.19</v>
      </c>
      <c r="E101" s="1" t="s">
        <v>1528</v>
      </c>
      <c r="F101" s="32" t="n">
        <v>0</v>
      </c>
      <c r="G101" s="32" t="n">
        <v>0</v>
      </c>
    </row>
    <row r="102" customFormat="false" ht="15" hidden="false" customHeight="false" outlineLevel="0" collapsed="false">
      <c r="A102" s="1" t="s">
        <v>150</v>
      </c>
      <c r="B102" s="1" t="s">
        <v>151</v>
      </c>
      <c r="C102" s="1" t="s">
        <v>152</v>
      </c>
      <c r="D102" s="26" t="n">
        <v>0.34</v>
      </c>
      <c r="E102" s="1" t="s">
        <v>1529</v>
      </c>
      <c r="F102" s="32" t="n">
        <v>0</v>
      </c>
      <c r="G102" s="32" t="n">
        <v>0</v>
      </c>
    </row>
    <row r="103" customFormat="false" ht="15" hidden="false" customHeight="false" outlineLevel="0" collapsed="false">
      <c r="A103" s="1" t="s">
        <v>1056</v>
      </c>
      <c r="B103" s="1" t="s">
        <v>151</v>
      </c>
      <c r="C103" s="1" t="s">
        <v>1057</v>
      </c>
      <c r="D103" s="26" t="n">
        <v>0.39</v>
      </c>
      <c r="E103" s="1" t="s">
        <v>1530</v>
      </c>
      <c r="F103" s="32" t="n">
        <v>0</v>
      </c>
      <c r="G103" s="32" t="n">
        <v>0</v>
      </c>
    </row>
    <row r="104" customFormat="false" ht="15" hidden="false" customHeight="false" outlineLevel="0" collapsed="false">
      <c r="A104" s="1" t="s">
        <v>572</v>
      </c>
      <c r="B104" s="1" t="s">
        <v>34</v>
      </c>
      <c r="C104" s="1" t="s">
        <v>573</v>
      </c>
      <c r="D104" s="26" t="n">
        <v>93.69</v>
      </c>
      <c r="E104" s="1" t="s">
        <v>1531</v>
      </c>
      <c r="F104" s="32" t="n">
        <v>0</v>
      </c>
      <c r="G104" s="32" t="n">
        <v>0</v>
      </c>
    </row>
    <row r="105" customFormat="false" ht="15" hidden="false" customHeight="false" outlineLevel="0" collapsed="false">
      <c r="A105" s="1" t="s">
        <v>1013</v>
      </c>
      <c r="B105" s="1" t="s">
        <v>34</v>
      </c>
      <c r="C105" s="1" t="s">
        <v>1014</v>
      </c>
      <c r="D105" s="26" t="n">
        <v>91.3</v>
      </c>
      <c r="E105" s="1" t="s">
        <v>1532</v>
      </c>
      <c r="F105" s="32" t="n">
        <v>0</v>
      </c>
      <c r="G105" s="32" t="n">
        <v>0</v>
      </c>
    </row>
    <row r="106" customFormat="false" ht="15" hidden="false" customHeight="false" outlineLevel="0" collapsed="false">
      <c r="A106" s="1" t="s">
        <v>229</v>
      </c>
      <c r="B106" s="1" t="s">
        <v>34</v>
      </c>
      <c r="C106" s="1" t="s">
        <v>230</v>
      </c>
      <c r="D106" s="26" t="n">
        <v>106.94</v>
      </c>
      <c r="E106" s="1" t="s">
        <v>1533</v>
      </c>
      <c r="F106" s="32" t="n">
        <v>0</v>
      </c>
      <c r="G106" s="32" t="n">
        <v>0</v>
      </c>
    </row>
    <row r="107" customFormat="false" ht="15" hidden="false" customHeight="false" outlineLevel="0" collapsed="false">
      <c r="A107" s="1" t="s">
        <v>278</v>
      </c>
      <c r="B107" s="1" t="s">
        <v>34</v>
      </c>
      <c r="C107" s="1" t="s">
        <v>279</v>
      </c>
      <c r="D107" s="26" t="n">
        <v>70.92</v>
      </c>
      <c r="E107" s="1" t="s">
        <v>1534</v>
      </c>
      <c r="F107" s="32" t="n">
        <v>0</v>
      </c>
      <c r="G107" s="32" t="n">
        <v>0</v>
      </c>
    </row>
    <row r="108" customFormat="false" ht="15" hidden="false" customHeight="false" outlineLevel="0" collapsed="false">
      <c r="A108" s="1" t="s">
        <v>384</v>
      </c>
      <c r="B108" s="1" t="s">
        <v>34</v>
      </c>
      <c r="C108" s="1" t="s">
        <v>385</v>
      </c>
      <c r="D108" s="26" t="n">
        <v>72.77</v>
      </c>
      <c r="E108" s="1" t="s">
        <v>1535</v>
      </c>
      <c r="F108" s="32" t="n">
        <v>0</v>
      </c>
      <c r="G108" s="32" t="n">
        <v>0</v>
      </c>
    </row>
    <row r="109" customFormat="false" ht="15" hidden="false" customHeight="false" outlineLevel="0" collapsed="false">
      <c r="A109" s="1" t="s">
        <v>234</v>
      </c>
      <c r="B109" s="1" t="s">
        <v>34</v>
      </c>
      <c r="C109" s="1" t="s">
        <v>235</v>
      </c>
      <c r="D109" s="26" t="n">
        <v>69.12</v>
      </c>
      <c r="E109" s="1" t="s">
        <v>1536</v>
      </c>
      <c r="F109" s="32" t="n">
        <v>0</v>
      </c>
      <c r="G109" s="32" t="n">
        <v>0</v>
      </c>
    </row>
    <row r="110" customFormat="false" ht="15" hidden="false" customHeight="false" outlineLevel="0" collapsed="false">
      <c r="A110" s="1" t="s">
        <v>1035</v>
      </c>
      <c r="B110" s="1" t="s">
        <v>34</v>
      </c>
      <c r="C110" s="1" t="s">
        <v>1036</v>
      </c>
      <c r="D110" s="26" t="n">
        <v>85.92</v>
      </c>
      <c r="E110" s="1" t="s">
        <v>1537</v>
      </c>
      <c r="F110" s="32" t="n">
        <v>0</v>
      </c>
      <c r="G110" s="32" t="n">
        <v>0</v>
      </c>
    </row>
    <row r="111" customFormat="false" ht="15" hidden="false" customHeight="false" outlineLevel="0" collapsed="false">
      <c r="A111" s="1" t="s">
        <v>273</v>
      </c>
      <c r="B111" s="1" t="s">
        <v>34</v>
      </c>
      <c r="C111" s="1" t="s">
        <v>274</v>
      </c>
      <c r="D111" s="26" t="n">
        <v>78.97</v>
      </c>
      <c r="E111" s="1" t="s">
        <v>1538</v>
      </c>
      <c r="F111" s="32" t="n">
        <v>0</v>
      </c>
      <c r="G111" s="32" t="n">
        <v>0</v>
      </c>
    </row>
    <row r="112" customFormat="false" ht="15" hidden="false" customHeight="false" outlineLevel="0" collapsed="false">
      <c r="A112" s="1" t="s">
        <v>263</v>
      </c>
      <c r="B112" s="1" t="s">
        <v>34</v>
      </c>
      <c r="C112" s="1" t="s">
        <v>264</v>
      </c>
      <c r="D112" s="26" t="n">
        <v>83.68</v>
      </c>
      <c r="E112" s="1" t="s">
        <v>1539</v>
      </c>
      <c r="F112" s="32" t="n">
        <v>0</v>
      </c>
      <c r="G112" s="32" t="n">
        <v>0</v>
      </c>
    </row>
    <row r="113" customFormat="false" ht="15" hidden="false" customHeight="false" outlineLevel="0" collapsed="false">
      <c r="A113" s="1" t="s">
        <v>268</v>
      </c>
      <c r="B113" s="1" t="s">
        <v>34</v>
      </c>
      <c r="C113" s="1" t="s">
        <v>269</v>
      </c>
      <c r="D113" s="26" t="n">
        <v>80.58</v>
      </c>
      <c r="E113" s="1" t="s">
        <v>1540</v>
      </c>
      <c r="F113" s="32" t="n">
        <v>0</v>
      </c>
      <c r="G113" s="32" t="n">
        <v>0</v>
      </c>
    </row>
    <row r="114" customFormat="false" ht="15" hidden="false" customHeight="false" outlineLevel="0" collapsed="false">
      <c r="A114" s="1" t="s">
        <v>994</v>
      </c>
      <c r="B114" s="1" t="s">
        <v>34</v>
      </c>
      <c r="C114" s="1" t="s">
        <v>995</v>
      </c>
      <c r="D114" s="26" t="n">
        <v>89.25</v>
      </c>
      <c r="E114" s="1" t="s">
        <v>1541</v>
      </c>
      <c r="F114" s="32" t="n">
        <v>0</v>
      </c>
      <c r="G114" s="32" t="n">
        <v>0</v>
      </c>
    </row>
    <row r="115" customFormat="false" ht="15" hidden="false" customHeight="false" outlineLevel="0" collapsed="false">
      <c r="A115" s="1" t="s">
        <v>1006</v>
      </c>
      <c r="B115" s="1" t="s">
        <v>131</v>
      </c>
      <c r="C115" s="1" t="s">
        <v>1007</v>
      </c>
      <c r="D115" s="26" t="n">
        <v>61.64</v>
      </c>
      <c r="E115" s="1" t="s">
        <v>1542</v>
      </c>
      <c r="F115" s="32" t="n">
        <v>0</v>
      </c>
      <c r="G115" s="32" t="n">
        <v>0</v>
      </c>
    </row>
    <row r="116" customFormat="false" ht="15" hidden="false" customHeight="false" outlineLevel="0" collapsed="false">
      <c r="A116" s="1" t="s">
        <v>1321</v>
      </c>
      <c r="B116" s="1" t="s">
        <v>151</v>
      </c>
      <c r="C116" s="1" t="s">
        <v>1322</v>
      </c>
      <c r="D116" s="26" t="n">
        <v>3.33</v>
      </c>
      <c r="E116" s="1" t="s">
        <v>1543</v>
      </c>
      <c r="F116" s="32" t="n">
        <v>0</v>
      </c>
      <c r="G116" s="32" t="n">
        <v>0</v>
      </c>
    </row>
    <row r="117" customFormat="false" ht="15" hidden="false" customHeight="false" outlineLevel="0" collapsed="false">
      <c r="A117" s="1" t="s">
        <v>161</v>
      </c>
      <c r="B117" s="1" t="s">
        <v>151</v>
      </c>
      <c r="C117" s="1" t="s">
        <v>162</v>
      </c>
      <c r="D117" s="26" t="n">
        <v>1.45</v>
      </c>
      <c r="E117" s="1" t="s">
        <v>1544</v>
      </c>
      <c r="F117" s="32" t="n">
        <v>0</v>
      </c>
      <c r="G117" s="32" t="n">
        <v>0</v>
      </c>
    </row>
    <row r="118" customFormat="false" ht="15" hidden="false" customHeight="false" outlineLevel="0" collapsed="false">
      <c r="A118" s="1" t="s">
        <v>339</v>
      </c>
      <c r="B118" s="1" t="s">
        <v>151</v>
      </c>
      <c r="C118" s="1" t="s">
        <v>340</v>
      </c>
      <c r="D118" s="26" t="n">
        <v>4.24</v>
      </c>
      <c r="E118" s="1" t="s">
        <v>1545</v>
      </c>
      <c r="F118" s="32" t="n">
        <v>0</v>
      </c>
      <c r="G118" s="32" t="n">
        <v>0</v>
      </c>
    </row>
    <row r="119" customFormat="false" ht="15" hidden="false" customHeight="false" outlineLevel="0" collapsed="false">
      <c r="A119" s="1" t="s">
        <v>1361</v>
      </c>
      <c r="B119" s="1" t="s">
        <v>151</v>
      </c>
      <c r="C119" s="1" t="s">
        <v>1362</v>
      </c>
      <c r="D119" s="26" t="n">
        <v>4.64</v>
      </c>
      <c r="E119" s="1" t="s">
        <v>1546</v>
      </c>
      <c r="F119" s="32" t="n">
        <v>0</v>
      </c>
      <c r="G119" s="32" t="n">
        <v>0</v>
      </c>
    </row>
    <row r="120" customFormat="false" ht="15" hidden="false" customHeight="false" outlineLevel="0" collapsed="false">
      <c r="A120" s="1" t="s">
        <v>320</v>
      </c>
      <c r="B120" s="1" t="s">
        <v>151</v>
      </c>
      <c r="C120" s="1" t="s">
        <v>321</v>
      </c>
      <c r="D120" s="26" t="n">
        <v>1.44</v>
      </c>
      <c r="E120" s="1" t="s">
        <v>1547</v>
      </c>
      <c r="F120" s="32" t="n">
        <v>0</v>
      </c>
      <c r="G120" s="32" t="n">
        <v>0</v>
      </c>
    </row>
    <row r="121" customFormat="false" ht="15" hidden="false" customHeight="false" outlineLevel="0" collapsed="false">
      <c r="A121" s="1" t="s">
        <v>170</v>
      </c>
      <c r="B121" s="1" t="s">
        <v>151</v>
      </c>
      <c r="C121" s="1" t="s">
        <v>171</v>
      </c>
      <c r="D121" s="26" t="n">
        <v>2.19</v>
      </c>
      <c r="E121" s="1" t="s">
        <v>1548</v>
      </c>
      <c r="F121" s="32" t="n">
        <v>0</v>
      </c>
      <c r="G121" s="32" t="n">
        <v>0</v>
      </c>
    </row>
    <row r="122" customFormat="false" ht="15" hidden="false" customHeight="false" outlineLevel="0" collapsed="false">
      <c r="A122" s="1" t="s">
        <v>249</v>
      </c>
      <c r="B122" s="1" t="s">
        <v>151</v>
      </c>
      <c r="C122" s="1" t="s">
        <v>250</v>
      </c>
      <c r="D122" s="26" t="n">
        <v>1.99</v>
      </c>
      <c r="E122" s="1" t="s">
        <v>1549</v>
      </c>
      <c r="F122" s="32" t="n">
        <v>0</v>
      </c>
      <c r="G122" s="32" t="n">
        <v>0</v>
      </c>
    </row>
    <row r="123" customFormat="false" ht="15" hidden="false" customHeight="false" outlineLevel="0" collapsed="false">
      <c r="A123" s="1" t="s">
        <v>256</v>
      </c>
      <c r="B123" s="1" t="s">
        <v>151</v>
      </c>
      <c r="C123" s="1" t="s">
        <v>257</v>
      </c>
      <c r="D123" s="26" t="n">
        <v>2.12</v>
      </c>
      <c r="E123" s="1" t="s">
        <v>257</v>
      </c>
      <c r="F123" s="32" t="n">
        <v>0</v>
      </c>
      <c r="G123" s="32" t="n">
        <v>0</v>
      </c>
    </row>
    <row r="124" customFormat="false" ht="15" hidden="false" customHeight="false" outlineLevel="0" collapsed="false">
      <c r="A124" s="1" t="s">
        <v>1267</v>
      </c>
      <c r="B124" s="1" t="s">
        <v>151</v>
      </c>
      <c r="C124" s="1" t="s">
        <v>1268</v>
      </c>
      <c r="D124" s="26" t="n">
        <v>1.68</v>
      </c>
      <c r="E124" s="1" t="s">
        <v>1550</v>
      </c>
      <c r="F124" s="32" t="n">
        <v>0</v>
      </c>
      <c r="G124" s="32" t="n">
        <v>0</v>
      </c>
    </row>
    <row r="125" customFormat="false" ht="15" hidden="false" customHeight="false" outlineLevel="0" collapsed="false">
      <c r="A125" s="1" t="s">
        <v>1261</v>
      </c>
      <c r="B125" s="1" t="s">
        <v>404</v>
      </c>
      <c r="C125" s="1" t="s">
        <v>1262</v>
      </c>
      <c r="D125" s="26" t="n">
        <v>3.5</v>
      </c>
      <c r="E125" s="1" t="s">
        <v>1551</v>
      </c>
      <c r="F125" s="32" t="n">
        <v>0</v>
      </c>
      <c r="G125" s="32" t="n">
        <v>0</v>
      </c>
    </row>
    <row r="126" customFormat="false" ht="15" hidden="false" customHeight="false" outlineLevel="0" collapsed="false">
      <c r="A126" s="1" t="s">
        <v>403</v>
      </c>
      <c r="B126" s="1" t="s">
        <v>404</v>
      </c>
      <c r="C126" s="1" t="s">
        <v>405</v>
      </c>
      <c r="D126" s="26" t="n">
        <v>3.05</v>
      </c>
      <c r="E126" s="1" t="s">
        <v>1552</v>
      </c>
      <c r="F126" s="32" t="n">
        <v>0</v>
      </c>
      <c r="G126" s="32" t="n">
        <v>0</v>
      </c>
    </row>
    <row r="127" customFormat="false" ht="15" hidden="false" customHeight="false" outlineLevel="0" collapsed="false">
      <c r="A127" s="1" t="s">
        <v>309</v>
      </c>
      <c r="B127" s="1" t="s">
        <v>18</v>
      </c>
      <c r="C127" s="1" t="s">
        <v>310</v>
      </c>
      <c r="D127" s="26" t="n">
        <v>0.16</v>
      </c>
      <c r="E127" s="1" t="s">
        <v>1553</v>
      </c>
      <c r="F127" s="32" t="n">
        <v>0</v>
      </c>
      <c r="G127" s="32" t="n">
        <v>0</v>
      </c>
    </row>
    <row r="128" customFormat="false" ht="15" hidden="false" customHeight="false" outlineLevel="0" collapsed="false">
      <c r="A128" s="1" t="s">
        <v>1263</v>
      </c>
      <c r="B128" s="1" t="s">
        <v>18</v>
      </c>
      <c r="C128" s="1" t="s">
        <v>1264</v>
      </c>
      <c r="D128" s="26" t="n">
        <v>0.1</v>
      </c>
      <c r="E128" s="1" t="s">
        <v>1554</v>
      </c>
      <c r="F128" s="32" t="n">
        <v>0</v>
      </c>
      <c r="G128" s="32" t="n">
        <v>0</v>
      </c>
    </row>
    <row r="129" customFormat="false" ht="15" hidden="false" customHeight="false" outlineLevel="0" collapsed="false">
      <c r="A129" s="1" t="s">
        <v>408</v>
      </c>
      <c r="B129" s="1" t="s">
        <v>18</v>
      </c>
      <c r="C129" s="1" t="s">
        <v>409</v>
      </c>
      <c r="D129" s="26" t="n">
        <v>0.24</v>
      </c>
      <c r="E129" s="1" t="s">
        <v>1555</v>
      </c>
      <c r="F129" s="32" t="n">
        <v>0</v>
      </c>
      <c r="G129" s="32" t="n">
        <v>0</v>
      </c>
    </row>
    <row r="130" customFormat="false" ht="15" hidden="false" customHeight="false" outlineLevel="0" collapsed="false">
      <c r="A130" s="1" t="s">
        <v>590</v>
      </c>
      <c r="B130" s="1" t="s">
        <v>18</v>
      </c>
      <c r="C130" s="1" t="s">
        <v>591</v>
      </c>
      <c r="D130" s="26" t="n">
        <v>0.3</v>
      </c>
      <c r="E130" s="1" t="s">
        <v>1556</v>
      </c>
      <c r="F130" s="32" t="n">
        <v>0</v>
      </c>
      <c r="G130" s="32" t="n">
        <v>0</v>
      </c>
    </row>
    <row r="131" customFormat="false" ht="15" hidden="false" customHeight="false" outlineLevel="0" collapsed="false">
      <c r="A131" s="1" t="s">
        <v>604</v>
      </c>
      <c r="B131" s="1" t="s">
        <v>18</v>
      </c>
      <c r="C131" s="1" t="s">
        <v>605</v>
      </c>
      <c r="D131" s="26" t="n">
        <v>0.37</v>
      </c>
      <c r="E131" s="1" t="s">
        <v>1557</v>
      </c>
      <c r="F131" s="32" t="n">
        <v>0</v>
      </c>
      <c r="G131" s="32" t="n">
        <v>0</v>
      </c>
    </row>
    <row r="132" customFormat="false" ht="15" hidden="false" customHeight="false" outlineLevel="0" collapsed="false">
      <c r="A132" s="1" t="s">
        <v>1107</v>
      </c>
      <c r="B132" s="1" t="s">
        <v>18</v>
      </c>
      <c r="C132" s="1" t="s">
        <v>1108</v>
      </c>
      <c r="D132" s="26" t="n">
        <v>0.88</v>
      </c>
      <c r="E132" s="1" t="s">
        <v>1558</v>
      </c>
      <c r="F132" s="32" t="n">
        <v>0</v>
      </c>
      <c r="G132" s="32" t="n">
        <v>0</v>
      </c>
    </row>
    <row r="133" customFormat="false" ht="15" hidden="false" customHeight="false" outlineLevel="0" collapsed="false">
      <c r="A133" s="1" t="s">
        <v>172</v>
      </c>
      <c r="B133" s="1" t="s">
        <v>151</v>
      </c>
      <c r="C133" s="1" t="s">
        <v>173</v>
      </c>
      <c r="D133" s="26" t="n">
        <v>1.16</v>
      </c>
      <c r="E133" s="1" t="s">
        <v>1559</v>
      </c>
      <c r="F133" s="32" t="n">
        <v>0</v>
      </c>
      <c r="G133" s="32" t="n">
        <v>0</v>
      </c>
    </row>
    <row r="134" customFormat="false" ht="15" hidden="false" customHeight="false" outlineLevel="0" collapsed="false">
      <c r="A134" s="1" t="s">
        <v>288</v>
      </c>
      <c r="B134" s="1" t="s">
        <v>27</v>
      </c>
      <c r="C134" s="1" t="s">
        <v>289</v>
      </c>
      <c r="D134" s="26" t="n">
        <v>3.11</v>
      </c>
      <c r="E134" s="1" t="s">
        <v>1560</v>
      </c>
      <c r="F134" s="32" t="n">
        <v>0</v>
      </c>
      <c r="G134" s="32" t="n">
        <v>0</v>
      </c>
    </row>
    <row r="135" customFormat="false" ht="15" hidden="false" customHeight="false" outlineLevel="0" collapsed="false">
      <c r="A135" s="1" t="s">
        <v>283</v>
      </c>
      <c r="B135" s="1" t="s">
        <v>27</v>
      </c>
      <c r="C135" s="1" t="s">
        <v>284</v>
      </c>
      <c r="D135" s="26" t="n">
        <v>8.32</v>
      </c>
      <c r="E135" s="1" t="s">
        <v>1561</v>
      </c>
      <c r="F135" s="32" t="n">
        <v>0</v>
      </c>
      <c r="G135" s="32" t="n">
        <v>0</v>
      </c>
    </row>
    <row r="136" customFormat="false" ht="15" hidden="false" customHeight="false" outlineLevel="0" collapsed="false">
      <c r="A136" s="1" t="s">
        <v>406</v>
      </c>
      <c r="B136" s="1" t="s">
        <v>27</v>
      </c>
      <c r="C136" s="1" t="s">
        <v>407</v>
      </c>
      <c r="D136" s="26" t="n">
        <v>29.33</v>
      </c>
      <c r="E136" s="1" t="s">
        <v>1562</v>
      </c>
      <c r="F136" s="32" t="n">
        <v>0</v>
      </c>
      <c r="G136" s="32" t="n">
        <v>0</v>
      </c>
    </row>
    <row r="137" customFormat="false" ht="15" hidden="false" customHeight="false" outlineLevel="0" collapsed="false">
      <c r="A137" s="1" t="s">
        <v>311</v>
      </c>
      <c r="B137" s="1" t="s">
        <v>193</v>
      </c>
      <c r="C137" s="1" t="s">
        <v>312</v>
      </c>
      <c r="D137" s="26" t="n">
        <v>5.14</v>
      </c>
      <c r="E137" s="1" t="s">
        <v>1563</v>
      </c>
      <c r="F137" s="32" t="n">
        <v>0</v>
      </c>
      <c r="G137" s="32" t="n">
        <v>0</v>
      </c>
    </row>
    <row r="138" customFormat="false" ht="15" hidden="false" customHeight="false" outlineLevel="0" collapsed="false">
      <c r="A138" s="1" t="s">
        <v>1265</v>
      </c>
      <c r="B138" s="1" t="s">
        <v>27</v>
      </c>
      <c r="C138" s="1" t="s">
        <v>1266</v>
      </c>
      <c r="D138" s="26" t="n">
        <v>9.16</v>
      </c>
      <c r="E138" s="1" t="s">
        <v>1564</v>
      </c>
      <c r="F138" s="32" t="n">
        <v>0</v>
      </c>
      <c r="G138" s="32" t="n">
        <v>0</v>
      </c>
    </row>
    <row r="139" customFormat="false" ht="15" hidden="false" customHeight="false" outlineLevel="0" collapsed="false">
      <c r="A139" s="1" t="s">
        <v>1391</v>
      </c>
      <c r="B139" s="1" t="s">
        <v>27</v>
      </c>
      <c r="C139" s="1" t="s">
        <v>1392</v>
      </c>
      <c r="D139" s="26" t="n">
        <v>12.2</v>
      </c>
      <c r="E139" s="1" t="s">
        <v>1565</v>
      </c>
      <c r="F139" s="32" t="n">
        <v>0</v>
      </c>
      <c r="G139" s="32" t="n">
        <v>0</v>
      </c>
    </row>
    <row r="140" customFormat="false" ht="15" hidden="false" customHeight="false" outlineLevel="0" collapsed="false">
      <c r="A140" s="1" t="s">
        <v>247</v>
      </c>
      <c r="B140" s="1" t="s">
        <v>193</v>
      </c>
      <c r="C140" s="1" t="s">
        <v>248</v>
      </c>
      <c r="D140" s="26" t="n">
        <v>0.49</v>
      </c>
      <c r="E140" s="1" t="s">
        <v>1566</v>
      </c>
      <c r="F140" s="32" t="n">
        <v>0</v>
      </c>
      <c r="G140" s="32" t="n">
        <v>0</v>
      </c>
    </row>
    <row r="141" customFormat="false" ht="15" hidden="false" customHeight="false" outlineLevel="0" collapsed="false">
      <c r="A141" s="1" t="s">
        <v>251</v>
      </c>
      <c r="B141" s="1" t="s">
        <v>34</v>
      </c>
      <c r="C141" s="1" t="s">
        <v>252</v>
      </c>
      <c r="D141" s="26" t="n">
        <v>412.69</v>
      </c>
      <c r="E141" s="1" t="s">
        <v>1567</v>
      </c>
      <c r="F141" s="32" t="n">
        <v>0</v>
      </c>
      <c r="G141" s="32" t="n">
        <v>0</v>
      </c>
    </row>
    <row r="142" customFormat="false" ht="15" hidden="false" customHeight="false" outlineLevel="0" collapsed="false">
      <c r="A142" s="1" t="s">
        <v>253</v>
      </c>
      <c r="B142" s="1" t="s">
        <v>254</v>
      </c>
      <c r="C142" s="1" t="s">
        <v>255</v>
      </c>
      <c r="D142" s="26" t="n">
        <v>3.07</v>
      </c>
      <c r="E142" s="1" t="s">
        <v>255</v>
      </c>
      <c r="F142" s="32" t="n">
        <v>0</v>
      </c>
      <c r="G142" s="32" t="n">
        <v>0</v>
      </c>
    </row>
    <row r="143" customFormat="false" ht="15" hidden="false" customHeight="false" outlineLevel="0" collapsed="false">
      <c r="A143" s="1" t="s">
        <v>332</v>
      </c>
      <c r="B143" s="1" t="s">
        <v>18</v>
      </c>
      <c r="C143" s="1" t="s">
        <v>333</v>
      </c>
      <c r="D143" s="26" t="n">
        <v>1.09</v>
      </c>
      <c r="E143" s="1" t="s">
        <v>1568</v>
      </c>
      <c r="F143" s="32" t="n">
        <v>0</v>
      </c>
      <c r="G143" s="32" t="n">
        <v>0</v>
      </c>
    </row>
    <row r="144" customFormat="false" ht="15" hidden="false" customHeight="false" outlineLevel="0" collapsed="false">
      <c r="A144" s="1" t="s">
        <v>1068</v>
      </c>
      <c r="B144" s="1" t="s">
        <v>18</v>
      </c>
      <c r="C144" s="1" t="s">
        <v>1069</v>
      </c>
      <c r="D144" s="26" t="n">
        <v>0.29</v>
      </c>
      <c r="E144" s="1" t="s">
        <v>1569</v>
      </c>
      <c r="F144" s="32" t="n">
        <v>0</v>
      </c>
      <c r="G144" s="32" t="n">
        <v>0</v>
      </c>
    </row>
    <row r="145" customFormat="false" ht="15" hidden="false" customHeight="false" outlineLevel="0" collapsed="false">
      <c r="A145" s="1" t="s">
        <v>370</v>
      </c>
      <c r="B145" s="1" t="s">
        <v>193</v>
      </c>
      <c r="C145" s="1" t="s">
        <v>371</v>
      </c>
      <c r="D145" s="26" t="n">
        <v>43.49</v>
      </c>
      <c r="E145" s="1" t="s">
        <v>1570</v>
      </c>
      <c r="F145" s="32" t="n">
        <v>0</v>
      </c>
      <c r="G145" s="32" t="n">
        <v>0</v>
      </c>
    </row>
    <row r="146" customFormat="false" ht="15" hidden="false" customHeight="false" outlineLevel="0" collapsed="false">
      <c r="A146" s="1" t="s">
        <v>1105</v>
      </c>
      <c r="B146" s="1" t="s">
        <v>27</v>
      </c>
      <c r="C146" s="1" t="s">
        <v>1106</v>
      </c>
      <c r="D146" s="26" t="n">
        <v>0.3</v>
      </c>
      <c r="E146" s="1" t="s">
        <v>1571</v>
      </c>
      <c r="F146" s="32" t="n">
        <v>0</v>
      </c>
      <c r="G146" s="32" t="n">
        <v>0</v>
      </c>
    </row>
    <row r="147" customFormat="false" ht="15" hidden="false" customHeight="false" outlineLevel="0" collapsed="false">
      <c r="A147" s="1" t="s">
        <v>1160</v>
      </c>
      <c r="B147" s="1" t="s">
        <v>18</v>
      </c>
      <c r="C147" s="1" t="s">
        <v>1161</v>
      </c>
      <c r="D147" s="26" t="n">
        <v>4.56</v>
      </c>
      <c r="E147" s="1" t="s">
        <v>1572</v>
      </c>
      <c r="F147" s="32" t="n">
        <v>0</v>
      </c>
      <c r="G147" s="32" t="n">
        <v>0</v>
      </c>
    </row>
    <row r="148" customFormat="false" ht="15" hidden="false" customHeight="false" outlineLevel="0" collapsed="false">
      <c r="A148" s="1" t="s">
        <v>1573</v>
      </c>
      <c r="B148" s="1" t="s">
        <v>27</v>
      </c>
      <c r="C148" s="1" t="s">
        <v>1574</v>
      </c>
      <c r="D148" s="26" t="n">
        <v>14.35</v>
      </c>
      <c r="E148" s="1" t="s">
        <v>1575</v>
      </c>
      <c r="F148" s="32" t="n">
        <v>0</v>
      </c>
      <c r="G148" s="32" t="n">
        <v>0</v>
      </c>
    </row>
    <row r="149" customFormat="false" ht="15" hidden="false" customHeight="false" outlineLevel="0" collapsed="false">
      <c r="A149" s="1" t="s">
        <v>327</v>
      </c>
      <c r="B149" s="1" t="s">
        <v>27</v>
      </c>
      <c r="C149" s="1" t="s">
        <v>328</v>
      </c>
      <c r="D149" s="26" t="n">
        <v>15</v>
      </c>
      <c r="E149" s="1" t="s">
        <v>328</v>
      </c>
      <c r="F149" s="32" t="n">
        <v>0</v>
      </c>
      <c r="G149" s="32" t="n">
        <v>0</v>
      </c>
    </row>
    <row r="150" customFormat="false" ht="15" hidden="false" customHeight="false" outlineLevel="0" collapsed="false">
      <c r="A150" s="1" t="s">
        <v>1156</v>
      </c>
      <c r="B150" s="1" t="s">
        <v>193</v>
      </c>
      <c r="C150" s="1" t="s">
        <v>1157</v>
      </c>
      <c r="D150" s="26" t="n">
        <v>0.56</v>
      </c>
      <c r="E150" s="1" t="s">
        <v>1576</v>
      </c>
      <c r="F150" s="32" t="n">
        <v>0</v>
      </c>
      <c r="G150" s="32" t="n">
        <v>0</v>
      </c>
    </row>
    <row r="151" customFormat="false" ht="15" hidden="false" customHeight="false" outlineLevel="0" collapsed="false">
      <c r="A151" s="1" t="s">
        <v>1154</v>
      </c>
      <c r="B151" s="1" t="s">
        <v>151</v>
      </c>
      <c r="C151" s="1" t="s">
        <v>1155</v>
      </c>
      <c r="D151" s="26" t="n">
        <v>0.99</v>
      </c>
      <c r="E151" s="1" t="s">
        <v>1577</v>
      </c>
      <c r="F151" s="32" t="n">
        <v>0</v>
      </c>
      <c r="G151" s="32" t="n">
        <v>0</v>
      </c>
    </row>
    <row r="152" customFormat="false" ht="15" hidden="false" customHeight="false" outlineLevel="0" collapsed="false">
      <c r="A152" s="1" t="s">
        <v>1158</v>
      </c>
      <c r="B152" s="1" t="s">
        <v>27</v>
      </c>
      <c r="C152" s="1" t="s">
        <v>1159</v>
      </c>
      <c r="D152" s="26" t="n">
        <v>0.19</v>
      </c>
      <c r="E152" s="1" t="s">
        <v>1578</v>
      </c>
      <c r="F152" s="32" t="n">
        <v>0</v>
      </c>
      <c r="G152" s="32" t="n">
        <v>0</v>
      </c>
    </row>
    <row r="153" customFormat="false" ht="15" hidden="false" customHeight="false" outlineLevel="0" collapsed="false">
      <c r="A153" s="1" t="s">
        <v>1168</v>
      </c>
      <c r="B153" s="1" t="s">
        <v>193</v>
      </c>
      <c r="C153" s="1" t="s">
        <v>1169</v>
      </c>
      <c r="D153" s="26" t="n">
        <v>0.72</v>
      </c>
      <c r="E153" s="1" t="s">
        <v>1579</v>
      </c>
      <c r="F153" s="32" t="n">
        <v>0</v>
      </c>
      <c r="G153" s="32" t="n">
        <v>0</v>
      </c>
    </row>
    <row r="154" customFormat="false" ht="15" hidden="false" customHeight="false" outlineLevel="0" collapsed="false">
      <c r="A154" s="1" t="s">
        <v>1170</v>
      </c>
      <c r="B154" s="1" t="s">
        <v>18</v>
      </c>
      <c r="C154" s="1" t="s">
        <v>1171</v>
      </c>
      <c r="D154" s="26" t="n">
        <v>0.17</v>
      </c>
      <c r="E154" s="1" t="s">
        <v>1580</v>
      </c>
      <c r="F154" s="32" t="n">
        <v>0</v>
      </c>
      <c r="G154" s="32" t="n">
        <v>0</v>
      </c>
    </row>
    <row r="155" customFormat="false" ht="15" hidden="false" customHeight="false" outlineLevel="0" collapsed="false">
      <c r="A155" s="1" t="s">
        <v>965</v>
      </c>
      <c r="B155" s="1" t="s">
        <v>34</v>
      </c>
      <c r="C155" s="1" t="s">
        <v>963</v>
      </c>
      <c r="D155" s="26" t="n">
        <v>2.97</v>
      </c>
      <c r="E155" s="1" t="s">
        <v>964</v>
      </c>
      <c r="F155" s="32" t="n">
        <v>0</v>
      </c>
      <c r="G155" s="32" t="n">
        <v>0</v>
      </c>
    </row>
    <row r="156" customFormat="false" ht="15" hidden="false" customHeight="false" outlineLevel="0" collapsed="false">
      <c r="A156" s="1" t="s">
        <v>1380</v>
      </c>
      <c r="B156" s="1" t="s">
        <v>34</v>
      </c>
      <c r="C156" s="1" t="s">
        <v>37</v>
      </c>
      <c r="D156" s="26" t="n">
        <v>12.58</v>
      </c>
      <c r="E156" s="1" t="s">
        <v>1379</v>
      </c>
      <c r="F156" s="32" t="n">
        <v>0</v>
      </c>
      <c r="G156" s="32" t="n">
        <v>0</v>
      </c>
    </row>
    <row r="157" customFormat="false" ht="15" hidden="false" customHeight="false" outlineLevel="0" collapsed="false">
      <c r="A157" s="1" t="s">
        <v>300</v>
      </c>
      <c r="B157" s="1" t="s">
        <v>151</v>
      </c>
      <c r="C157" s="1" t="s">
        <v>301</v>
      </c>
      <c r="D157" s="26" t="n">
        <v>3.28</v>
      </c>
      <c r="E157" s="1" t="s">
        <v>1581</v>
      </c>
      <c r="F157" s="32" t="n">
        <v>0</v>
      </c>
      <c r="G157" s="32" t="n">
        <v>0</v>
      </c>
    </row>
    <row r="158" customFormat="false" ht="15" hidden="false" customHeight="false" outlineLevel="0" collapsed="false">
      <c r="A158" s="1" t="s">
        <v>293</v>
      </c>
      <c r="B158" s="1" t="s">
        <v>151</v>
      </c>
      <c r="C158" s="1" t="s">
        <v>294</v>
      </c>
      <c r="D158" s="26" t="n">
        <v>3.07</v>
      </c>
      <c r="E158" s="1" t="s">
        <v>1582</v>
      </c>
      <c r="F158" s="32" t="n">
        <v>0</v>
      </c>
      <c r="G158" s="32" t="n">
        <v>0</v>
      </c>
    </row>
    <row r="159" customFormat="false" ht="15" hidden="false" customHeight="false" outlineLevel="0" collapsed="false">
      <c r="A159" s="1" t="s">
        <v>1242</v>
      </c>
      <c r="B159" s="1" t="s">
        <v>151</v>
      </c>
      <c r="C159" s="1" t="s">
        <v>1243</v>
      </c>
      <c r="D159" s="26" t="n">
        <v>4.7</v>
      </c>
      <c r="E159" s="1" t="s">
        <v>1583</v>
      </c>
      <c r="F159" s="32" t="n">
        <v>0</v>
      </c>
      <c r="G159" s="32" t="n">
        <v>0</v>
      </c>
    </row>
    <row r="160" customFormat="false" ht="15" hidden="false" customHeight="false" outlineLevel="0" collapsed="false">
      <c r="A160" s="1" t="s">
        <v>298</v>
      </c>
      <c r="B160" s="1" t="s">
        <v>27</v>
      </c>
      <c r="C160" s="1" t="s">
        <v>299</v>
      </c>
      <c r="D160" s="26" t="n">
        <v>80</v>
      </c>
      <c r="E160" s="1" t="s">
        <v>1584</v>
      </c>
      <c r="F160" s="32" t="n">
        <v>0</v>
      </c>
      <c r="G160" s="32" t="n">
        <v>0</v>
      </c>
    </row>
    <row r="161" customFormat="false" ht="15" hidden="false" customHeight="false" outlineLevel="0" collapsed="false">
      <c r="A161" s="1" t="s">
        <v>322</v>
      </c>
      <c r="B161" s="1" t="s">
        <v>18</v>
      </c>
      <c r="C161" s="1" t="s">
        <v>323</v>
      </c>
      <c r="D161" s="26" t="n">
        <v>5.71</v>
      </c>
      <c r="E161" s="1" t="s">
        <v>1585</v>
      </c>
      <c r="F161" s="32" t="n">
        <v>0</v>
      </c>
      <c r="G161" s="32" t="n">
        <v>0</v>
      </c>
    </row>
    <row r="162" customFormat="false" ht="15" hidden="false" customHeight="false" outlineLevel="0" collapsed="false">
      <c r="A162" s="1" t="s">
        <v>505</v>
      </c>
      <c r="B162" s="1" t="s">
        <v>18</v>
      </c>
      <c r="C162" s="1" t="s">
        <v>506</v>
      </c>
      <c r="D162" s="26" t="n">
        <v>0.22</v>
      </c>
      <c r="E162" s="1" t="s">
        <v>1586</v>
      </c>
      <c r="F162" s="32" t="n">
        <v>0</v>
      </c>
      <c r="G162" s="32" t="n">
        <v>0</v>
      </c>
    </row>
    <row r="163" customFormat="false" ht="15" hidden="false" customHeight="false" outlineLevel="0" collapsed="false">
      <c r="A163" s="1" t="s">
        <v>1103</v>
      </c>
      <c r="B163" s="1" t="s">
        <v>18</v>
      </c>
      <c r="C163" s="1" t="s">
        <v>1104</v>
      </c>
      <c r="D163" s="26" t="n">
        <v>214.91</v>
      </c>
      <c r="E163" s="1" t="s">
        <v>1587</v>
      </c>
      <c r="F163" s="32" t="n">
        <v>0</v>
      </c>
      <c r="G163" s="32" t="n">
        <v>0</v>
      </c>
    </row>
    <row r="164" customFormat="false" ht="15" hidden="false" customHeight="false" outlineLevel="0" collapsed="false">
      <c r="A164" s="1" t="s">
        <v>969</v>
      </c>
      <c r="B164" s="1" t="s">
        <v>27</v>
      </c>
      <c r="C164" s="1" t="s">
        <v>970</v>
      </c>
      <c r="D164" s="26" t="n">
        <v>1.26</v>
      </c>
      <c r="E164" s="1" t="s">
        <v>1588</v>
      </c>
      <c r="F164" s="32" t="n">
        <v>0</v>
      </c>
      <c r="G164" s="32" t="n">
        <v>0</v>
      </c>
    </row>
    <row r="165" customFormat="false" ht="15" hidden="false" customHeight="false" outlineLevel="0" collapsed="false">
      <c r="A165" s="1" t="s">
        <v>1359</v>
      </c>
      <c r="B165" s="1" t="s">
        <v>27</v>
      </c>
      <c r="C165" s="1" t="s">
        <v>1360</v>
      </c>
      <c r="D165" s="26" t="n">
        <v>5.56</v>
      </c>
      <c r="E165" s="1" t="s">
        <v>1589</v>
      </c>
      <c r="F165" s="32" t="n">
        <v>0</v>
      </c>
      <c r="G165" s="32" t="n">
        <v>0</v>
      </c>
    </row>
    <row r="166" customFormat="false" ht="15" hidden="false" customHeight="false" outlineLevel="0" collapsed="false">
      <c r="A166" s="1" t="s">
        <v>337</v>
      </c>
      <c r="B166" s="1" t="s">
        <v>27</v>
      </c>
      <c r="C166" s="1" t="s">
        <v>338</v>
      </c>
      <c r="D166" s="26" t="n">
        <v>7.7</v>
      </c>
      <c r="E166" s="1" t="s">
        <v>1590</v>
      </c>
      <c r="F166" s="32" t="n">
        <v>0</v>
      </c>
      <c r="G166" s="32" t="n">
        <v>0</v>
      </c>
    </row>
    <row r="167" customFormat="false" ht="15" hidden="false" customHeight="false" outlineLevel="0" collapsed="false">
      <c r="A167" s="1" t="s">
        <v>1365</v>
      </c>
      <c r="B167" s="1" t="s">
        <v>27</v>
      </c>
      <c r="C167" s="1" t="s">
        <v>1366</v>
      </c>
      <c r="D167" s="26" t="n">
        <v>10.83</v>
      </c>
      <c r="E167" s="1" t="s">
        <v>1591</v>
      </c>
      <c r="F167" s="32" t="n">
        <v>0</v>
      </c>
      <c r="G167" s="32" t="n">
        <v>0</v>
      </c>
    </row>
    <row r="168" customFormat="false" ht="15" hidden="false" customHeight="false" outlineLevel="0" collapsed="false">
      <c r="A168" s="1" t="s">
        <v>1367</v>
      </c>
      <c r="B168" s="1" t="s">
        <v>18</v>
      </c>
      <c r="C168" s="1" t="s">
        <v>1368</v>
      </c>
      <c r="D168" s="26" t="n">
        <v>0.46</v>
      </c>
      <c r="E168" s="1" t="s">
        <v>1592</v>
      </c>
      <c r="F168" s="32" t="n">
        <v>0</v>
      </c>
      <c r="G168" s="32" t="n">
        <v>0</v>
      </c>
    </row>
    <row r="169" customFormat="false" ht="15" hidden="false" customHeight="false" outlineLevel="0" collapsed="false">
      <c r="A169" s="1" t="s">
        <v>344</v>
      </c>
      <c r="B169" s="1" t="s">
        <v>193</v>
      </c>
      <c r="C169" s="1" t="s">
        <v>345</v>
      </c>
      <c r="D169" s="26" t="n">
        <v>3.94</v>
      </c>
      <c r="E169" s="1" t="s">
        <v>345</v>
      </c>
      <c r="F169" s="32" t="n">
        <v>0</v>
      </c>
      <c r="G169" s="32" t="n">
        <v>0</v>
      </c>
    </row>
    <row r="170" customFormat="false" ht="15" hidden="false" customHeight="false" outlineLevel="0" collapsed="false">
      <c r="A170" s="1" t="s">
        <v>313</v>
      </c>
      <c r="B170" s="1" t="s">
        <v>314</v>
      </c>
      <c r="C170" s="1" t="s">
        <v>315</v>
      </c>
      <c r="D170" s="26" t="n">
        <v>17.21</v>
      </c>
      <c r="E170" s="1" t="s">
        <v>1593</v>
      </c>
      <c r="F170" s="32" t="n">
        <v>0</v>
      </c>
      <c r="G170" s="32" t="n">
        <v>0</v>
      </c>
    </row>
    <row r="171" customFormat="false" ht="15" hidden="false" customHeight="false" outlineLevel="0" collapsed="false">
      <c r="A171" s="1" t="s">
        <v>418</v>
      </c>
      <c r="B171" s="1" t="s">
        <v>314</v>
      </c>
      <c r="C171" s="1" t="s">
        <v>419</v>
      </c>
      <c r="D171" s="26" t="n">
        <v>11.96</v>
      </c>
      <c r="E171" s="1" t="s">
        <v>1594</v>
      </c>
      <c r="F171" s="32" t="n">
        <v>0</v>
      </c>
      <c r="G171" s="32" t="n">
        <v>0</v>
      </c>
    </row>
    <row r="172" customFormat="false" ht="15" hidden="false" customHeight="false" outlineLevel="0" collapsed="false">
      <c r="A172" s="1" t="s">
        <v>1272</v>
      </c>
      <c r="B172" s="1" t="s">
        <v>151</v>
      </c>
      <c r="C172" s="1" t="s">
        <v>1273</v>
      </c>
      <c r="D172" s="26" t="n">
        <v>13.9</v>
      </c>
      <c r="E172" s="1" t="s">
        <v>1595</v>
      </c>
      <c r="F172" s="32" t="n">
        <v>0</v>
      </c>
      <c r="G172" s="32" t="n">
        <v>0</v>
      </c>
    </row>
    <row r="173" customFormat="false" ht="15" hidden="false" customHeight="false" outlineLevel="0" collapsed="false">
      <c r="A173" s="1" t="s">
        <v>364</v>
      </c>
      <c r="B173" s="1" t="s">
        <v>151</v>
      </c>
      <c r="C173" s="1" t="s">
        <v>365</v>
      </c>
      <c r="D173" s="26" t="n">
        <v>8.53</v>
      </c>
      <c r="E173" s="1" t="s">
        <v>1596</v>
      </c>
      <c r="F173" s="32" t="n">
        <v>0</v>
      </c>
      <c r="G173" s="32" t="n">
        <v>0</v>
      </c>
    </row>
    <row r="174" customFormat="false" ht="15" hidden="false" customHeight="false" outlineLevel="0" collapsed="false">
      <c r="A174" s="1" t="s">
        <v>355</v>
      </c>
      <c r="B174" s="1" t="s">
        <v>151</v>
      </c>
      <c r="C174" s="1" t="s">
        <v>356</v>
      </c>
      <c r="D174" s="26" t="n">
        <v>2.42</v>
      </c>
      <c r="E174" s="1" t="s">
        <v>1597</v>
      </c>
      <c r="F174" s="32" t="n">
        <v>0</v>
      </c>
      <c r="G174" s="32" t="n">
        <v>0</v>
      </c>
    </row>
    <row r="175" customFormat="false" ht="15" hidden="false" customHeight="false" outlineLevel="0" collapsed="false">
      <c r="A175" s="1" t="s">
        <v>353</v>
      </c>
      <c r="B175" s="1" t="s">
        <v>151</v>
      </c>
      <c r="C175" s="1" t="s">
        <v>354</v>
      </c>
      <c r="D175" s="26" t="n">
        <v>4.38</v>
      </c>
      <c r="E175" s="1" t="s">
        <v>354</v>
      </c>
      <c r="F175" s="32" t="n">
        <v>0</v>
      </c>
      <c r="G175" s="32" t="n">
        <v>0</v>
      </c>
    </row>
    <row r="176" customFormat="false" ht="15" hidden="false" customHeight="false" outlineLevel="0" collapsed="false">
      <c r="A176" s="1" t="s">
        <v>362</v>
      </c>
      <c r="B176" s="1" t="s">
        <v>151</v>
      </c>
      <c r="C176" s="1" t="s">
        <v>363</v>
      </c>
      <c r="D176" s="26" t="n">
        <v>7.12</v>
      </c>
      <c r="E176" s="1" t="s">
        <v>1598</v>
      </c>
      <c r="F176" s="32" t="n">
        <v>0</v>
      </c>
      <c r="G176" s="32" t="n">
        <v>0</v>
      </c>
    </row>
    <row r="177" customFormat="false" ht="15" hidden="false" customHeight="false" outlineLevel="0" collapsed="false">
      <c r="A177" s="1" t="s">
        <v>1274</v>
      </c>
      <c r="B177" s="1" t="s">
        <v>151</v>
      </c>
      <c r="C177" s="1" t="s">
        <v>1275</v>
      </c>
      <c r="D177" s="26" t="n">
        <v>15.59</v>
      </c>
      <c r="E177" s="1" t="s">
        <v>1275</v>
      </c>
      <c r="F177" s="32" t="n">
        <v>0</v>
      </c>
      <c r="G177" s="32" t="n">
        <v>0</v>
      </c>
    </row>
    <row r="178" customFormat="false" ht="15" hidden="false" customHeight="false" outlineLevel="0" collapsed="false">
      <c r="A178" s="1" t="s">
        <v>992</v>
      </c>
      <c r="B178" s="1" t="s">
        <v>193</v>
      </c>
      <c r="C178" s="1" t="s">
        <v>993</v>
      </c>
      <c r="D178" s="26" t="n">
        <v>17.48</v>
      </c>
      <c r="E178" s="1" t="s">
        <v>1599</v>
      </c>
      <c r="F178" s="32" t="n">
        <v>0</v>
      </c>
      <c r="G178" s="32" t="n">
        <v>0</v>
      </c>
    </row>
    <row r="179" customFormat="false" ht="15" hidden="false" customHeight="false" outlineLevel="0" collapsed="false">
      <c r="A179" s="1" t="s">
        <v>999</v>
      </c>
      <c r="B179" s="1" t="s">
        <v>193</v>
      </c>
      <c r="C179" s="1" t="s">
        <v>1000</v>
      </c>
      <c r="D179" s="26" t="n">
        <v>28.88</v>
      </c>
      <c r="E179" s="1" t="s">
        <v>1600</v>
      </c>
      <c r="F179" s="32" t="n">
        <v>0</v>
      </c>
      <c r="G179" s="32" t="n">
        <v>0</v>
      </c>
    </row>
    <row r="180" customFormat="false" ht="15" hidden="false" customHeight="false" outlineLevel="0" collapsed="false">
      <c r="A180" s="1" t="s">
        <v>1008</v>
      </c>
      <c r="B180" s="1" t="s">
        <v>18</v>
      </c>
      <c r="C180" s="1" t="s">
        <v>1009</v>
      </c>
      <c r="D180" s="26" t="n">
        <v>1.16</v>
      </c>
      <c r="E180" s="1" t="s">
        <v>1601</v>
      </c>
      <c r="F180" s="32" t="n">
        <v>0</v>
      </c>
      <c r="G180" s="32" t="n">
        <v>0</v>
      </c>
    </row>
    <row r="181" customFormat="false" ht="15" hidden="false" customHeight="false" outlineLevel="0" collapsed="false">
      <c r="A181" s="1" t="s">
        <v>1015</v>
      </c>
      <c r="B181" s="1" t="s">
        <v>18</v>
      </c>
      <c r="C181" s="1" t="s">
        <v>1016</v>
      </c>
      <c r="D181" s="26" t="n">
        <v>111.62</v>
      </c>
      <c r="E181" s="1" t="s">
        <v>1602</v>
      </c>
      <c r="F181" s="32" t="n">
        <v>0</v>
      </c>
      <c r="G181" s="32" t="n">
        <v>0</v>
      </c>
    </row>
    <row r="182" customFormat="false" ht="15" hidden="false" customHeight="false" outlineLevel="0" collapsed="false">
      <c r="A182" s="1" t="s">
        <v>1020</v>
      </c>
      <c r="B182" s="1" t="s">
        <v>18</v>
      </c>
      <c r="C182" s="1" t="s">
        <v>1021</v>
      </c>
      <c r="D182" s="26" t="n">
        <v>131.51</v>
      </c>
      <c r="E182" s="1" t="s">
        <v>1603</v>
      </c>
      <c r="F182" s="32" t="n">
        <v>0</v>
      </c>
      <c r="G182" s="32" t="n">
        <v>0</v>
      </c>
    </row>
    <row r="183" customFormat="false" ht="15" hidden="false" customHeight="false" outlineLevel="0" collapsed="false">
      <c r="A183" s="1" t="s">
        <v>1025</v>
      </c>
      <c r="B183" s="1" t="s">
        <v>27</v>
      </c>
      <c r="C183" s="1" t="s">
        <v>1026</v>
      </c>
      <c r="D183" s="26" t="n">
        <v>9.63</v>
      </c>
      <c r="E183" s="1" t="s">
        <v>1604</v>
      </c>
      <c r="F183" s="32" t="n">
        <v>0</v>
      </c>
      <c r="G183" s="32" t="n">
        <v>0</v>
      </c>
    </row>
    <row r="184" customFormat="false" ht="15" hidden="false" customHeight="false" outlineLevel="0" collapsed="false">
      <c r="A184" s="1" t="s">
        <v>375</v>
      </c>
      <c r="B184" s="1" t="s">
        <v>27</v>
      </c>
      <c r="C184" s="1" t="s">
        <v>376</v>
      </c>
      <c r="D184" s="26" t="n">
        <v>20</v>
      </c>
      <c r="E184" s="1" t="s">
        <v>1605</v>
      </c>
      <c r="F184" s="32" t="n">
        <v>0</v>
      </c>
      <c r="G184" s="32" t="n">
        <v>0</v>
      </c>
    </row>
    <row r="185" customFormat="false" ht="15" hidden="false" customHeight="false" outlineLevel="0" collapsed="false">
      <c r="A185" s="1" t="s">
        <v>389</v>
      </c>
      <c r="B185" s="1" t="s">
        <v>193</v>
      </c>
      <c r="C185" s="1" t="s">
        <v>390</v>
      </c>
      <c r="D185" s="26" t="n">
        <v>1.18</v>
      </c>
      <c r="E185" s="1" t="s">
        <v>1606</v>
      </c>
      <c r="F185" s="32" t="n">
        <v>0</v>
      </c>
      <c r="G185" s="32" t="n">
        <v>0</v>
      </c>
    </row>
    <row r="186" customFormat="false" ht="15" hidden="false" customHeight="false" outlineLevel="0" collapsed="false">
      <c r="A186" s="1" t="s">
        <v>382</v>
      </c>
      <c r="B186" s="1" t="s">
        <v>131</v>
      </c>
      <c r="C186" s="1" t="s">
        <v>383</v>
      </c>
      <c r="D186" s="26" t="n">
        <v>1507.65</v>
      </c>
      <c r="E186" s="1" t="s">
        <v>1607</v>
      </c>
      <c r="F186" s="32" t="n">
        <v>0</v>
      </c>
      <c r="G186" s="32" t="n">
        <v>0</v>
      </c>
    </row>
    <row r="187" customFormat="false" ht="15" hidden="false" customHeight="false" outlineLevel="0" collapsed="false">
      <c r="A187" s="1" t="s">
        <v>1044</v>
      </c>
      <c r="B187" s="1" t="s">
        <v>131</v>
      </c>
      <c r="C187" s="1" t="s">
        <v>1045</v>
      </c>
      <c r="D187" s="26" t="n">
        <v>91.63</v>
      </c>
      <c r="E187" s="1" t="s">
        <v>1608</v>
      </c>
      <c r="F187" s="32" t="n">
        <v>0</v>
      </c>
      <c r="G187" s="32" t="n">
        <v>0</v>
      </c>
    </row>
    <row r="188" customFormat="false" ht="15" hidden="false" customHeight="false" outlineLevel="0" collapsed="false">
      <c r="A188" s="1" t="s">
        <v>1049</v>
      </c>
      <c r="B188" s="1" t="s">
        <v>131</v>
      </c>
      <c r="C188" s="1" t="s">
        <v>1050</v>
      </c>
      <c r="D188" s="26" t="n">
        <v>90.72</v>
      </c>
      <c r="E188" s="1" t="s">
        <v>1609</v>
      </c>
      <c r="F188" s="32" t="n">
        <v>0</v>
      </c>
      <c r="G188" s="32" t="n">
        <v>0</v>
      </c>
    </row>
    <row r="189" customFormat="false" ht="15" hidden="false" customHeight="false" outlineLevel="0" collapsed="false">
      <c r="A189" s="1" t="s">
        <v>416</v>
      </c>
      <c r="B189" s="1" t="s">
        <v>27</v>
      </c>
      <c r="C189" s="1" t="s">
        <v>417</v>
      </c>
      <c r="D189" s="26" t="n">
        <v>182.63</v>
      </c>
      <c r="E189" s="1" t="s">
        <v>1610</v>
      </c>
      <c r="F189" s="32" t="n">
        <v>0</v>
      </c>
      <c r="G189" s="32" t="n">
        <v>0</v>
      </c>
    </row>
    <row r="190" customFormat="false" ht="15" hidden="false" customHeight="false" outlineLevel="0" collapsed="false">
      <c r="A190" s="1" t="s">
        <v>423</v>
      </c>
      <c r="B190" s="1" t="s">
        <v>27</v>
      </c>
      <c r="C190" s="1" t="s">
        <v>424</v>
      </c>
      <c r="D190" s="26" t="n">
        <v>219.14</v>
      </c>
      <c r="E190" s="1" t="s">
        <v>1611</v>
      </c>
      <c r="F190" s="32" t="n">
        <v>0</v>
      </c>
      <c r="G190" s="32" t="n">
        <v>0</v>
      </c>
    </row>
    <row r="191" customFormat="false" ht="15" hidden="false" customHeight="false" outlineLevel="0" collapsed="false">
      <c r="A191" s="1" t="s">
        <v>428</v>
      </c>
      <c r="B191" s="1" t="s">
        <v>27</v>
      </c>
      <c r="C191" s="1" t="s">
        <v>429</v>
      </c>
      <c r="D191" s="26" t="n">
        <v>147.56</v>
      </c>
      <c r="E191" s="1" t="s">
        <v>1612</v>
      </c>
      <c r="F191" s="32" t="n">
        <v>0</v>
      </c>
      <c r="G191" s="32" t="n">
        <v>0</v>
      </c>
    </row>
    <row r="192" customFormat="false" ht="15" hidden="false" customHeight="false" outlineLevel="0" collapsed="false">
      <c r="A192" s="1" t="s">
        <v>461</v>
      </c>
      <c r="B192" s="1" t="s">
        <v>27</v>
      </c>
      <c r="C192" s="1" t="s">
        <v>462</v>
      </c>
      <c r="D192" s="26" t="n">
        <v>184.17</v>
      </c>
      <c r="E192" s="1" t="s">
        <v>1613</v>
      </c>
      <c r="F192" s="32" t="n">
        <v>0</v>
      </c>
      <c r="G192" s="32" t="n">
        <v>0</v>
      </c>
    </row>
    <row r="193" customFormat="false" ht="15" hidden="false" customHeight="false" outlineLevel="0" collapsed="false">
      <c r="A193" s="1" t="s">
        <v>433</v>
      </c>
      <c r="B193" s="1" t="s">
        <v>27</v>
      </c>
      <c r="C193" s="1" t="s">
        <v>434</v>
      </c>
      <c r="D193" s="26" t="n">
        <v>174.91</v>
      </c>
      <c r="E193" s="1" t="s">
        <v>1614</v>
      </c>
      <c r="F193" s="32" t="n">
        <v>0</v>
      </c>
      <c r="G193" s="32" t="n">
        <v>0</v>
      </c>
    </row>
    <row r="194" customFormat="false" ht="15" hidden="false" customHeight="false" outlineLevel="0" collapsed="false">
      <c r="A194" s="1" t="s">
        <v>441</v>
      </c>
      <c r="B194" s="1" t="s">
        <v>27</v>
      </c>
      <c r="C194" s="1" t="s">
        <v>442</v>
      </c>
      <c r="D194" s="26" t="n">
        <v>211.85</v>
      </c>
      <c r="E194" s="1" t="s">
        <v>1615</v>
      </c>
      <c r="F194" s="32" t="n">
        <v>0</v>
      </c>
      <c r="G194" s="32" t="n">
        <v>0</v>
      </c>
    </row>
    <row r="195" customFormat="false" ht="15" hidden="false" customHeight="false" outlineLevel="0" collapsed="false">
      <c r="A195" s="1" t="s">
        <v>446</v>
      </c>
      <c r="B195" s="1" t="s">
        <v>27</v>
      </c>
      <c r="C195" s="1" t="s">
        <v>447</v>
      </c>
      <c r="D195" s="26" t="n">
        <v>226.68</v>
      </c>
      <c r="E195" s="1" t="s">
        <v>1615</v>
      </c>
      <c r="F195" s="32" t="n">
        <v>0</v>
      </c>
      <c r="G195" s="32" t="n">
        <v>0</v>
      </c>
    </row>
    <row r="196" customFormat="false" ht="15" hidden="false" customHeight="false" outlineLevel="0" collapsed="false">
      <c r="A196" s="1" t="s">
        <v>451</v>
      </c>
      <c r="B196" s="1" t="s">
        <v>27</v>
      </c>
      <c r="C196" s="1" t="s">
        <v>452</v>
      </c>
      <c r="D196" s="26" t="n">
        <v>244.49</v>
      </c>
      <c r="E196" s="1" t="s">
        <v>1616</v>
      </c>
      <c r="F196" s="32" t="n">
        <v>0</v>
      </c>
      <c r="G196" s="32" t="n">
        <v>0</v>
      </c>
    </row>
    <row r="197" customFormat="false" ht="15" hidden="false" customHeight="false" outlineLevel="0" collapsed="false">
      <c r="A197" s="1" t="s">
        <v>456</v>
      </c>
      <c r="B197" s="1" t="s">
        <v>27</v>
      </c>
      <c r="C197" s="1" t="s">
        <v>457</v>
      </c>
      <c r="D197" s="26" t="n">
        <v>183.15</v>
      </c>
      <c r="E197" s="1" t="s">
        <v>1617</v>
      </c>
      <c r="F197" s="32" t="n">
        <v>0</v>
      </c>
      <c r="G197" s="32" t="n">
        <v>0</v>
      </c>
    </row>
    <row r="198" customFormat="false" ht="15" hidden="false" customHeight="false" outlineLevel="0" collapsed="false">
      <c r="A198" s="1" t="s">
        <v>466</v>
      </c>
      <c r="B198" s="1" t="s">
        <v>193</v>
      </c>
      <c r="C198" s="1" t="s">
        <v>467</v>
      </c>
      <c r="D198" s="26" t="n">
        <v>3.54</v>
      </c>
      <c r="E198" s="1" t="s">
        <v>1618</v>
      </c>
      <c r="F198" s="32" t="n">
        <v>0</v>
      </c>
      <c r="G198" s="32" t="n">
        <v>0</v>
      </c>
    </row>
    <row r="199" customFormat="false" ht="15" hidden="false" customHeight="false" outlineLevel="0" collapsed="false">
      <c r="A199" s="1" t="s">
        <v>476</v>
      </c>
      <c r="B199" s="1" t="s">
        <v>193</v>
      </c>
      <c r="C199" s="1" t="s">
        <v>477</v>
      </c>
      <c r="D199" s="26" t="n">
        <v>4.53</v>
      </c>
      <c r="E199" s="1" t="s">
        <v>1619</v>
      </c>
      <c r="F199" s="32" t="n">
        <v>0</v>
      </c>
      <c r="G199" s="32" t="n">
        <v>0</v>
      </c>
    </row>
    <row r="200" customFormat="false" ht="15" hidden="false" customHeight="false" outlineLevel="0" collapsed="false">
      <c r="A200" s="1" t="s">
        <v>468</v>
      </c>
      <c r="B200" s="1" t="s">
        <v>18</v>
      </c>
      <c r="C200" s="1" t="s">
        <v>469</v>
      </c>
      <c r="D200" s="26" t="n">
        <v>5.9</v>
      </c>
      <c r="E200" s="1" t="s">
        <v>1620</v>
      </c>
      <c r="F200" s="32" t="n">
        <v>0</v>
      </c>
      <c r="G200" s="32" t="n">
        <v>0</v>
      </c>
    </row>
    <row r="201" customFormat="false" ht="15" hidden="false" customHeight="false" outlineLevel="0" collapsed="false">
      <c r="A201" s="1" t="s">
        <v>481</v>
      </c>
      <c r="B201" s="1" t="s">
        <v>27</v>
      </c>
      <c r="C201" s="1" t="s">
        <v>482</v>
      </c>
      <c r="D201" s="26" t="n">
        <v>69.45</v>
      </c>
      <c r="E201" s="1" t="s">
        <v>1621</v>
      </c>
      <c r="F201" s="32" t="n">
        <v>0</v>
      </c>
      <c r="G201" s="32" t="n">
        <v>0</v>
      </c>
    </row>
    <row r="202" customFormat="false" ht="15" hidden="false" customHeight="false" outlineLevel="0" collapsed="false">
      <c r="A202" s="1" t="s">
        <v>486</v>
      </c>
      <c r="B202" s="1" t="s">
        <v>27</v>
      </c>
      <c r="C202" s="1" t="s">
        <v>487</v>
      </c>
      <c r="D202" s="26" t="n">
        <v>58.46</v>
      </c>
      <c r="E202" s="1" t="s">
        <v>1622</v>
      </c>
      <c r="F202" s="32" t="n">
        <v>0</v>
      </c>
      <c r="G202" s="32" t="n">
        <v>0</v>
      </c>
    </row>
    <row r="203" customFormat="false" ht="15" hidden="false" customHeight="false" outlineLevel="0" collapsed="false">
      <c r="A203" s="1" t="s">
        <v>491</v>
      </c>
      <c r="B203" s="1" t="s">
        <v>18</v>
      </c>
      <c r="C203" s="1" t="s">
        <v>489</v>
      </c>
      <c r="D203" s="26" t="n">
        <v>14.75</v>
      </c>
      <c r="E203" s="1" t="s">
        <v>490</v>
      </c>
      <c r="F203" s="32" t="n">
        <v>0</v>
      </c>
      <c r="G203" s="32" t="n">
        <v>0</v>
      </c>
    </row>
    <row r="204" customFormat="false" ht="15" hidden="false" customHeight="false" outlineLevel="0" collapsed="false">
      <c r="A204" s="1" t="s">
        <v>495</v>
      </c>
      <c r="B204" s="1" t="s">
        <v>193</v>
      </c>
      <c r="C204" s="1" t="s">
        <v>493</v>
      </c>
      <c r="D204" s="26" t="n">
        <v>3.89</v>
      </c>
      <c r="E204" s="1" t="s">
        <v>494</v>
      </c>
      <c r="F204" s="32" t="n">
        <v>0</v>
      </c>
      <c r="G204" s="32" t="n">
        <v>0</v>
      </c>
    </row>
    <row r="205" customFormat="false" ht="15" hidden="false" customHeight="false" outlineLevel="0" collapsed="false">
      <c r="A205" s="1" t="s">
        <v>503</v>
      </c>
      <c r="B205" s="1" t="s">
        <v>193</v>
      </c>
      <c r="C205" s="1" t="s">
        <v>504</v>
      </c>
      <c r="D205" s="26" t="n">
        <v>3.84</v>
      </c>
      <c r="E205" s="1" t="s">
        <v>1623</v>
      </c>
      <c r="F205" s="32" t="n">
        <v>0</v>
      </c>
      <c r="G205" s="32" t="n">
        <v>0</v>
      </c>
    </row>
    <row r="206" customFormat="false" ht="15" hidden="false" customHeight="false" outlineLevel="0" collapsed="false">
      <c r="A206" s="1" t="s">
        <v>510</v>
      </c>
      <c r="B206" s="1" t="s">
        <v>193</v>
      </c>
      <c r="C206" s="1" t="s">
        <v>511</v>
      </c>
      <c r="D206" s="26" t="n">
        <v>36.46</v>
      </c>
      <c r="E206" s="1" t="s">
        <v>1624</v>
      </c>
      <c r="F206" s="32" t="n">
        <v>0</v>
      </c>
      <c r="G206" s="32" t="n">
        <v>0</v>
      </c>
    </row>
    <row r="207" customFormat="false" ht="15" hidden="false" customHeight="false" outlineLevel="0" collapsed="false">
      <c r="A207" s="1" t="s">
        <v>1282</v>
      </c>
      <c r="B207" s="1" t="s">
        <v>27</v>
      </c>
      <c r="C207" s="1" t="s">
        <v>1283</v>
      </c>
      <c r="D207" s="26" t="n">
        <v>81.11</v>
      </c>
      <c r="E207" s="1" t="s">
        <v>1625</v>
      </c>
      <c r="F207" s="32" t="n">
        <v>0</v>
      </c>
      <c r="G207" s="32" t="n">
        <v>0</v>
      </c>
    </row>
    <row r="208" customFormat="false" ht="15" hidden="false" customHeight="false" outlineLevel="0" collapsed="false">
      <c r="A208" s="1" t="s">
        <v>1287</v>
      </c>
      <c r="B208" s="1" t="s">
        <v>18</v>
      </c>
      <c r="C208" s="1" t="s">
        <v>1288</v>
      </c>
      <c r="D208" s="26" t="n">
        <v>349.17</v>
      </c>
      <c r="E208" s="1" t="s">
        <v>1626</v>
      </c>
      <c r="F208" s="32" t="n">
        <v>0</v>
      </c>
      <c r="G208" s="32" t="n">
        <v>0</v>
      </c>
    </row>
    <row r="209" customFormat="false" ht="15" hidden="false" customHeight="false" outlineLevel="0" collapsed="false">
      <c r="A209" s="1" t="s">
        <v>519</v>
      </c>
      <c r="B209" s="1" t="s">
        <v>151</v>
      </c>
      <c r="C209" s="1" t="s">
        <v>520</v>
      </c>
      <c r="D209" s="26" t="n">
        <v>2.91</v>
      </c>
      <c r="E209" s="1" t="s">
        <v>1627</v>
      </c>
      <c r="F209" s="32" t="n">
        <v>0</v>
      </c>
      <c r="G209" s="32" t="n">
        <v>0</v>
      </c>
    </row>
    <row r="210" customFormat="false" ht="15" hidden="false" customHeight="false" outlineLevel="0" collapsed="false">
      <c r="A210" s="1" t="s">
        <v>517</v>
      </c>
      <c r="B210" s="1" t="s">
        <v>151</v>
      </c>
      <c r="C210" s="1" t="s">
        <v>518</v>
      </c>
      <c r="D210" s="26" t="n">
        <v>1.84</v>
      </c>
      <c r="E210" s="1" t="s">
        <v>1628</v>
      </c>
      <c r="F210" s="32" t="n">
        <v>0</v>
      </c>
      <c r="G210" s="32" t="n">
        <v>0</v>
      </c>
    </row>
    <row r="211" customFormat="false" ht="15" hidden="false" customHeight="false" outlineLevel="0" collapsed="false">
      <c r="A211" s="1" t="s">
        <v>526</v>
      </c>
      <c r="B211" s="1" t="s">
        <v>27</v>
      </c>
      <c r="C211" s="1" t="s">
        <v>527</v>
      </c>
      <c r="D211" s="26" t="n">
        <v>34.41</v>
      </c>
      <c r="E211" s="1" t="s">
        <v>1629</v>
      </c>
      <c r="F211" s="32" t="n">
        <v>0</v>
      </c>
      <c r="G211" s="32" t="n">
        <v>0</v>
      </c>
    </row>
    <row r="212" customFormat="false" ht="15" hidden="false" customHeight="false" outlineLevel="0" collapsed="false">
      <c r="A212" s="1" t="s">
        <v>531</v>
      </c>
      <c r="B212" s="1" t="s">
        <v>27</v>
      </c>
      <c r="C212" s="1" t="s">
        <v>532</v>
      </c>
      <c r="D212" s="26" t="n">
        <v>45.53</v>
      </c>
      <c r="E212" s="1" t="s">
        <v>1630</v>
      </c>
      <c r="F212" s="32" t="n">
        <v>0</v>
      </c>
      <c r="G212" s="32" t="n">
        <v>0</v>
      </c>
    </row>
    <row r="213" customFormat="false" ht="15" hidden="false" customHeight="false" outlineLevel="0" collapsed="false">
      <c r="A213" s="1" t="s">
        <v>539</v>
      </c>
      <c r="B213" s="1" t="s">
        <v>27</v>
      </c>
      <c r="C213" s="1" t="s">
        <v>540</v>
      </c>
      <c r="D213" s="26" t="n">
        <v>84.21</v>
      </c>
      <c r="E213" s="1" t="s">
        <v>1631</v>
      </c>
      <c r="F213" s="32" t="n">
        <v>0</v>
      </c>
      <c r="G213" s="32" t="n">
        <v>0</v>
      </c>
    </row>
    <row r="214" customFormat="false" ht="15" hidden="false" customHeight="false" outlineLevel="0" collapsed="false">
      <c r="A214" s="1" t="s">
        <v>549</v>
      </c>
      <c r="B214" s="1" t="s">
        <v>27</v>
      </c>
      <c r="C214" s="1" t="s">
        <v>550</v>
      </c>
      <c r="D214" s="26" t="n">
        <v>107.36</v>
      </c>
      <c r="E214" s="1" t="s">
        <v>1632</v>
      </c>
      <c r="F214" s="32" t="n">
        <v>0</v>
      </c>
      <c r="G214" s="32" t="n">
        <v>0</v>
      </c>
    </row>
    <row r="215" customFormat="false" ht="15" hidden="false" customHeight="false" outlineLevel="0" collapsed="false">
      <c r="A215" s="1" t="s">
        <v>1633</v>
      </c>
      <c r="B215" s="1" t="s">
        <v>27</v>
      </c>
      <c r="C215" s="1" t="s">
        <v>1634</v>
      </c>
      <c r="D215" s="26" t="n">
        <v>114.87</v>
      </c>
      <c r="E215" s="1" t="s">
        <v>1635</v>
      </c>
      <c r="F215" s="32" t="n">
        <v>0</v>
      </c>
      <c r="G215" s="32" t="n">
        <v>0</v>
      </c>
    </row>
    <row r="216" customFormat="false" ht="15" hidden="false" customHeight="false" outlineLevel="0" collapsed="false">
      <c r="A216" s="1" t="s">
        <v>544</v>
      </c>
      <c r="B216" s="1" t="s">
        <v>27</v>
      </c>
      <c r="C216" s="1" t="s">
        <v>545</v>
      </c>
      <c r="D216" s="26" t="n">
        <v>107.46</v>
      </c>
      <c r="E216" s="1" t="s">
        <v>553</v>
      </c>
      <c r="F216" s="32" t="n">
        <v>0</v>
      </c>
      <c r="G216" s="32" t="n">
        <v>0</v>
      </c>
    </row>
    <row r="217" customFormat="false" ht="15" hidden="false" customHeight="false" outlineLevel="0" collapsed="false">
      <c r="A217" s="1" t="s">
        <v>563</v>
      </c>
      <c r="B217" s="1" t="s">
        <v>193</v>
      </c>
      <c r="C217" s="1" t="s">
        <v>564</v>
      </c>
      <c r="D217" s="26" t="n">
        <v>3.67</v>
      </c>
      <c r="E217" s="1" t="s">
        <v>1636</v>
      </c>
      <c r="F217" s="32" t="n">
        <v>0</v>
      </c>
      <c r="G217" s="32" t="n">
        <v>0</v>
      </c>
    </row>
    <row r="218" customFormat="false" ht="15" hidden="false" customHeight="false" outlineLevel="0" collapsed="false">
      <c r="A218" s="1" t="s">
        <v>559</v>
      </c>
      <c r="B218" s="1" t="s">
        <v>18</v>
      </c>
      <c r="C218" s="1" t="s">
        <v>560</v>
      </c>
      <c r="D218" s="26" t="n">
        <v>8.37</v>
      </c>
      <c r="E218" s="1" t="s">
        <v>1637</v>
      </c>
      <c r="F218" s="32" t="n">
        <v>0</v>
      </c>
      <c r="G218" s="32" t="n">
        <v>0</v>
      </c>
    </row>
    <row r="219" customFormat="false" ht="15" hidden="false" customHeight="false" outlineLevel="0" collapsed="false">
      <c r="A219" s="1" t="s">
        <v>568</v>
      </c>
      <c r="B219" s="1" t="s">
        <v>193</v>
      </c>
      <c r="C219" s="1" t="s">
        <v>569</v>
      </c>
      <c r="D219" s="26" t="n">
        <v>7.66</v>
      </c>
      <c r="E219" s="1" t="s">
        <v>1638</v>
      </c>
      <c r="F219" s="32" t="n">
        <v>0</v>
      </c>
      <c r="G219" s="32" t="n">
        <v>0</v>
      </c>
    </row>
    <row r="220" customFormat="false" ht="15" hidden="false" customHeight="false" outlineLevel="0" collapsed="false">
      <c r="A220" s="1" t="s">
        <v>585</v>
      </c>
      <c r="B220" s="1" t="s">
        <v>193</v>
      </c>
      <c r="C220" s="1" t="s">
        <v>586</v>
      </c>
      <c r="D220" s="26" t="n">
        <v>11.88</v>
      </c>
      <c r="E220" s="1" t="s">
        <v>1639</v>
      </c>
      <c r="F220" s="32" t="n">
        <v>0</v>
      </c>
      <c r="G220" s="32" t="n">
        <v>0</v>
      </c>
    </row>
    <row r="221" customFormat="false" ht="15" hidden="false" customHeight="false" outlineLevel="0" collapsed="false">
      <c r="A221" s="1" t="s">
        <v>192</v>
      </c>
      <c r="B221" s="1" t="s">
        <v>193</v>
      </c>
      <c r="C221" s="1" t="s">
        <v>194</v>
      </c>
      <c r="D221" s="26" t="n">
        <v>18.77</v>
      </c>
      <c r="E221" s="1" t="s">
        <v>1640</v>
      </c>
      <c r="F221" s="32" t="n">
        <v>0</v>
      </c>
      <c r="G221" s="32" t="n">
        <v>0</v>
      </c>
    </row>
    <row r="222" customFormat="false" ht="15" hidden="false" customHeight="false" outlineLevel="0" collapsed="false">
      <c r="A222" s="1" t="s">
        <v>570</v>
      </c>
      <c r="B222" s="1" t="s">
        <v>18</v>
      </c>
      <c r="C222" s="1" t="s">
        <v>571</v>
      </c>
      <c r="D222" s="26" t="n">
        <v>31.68</v>
      </c>
      <c r="E222" s="1" t="s">
        <v>1641</v>
      </c>
      <c r="F222" s="32" t="n">
        <v>0</v>
      </c>
      <c r="G222" s="32" t="n">
        <v>0</v>
      </c>
    </row>
    <row r="223" customFormat="false" ht="15" hidden="false" customHeight="false" outlineLevel="0" collapsed="false">
      <c r="A223" s="1" t="s">
        <v>581</v>
      </c>
      <c r="B223" s="1" t="s">
        <v>18</v>
      </c>
      <c r="C223" s="1" t="s">
        <v>582</v>
      </c>
      <c r="D223" s="26" t="n">
        <v>57.2</v>
      </c>
      <c r="E223" s="1" t="s">
        <v>1642</v>
      </c>
      <c r="F223" s="32" t="n">
        <v>0</v>
      </c>
      <c r="G223" s="32" t="n">
        <v>0</v>
      </c>
    </row>
    <row r="224" customFormat="false" ht="15" hidden="false" customHeight="false" outlineLevel="0" collapsed="false">
      <c r="A224" s="1" t="s">
        <v>557</v>
      </c>
      <c r="B224" s="1" t="s">
        <v>18</v>
      </c>
      <c r="C224" s="1" t="s">
        <v>558</v>
      </c>
      <c r="D224" s="26" t="n">
        <v>6.39</v>
      </c>
      <c r="E224" s="1" t="s">
        <v>1643</v>
      </c>
      <c r="F224" s="32" t="n">
        <v>0</v>
      </c>
      <c r="G224" s="32" t="n">
        <v>0</v>
      </c>
    </row>
    <row r="225" customFormat="false" ht="15" hidden="false" customHeight="false" outlineLevel="0" collapsed="false">
      <c r="A225" s="1" t="s">
        <v>576</v>
      </c>
      <c r="B225" s="1" t="s">
        <v>18</v>
      </c>
      <c r="C225" s="1" t="s">
        <v>577</v>
      </c>
      <c r="D225" s="26" t="n">
        <v>0.48</v>
      </c>
      <c r="E225" s="1" t="s">
        <v>1644</v>
      </c>
      <c r="F225" s="32" t="n">
        <v>0</v>
      </c>
      <c r="G225" s="32" t="n">
        <v>0</v>
      </c>
    </row>
    <row r="226" customFormat="false" ht="15" hidden="false" customHeight="false" outlineLevel="0" collapsed="false">
      <c r="A226" s="1" t="s">
        <v>583</v>
      </c>
      <c r="B226" s="1" t="s">
        <v>18</v>
      </c>
      <c r="C226" s="1" t="s">
        <v>584</v>
      </c>
      <c r="D226" s="26" t="n">
        <v>0.86</v>
      </c>
      <c r="E226" s="1" t="s">
        <v>1645</v>
      </c>
      <c r="F226" s="32" t="n">
        <v>0</v>
      </c>
      <c r="G226" s="32" t="n">
        <v>0</v>
      </c>
    </row>
    <row r="227" customFormat="false" ht="15" hidden="false" customHeight="false" outlineLevel="0" collapsed="false">
      <c r="A227" s="1" t="s">
        <v>561</v>
      </c>
      <c r="B227" s="1" t="s">
        <v>18</v>
      </c>
      <c r="C227" s="1" t="s">
        <v>562</v>
      </c>
      <c r="D227" s="26" t="n">
        <v>0.77</v>
      </c>
      <c r="E227" s="1" t="s">
        <v>1646</v>
      </c>
      <c r="F227" s="32" t="n">
        <v>0</v>
      </c>
      <c r="G227" s="32" t="n">
        <v>0</v>
      </c>
    </row>
    <row r="228" customFormat="false" ht="15" hidden="false" customHeight="false" outlineLevel="0" collapsed="false">
      <c r="A228" s="1" t="s">
        <v>592</v>
      </c>
      <c r="B228" s="1" t="s">
        <v>193</v>
      </c>
      <c r="C228" s="1" t="s">
        <v>593</v>
      </c>
      <c r="D228" s="26" t="n">
        <v>3.37</v>
      </c>
      <c r="E228" s="1" t="s">
        <v>1647</v>
      </c>
      <c r="F228" s="32" t="n">
        <v>0</v>
      </c>
      <c r="G228" s="32" t="n">
        <v>0</v>
      </c>
    </row>
    <row r="229" customFormat="false" ht="15" hidden="false" customHeight="false" outlineLevel="0" collapsed="false">
      <c r="A229" s="1" t="s">
        <v>606</v>
      </c>
      <c r="B229" s="1" t="s">
        <v>193</v>
      </c>
      <c r="C229" s="1" t="s">
        <v>607</v>
      </c>
      <c r="D229" s="26" t="n">
        <v>4.93</v>
      </c>
      <c r="E229" s="1" t="s">
        <v>1648</v>
      </c>
      <c r="F229" s="32" t="n">
        <v>0</v>
      </c>
      <c r="G229" s="32" t="n">
        <v>0</v>
      </c>
    </row>
    <row r="230" customFormat="false" ht="15" hidden="false" customHeight="false" outlineLevel="0" collapsed="false">
      <c r="A230" s="1" t="s">
        <v>594</v>
      </c>
      <c r="B230" s="1" t="s">
        <v>18</v>
      </c>
      <c r="C230" s="1" t="s">
        <v>595</v>
      </c>
      <c r="D230" s="26" t="n">
        <v>1.38</v>
      </c>
      <c r="E230" s="1" t="s">
        <v>1649</v>
      </c>
      <c r="F230" s="32" t="n">
        <v>0</v>
      </c>
      <c r="G230" s="32" t="n">
        <v>0</v>
      </c>
    </row>
    <row r="231" customFormat="false" ht="15" hidden="false" customHeight="false" outlineLevel="0" collapsed="false">
      <c r="A231" s="1" t="s">
        <v>610</v>
      </c>
      <c r="B231" s="1" t="s">
        <v>18</v>
      </c>
      <c r="C231" s="1" t="s">
        <v>611</v>
      </c>
      <c r="D231" s="26" t="n">
        <v>2.07</v>
      </c>
      <c r="E231" s="1" t="s">
        <v>1650</v>
      </c>
      <c r="F231" s="32" t="n">
        <v>0</v>
      </c>
      <c r="G231" s="32" t="n">
        <v>0</v>
      </c>
    </row>
    <row r="232" customFormat="false" ht="15" hidden="false" customHeight="false" outlineLevel="0" collapsed="false">
      <c r="A232" s="1" t="s">
        <v>596</v>
      </c>
      <c r="B232" s="1" t="s">
        <v>18</v>
      </c>
      <c r="C232" s="1" t="s">
        <v>597</v>
      </c>
      <c r="D232" s="26" t="n">
        <v>0.31</v>
      </c>
      <c r="E232" s="1" t="s">
        <v>1651</v>
      </c>
      <c r="F232" s="32" t="n">
        <v>0</v>
      </c>
      <c r="G232" s="32" t="n">
        <v>0</v>
      </c>
    </row>
    <row r="233" customFormat="false" ht="15" hidden="false" customHeight="false" outlineLevel="0" collapsed="false">
      <c r="A233" s="1" t="s">
        <v>608</v>
      </c>
      <c r="B233" s="1" t="s">
        <v>18</v>
      </c>
      <c r="C233" s="1" t="s">
        <v>609</v>
      </c>
      <c r="D233" s="26" t="n">
        <v>0.4</v>
      </c>
      <c r="E233" s="1" t="s">
        <v>1652</v>
      </c>
      <c r="F233" s="32" t="n">
        <v>0</v>
      </c>
      <c r="G233" s="32" t="n">
        <v>0</v>
      </c>
    </row>
    <row r="234" customFormat="false" ht="15" hidden="false" customHeight="false" outlineLevel="0" collapsed="false">
      <c r="A234" s="1" t="s">
        <v>618</v>
      </c>
      <c r="B234" s="1" t="s">
        <v>18</v>
      </c>
      <c r="C234" s="1" t="s">
        <v>619</v>
      </c>
      <c r="D234" s="26" t="n">
        <v>21.12</v>
      </c>
      <c r="E234" s="1" t="s">
        <v>1653</v>
      </c>
      <c r="F234" s="32" t="n">
        <v>0</v>
      </c>
      <c r="G234" s="32" t="n">
        <v>0</v>
      </c>
    </row>
    <row r="235" customFormat="false" ht="15" hidden="false" customHeight="false" outlineLevel="0" collapsed="false">
      <c r="A235" s="1" t="s">
        <v>623</v>
      </c>
      <c r="B235" s="1" t="s">
        <v>18</v>
      </c>
      <c r="C235" s="1" t="s">
        <v>624</v>
      </c>
      <c r="D235" s="26" t="n">
        <v>6.41</v>
      </c>
      <c r="E235" s="1" t="s">
        <v>1654</v>
      </c>
      <c r="F235" s="32" t="n">
        <v>0</v>
      </c>
      <c r="G235" s="32" t="n">
        <v>0</v>
      </c>
    </row>
    <row r="236" customFormat="false" ht="15" hidden="false" customHeight="false" outlineLevel="0" collapsed="false">
      <c r="A236" s="1" t="s">
        <v>628</v>
      </c>
      <c r="B236" s="1" t="s">
        <v>18</v>
      </c>
      <c r="C236" s="1" t="s">
        <v>629</v>
      </c>
      <c r="D236" s="26" t="n">
        <v>3.99</v>
      </c>
      <c r="E236" s="1" t="s">
        <v>1655</v>
      </c>
      <c r="F236" s="32" t="n">
        <v>0</v>
      </c>
      <c r="G236" s="32" t="n">
        <v>0</v>
      </c>
    </row>
    <row r="237" customFormat="false" ht="15" hidden="false" customHeight="false" outlineLevel="0" collapsed="false">
      <c r="A237" s="1" t="s">
        <v>1292</v>
      </c>
      <c r="B237" s="1" t="s">
        <v>193</v>
      </c>
      <c r="C237" s="1" t="s">
        <v>1293</v>
      </c>
      <c r="D237" s="26" t="n">
        <v>0.71</v>
      </c>
      <c r="E237" s="1" t="s">
        <v>1656</v>
      </c>
      <c r="F237" s="32" t="n">
        <v>0</v>
      </c>
      <c r="G237" s="32" t="n">
        <v>0</v>
      </c>
    </row>
    <row r="238" customFormat="false" ht="15" hidden="false" customHeight="false" outlineLevel="0" collapsed="false">
      <c r="A238" s="1" t="s">
        <v>633</v>
      </c>
      <c r="B238" s="1" t="s">
        <v>193</v>
      </c>
      <c r="C238" s="1" t="s">
        <v>634</v>
      </c>
      <c r="D238" s="26" t="n">
        <v>0.34</v>
      </c>
      <c r="E238" s="1" t="s">
        <v>1657</v>
      </c>
      <c r="F238" s="32" t="n">
        <v>0</v>
      </c>
      <c r="G238" s="32" t="n">
        <v>0</v>
      </c>
    </row>
    <row r="239" customFormat="false" ht="15" hidden="false" customHeight="false" outlineLevel="0" collapsed="false">
      <c r="A239" s="1" t="s">
        <v>638</v>
      </c>
      <c r="B239" s="1" t="s">
        <v>193</v>
      </c>
      <c r="C239" s="1" t="s">
        <v>639</v>
      </c>
      <c r="D239" s="26" t="n">
        <v>0.43</v>
      </c>
      <c r="E239" s="1" t="s">
        <v>1658</v>
      </c>
      <c r="F239" s="32" t="n">
        <v>0</v>
      </c>
      <c r="G239" s="32" t="n">
        <v>0</v>
      </c>
    </row>
    <row r="240" customFormat="false" ht="15" hidden="false" customHeight="false" outlineLevel="0" collapsed="false">
      <c r="A240" s="1" t="s">
        <v>643</v>
      </c>
      <c r="B240" s="1" t="s">
        <v>193</v>
      </c>
      <c r="C240" s="1" t="s">
        <v>644</v>
      </c>
      <c r="D240" s="26" t="n">
        <v>0.65</v>
      </c>
      <c r="E240" s="1" t="s">
        <v>1659</v>
      </c>
      <c r="F240" s="32" t="n">
        <v>0</v>
      </c>
      <c r="G240" s="32" t="n">
        <v>0</v>
      </c>
    </row>
    <row r="241" customFormat="false" ht="15" hidden="false" customHeight="false" outlineLevel="0" collapsed="false">
      <c r="A241" s="1" t="s">
        <v>648</v>
      </c>
      <c r="B241" s="1" t="s">
        <v>193</v>
      </c>
      <c r="C241" s="1" t="s">
        <v>649</v>
      </c>
      <c r="D241" s="26" t="n">
        <v>1.33</v>
      </c>
      <c r="E241" s="1" t="s">
        <v>1660</v>
      </c>
      <c r="F241" s="32" t="n">
        <v>0</v>
      </c>
      <c r="G241" s="32" t="n">
        <v>0</v>
      </c>
    </row>
    <row r="242" customFormat="false" ht="15" hidden="false" customHeight="false" outlineLevel="0" collapsed="false">
      <c r="A242" s="1" t="s">
        <v>653</v>
      </c>
      <c r="B242" s="1" t="s">
        <v>193</v>
      </c>
      <c r="C242" s="1" t="s">
        <v>654</v>
      </c>
      <c r="D242" s="26" t="n">
        <v>3.6</v>
      </c>
      <c r="E242" s="1" t="s">
        <v>1661</v>
      </c>
      <c r="F242" s="32" t="n">
        <v>0</v>
      </c>
      <c r="G242" s="32" t="n">
        <v>0</v>
      </c>
    </row>
    <row r="243" customFormat="false" ht="15" hidden="false" customHeight="false" outlineLevel="0" collapsed="false">
      <c r="A243" s="1" t="s">
        <v>660</v>
      </c>
      <c r="B243" s="1" t="s">
        <v>193</v>
      </c>
      <c r="C243" s="1" t="s">
        <v>661</v>
      </c>
      <c r="D243" s="26" t="n">
        <v>4.63</v>
      </c>
      <c r="E243" s="1" t="s">
        <v>1662</v>
      </c>
      <c r="F243" s="32" t="n">
        <v>0</v>
      </c>
      <c r="G243" s="32" t="n">
        <v>0</v>
      </c>
    </row>
    <row r="244" customFormat="false" ht="15" hidden="false" customHeight="false" outlineLevel="0" collapsed="false">
      <c r="A244" s="1" t="s">
        <v>665</v>
      </c>
      <c r="B244" s="1" t="s">
        <v>193</v>
      </c>
      <c r="C244" s="1" t="s">
        <v>666</v>
      </c>
      <c r="D244" s="26" t="n">
        <v>1.29</v>
      </c>
      <c r="E244" s="1" t="s">
        <v>1663</v>
      </c>
      <c r="F244" s="32" t="n">
        <v>0</v>
      </c>
      <c r="G244" s="32" t="n">
        <v>0</v>
      </c>
    </row>
    <row r="245" customFormat="false" ht="15" hidden="false" customHeight="false" outlineLevel="0" collapsed="false">
      <c r="A245" s="1" t="s">
        <v>670</v>
      </c>
      <c r="B245" s="1" t="s">
        <v>193</v>
      </c>
      <c r="C245" s="1" t="s">
        <v>671</v>
      </c>
      <c r="D245" s="26" t="n">
        <v>3.78</v>
      </c>
      <c r="E245" s="1" t="s">
        <v>1664</v>
      </c>
      <c r="F245" s="32" t="n">
        <v>0</v>
      </c>
      <c r="G245" s="32" t="n">
        <v>0</v>
      </c>
    </row>
    <row r="246" customFormat="false" ht="15" hidden="false" customHeight="false" outlineLevel="0" collapsed="false">
      <c r="A246" s="1" t="s">
        <v>675</v>
      </c>
      <c r="B246" s="1" t="s">
        <v>193</v>
      </c>
      <c r="C246" s="1" t="s">
        <v>676</v>
      </c>
      <c r="D246" s="26" t="n">
        <v>0.28</v>
      </c>
      <c r="E246" s="1" t="s">
        <v>1665</v>
      </c>
      <c r="F246" s="32" t="n">
        <v>0</v>
      </c>
      <c r="G246" s="32" t="n">
        <v>0</v>
      </c>
    </row>
    <row r="247" customFormat="false" ht="15" hidden="false" customHeight="false" outlineLevel="0" collapsed="false">
      <c r="A247" s="1" t="s">
        <v>680</v>
      </c>
      <c r="B247" s="1" t="s">
        <v>193</v>
      </c>
      <c r="C247" s="1" t="s">
        <v>681</v>
      </c>
      <c r="D247" s="26" t="n">
        <v>0.43</v>
      </c>
      <c r="E247" s="1" t="s">
        <v>1666</v>
      </c>
      <c r="F247" s="32" t="n">
        <v>0</v>
      </c>
      <c r="G247" s="32" t="n">
        <v>0</v>
      </c>
    </row>
    <row r="248" customFormat="false" ht="15" hidden="false" customHeight="false" outlineLevel="0" collapsed="false">
      <c r="A248" s="1" t="s">
        <v>685</v>
      </c>
      <c r="B248" s="1" t="s">
        <v>193</v>
      </c>
      <c r="C248" s="1" t="s">
        <v>686</v>
      </c>
      <c r="D248" s="26" t="n">
        <v>1.16</v>
      </c>
      <c r="E248" s="1" t="s">
        <v>1667</v>
      </c>
      <c r="F248" s="32" t="n">
        <v>0</v>
      </c>
      <c r="G248" s="32" t="n">
        <v>0</v>
      </c>
    </row>
    <row r="249" customFormat="false" ht="15" hidden="false" customHeight="false" outlineLevel="0" collapsed="false">
      <c r="A249" s="1" t="s">
        <v>690</v>
      </c>
      <c r="B249" s="1" t="s">
        <v>193</v>
      </c>
      <c r="C249" s="1" t="s">
        <v>691</v>
      </c>
      <c r="D249" s="26" t="n">
        <v>0.97</v>
      </c>
      <c r="E249" s="1" t="s">
        <v>1668</v>
      </c>
      <c r="F249" s="32" t="n">
        <v>0</v>
      </c>
      <c r="G249" s="32" t="n">
        <v>0</v>
      </c>
    </row>
    <row r="250" customFormat="false" ht="15" hidden="false" customHeight="false" outlineLevel="0" collapsed="false">
      <c r="A250" s="1" t="s">
        <v>695</v>
      </c>
      <c r="B250" s="1" t="s">
        <v>193</v>
      </c>
      <c r="C250" s="1" t="s">
        <v>696</v>
      </c>
      <c r="D250" s="26" t="n">
        <v>1.63</v>
      </c>
      <c r="E250" s="1" t="s">
        <v>1669</v>
      </c>
      <c r="F250" s="32" t="n">
        <v>0</v>
      </c>
      <c r="G250" s="32" t="n">
        <v>0</v>
      </c>
    </row>
    <row r="251" customFormat="false" ht="15" hidden="false" customHeight="false" outlineLevel="0" collapsed="false">
      <c r="A251" s="1" t="s">
        <v>702</v>
      </c>
      <c r="B251" s="1" t="s">
        <v>18</v>
      </c>
      <c r="C251" s="1" t="s">
        <v>703</v>
      </c>
      <c r="D251" s="26" t="n">
        <v>52.23</v>
      </c>
      <c r="E251" s="1" t="s">
        <v>1670</v>
      </c>
      <c r="F251" s="32" t="n">
        <v>0</v>
      </c>
      <c r="G251" s="32" t="n">
        <v>0</v>
      </c>
    </row>
    <row r="252" customFormat="false" ht="15" hidden="false" customHeight="false" outlineLevel="0" collapsed="false">
      <c r="A252" s="1" t="s">
        <v>709</v>
      </c>
      <c r="B252" s="1" t="s">
        <v>18</v>
      </c>
      <c r="C252" s="1" t="s">
        <v>710</v>
      </c>
      <c r="D252" s="26" t="n">
        <v>14.14</v>
      </c>
      <c r="E252" s="1" t="s">
        <v>1671</v>
      </c>
      <c r="F252" s="32" t="n">
        <v>0</v>
      </c>
      <c r="G252" s="32" t="n">
        <v>0</v>
      </c>
    </row>
    <row r="253" customFormat="false" ht="15" hidden="false" customHeight="false" outlineLevel="0" collapsed="false">
      <c r="A253" s="1" t="s">
        <v>714</v>
      </c>
      <c r="B253" s="1" t="s">
        <v>18</v>
      </c>
      <c r="C253" s="1" t="s">
        <v>715</v>
      </c>
      <c r="D253" s="26" t="n">
        <v>14.52</v>
      </c>
      <c r="E253" s="1" t="s">
        <v>1672</v>
      </c>
      <c r="F253" s="32" t="n">
        <v>0</v>
      </c>
      <c r="G253" s="32" t="n">
        <v>0</v>
      </c>
    </row>
    <row r="254" customFormat="false" ht="15" hidden="false" customHeight="false" outlineLevel="0" collapsed="false">
      <c r="A254" s="1" t="s">
        <v>719</v>
      </c>
      <c r="B254" s="1" t="s">
        <v>18</v>
      </c>
      <c r="C254" s="1" t="s">
        <v>720</v>
      </c>
      <c r="D254" s="26" t="n">
        <v>14.84</v>
      </c>
      <c r="E254" s="1" t="s">
        <v>1673</v>
      </c>
      <c r="F254" s="32" t="n">
        <v>0</v>
      </c>
      <c r="G254" s="32" t="n">
        <v>0</v>
      </c>
    </row>
    <row r="255" customFormat="false" ht="15" hidden="false" customHeight="false" outlineLevel="0" collapsed="false">
      <c r="A255" s="1" t="s">
        <v>724</v>
      </c>
      <c r="B255" s="1" t="s">
        <v>18</v>
      </c>
      <c r="C255" s="1" t="s">
        <v>725</v>
      </c>
      <c r="D255" s="26" t="n">
        <v>29.82</v>
      </c>
      <c r="E255" s="1" t="s">
        <v>1674</v>
      </c>
      <c r="F255" s="32" t="n">
        <v>0</v>
      </c>
      <c r="G255" s="32" t="n">
        <v>0</v>
      </c>
    </row>
    <row r="256" customFormat="false" ht="15" hidden="false" customHeight="false" outlineLevel="0" collapsed="false">
      <c r="A256" s="1" t="s">
        <v>731</v>
      </c>
      <c r="B256" s="1" t="s">
        <v>18</v>
      </c>
      <c r="C256" s="1" t="s">
        <v>732</v>
      </c>
      <c r="D256" s="26" t="n">
        <v>147.78</v>
      </c>
      <c r="E256" s="1" t="s">
        <v>1675</v>
      </c>
      <c r="F256" s="32" t="n">
        <v>0</v>
      </c>
      <c r="G256" s="32" t="n">
        <v>0</v>
      </c>
    </row>
    <row r="257" customFormat="false" ht="15" hidden="false" customHeight="false" outlineLevel="0" collapsed="false">
      <c r="A257" s="1" t="s">
        <v>738</v>
      </c>
      <c r="B257" s="1" t="s">
        <v>18</v>
      </c>
      <c r="C257" s="1" t="s">
        <v>739</v>
      </c>
      <c r="D257" s="26" t="n">
        <v>1.79</v>
      </c>
      <c r="E257" s="1" t="s">
        <v>1676</v>
      </c>
      <c r="F257" s="32" t="n">
        <v>0</v>
      </c>
      <c r="G257" s="32" t="n">
        <v>0</v>
      </c>
    </row>
    <row r="258" customFormat="false" ht="15" hidden="false" customHeight="false" outlineLevel="0" collapsed="false">
      <c r="A258" s="1" t="s">
        <v>743</v>
      </c>
      <c r="B258" s="1" t="s">
        <v>18</v>
      </c>
      <c r="C258" s="1" t="s">
        <v>744</v>
      </c>
      <c r="D258" s="26" t="n">
        <v>1.16</v>
      </c>
      <c r="E258" s="1" t="s">
        <v>1677</v>
      </c>
      <c r="F258" s="32" t="n">
        <v>0</v>
      </c>
      <c r="G258" s="32" t="n">
        <v>0</v>
      </c>
    </row>
    <row r="259" customFormat="false" ht="15" hidden="false" customHeight="false" outlineLevel="0" collapsed="false">
      <c r="A259" s="1" t="s">
        <v>748</v>
      </c>
      <c r="B259" s="1" t="s">
        <v>18</v>
      </c>
      <c r="C259" s="1" t="s">
        <v>749</v>
      </c>
      <c r="D259" s="26" t="n">
        <v>4.02</v>
      </c>
      <c r="E259" s="1" t="s">
        <v>1678</v>
      </c>
      <c r="F259" s="32" t="n">
        <v>0</v>
      </c>
      <c r="G259" s="32" t="n">
        <v>0</v>
      </c>
    </row>
    <row r="260" customFormat="false" ht="15" hidden="false" customHeight="false" outlineLevel="0" collapsed="false">
      <c r="A260" s="1" t="s">
        <v>753</v>
      </c>
      <c r="B260" s="1" t="s">
        <v>18</v>
      </c>
      <c r="C260" s="1" t="s">
        <v>754</v>
      </c>
      <c r="D260" s="26" t="n">
        <v>5.79</v>
      </c>
      <c r="E260" s="1" t="s">
        <v>1679</v>
      </c>
      <c r="F260" s="32" t="n">
        <v>0</v>
      </c>
      <c r="G260" s="32" t="n">
        <v>0</v>
      </c>
    </row>
    <row r="261" customFormat="false" ht="15" hidden="false" customHeight="false" outlineLevel="0" collapsed="false">
      <c r="A261" s="1" t="s">
        <v>758</v>
      </c>
      <c r="B261" s="1" t="s">
        <v>18</v>
      </c>
      <c r="C261" s="1" t="s">
        <v>759</v>
      </c>
      <c r="D261" s="26" t="n">
        <v>6.14</v>
      </c>
      <c r="E261" s="1" t="s">
        <v>1680</v>
      </c>
      <c r="F261" s="32" t="n">
        <v>0</v>
      </c>
      <c r="G261" s="32" t="n">
        <v>0</v>
      </c>
    </row>
    <row r="262" customFormat="false" ht="15" hidden="false" customHeight="false" outlineLevel="0" collapsed="false">
      <c r="A262" s="1" t="s">
        <v>763</v>
      </c>
      <c r="B262" s="1" t="s">
        <v>18</v>
      </c>
      <c r="C262" s="1" t="s">
        <v>764</v>
      </c>
      <c r="D262" s="26" t="n">
        <v>11.88</v>
      </c>
      <c r="E262" s="1" t="s">
        <v>1681</v>
      </c>
      <c r="F262" s="32" t="n">
        <v>0</v>
      </c>
      <c r="G262" s="32" t="n">
        <v>0</v>
      </c>
    </row>
    <row r="263" customFormat="false" ht="15" hidden="false" customHeight="false" outlineLevel="0" collapsed="false">
      <c r="A263" s="1" t="s">
        <v>768</v>
      </c>
      <c r="B263" s="1" t="s">
        <v>18</v>
      </c>
      <c r="C263" s="1" t="s">
        <v>769</v>
      </c>
      <c r="D263" s="26" t="n">
        <v>10</v>
      </c>
      <c r="E263" s="1" t="s">
        <v>1682</v>
      </c>
      <c r="F263" s="32" t="n">
        <v>0</v>
      </c>
      <c r="G263" s="32" t="n">
        <v>0</v>
      </c>
    </row>
    <row r="264" customFormat="false" ht="15" hidden="false" customHeight="false" outlineLevel="0" collapsed="false">
      <c r="A264" s="1" t="s">
        <v>775</v>
      </c>
      <c r="B264" s="1" t="s">
        <v>18</v>
      </c>
      <c r="C264" s="1" t="s">
        <v>776</v>
      </c>
      <c r="D264" s="26" t="n">
        <v>4.63</v>
      </c>
      <c r="E264" s="1" t="s">
        <v>1683</v>
      </c>
      <c r="F264" s="32" t="n">
        <v>0</v>
      </c>
      <c r="G264" s="32" t="n">
        <v>0</v>
      </c>
    </row>
    <row r="265" customFormat="false" ht="15" hidden="false" customHeight="false" outlineLevel="0" collapsed="false">
      <c r="A265" s="1" t="s">
        <v>780</v>
      </c>
      <c r="B265" s="1" t="s">
        <v>18</v>
      </c>
      <c r="C265" s="1" t="s">
        <v>781</v>
      </c>
      <c r="D265" s="26" t="n">
        <v>9.13</v>
      </c>
      <c r="E265" s="1" t="s">
        <v>1684</v>
      </c>
      <c r="F265" s="32" t="n">
        <v>0</v>
      </c>
      <c r="G265" s="32" t="n">
        <v>0</v>
      </c>
    </row>
    <row r="266" customFormat="false" ht="15" hidden="false" customHeight="false" outlineLevel="0" collapsed="false">
      <c r="A266" s="1" t="s">
        <v>785</v>
      </c>
      <c r="B266" s="1" t="s">
        <v>18</v>
      </c>
      <c r="C266" s="1" t="s">
        <v>786</v>
      </c>
      <c r="D266" s="26" t="n">
        <v>6.94</v>
      </c>
      <c r="E266" s="1" t="s">
        <v>1685</v>
      </c>
      <c r="F266" s="32" t="n">
        <v>0</v>
      </c>
      <c r="G266" s="32" t="n">
        <v>0</v>
      </c>
    </row>
    <row r="267" customFormat="false" ht="15" hidden="false" customHeight="false" outlineLevel="0" collapsed="false">
      <c r="A267" s="1" t="s">
        <v>790</v>
      </c>
      <c r="B267" s="1" t="s">
        <v>18</v>
      </c>
      <c r="C267" s="1" t="s">
        <v>791</v>
      </c>
      <c r="D267" s="26" t="n">
        <v>2.21</v>
      </c>
      <c r="E267" s="1" t="s">
        <v>1686</v>
      </c>
      <c r="F267" s="32" t="n">
        <v>0</v>
      </c>
      <c r="G267" s="32" t="n">
        <v>0</v>
      </c>
    </row>
    <row r="268" customFormat="false" ht="15" hidden="false" customHeight="false" outlineLevel="0" collapsed="false">
      <c r="A268" s="1" t="s">
        <v>795</v>
      </c>
      <c r="B268" s="1" t="s">
        <v>18</v>
      </c>
      <c r="C268" s="1" t="s">
        <v>796</v>
      </c>
      <c r="D268" s="26" t="n">
        <v>2.64</v>
      </c>
      <c r="E268" s="1" t="s">
        <v>1687</v>
      </c>
      <c r="F268" s="32" t="n">
        <v>0</v>
      </c>
      <c r="G268" s="32" t="n">
        <v>0</v>
      </c>
    </row>
    <row r="269" customFormat="false" ht="15" hidden="false" customHeight="false" outlineLevel="0" collapsed="false">
      <c r="A269" s="1" t="s">
        <v>800</v>
      </c>
      <c r="B269" s="1" t="s">
        <v>18</v>
      </c>
      <c r="C269" s="1" t="s">
        <v>801</v>
      </c>
      <c r="D269" s="26" t="n">
        <v>6.54</v>
      </c>
      <c r="E269" s="1" t="s">
        <v>1688</v>
      </c>
      <c r="F269" s="32" t="n">
        <v>0</v>
      </c>
      <c r="G269" s="32" t="n">
        <v>0</v>
      </c>
    </row>
    <row r="270" customFormat="false" ht="15" hidden="false" customHeight="false" outlineLevel="0" collapsed="false">
      <c r="A270" s="1" t="s">
        <v>807</v>
      </c>
      <c r="B270" s="1" t="s">
        <v>18</v>
      </c>
      <c r="C270" s="1" t="s">
        <v>808</v>
      </c>
      <c r="D270" s="26" t="n">
        <v>18.39</v>
      </c>
      <c r="E270" s="1" t="s">
        <v>1689</v>
      </c>
      <c r="F270" s="32" t="n">
        <v>0</v>
      </c>
      <c r="G270" s="32" t="n">
        <v>0</v>
      </c>
    </row>
    <row r="271" customFormat="false" ht="15" hidden="false" customHeight="false" outlineLevel="0" collapsed="false">
      <c r="A271" s="1" t="s">
        <v>1304</v>
      </c>
      <c r="B271" s="1" t="s">
        <v>18</v>
      </c>
      <c r="C271" s="1" t="s">
        <v>1305</v>
      </c>
      <c r="D271" s="26" t="n">
        <v>10.8</v>
      </c>
      <c r="E271" s="1" t="s">
        <v>1690</v>
      </c>
      <c r="F271" s="32" t="n">
        <v>0</v>
      </c>
      <c r="G271" s="32" t="n">
        <v>0</v>
      </c>
    </row>
    <row r="272" customFormat="false" ht="15" hidden="false" customHeight="false" outlineLevel="0" collapsed="false">
      <c r="A272" s="1" t="s">
        <v>812</v>
      </c>
      <c r="B272" s="1" t="s">
        <v>18</v>
      </c>
      <c r="C272" s="1" t="s">
        <v>813</v>
      </c>
      <c r="D272" s="26" t="n">
        <v>14.4</v>
      </c>
      <c r="E272" s="1" t="s">
        <v>1691</v>
      </c>
      <c r="F272" s="32" t="n">
        <v>0</v>
      </c>
      <c r="G272" s="32" t="n">
        <v>0</v>
      </c>
    </row>
    <row r="273" customFormat="false" ht="15" hidden="false" customHeight="false" outlineLevel="0" collapsed="false">
      <c r="A273" s="1" t="s">
        <v>819</v>
      </c>
      <c r="B273" s="1" t="s">
        <v>18</v>
      </c>
      <c r="C273" s="1" t="s">
        <v>820</v>
      </c>
      <c r="D273" s="26" t="n">
        <v>26.31</v>
      </c>
      <c r="E273" s="1" t="s">
        <v>1692</v>
      </c>
      <c r="F273" s="32" t="n">
        <v>0</v>
      </c>
      <c r="G273" s="32" t="n">
        <v>0</v>
      </c>
    </row>
    <row r="274" customFormat="false" ht="15" hidden="false" customHeight="false" outlineLevel="0" collapsed="false">
      <c r="A274" s="1" t="s">
        <v>1294</v>
      </c>
      <c r="B274" s="1" t="s">
        <v>18</v>
      </c>
      <c r="C274" s="1" t="s">
        <v>1295</v>
      </c>
      <c r="D274" s="26" t="n">
        <v>0.15</v>
      </c>
      <c r="E274" s="1" t="s">
        <v>1693</v>
      </c>
      <c r="F274" s="32" t="n">
        <v>0</v>
      </c>
      <c r="G274" s="32" t="n">
        <v>0</v>
      </c>
    </row>
    <row r="275" customFormat="false" ht="15" hidden="false" customHeight="false" outlineLevel="0" collapsed="false">
      <c r="A275" s="1" t="s">
        <v>655</v>
      </c>
      <c r="B275" s="1" t="s">
        <v>18</v>
      </c>
      <c r="C275" s="1" t="s">
        <v>656</v>
      </c>
      <c r="D275" s="26" t="n">
        <v>0.24</v>
      </c>
      <c r="E275" s="1" t="s">
        <v>1694</v>
      </c>
      <c r="F275" s="32" t="n">
        <v>0</v>
      </c>
      <c r="G275" s="32" t="n">
        <v>0</v>
      </c>
    </row>
    <row r="276" customFormat="false" ht="15" hidden="false" customHeight="false" outlineLevel="0" collapsed="false">
      <c r="A276" s="1" t="s">
        <v>1299</v>
      </c>
      <c r="B276" s="1" t="s">
        <v>18</v>
      </c>
      <c r="C276" s="1" t="s">
        <v>1300</v>
      </c>
      <c r="D276" s="26" t="n">
        <v>0.33</v>
      </c>
      <c r="E276" s="1" t="s">
        <v>1695</v>
      </c>
      <c r="F276" s="32" t="n">
        <v>0</v>
      </c>
      <c r="G276" s="32" t="n">
        <v>0</v>
      </c>
    </row>
    <row r="277" customFormat="false" ht="15" hidden="false" customHeight="false" outlineLevel="0" collapsed="false">
      <c r="A277" s="1" t="s">
        <v>704</v>
      </c>
      <c r="B277" s="1" t="s">
        <v>18</v>
      </c>
      <c r="C277" s="1" t="s">
        <v>705</v>
      </c>
      <c r="D277" s="26" t="n">
        <v>0.51</v>
      </c>
      <c r="E277" s="1" t="s">
        <v>1696</v>
      </c>
      <c r="F277" s="32" t="n">
        <v>0</v>
      </c>
      <c r="G277" s="32" t="n">
        <v>0</v>
      </c>
    </row>
    <row r="278" customFormat="false" ht="15" hidden="false" customHeight="false" outlineLevel="0" collapsed="false">
      <c r="A278" s="1" t="s">
        <v>726</v>
      </c>
      <c r="B278" s="1" t="s">
        <v>18</v>
      </c>
      <c r="C278" s="1" t="s">
        <v>727</v>
      </c>
      <c r="D278" s="26" t="n">
        <v>0.46</v>
      </c>
      <c r="E278" s="1" t="s">
        <v>1697</v>
      </c>
      <c r="F278" s="32" t="n">
        <v>0</v>
      </c>
      <c r="G278" s="32" t="n">
        <v>0</v>
      </c>
    </row>
    <row r="279" customFormat="false" ht="15" hidden="false" customHeight="false" outlineLevel="0" collapsed="false">
      <c r="A279" s="1" t="s">
        <v>733</v>
      </c>
      <c r="B279" s="1" t="s">
        <v>18</v>
      </c>
      <c r="C279" s="1" t="s">
        <v>734</v>
      </c>
      <c r="D279" s="26" t="n">
        <v>0.51</v>
      </c>
      <c r="E279" s="1" t="s">
        <v>1698</v>
      </c>
      <c r="F279" s="32" t="n">
        <v>0</v>
      </c>
      <c r="G279" s="32" t="n">
        <v>0</v>
      </c>
    </row>
    <row r="280" customFormat="false" ht="15" hidden="false" customHeight="false" outlineLevel="0" collapsed="false">
      <c r="A280" s="1" t="s">
        <v>773</v>
      </c>
      <c r="B280" s="1" t="s">
        <v>18</v>
      </c>
      <c r="C280" s="1" t="s">
        <v>774</v>
      </c>
      <c r="D280" s="26" t="n">
        <v>0.48</v>
      </c>
      <c r="E280" s="1" t="s">
        <v>1699</v>
      </c>
      <c r="F280" s="32" t="n">
        <v>0</v>
      </c>
      <c r="G280" s="32" t="n">
        <v>0</v>
      </c>
    </row>
    <row r="281" customFormat="false" ht="15" hidden="false" customHeight="false" outlineLevel="0" collapsed="false">
      <c r="A281" s="1" t="s">
        <v>805</v>
      </c>
      <c r="B281" s="1" t="s">
        <v>18</v>
      </c>
      <c r="C281" s="1" t="s">
        <v>806</v>
      </c>
      <c r="D281" s="26" t="n">
        <v>0.4</v>
      </c>
      <c r="E281" s="1" t="s">
        <v>1700</v>
      </c>
      <c r="F281" s="32" t="n">
        <v>0</v>
      </c>
      <c r="G281" s="32" t="n">
        <v>0</v>
      </c>
    </row>
    <row r="282" customFormat="false" ht="15" hidden="false" customHeight="false" outlineLevel="0" collapsed="false">
      <c r="A282" s="1" t="s">
        <v>697</v>
      </c>
      <c r="B282" s="1" t="s">
        <v>18</v>
      </c>
      <c r="C282" s="1" t="s">
        <v>698</v>
      </c>
      <c r="D282" s="26" t="n">
        <v>0.16</v>
      </c>
      <c r="E282" s="1" t="s">
        <v>1701</v>
      </c>
      <c r="F282" s="32" t="n">
        <v>0</v>
      </c>
      <c r="G282" s="32" t="n">
        <v>0</v>
      </c>
    </row>
    <row r="283" customFormat="false" ht="15" hidden="false" customHeight="false" outlineLevel="0" collapsed="false">
      <c r="A283" s="1" t="s">
        <v>814</v>
      </c>
      <c r="B283" s="1" t="s">
        <v>18</v>
      </c>
      <c r="C283" s="1" t="s">
        <v>815</v>
      </c>
      <c r="D283" s="26" t="n">
        <v>3.96</v>
      </c>
      <c r="E283" s="1" t="s">
        <v>1702</v>
      </c>
      <c r="F283" s="32" t="n">
        <v>0</v>
      </c>
      <c r="G283" s="32" t="n">
        <v>0</v>
      </c>
    </row>
    <row r="284" customFormat="false" ht="15" hidden="false" customHeight="false" outlineLevel="0" collapsed="false">
      <c r="A284" s="1" t="s">
        <v>1310</v>
      </c>
      <c r="B284" s="1" t="s">
        <v>18</v>
      </c>
      <c r="C284" s="1" t="s">
        <v>1311</v>
      </c>
      <c r="D284" s="26" t="n">
        <v>44.64</v>
      </c>
      <c r="E284" s="1" t="s">
        <v>1703</v>
      </c>
      <c r="F284" s="32" t="n">
        <v>0</v>
      </c>
      <c r="G284" s="32" t="n">
        <v>0</v>
      </c>
    </row>
    <row r="285" customFormat="false" ht="15" hidden="false" customHeight="false" outlineLevel="0" collapsed="false">
      <c r="A285" s="1" t="s">
        <v>1079</v>
      </c>
      <c r="B285" s="1" t="s">
        <v>18</v>
      </c>
      <c r="C285" s="1" t="s">
        <v>1080</v>
      </c>
      <c r="D285" s="26" t="n">
        <v>804.83</v>
      </c>
      <c r="E285" s="1" t="s">
        <v>1704</v>
      </c>
      <c r="F285" s="32" t="n">
        <v>0</v>
      </c>
      <c r="G285" s="32" t="n">
        <v>0</v>
      </c>
    </row>
    <row r="286" customFormat="false" ht="15" hidden="false" customHeight="false" outlineLevel="0" collapsed="false">
      <c r="A286" s="1" t="s">
        <v>1084</v>
      </c>
      <c r="B286" s="1" t="n">
        <v>4</v>
      </c>
      <c r="C286" s="1" t="s">
        <v>1085</v>
      </c>
      <c r="D286" s="26" t="n">
        <v>320</v>
      </c>
      <c r="E286" s="1" t="s">
        <v>1085</v>
      </c>
      <c r="F286" s="32" t="n">
        <v>0</v>
      </c>
      <c r="G286" s="32" t="n">
        <v>0</v>
      </c>
    </row>
    <row r="287" customFormat="false" ht="15" hidden="false" customHeight="false" outlineLevel="0" collapsed="false">
      <c r="A287" s="1" t="s">
        <v>1093</v>
      </c>
      <c r="B287" s="1" t="s">
        <v>18</v>
      </c>
      <c r="C287" s="31" t="s">
        <v>1094</v>
      </c>
      <c r="D287" s="26" t="n">
        <v>3745</v>
      </c>
      <c r="E287" s="1" t="s">
        <v>1705</v>
      </c>
      <c r="F287" s="32" t="n">
        <v>0</v>
      </c>
      <c r="G287" s="32" t="n">
        <v>0</v>
      </c>
    </row>
    <row r="288" customFormat="false" ht="15" hidden="false" customHeight="false" outlineLevel="0" collapsed="false">
      <c r="A288" s="1" t="s">
        <v>1091</v>
      </c>
      <c r="B288" s="1" t="s">
        <v>18</v>
      </c>
      <c r="C288" s="1" t="s">
        <v>1092</v>
      </c>
      <c r="D288" s="26" t="n">
        <v>47.26</v>
      </c>
      <c r="E288" s="1" t="s">
        <v>1706</v>
      </c>
      <c r="F288" s="32" t="n">
        <v>0</v>
      </c>
      <c r="G288" s="32" t="n">
        <v>0</v>
      </c>
    </row>
    <row r="289" customFormat="false" ht="15" hidden="false" customHeight="false" outlineLevel="0" collapsed="false">
      <c r="A289" s="1" t="s">
        <v>831</v>
      </c>
      <c r="B289" s="1" t="s">
        <v>18</v>
      </c>
      <c r="C289" s="1" t="s">
        <v>832</v>
      </c>
      <c r="D289" s="26" t="n">
        <v>54.87</v>
      </c>
      <c r="E289" s="1" t="s">
        <v>1707</v>
      </c>
      <c r="F289" s="32" t="n">
        <v>0</v>
      </c>
      <c r="G289" s="32" t="n">
        <v>0</v>
      </c>
    </row>
    <row r="290" customFormat="false" ht="15" hidden="false" customHeight="false" outlineLevel="0" collapsed="false">
      <c r="A290" s="1" t="s">
        <v>836</v>
      </c>
      <c r="B290" s="1" t="s">
        <v>18</v>
      </c>
      <c r="C290" s="1" t="s">
        <v>837</v>
      </c>
      <c r="D290" s="26" t="n">
        <v>15.39</v>
      </c>
      <c r="E290" s="1" t="s">
        <v>1708</v>
      </c>
      <c r="F290" s="32" t="n">
        <v>0</v>
      </c>
      <c r="G290" s="32" t="n">
        <v>0</v>
      </c>
    </row>
    <row r="291" customFormat="false" ht="15" hidden="false" customHeight="false" outlineLevel="0" collapsed="false">
      <c r="A291" s="1" t="s">
        <v>841</v>
      </c>
      <c r="B291" s="1" t="s">
        <v>18</v>
      </c>
      <c r="C291" s="1" t="s">
        <v>842</v>
      </c>
      <c r="D291" s="26" t="n">
        <v>11.89</v>
      </c>
      <c r="E291" s="1" t="s">
        <v>1709</v>
      </c>
      <c r="F291" s="32" t="n">
        <v>0</v>
      </c>
      <c r="G291" s="32" t="n">
        <v>0</v>
      </c>
    </row>
    <row r="292" customFormat="false" ht="15" hidden="false" customHeight="false" outlineLevel="0" collapsed="false">
      <c r="A292" s="1" t="s">
        <v>846</v>
      </c>
      <c r="B292" s="1" t="s">
        <v>18</v>
      </c>
      <c r="C292" s="1" t="s">
        <v>847</v>
      </c>
      <c r="D292" s="26" t="n">
        <v>17.92</v>
      </c>
      <c r="E292" s="1" t="s">
        <v>1710</v>
      </c>
      <c r="F292" s="32" t="n">
        <v>0</v>
      </c>
      <c r="G292" s="32" t="n">
        <v>0</v>
      </c>
    </row>
    <row r="293" customFormat="false" ht="15" hidden="false" customHeight="false" outlineLevel="0" collapsed="false">
      <c r="A293" s="1" t="s">
        <v>851</v>
      </c>
      <c r="B293" s="1" t="s">
        <v>193</v>
      </c>
      <c r="C293" s="1" t="s">
        <v>852</v>
      </c>
      <c r="D293" s="26" t="n">
        <v>0.4</v>
      </c>
      <c r="E293" s="1" t="s">
        <v>850</v>
      </c>
      <c r="F293" s="32" t="n">
        <v>0</v>
      </c>
      <c r="G293" s="32" t="n">
        <v>0</v>
      </c>
    </row>
    <row r="294" customFormat="false" ht="15" hidden="false" customHeight="false" outlineLevel="0" collapsed="false">
      <c r="A294" s="1" t="s">
        <v>856</v>
      </c>
      <c r="B294" s="1" t="s">
        <v>193</v>
      </c>
      <c r="C294" s="1" t="s">
        <v>857</v>
      </c>
      <c r="D294" s="26" t="n">
        <v>0.8</v>
      </c>
      <c r="E294" s="1" t="s">
        <v>1711</v>
      </c>
      <c r="F294" s="32" t="n">
        <v>0</v>
      </c>
      <c r="G294" s="32" t="n">
        <v>0</v>
      </c>
    </row>
    <row r="295" customFormat="false" ht="15" hidden="false" customHeight="false" outlineLevel="0" collapsed="false">
      <c r="A295" s="1" t="s">
        <v>861</v>
      </c>
      <c r="B295" s="1" t="s">
        <v>193</v>
      </c>
      <c r="C295" s="1" t="s">
        <v>862</v>
      </c>
      <c r="D295" s="26" t="n">
        <v>0.93</v>
      </c>
      <c r="E295" s="1" t="s">
        <v>1712</v>
      </c>
      <c r="F295" s="32" t="n">
        <v>0</v>
      </c>
      <c r="G295" s="32" t="n">
        <v>0</v>
      </c>
    </row>
    <row r="296" customFormat="false" ht="15" hidden="false" customHeight="false" outlineLevel="0" collapsed="false">
      <c r="A296" s="1" t="s">
        <v>866</v>
      </c>
      <c r="B296" s="1" t="s">
        <v>18</v>
      </c>
      <c r="C296" s="1" t="s">
        <v>867</v>
      </c>
      <c r="D296" s="26" t="n">
        <v>0.66</v>
      </c>
      <c r="E296" s="1" t="s">
        <v>1713</v>
      </c>
      <c r="F296" s="32" t="n">
        <v>0</v>
      </c>
      <c r="G296" s="32" t="n">
        <v>0</v>
      </c>
    </row>
    <row r="297" customFormat="false" ht="15" hidden="false" customHeight="false" outlineLevel="0" collapsed="false">
      <c r="A297" s="1" t="s">
        <v>871</v>
      </c>
      <c r="B297" s="1" t="s">
        <v>18</v>
      </c>
      <c r="C297" s="1" t="s">
        <v>872</v>
      </c>
      <c r="D297" s="26" t="n">
        <v>0.52</v>
      </c>
      <c r="E297" s="1" t="s">
        <v>1714</v>
      </c>
      <c r="F297" s="32" t="n">
        <v>0</v>
      </c>
      <c r="G297" s="32" t="n">
        <v>0</v>
      </c>
    </row>
    <row r="298" customFormat="false" ht="15" hidden="false" customHeight="false" outlineLevel="0" collapsed="false">
      <c r="A298" s="1" t="s">
        <v>876</v>
      </c>
      <c r="B298" s="1" t="s">
        <v>18</v>
      </c>
      <c r="C298" s="1" t="s">
        <v>877</v>
      </c>
      <c r="D298" s="26" t="n">
        <v>13.79</v>
      </c>
      <c r="E298" s="1" t="s">
        <v>1715</v>
      </c>
      <c r="F298" s="32" t="n">
        <v>0</v>
      </c>
      <c r="G298" s="32" t="n">
        <v>0</v>
      </c>
    </row>
    <row r="299" customFormat="false" ht="15" hidden="false" customHeight="false" outlineLevel="0" collapsed="false">
      <c r="A299" s="1" t="s">
        <v>881</v>
      </c>
      <c r="B299" s="1" t="s">
        <v>18</v>
      </c>
      <c r="C299" s="1" t="s">
        <v>882</v>
      </c>
      <c r="D299" s="26" t="n">
        <v>43.86</v>
      </c>
      <c r="E299" s="1" t="s">
        <v>1716</v>
      </c>
      <c r="F299" s="32" t="n">
        <v>0</v>
      </c>
      <c r="G299" s="32" t="n">
        <v>0</v>
      </c>
    </row>
    <row r="300" customFormat="false" ht="15" hidden="false" customHeight="false" outlineLevel="0" collapsed="false">
      <c r="A300" s="1" t="s">
        <v>886</v>
      </c>
      <c r="B300" s="1" t="s">
        <v>18</v>
      </c>
      <c r="C300" s="1" t="s">
        <v>887</v>
      </c>
      <c r="D300" s="26" t="n">
        <v>8.61</v>
      </c>
      <c r="E300" s="1" t="s">
        <v>1717</v>
      </c>
      <c r="F300" s="32" t="n">
        <v>0</v>
      </c>
      <c r="G300" s="32" t="n">
        <v>0</v>
      </c>
    </row>
    <row r="301" customFormat="false" ht="15" hidden="false" customHeight="false" outlineLevel="0" collapsed="false">
      <c r="A301" s="1" t="s">
        <v>891</v>
      </c>
      <c r="B301" s="1" t="s">
        <v>18</v>
      </c>
      <c r="C301" s="1" t="s">
        <v>892</v>
      </c>
      <c r="D301" s="26" t="n">
        <v>38.15</v>
      </c>
      <c r="E301" s="1" t="s">
        <v>1718</v>
      </c>
      <c r="F301" s="32" t="n">
        <v>0</v>
      </c>
      <c r="G301" s="32" t="n">
        <v>0</v>
      </c>
    </row>
    <row r="302" customFormat="false" ht="15" hidden="false" customHeight="false" outlineLevel="0" collapsed="false">
      <c r="A302" s="1" t="s">
        <v>1449</v>
      </c>
      <c r="B302" s="1" t="s">
        <v>18</v>
      </c>
      <c r="C302" s="31" t="s">
        <v>1450</v>
      </c>
      <c r="D302" s="26" t="n">
        <v>740</v>
      </c>
      <c r="E302" s="1" t="s">
        <v>1719</v>
      </c>
      <c r="F302" s="32" t="n">
        <v>0</v>
      </c>
      <c r="G302" s="32" t="n">
        <v>0</v>
      </c>
    </row>
    <row r="303" customFormat="false" ht="15" hidden="false" customHeight="false" outlineLevel="0" collapsed="false">
      <c r="A303" s="1" t="s">
        <v>1454</v>
      </c>
      <c r="B303" s="1" t="s">
        <v>18</v>
      </c>
      <c r="C303" s="31" t="s">
        <v>1455</v>
      </c>
      <c r="D303" s="26" t="n">
        <v>505</v>
      </c>
      <c r="E303" s="1" t="s">
        <v>1720</v>
      </c>
      <c r="F303" s="32" t="n">
        <v>0</v>
      </c>
      <c r="G303" s="32" t="n">
        <v>0</v>
      </c>
    </row>
    <row r="304" customFormat="false" ht="15" hidden="false" customHeight="false" outlineLevel="0" collapsed="false">
      <c r="A304" s="1" t="s">
        <v>1459</v>
      </c>
      <c r="B304" s="1" t="s">
        <v>18</v>
      </c>
      <c r="C304" s="1" t="s">
        <v>1460</v>
      </c>
      <c r="D304" s="26" t="n">
        <v>89.89</v>
      </c>
      <c r="E304" s="1" t="s">
        <v>1721</v>
      </c>
      <c r="F304" s="32" t="n">
        <v>0</v>
      </c>
      <c r="G304" s="32" t="n">
        <v>0</v>
      </c>
    </row>
    <row r="305" customFormat="false" ht="15" hidden="false" customHeight="false" outlineLevel="0" collapsed="false">
      <c r="A305" s="1" t="s">
        <v>1098</v>
      </c>
      <c r="B305" s="1" t="s">
        <v>18</v>
      </c>
      <c r="C305" s="1" t="s">
        <v>1099</v>
      </c>
      <c r="D305" s="26" t="n">
        <v>390.7</v>
      </c>
      <c r="E305" s="1" t="s">
        <v>1722</v>
      </c>
      <c r="F305" s="32" t="n">
        <v>0</v>
      </c>
      <c r="G305" s="32" t="n">
        <v>0</v>
      </c>
    </row>
    <row r="306" customFormat="false" ht="15" hidden="false" customHeight="false" outlineLevel="0" collapsed="false">
      <c r="A306" s="1" t="s">
        <v>1328</v>
      </c>
      <c r="B306" s="1" t="s">
        <v>18</v>
      </c>
      <c r="C306" s="1" t="s">
        <v>1329</v>
      </c>
      <c r="D306" s="26" t="n">
        <v>409.22</v>
      </c>
      <c r="E306" s="1" t="s">
        <v>1723</v>
      </c>
      <c r="F306" s="32" t="n">
        <v>0</v>
      </c>
      <c r="G306" s="32" t="n">
        <v>0</v>
      </c>
    </row>
    <row r="307" customFormat="false" ht="15" hidden="false" customHeight="false" outlineLevel="0" collapsed="false">
      <c r="A307" s="1" t="s">
        <v>1323</v>
      </c>
      <c r="B307" s="1" t="s">
        <v>18</v>
      </c>
      <c r="C307" s="1" t="s">
        <v>1324</v>
      </c>
      <c r="D307" s="26" t="n">
        <v>1200</v>
      </c>
      <c r="E307" s="1" t="s">
        <v>1724</v>
      </c>
      <c r="F307" s="32" t="n">
        <v>0</v>
      </c>
      <c r="G307" s="32" t="n">
        <v>0</v>
      </c>
    </row>
    <row r="308" customFormat="false" ht="15" hidden="false" customHeight="false" outlineLevel="0" collapsed="false">
      <c r="A308" s="1" t="s">
        <v>1338</v>
      </c>
      <c r="B308" s="1" t="s">
        <v>18</v>
      </c>
      <c r="C308" s="1" t="s">
        <v>1337</v>
      </c>
      <c r="D308" s="26" t="n">
        <v>218</v>
      </c>
      <c r="E308" s="1" t="s">
        <v>1337</v>
      </c>
      <c r="F308" s="32" t="n">
        <v>0</v>
      </c>
      <c r="G308" s="32" t="n">
        <v>0</v>
      </c>
    </row>
    <row r="309" customFormat="false" ht="15" hidden="false" customHeight="false" outlineLevel="0" collapsed="false">
      <c r="A309" s="1" t="s">
        <v>1333</v>
      </c>
      <c r="B309" s="1" t="s">
        <v>18</v>
      </c>
      <c r="C309" s="1" t="s">
        <v>1334</v>
      </c>
      <c r="D309" s="26" t="n">
        <v>30.49</v>
      </c>
      <c r="E309" s="1" t="s">
        <v>1725</v>
      </c>
      <c r="F309" s="32" t="n">
        <v>0</v>
      </c>
      <c r="G309" s="32" t="n">
        <v>0</v>
      </c>
    </row>
    <row r="310" customFormat="false" ht="15" hidden="false" customHeight="false" outlineLevel="0" collapsed="false">
      <c r="A310" s="1" t="s">
        <v>1176</v>
      </c>
      <c r="B310" s="1" t="s">
        <v>1173</v>
      </c>
      <c r="C310" s="1" t="s">
        <v>1177</v>
      </c>
      <c r="D310" s="26" t="n">
        <v>164.44</v>
      </c>
      <c r="E310" s="1" t="s">
        <v>1175</v>
      </c>
      <c r="F310" s="32" t="n">
        <v>0</v>
      </c>
      <c r="G310" s="32" t="n">
        <v>0</v>
      </c>
    </row>
    <row r="311" customFormat="false" ht="15" hidden="false" customHeight="false" outlineLevel="0" collapsed="false">
      <c r="A311" s="1" t="s">
        <v>1131</v>
      </c>
      <c r="B311" s="1" t="s">
        <v>34</v>
      </c>
      <c r="C311" s="1" t="s">
        <v>1132</v>
      </c>
      <c r="D311" s="26" t="n">
        <v>44.47</v>
      </c>
      <c r="E311" s="1" t="s">
        <v>1726</v>
      </c>
      <c r="F311" s="32" t="n">
        <v>0</v>
      </c>
      <c r="G311" s="32" t="n">
        <v>0</v>
      </c>
    </row>
    <row r="312" customFormat="false" ht="15" hidden="false" customHeight="false" outlineLevel="0" collapsed="false">
      <c r="A312" s="1" t="s">
        <v>1342</v>
      </c>
      <c r="B312" s="1" t="s">
        <v>34</v>
      </c>
      <c r="C312" s="1" t="s">
        <v>1343</v>
      </c>
      <c r="D312" s="26" t="n">
        <v>97.65</v>
      </c>
      <c r="E312" s="1" t="s">
        <v>1727</v>
      </c>
      <c r="F312" s="32" t="n">
        <v>0</v>
      </c>
      <c r="G312" s="32" t="n">
        <v>0</v>
      </c>
    </row>
    <row r="313" customFormat="false" ht="15" hidden="false" customHeight="false" outlineLevel="0" collapsed="false">
      <c r="A313" s="1" t="s">
        <v>1129</v>
      </c>
      <c r="B313" s="1" t="s">
        <v>18</v>
      </c>
      <c r="C313" s="1" t="s">
        <v>1130</v>
      </c>
      <c r="D313" s="26" t="n">
        <v>71.41</v>
      </c>
      <c r="E313" s="1" t="s">
        <v>1728</v>
      </c>
      <c r="F313" s="32" t="n">
        <v>0</v>
      </c>
      <c r="G313" s="32" t="n">
        <v>0</v>
      </c>
    </row>
    <row r="314" customFormat="false" ht="15" hidden="false" customHeight="false" outlineLevel="0" collapsed="false">
      <c r="A314" s="1" t="s">
        <v>1138</v>
      </c>
      <c r="B314" s="1" t="s">
        <v>18</v>
      </c>
      <c r="C314" s="1" t="s">
        <v>1139</v>
      </c>
      <c r="D314" s="26" t="n">
        <v>48.64</v>
      </c>
      <c r="E314" s="1" t="s">
        <v>1729</v>
      </c>
      <c r="F314" s="32" t="n">
        <v>0</v>
      </c>
      <c r="G314" s="32" t="n">
        <v>0</v>
      </c>
    </row>
    <row r="315" customFormat="false" ht="15" hidden="false" customHeight="false" outlineLevel="0" collapsed="false">
      <c r="A315" s="1" t="s">
        <v>1145</v>
      </c>
      <c r="B315" s="1" t="s">
        <v>151</v>
      </c>
      <c r="C315" s="1" t="s">
        <v>1146</v>
      </c>
      <c r="D315" s="26" t="n">
        <v>4.81</v>
      </c>
      <c r="E315" s="1" t="s">
        <v>1730</v>
      </c>
      <c r="F315" s="32" t="n">
        <v>0</v>
      </c>
      <c r="G315" s="32" t="n">
        <v>0</v>
      </c>
    </row>
    <row r="316" customFormat="false" ht="15" hidden="false" customHeight="false" outlineLevel="0" collapsed="false">
      <c r="A316" s="1" t="s">
        <v>1347</v>
      </c>
      <c r="B316" s="1" t="s">
        <v>1348</v>
      </c>
      <c r="C316" s="1" t="s">
        <v>1349</v>
      </c>
      <c r="D316" s="26" t="n">
        <v>45</v>
      </c>
      <c r="E316" s="1" t="s">
        <v>1731</v>
      </c>
      <c r="F316" s="32" t="n">
        <v>0</v>
      </c>
      <c r="G316" s="32" t="n">
        <v>0</v>
      </c>
    </row>
    <row r="317" customFormat="false" ht="15" hidden="false" customHeight="false" outlineLevel="0" collapsed="false">
      <c r="A317" s="1" t="s">
        <v>1205</v>
      </c>
      <c r="B317" s="1" t="s">
        <v>254</v>
      </c>
      <c r="C317" s="1" t="s">
        <v>1206</v>
      </c>
      <c r="D317" s="26" t="n">
        <v>12.42</v>
      </c>
      <c r="E317" s="1" t="s">
        <v>1732</v>
      </c>
      <c r="F317" s="32" t="n">
        <v>0</v>
      </c>
      <c r="G317" s="32" t="n">
        <v>0</v>
      </c>
    </row>
    <row r="318" customFormat="false" ht="15" hidden="false" customHeight="false" outlineLevel="0" collapsed="false">
      <c r="A318" s="18" t="s">
        <v>953</v>
      </c>
    </row>
    <row r="319" customFormat="false" ht="15" hidden="false" customHeight="false" outlineLevel="0" collapsed="false">
      <c r="A319" s="1" t="s">
        <v>1733</v>
      </c>
      <c r="B319" s="1" t="s">
        <v>1734</v>
      </c>
      <c r="C319" s="1" t="s">
        <v>1735</v>
      </c>
      <c r="D319" s="26" t="n">
        <v>0</v>
      </c>
      <c r="E319" s="1" t="s">
        <v>1735</v>
      </c>
      <c r="F319" s="32" t="n">
        <v>0</v>
      </c>
      <c r="G319" s="32" t="n">
        <v>0</v>
      </c>
    </row>
    <row r="320" customFormat="false" ht="15" hidden="false" customHeight="false" outlineLevel="0" collapsed="false">
      <c r="A320" s="1" t="s">
        <v>1736</v>
      </c>
      <c r="B320" s="1" t="s">
        <v>1734</v>
      </c>
      <c r="C320" s="1" t="s">
        <v>1735</v>
      </c>
      <c r="D320" s="26" t="n">
        <v>0</v>
      </c>
      <c r="E320" s="1" t="s">
        <v>1735</v>
      </c>
      <c r="F320" s="32" t="n">
        <v>0</v>
      </c>
      <c r="G320" s="32" t="n">
        <v>0</v>
      </c>
    </row>
    <row r="321" customFormat="false" ht="15" hidden="false" customHeight="false" outlineLevel="0" collapsed="false">
      <c r="A321" s="1" t="s">
        <v>1737</v>
      </c>
      <c r="B321" s="1" t="s">
        <v>1734</v>
      </c>
      <c r="C321" s="1" t="s">
        <v>1735</v>
      </c>
      <c r="D321" s="26" t="n">
        <v>0</v>
      </c>
      <c r="E321" s="1" t="s">
        <v>1735</v>
      </c>
      <c r="F321" s="32" t="n">
        <v>0</v>
      </c>
      <c r="G321" s="32" t="n">
        <v>0</v>
      </c>
    </row>
    <row r="322" customFormat="false" ht="15" hidden="false" customHeight="false" outlineLevel="0" collapsed="false">
      <c r="A322" s="1" t="s">
        <v>1738</v>
      </c>
      <c r="B322" s="1" t="s">
        <v>1734</v>
      </c>
      <c r="C322" s="1" t="s">
        <v>1735</v>
      </c>
      <c r="D322" s="26" t="n">
        <v>0</v>
      </c>
      <c r="E322" s="1" t="s">
        <v>1735</v>
      </c>
      <c r="F322" s="32" t="n">
        <v>0</v>
      </c>
      <c r="G322" s="32" t="n">
        <v>0</v>
      </c>
    </row>
    <row r="323" customFormat="false" ht="15" hidden="false" customHeight="false" outlineLevel="0" collapsed="false">
      <c r="A323" s="1" t="s">
        <v>1739</v>
      </c>
      <c r="B323" s="1" t="s">
        <v>1734</v>
      </c>
      <c r="C323" s="1" t="s">
        <v>1735</v>
      </c>
      <c r="D323" s="26" t="n">
        <v>0</v>
      </c>
      <c r="E323" s="1" t="s">
        <v>1735</v>
      </c>
      <c r="F323" s="32" t="n">
        <v>0</v>
      </c>
      <c r="G323" s="32" t="n">
        <v>0</v>
      </c>
    </row>
    <row r="324" customFormat="false" ht="15" hidden="false" customHeight="false" outlineLevel="0" collapsed="false">
      <c r="A324" s="1" t="s">
        <v>1740</v>
      </c>
      <c r="B324" s="1" t="s">
        <v>1734</v>
      </c>
      <c r="C324" s="1" t="s">
        <v>1735</v>
      </c>
      <c r="D324" s="26" t="n">
        <v>0</v>
      </c>
      <c r="E324" s="1" t="s">
        <v>1735</v>
      </c>
      <c r="F324" s="32" t="n">
        <v>0</v>
      </c>
      <c r="G324" s="32" t="n">
        <v>0</v>
      </c>
    </row>
    <row r="325" customFormat="false" ht="15" hidden="false" customHeight="false" outlineLevel="0" collapsed="false">
      <c r="A325" s="1" t="s">
        <v>1741</v>
      </c>
      <c r="B325" s="1" t="s">
        <v>1734</v>
      </c>
      <c r="C325" s="1" t="s">
        <v>1735</v>
      </c>
      <c r="D325" s="26" t="n">
        <v>0</v>
      </c>
      <c r="E325" s="1" t="s">
        <v>1735</v>
      </c>
      <c r="F325" s="32" t="n">
        <v>0</v>
      </c>
      <c r="G325" s="32" t="n">
        <v>0</v>
      </c>
    </row>
  </sheetData>
  <sheetProtection sheet="true"/>
  <mergeCells count="5">
    <mergeCell ref="A1:D1"/>
    <mergeCell ref="A2:D2"/>
    <mergeCell ref="A3:D3"/>
    <mergeCell ref="A4:D4"/>
    <mergeCell ref="A6:D6"/>
  </mergeCells>
  <printOptions headings="false" gridLines="false" gridLinesSet="true" horizontalCentered="false" verticalCentered="false"/>
  <pageMargins left="0.75" right="0.75" top="0.75"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7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453125" defaultRowHeight="15" zeroHeight="false" outlineLevelRow="0" outlineLevelCol="0"/>
  <cols>
    <col collapsed="false" customWidth="true" hidden="false" outlineLevel="0" max="1" min="1" style="1" width="25.71"/>
    <col collapsed="false" customWidth="true" hidden="false" outlineLevel="0" max="2" min="2" style="1" width="3.42"/>
    <col collapsed="false" customWidth="true" hidden="false" outlineLevel="0" max="7" min="3" style="1" width="13.71"/>
    <col collapsed="false" customWidth="true" hidden="false" outlineLevel="0" max="8" min="8" style="1" width="25.71"/>
  </cols>
  <sheetData>
    <row r="1" customFormat="false" ht="15" hidden="false" customHeight="false" outlineLevel="0" collapsed="false">
      <c r="E1" s="2" t="s">
        <v>0</v>
      </c>
      <c r="F1" s="2" t="s">
        <v>0</v>
      </c>
      <c r="G1" s="2" t="s">
        <v>0</v>
      </c>
      <c r="H1" s="2" t="s">
        <v>0</v>
      </c>
    </row>
    <row r="2" customFormat="false" ht="15" hidden="false" customHeight="false" outlineLevel="0" collapsed="false">
      <c r="E2" s="2" t="s">
        <v>1</v>
      </c>
      <c r="F2" s="2" t="s">
        <v>1</v>
      </c>
      <c r="G2" s="2" t="s">
        <v>1</v>
      </c>
      <c r="H2" s="2" t="s">
        <v>1</v>
      </c>
    </row>
    <row r="3" customFormat="false" ht="15" hidden="false" customHeight="false" outlineLevel="0" collapsed="false">
      <c r="E3" s="2" t="s">
        <v>2</v>
      </c>
      <c r="F3" s="2" t="s">
        <v>2</v>
      </c>
      <c r="G3" s="2" t="s">
        <v>2</v>
      </c>
      <c r="H3" s="2" t="s">
        <v>2</v>
      </c>
    </row>
    <row r="4" customFormat="false" ht="15" hidden="false" customHeight="false" outlineLevel="0" collapsed="false">
      <c r="E4" s="2"/>
      <c r="F4" s="2"/>
      <c r="G4" s="2"/>
      <c r="H4" s="2"/>
    </row>
    <row r="6" customFormat="false" ht="15" hidden="false" customHeight="false" outlineLevel="0" collapsed="false">
      <c r="C6" s="4" t="s">
        <v>1742</v>
      </c>
      <c r="D6" s="4" t="s">
        <v>1742</v>
      </c>
      <c r="E6" s="4" t="s">
        <v>1742</v>
      </c>
      <c r="F6" s="4" t="s">
        <v>1742</v>
      </c>
      <c r="G6" s="4" t="s">
        <v>1742</v>
      </c>
    </row>
    <row r="10" customFormat="false" ht="15" hidden="false" customHeight="false" outlineLevel="0" collapsed="false">
      <c r="B10" s="1" t="s">
        <v>1743</v>
      </c>
      <c r="C10" s="6" t="s">
        <v>7</v>
      </c>
      <c r="D10" s="7" t="s">
        <v>8</v>
      </c>
      <c r="E10" s="6" t="s">
        <v>9</v>
      </c>
    </row>
    <row r="11" customFormat="false" ht="15" hidden="false" customHeight="false" outlineLevel="0" collapsed="false">
      <c r="B11" s="1" t="s">
        <v>1743</v>
      </c>
      <c r="C11" s="6" t="s">
        <v>10</v>
      </c>
      <c r="D11" s="7" t="s">
        <v>11</v>
      </c>
      <c r="E11" s="6" t="s">
        <v>12</v>
      </c>
    </row>
    <row r="12" customFormat="false" ht="15" hidden="false" customHeight="false" outlineLevel="0" collapsed="false">
      <c r="B12" s="1" t="s">
        <v>1743</v>
      </c>
      <c r="C12" s="6" t="s">
        <v>13</v>
      </c>
      <c r="D12" s="7" t="s">
        <v>14</v>
      </c>
      <c r="E12" s="6" t="s">
        <v>15</v>
      </c>
    </row>
    <row r="14" customFormat="false" ht="45" hidden="false" customHeight="true" outlineLevel="0" collapsed="false">
      <c r="A14" s="19" t="s">
        <v>1744</v>
      </c>
      <c r="B14" s="19" t="s">
        <v>1745</v>
      </c>
      <c r="C14" s="19" t="s">
        <v>17</v>
      </c>
      <c r="D14" s="33" t="s">
        <v>18</v>
      </c>
      <c r="E14" s="34" t="s">
        <v>19</v>
      </c>
      <c r="F14" s="34" t="s">
        <v>19</v>
      </c>
      <c r="G14" s="35" t="n">
        <f aca="false">SUM(G15:G19)</f>
        <v>127</v>
      </c>
    </row>
    <row r="15" customFormat="false" ht="15" hidden="false" customHeight="false" outlineLevel="0" collapsed="false">
      <c r="A15" s="36" t="s">
        <v>1746</v>
      </c>
      <c r="B15" s="36"/>
      <c r="C15" s="37" t="n">
        <v>47</v>
      </c>
      <c r="D15" s="37"/>
      <c r="E15" s="37"/>
      <c r="F15" s="37" t="n">
        <v>2</v>
      </c>
      <c r="G15" s="37" t="n">
        <f aca="false">PRODUCT(C15:F15)</f>
        <v>94</v>
      </c>
    </row>
    <row r="16" customFormat="false" ht="15" hidden="false" customHeight="false" outlineLevel="0" collapsed="false">
      <c r="A16" s="36" t="s">
        <v>1747</v>
      </c>
      <c r="B16" s="36"/>
      <c r="C16" s="37" t="n">
        <v>2</v>
      </c>
      <c r="D16" s="37"/>
      <c r="E16" s="37"/>
      <c r="F16" s="37"/>
      <c r="G16" s="37" t="n">
        <f aca="false">PRODUCT(C16:F16)</f>
        <v>2</v>
      </c>
    </row>
    <row r="17" customFormat="false" ht="15" hidden="false" customHeight="false" outlineLevel="0" collapsed="false">
      <c r="A17" s="36" t="s">
        <v>1748</v>
      </c>
      <c r="B17" s="36"/>
      <c r="C17" s="37" t="n">
        <v>2</v>
      </c>
      <c r="D17" s="37"/>
      <c r="E17" s="37"/>
      <c r="F17" s="37"/>
      <c r="G17" s="37" t="n">
        <f aca="false">PRODUCT(C17:F17)</f>
        <v>2</v>
      </c>
    </row>
    <row r="18" customFormat="false" ht="15" hidden="false" customHeight="false" outlineLevel="0" collapsed="false">
      <c r="A18" s="36" t="s">
        <v>1749</v>
      </c>
      <c r="B18" s="36"/>
      <c r="C18" s="37" t="n">
        <v>12</v>
      </c>
      <c r="D18" s="37"/>
      <c r="E18" s="37"/>
      <c r="F18" s="37"/>
      <c r="G18" s="37" t="n">
        <f aca="false">PRODUCT(C18:F18)</f>
        <v>12</v>
      </c>
    </row>
    <row r="19" customFormat="false" ht="15" hidden="false" customHeight="false" outlineLevel="0" collapsed="false">
      <c r="A19" s="36" t="s">
        <v>1750</v>
      </c>
      <c r="B19" s="36"/>
      <c r="C19" s="37" t="n">
        <v>17</v>
      </c>
      <c r="D19" s="37"/>
      <c r="E19" s="37"/>
      <c r="F19" s="37"/>
      <c r="G19" s="37" t="n">
        <f aca="false">PRODUCT(C19:F19)</f>
        <v>17</v>
      </c>
    </row>
    <row r="21" customFormat="false" ht="45" hidden="false" customHeight="true" outlineLevel="0" collapsed="false">
      <c r="A21" s="19" t="s">
        <v>1751</v>
      </c>
      <c r="B21" s="19" t="s">
        <v>1745</v>
      </c>
      <c r="C21" s="19" t="s">
        <v>20</v>
      </c>
      <c r="D21" s="33" t="s">
        <v>18</v>
      </c>
      <c r="E21" s="34" t="s">
        <v>21</v>
      </c>
      <c r="F21" s="34" t="s">
        <v>21</v>
      </c>
      <c r="G21" s="35" t="n">
        <f aca="false">SUM(G22:G31)</f>
        <v>138</v>
      </c>
    </row>
    <row r="22" customFormat="false" ht="15" hidden="false" customHeight="false" outlineLevel="0" collapsed="false">
      <c r="A22" s="36" t="s">
        <v>1746</v>
      </c>
      <c r="B22" s="36"/>
      <c r="C22" s="37" t="n">
        <v>47</v>
      </c>
      <c r="D22" s="37"/>
      <c r="E22" s="37"/>
      <c r="F22" s="37" t="n">
        <v>2</v>
      </c>
      <c r="G22" s="37" t="n">
        <f aca="false">PRODUCT(C22:F22)</f>
        <v>94</v>
      </c>
    </row>
    <row r="23" customFormat="false" ht="15" hidden="false" customHeight="false" outlineLevel="0" collapsed="false">
      <c r="A23" s="36" t="s">
        <v>1747</v>
      </c>
      <c r="B23" s="36"/>
      <c r="C23" s="37" t="n">
        <v>2</v>
      </c>
      <c r="D23" s="37"/>
      <c r="E23" s="37"/>
      <c r="F23" s="37"/>
      <c r="G23" s="37" t="n">
        <f aca="false">PRODUCT(C23:F23)</f>
        <v>2</v>
      </c>
    </row>
    <row r="24" customFormat="false" ht="15" hidden="false" customHeight="false" outlineLevel="0" collapsed="false">
      <c r="A24" s="36" t="s">
        <v>1748</v>
      </c>
      <c r="B24" s="36"/>
      <c r="C24" s="37" t="n">
        <v>2</v>
      </c>
      <c r="D24" s="37"/>
      <c r="E24" s="37"/>
      <c r="F24" s="37"/>
      <c r="G24" s="37" t="n">
        <f aca="false">PRODUCT(C24:F24)</f>
        <v>2</v>
      </c>
    </row>
    <row r="25" customFormat="false" ht="15" hidden="false" customHeight="false" outlineLevel="0" collapsed="false">
      <c r="A25" s="36" t="s">
        <v>1749</v>
      </c>
      <c r="B25" s="36"/>
      <c r="C25" s="37" t="n">
        <v>12</v>
      </c>
      <c r="D25" s="37"/>
      <c r="E25" s="37"/>
      <c r="F25" s="37"/>
      <c r="G25" s="37" t="n">
        <f aca="false">PRODUCT(C25:F25)</f>
        <v>12</v>
      </c>
    </row>
    <row r="26" customFormat="false" ht="15" hidden="false" customHeight="false" outlineLevel="0" collapsed="false">
      <c r="A26" s="36" t="s">
        <v>1752</v>
      </c>
      <c r="B26" s="36"/>
      <c r="C26" s="37" t="n">
        <v>1</v>
      </c>
      <c r="D26" s="37"/>
      <c r="E26" s="37"/>
      <c r="F26" s="37"/>
      <c r="G26" s="37" t="n">
        <f aca="false">PRODUCT(C26:F26)</f>
        <v>1</v>
      </c>
    </row>
    <row r="27" customFormat="false" ht="15" hidden="false" customHeight="false" outlineLevel="0" collapsed="false">
      <c r="A27" s="36" t="s">
        <v>1753</v>
      </c>
      <c r="B27" s="36"/>
      <c r="C27" s="37" t="n">
        <v>1</v>
      </c>
      <c r="D27" s="37"/>
      <c r="E27" s="37"/>
      <c r="F27" s="37"/>
      <c r="G27" s="37" t="n">
        <f aca="false">PRODUCT(C27:F27)</f>
        <v>1</v>
      </c>
    </row>
    <row r="28" customFormat="false" ht="15" hidden="false" customHeight="false" outlineLevel="0" collapsed="false">
      <c r="A28" s="36" t="s">
        <v>1754</v>
      </c>
      <c r="B28" s="36"/>
      <c r="C28" s="37" t="n">
        <v>3</v>
      </c>
      <c r="D28" s="37"/>
      <c r="E28" s="37"/>
      <c r="F28" s="37"/>
      <c r="G28" s="37" t="n">
        <f aca="false">PRODUCT(C28:F28)</f>
        <v>3</v>
      </c>
    </row>
    <row r="29" customFormat="false" ht="15" hidden="false" customHeight="false" outlineLevel="0" collapsed="false">
      <c r="A29" s="36" t="s">
        <v>1755</v>
      </c>
      <c r="B29" s="36"/>
      <c r="C29" s="37" t="n">
        <v>2</v>
      </c>
      <c r="D29" s="37"/>
      <c r="E29" s="37"/>
      <c r="F29" s="37"/>
      <c r="G29" s="37" t="n">
        <f aca="false">PRODUCT(C29:F29)</f>
        <v>2</v>
      </c>
    </row>
    <row r="30" customFormat="false" ht="15" hidden="false" customHeight="false" outlineLevel="0" collapsed="false">
      <c r="A30" s="36" t="s">
        <v>1750</v>
      </c>
      <c r="B30" s="36"/>
      <c r="C30" s="37" t="n">
        <v>17</v>
      </c>
      <c r="D30" s="37"/>
      <c r="E30" s="37"/>
      <c r="F30" s="37"/>
      <c r="G30" s="37" t="n">
        <f aca="false">PRODUCT(C30:F30)</f>
        <v>17</v>
      </c>
    </row>
    <row r="31" customFormat="false" ht="15" hidden="false" customHeight="false" outlineLevel="0" collapsed="false">
      <c r="A31" s="36" t="s">
        <v>1756</v>
      </c>
      <c r="B31" s="36"/>
      <c r="C31" s="37" t="n">
        <v>4</v>
      </c>
      <c r="D31" s="37"/>
      <c r="E31" s="37"/>
      <c r="F31" s="37"/>
      <c r="G31" s="37" t="n">
        <f aca="false">PRODUCT(C31:F31)</f>
        <v>4</v>
      </c>
    </row>
    <row r="33" customFormat="false" ht="45" hidden="false" customHeight="true" outlineLevel="0" collapsed="false">
      <c r="A33" s="19" t="s">
        <v>1757</v>
      </c>
      <c r="B33" s="19" t="s">
        <v>1745</v>
      </c>
      <c r="C33" s="19" t="s">
        <v>22</v>
      </c>
      <c r="D33" s="33" t="s">
        <v>18</v>
      </c>
      <c r="E33" s="34" t="s">
        <v>23</v>
      </c>
      <c r="F33" s="34" t="s">
        <v>23</v>
      </c>
      <c r="G33" s="35" t="n">
        <f aca="false">SUM(G34:G38)</f>
        <v>127</v>
      </c>
    </row>
    <row r="34" customFormat="false" ht="15" hidden="false" customHeight="false" outlineLevel="0" collapsed="false">
      <c r="A34" s="36" t="s">
        <v>1746</v>
      </c>
      <c r="B34" s="36"/>
      <c r="C34" s="37" t="n">
        <v>47</v>
      </c>
      <c r="D34" s="37"/>
      <c r="E34" s="37"/>
      <c r="F34" s="37" t="n">
        <v>2</v>
      </c>
      <c r="G34" s="37" t="n">
        <f aca="false">PRODUCT(C34:F34)</f>
        <v>94</v>
      </c>
    </row>
    <row r="35" customFormat="false" ht="15" hidden="false" customHeight="false" outlineLevel="0" collapsed="false">
      <c r="A35" s="36" t="s">
        <v>1747</v>
      </c>
      <c r="B35" s="36"/>
      <c r="C35" s="37" t="n">
        <v>2</v>
      </c>
      <c r="D35" s="37"/>
      <c r="E35" s="37"/>
      <c r="F35" s="37"/>
      <c r="G35" s="37" t="n">
        <f aca="false">PRODUCT(C35:F35)</f>
        <v>2</v>
      </c>
    </row>
    <row r="36" customFormat="false" ht="15" hidden="false" customHeight="false" outlineLevel="0" collapsed="false">
      <c r="A36" s="36" t="s">
        <v>1748</v>
      </c>
      <c r="B36" s="36"/>
      <c r="C36" s="37" t="n">
        <v>2</v>
      </c>
      <c r="D36" s="37"/>
      <c r="E36" s="37"/>
      <c r="F36" s="37"/>
      <c r="G36" s="37" t="n">
        <f aca="false">PRODUCT(C36:F36)</f>
        <v>2</v>
      </c>
    </row>
    <row r="37" customFormat="false" ht="15" hidden="false" customHeight="false" outlineLevel="0" collapsed="false">
      <c r="A37" s="36" t="s">
        <v>1749</v>
      </c>
      <c r="B37" s="36"/>
      <c r="C37" s="37" t="n">
        <v>12</v>
      </c>
      <c r="D37" s="37"/>
      <c r="E37" s="37"/>
      <c r="F37" s="37"/>
      <c r="G37" s="37" t="n">
        <f aca="false">PRODUCT(C37:F37)</f>
        <v>12</v>
      </c>
    </row>
    <row r="38" customFormat="false" ht="15" hidden="false" customHeight="false" outlineLevel="0" collapsed="false">
      <c r="A38" s="36" t="s">
        <v>1750</v>
      </c>
      <c r="B38" s="36"/>
      <c r="C38" s="37" t="n">
        <v>17</v>
      </c>
      <c r="D38" s="37"/>
      <c r="E38" s="37"/>
      <c r="F38" s="37"/>
      <c r="G38" s="37" t="n">
        <f aca="false">PRODUCT(C38:F38)</f>
        <v>17</v>
      </c>
    </row>
    <row r="40" customFormat="false" ht="45" hidden="false" customHeight="true" outlineLevel="0" collapsed="false">
      <c r="A40" s="19" t="s">
        <v>1758</v>
      </c>
      <c r="B40" s="19" t="s">
        <v>1745</v>
      </c>
      <c r="C40" s="19" t="s">
        <v>24</v>
      </c>
      <c r="D40" s="33" t="s">
        <v>18</v>
      </c>
      <c r="E40" s="34" t="s">
        <v>25</v>
      </c>
      <c r="F40" s="34" t="s">
        <v>25</v>
      </c>
      <c r="G40" s="35" t="n">
        <f aca="false">SUM(G41:G46)</f>
        <v>34</v>
      </c>
    </row>
    <row r="41" customFormat="false" ht="15" hidden="false" customHeight="false" outlineLevel="0" collapsed="false">
      <c r="A41" s="36" t="s">
        <v>1759</v>
      </c>
      <c r="B41" s="36"/>
      <c r="C41" s="37"/>
      <c r="D41" s="37"/>
      <c r="E41" s="37"/>
      <c r="F41" s="37"/>
      <c r="G41" s="37" t="n">
        <f aca="false">PRODUCT(C41:F41)</f>
        <v>0</v>
      </c>
    </row>
    <row r="42" customFormat="false" ht="15" hidden="false" customHeight="false" outlineLevel="0" collapsed="false">
      <c r="A42" s="36" t="s">
        <v>1760</v>
      </c>
      <c r="B42" s="36"/>
      <c r="C42" s="37" t="n">
        <v>6</v>
      </c>
      <c r="D42" s="37"/>
      <c r="E42" s="37"/>
      <c r="F42" s="37"/>
      <c r="G42" s="37" t="n">
        <f aca="false">PRODUCT(C42:F42)</f>
        <v>6</v>
      </c>
    </row>
    <row r="43" customFormat="false" ht="15" hidden="false" customHeight="false" outlineLevel="0" collapsed="false">
      <c r="A43" s="36" t="s">
        <v>1761</v>
      </c>
      <c r="B43" s="36"/>
      <c r="C43" s="37"/>
      <c r="D43" s="37"/>
      <c r="E43" s="37"/>
      <c r="F43" s="37"/>
      <c r="G43" s="37" t="n">
        <f aca="false">PRODUCT(C43:F43)</f>
        <v>0</v>
      </c>
    </row>
    <row r="44" customFormat="false" ht="15" hidden="false" customHeight="false" outlineLevel="0" collapsed="false">
      <c r="A44" s="36" t="s">
        <v>83</v>
      </c>
      <c r="B44" s="36"/>
      <c r="C44" s="37" t="n">
        <v>5</v>
      </c>
      <c r="D44" s="37"/>
      <c r="E44" s="37"/>
      <c r="F44" s="37"/>
      <c r="G44" s="37" t="n">
        <f aca="false">PRODUCT(C44:F44)</f>
        <v>5</v>
      </c>
    </row>
    <row r="45" customFormat="false" ht="15" hidden="false" customHeight="false" outlineLevel="0" collapsed="false">
      <c r="A45" s="36" t="s">
        <v>1762</v>
      </c>
      <c r="B45" s="36"/>
      <c r="C45" s="37" t="n">
        <v>13</v>
      </c>
      <c r="D45" s="37"/>
      <c r="E45" s="37"/>
      <c r="F45" s="37"/>
      <c r="G45" s="37" t="n">
        <f aca="false">PRODUCT(C45:F45)</f>
        <v>13</v>
      </c>
    </row>
    <row r="46" customFormat="false" ht="15" hidden="false" customHeight="false" outlineLevel="0" collapsed="false">
      <c r="A46" s="36" t="s">
        <v>11</v>
      </c>
      <c r="B46" s="36"/>
      <c r="C46" s="37" t="n">
        <v>10</v>
      </c>
      <c r="D46" s="37"/>
      <c r="E46" s="37"/>
      <c r="F46" s="37"/>
      <c r="G46" s="37" t="n">
        <f aca="false">PRODUCT(C46:F46)</f>
        <v>10</v>
      </c>
    </row>
    <row r="48" customFormat="false" ht="45" hidden="false" customHeight="true" outlineLevel="0" collapsed="false">
      <c r="A48" s="19" t="s">
        <v>1763</v>
      </c>
      <c r="B48" s="19" t="s">
        <v>1745</v>
      </c>
      <c r="C48" s="19" t="s">
        <v>26</v>
      </c>
      <c r="D48" s="33" t="s">
        <v>27</v>
      </c>
      <c r="E48" s="34" t="s">
        <v>28</v>
      </c>
      <c r="F48" s="34" t="s">
        <v>28</v>
      </c>
      <c r="G48" s="35" t="n">
        <f aca="false">SUM(G49:G52)</f>
        <v>10.995</v>
      </c>
    </row>
    <row r="49" customFormat="false" ht="15" hidden="false" customHeight="false" outlineLevel="0" collapsed="false">
      <c r="A49" s="36" t="s">
        <v>1747</v>
      </c>
      <c r="B49" s="36"/>
      <c r="C49" s="37" t="n">
        <v>1.45</v>
      </c>
      <c r="D49" s="37" t="n">
        <v>1.5</v>
      </c>
      <c r="E49" s="37"/>
      <c r="F49" s="37" t="n">
        <v>1</v>
      </c>
      <c r="G49" s="37" t="n">
        <f aca="false">PRODUCT(C49:F49)</f>
        <v>2.175</v>
      </c>
    </row>
    <row r="50" customFormat="false" ht="15" hidden="false" customHeight="false" outlineLevel="0" collapsed="false">
      <c r="A50" s="36" t="s">
        <v>1748</v>
      </c>
      <c r="B50" s="36"/>
      <c r="C50" s="37" t="n">
        <v>0.9</v>
      </c>
      <c r="D50" s="37" t="n">
        <v>1.5</v>
      </c>
      <c r="E50" s="37"/>
      <c r="F50" s="37" t="n">
        <v>2</v>
      </c>
      <c r="G50" s="37" t="n">
        <f aca="false">PRODUCT(C50:F50)</f>
        <v>2.7</v>
      </c>
    </row>
    <row r="51" customFormat="false" ht="15" hidden="false" customHeight="false" outlineLevel="0" collapsed="false">
      <c r="A51" s="36" t="s">
        <v>1749</v>
      </c>
      <c r="B51" s="36"/>
      <c r="C51" s="37" t="n">
        <v>0.9</v>
      </c>
      <c r="D51" s="37" t="n">
        <v>1.5</v>
      </c>
      <c r="E51" s="37"/>
      <c r="F51" s="37" t="n">
        <v>3</v>
      </c>
      <c r="G51" s="37" t="n">
        <f aca="false">PRODUCT(C51:F51)</f>
        <v>4.05</v>
      </c>
    </row>
    <row r="52" customFormat="false" ht="15" hidden="false" customHeight="false" outlineLevel="0" collapsed="false">
      <c r="A52" s="36" t="s">
        <v>1755</v>
      </c>
      <c r="B52" s="36"/>
      <c r="C52" s="37" t="n">
        <v>0.9</v>
      </c>
      <c r="D52" s="37" t="n">
        <v>2.3</v>
      </c>
      <c r="E52" s="37"/>
      <c r="F52" s="37" t="n">
        <v>1</v>
      </c>
      <c r="G52" s="37" t="n">
        <f aca="false">PRODUCT(C52:F52)</f>
        <v>2.07</v>
      </c>
    </row>
    <row r="54" customFormat="false" ht="15" hidden="false" customHeight="false" outlineLevel="0" collapsed="false">
      <c r="B54" s="1" t="s">
        <v>1743</v>
      </c>
      <c r="C54" s="6" t="s">
        <v>7</v>
      </c>
      <c r="D54" s="7" t="s">
        <v>8</v>
      </c>
      <c r="E54" s="6" t="s">
        <v>9</v>
      </c>
    </row>
    <row r="55" customFormat="false" ht="15" hidden="false" customHeight="false" outlineLevel="0" collapsed="false">
      <c r="B55" s="1" t="s">
        <v>1743</v>
      </c>
      <c r="C55" s="6" t="s">
        <v>10</v>
      </c>
      <c r="D55" s="7" t="s">
        <v>11</v>
      </c>
      <c r="E55" s="6" t="s">
        <v>12</v>
      </c>
    </row>
    <row r="56" customFormat="false" ht="15" hidden="false" customHeight="false" outlineLevel="0" collapsed="false">
      <c r="B56" s="1" t="s">
        <v>1743</v>
      </c>
      <c r="C56" s="6" t="s">
        <v>13</v>
      </c>
      <c r="D56" s="7" t="s">
        <v>30</v>
      </c>
      <c r="E56" s="6" t="s">
        <v>31</v>
      </c>
    </row>
    <row r="58" customFormat="false" ht="45" hidden="false" customHeight="true" outlineLevel="0" collapsed="false">
      <c r="A58" s="19" t="s">
        <v>1764</v>
      </c>
      <c r="B58" s="19" t="s">
        <v>1745</v>
      </c>
      <c r="C58" s="19" t="s">
        <v>33</v>
      </c>
      <c r="D58" s="33" t="s">
        <v>34</v>
      </c>
      <c r="E58" s="34" t="s">
        <v>35</v>
      </c>
      <c r="F58" s="34" t="s">
        <v>35</v>
      </c>
      <c r="G58" s="35" t="n">
        <f aca="false">SUM(G59:G82)</f>
        <v>111.1503</v>
      </c>
    </row>
    <row r="59" customFormat="false" ht="15" hidden="false" customHeight="false" outlineLevel="0" collapsed="false">
      <c r="A59" s="36" t="s">
        <v>1765</v>
      </c>
      <c r="B59" s="36"/>
      <c r="C59" s="37"/>
      <c r="D59" s="37"/>
      <c r="E59" s="37"/>
      <c r="F59" s="37"/>
      <c r="G59" s="37"/>
    </row>
    <row r="60" customFormat="false" ht="15" hidden="false" customHeight="false" outlineLevel="0" collapsed="false">
      <c r="A60" s="36" t="s">
        <v>1746</v>
      </c>
      <c r="B60" s="36"/>
      <c r="C60" s="37" t="n">
        <v>94</v>
      </c>
      <c r="D60" s="37" t="n">
        <v>1.8</v>
      </c>
      <c r="E60" s="37" t="n">
        <v>1</v>
      </c>
      <c r="F60" s="37" t="n">
        <v>0.05</v>
      </c>
      <c r="G60" s="37" t="n">
        <f aca="false">PRODUCT(C60:F60)</f>
        <v>8.46</v>
      </c>
    </row>
    <row r="61" customFormat="false" ht="15" hidden="false" customHeight="false" outlineLevel="0" collapsed="false">
      <c r="A61" s="36" t="s">
        <v>1747</v>
      </c>
      <c r="B61" s="36"/>
      <c r="C61" s="37" t="n">
        <v>2</v>
      </c>
      <c r="D61" s="37" t="n">
        <v>1.8</v>
      </c>
      <c r="E61" s="37" t="n">
        <v>0.5</v>
      </c>
      <c r="F61" s="37" t="n">
        <v>0.05</v>
      </c>
      <c r="G61" s="37" t="n">
        <f aca="false">PRODUCT(C61:F61)</f>
        <v>0.09</v>
      </c>
    </row>
    <row r="62" customFormat="false" ht="15" hidden="false" customHeight="false" outlineLevel="0" collapsed="false">
      <c r="A62" s="36" t="s">
        <v>1748</v>
      </c>
      <c r="B62" s="36"/>
      <c r="C62" s="37" t="n">
        <v>2</v>
      </c>
      <c r="D62" s="37" t="n">
        <v>1</v>
      </c>
      <c r="E62" s="37" t="n">
        <v>0.5</v>
      </c>
      <c r="F62" s="37" t="n">
        <v>0.05</v>
      </c>
      <c r="G62" s="37" t="n">
        <f aca="false">PRODUCT(C62:F62)</f>
        <v>0.05</v>
      </c>
    </row>
    <row r="63" customFormat="false" ht="15" hidden="false" customHeight="false" outlineLevel="0" collapsed="false">
      <c r="A63" s="36" t="s">
        <v>1749</v>
      </c>
      <c r="B63" s="36"/>
      <c r="C63" s="37" t="n">
        <v>12</v>
      </c>
      <c r="D63" s="37" t="n">
        <v>1</v>
      </c>
      <c r="E63" s="37" t="n">
        <v>0.5</v>
      </c>
      <c r="F63" s="37" t="n">
        <v>0.05</v>
      </c>
      <c r="G63" s="37" t="n">
        <f aca="false">PRODUCT(C63:F63)</f>
        <v>0.3</v>
      </c>
    </row>
    <row r="64" customFormat="false" ht="15" hidden="false" customHeight="false" outlineLevel="0" collapsed="false">
      <c r="A64" s="36" t="s">
        <v>1750</v>
      </c>
      <c r="B64" s="36"/>
      <c r="C64" s="37" t="n">
        <v>17</v>
      </c>
      <c r="D64" s="37" t="n">
        <v>1.9</v>
      </c>
      <c r="E64" s="37" t="n">
        <v>0.5</v>
      </c>
      <c r="F64" s="37" t="n">
        <v>0.05</v>
      </c>
      <c r="G64" s="37" t="n">
        <f aca="false">PRODUCT(C64:F64)</f>
        <v>0.8075</v>
      </c>
    </row>
    <row r="65" customFormat="false" ht="15" hidden="false" customHeight="false" outlineLevel="0" collapsed="false">
      <c r="A65" s="36" t="s">
        <v>1766</v>
      </c>
      <c r="B65" s="36"/>
      <c r="C65" s="37"/>
      <c r="D65" s="37"/>
      <c r="E65" s="37"/>
      <c r="F65" s="37"/>
      <c r="G65" s="37"/>
    </row>
    <row r="66" customFormat="false" ht="15" hidden="false" customHeight="false" outlineLevel="0" collapsed="false">
      <c r="A66" s="36" t="s">
        <v>1746</v>
      </c>
      <c r="B66" s="36"/>
      <c r="C66" s="37" t="n">
        <v>94</v>
      </c>
      <c r="D66" s="37" t="n">
        <v>1.8</v>
      </c>
      <c r="E66" s="37" t="n">
        <v>1.5</v>
      </c>
      <c r="F66" s="37" t="n">
        <v>0.15</v>
      </c>
      <c r="G66" s="37" t="n">
        <f aca="false">PRODUCT(C66:F66)</f>
        <v>38.07</v>
      </c>
    </row>
    <row r="67" customFormat="false" ht="15" hidden="false" customHeight="false" outlineLevel="0" collapsed="false">
      <c r="A67" s="36" t="s">
        <v>1747</v>
      </c>
      <c r="B67" s="36"/>
      <c r="C67" s="37" t="n">
        <v>2</v>
      </c>
      <c r="D67" s="37" t="n">
        <v>1.8</v>
      </c>
      <c r="E67" s="37" t="n">
        <v>1.5</v>
      </c>
      <c r="F67" s="37" t="n">
        <v>0.15</v>
      </c>
      <c r="G67" s="37" t="n">
        <f aca="false">PRODUCT(C67:F67)</f>
        <v>0.81</v>
      </c>
    </row>
    <row r="68" customFormat="false" ht="15" hidden="false" customHeight="false" outlineLevel="0" collapsed="false">
      <c r="A68" s="36" t="s">
        <v>1748</v>
      </c>
      <c r="B68" s="36"/>
      <c r="C68" s="37" t="n">
        <v>2</v>
      </c>
      <c r="D68" s="37" t="n">
        <v>0.9</v>
      </c>
      <c r="E68" s="37" t="n">
        <v>1.5</v>
      </c>
      <c r="F68" s="37" t="n">
        <v>0.15</v>
      </c>
      <c r="G68" s="37" t="n">
        <f aca="false">PRODUCT(C68:F68)</f>
        <v>0.405</v>
      </c>
    </row>
    <row r="69" customFormat="false" ht="15" hidden="false" customHeight="false" outlineLevel="0" collapsed="false">
      <c r="A69" s="36" t="s">
        <v>1749</v>
      </c>
      <c r="B69" s="36"/>
      <c r="C69" s="37" t="n">
        <v>12</v>
      </c>
      <c r="D69" s="37" t="n">
        <v>0.9</v>
      </c>
      <c r="E69" s="37" t="n">
        <v>1.5</v>
      </c>
      <c r="F69" s="37" t="n">
        <v>0.15</v>
      </c>
      <c r="G69" s="37" t="n">
        <f aca="false">PRODUCT(C69:F69)</f>
        <v>2.43</v>
      </c>
    </row>
    <row r="70" customFormat="false" ht="15" hidden="false" customHeight="false" outlineLevel="0" collapsed="false">
      <c r="A70" s="36" t="s">
        <v>1752</v>
      </c>
      <c r="B70" s="36"/>
      <c r="C70" s="37" t="n">
        <v>1</v>
      </c>
      <c r="D70" s="37" t="n">
        <v>0.9</v>
      </c>
      <c r="E70" s="37" t="n">
        <v>1</v>
      </c>
      <c r="F70" s="37" t="n">
        <v>0.15</v>
      </c>
      <c r="G70" s="37" t="n">
        <f aca="false">PRODUCT(C70:F70)</f>
        <v>0.135</v>
      </c>
    </row>
    <row r="71" customFormat="false" ht="15" hidden="false" customHeight="false" outlineLevel="0" collapsed="false">
      <c r="A71" s="36" t="s">
        <v>1753</v>
      </c>
      <c r="B71" s="36"/>
      <c r="C71" s="37" t="n">
        <v>1</v>
      </c>
      <c r="D71" s="37" t="n">
        <v>5.2</v>
      </c>
      <c r="E71" s="37" t="n">
        <v>1.1</v>
      </c>
      <c r="F71" s="37" t="n">
        <v>0.15</v>
      </c>
      <c r="G71" s="37" t="n">
        <f aca="false">PRODUCT(C71:F71)</f>
        <v>0.858</v>
      </c>
    </row>
    <row r="72" customFormat="false" ht="15" hidden="false" customHeight="false" outlineLevel="0" collapsed="false">
      <c r="A72" s="36" t="s">
        <v>1754</v>
      </c>
      <c r="B72" s="36"/>
      <c r="C72" s="37" t="n">
        <v>3</v>
      </c>
      <c r="D72" s="37" t="n">
        <v>6</v>
      </c>
      <c r="E72" s="37" t="n">
        <v>1.1</v>
      </c>
      <c r="F72" s="37" t="n">
        <v>0.15</v>
      </c>
      <c r="G72" s="37" t="n">
        <f aca="false">PRODUCT(C72:F72)</f>
        <v>2.97</v>
      </c>
    </row>
    <row r="73" customFormat="false" ht="15" hidden="false" customHeight="false" outlineLevel="0" collapsed="false">
      <c r="A73" s="36" t="s">
        <v>1755</v>
      </c>
      <c r="B73" s="36"/>
      <c r="C73" s="37" t="n">
        <v>2</v>
      </c>
      <c r="D73" s="37" t="n">
        <v>0.9</v>
      </c>
      <c r="E73" s="37" t="n">
        <v>2.2</v>
      </c>
      <c r="F73" s="37" t="n">
        <v>0.15</v>
      </c>
      <c r="G73" s="37" t="n">
        <f aca="false">PRODUCT(C73:F73)</f>
        <v>0.594</v>
      </c>
    </row>
    <row r="74" customFormat="false" ht="15" hidden="false" customHeight="false" outlineLevel="0" collapsed="false">
      <c r="A74" s="36" t="s">
        <v>1750</v>
      </c>
      <c r="B74" s="36"/>
      <c r="C74" s="37" t="n">
        <v>17</v>
      </c>
      <c r="D74" s="37" t="n">
        <v>1.9</v>
      </c>
      <c r="E74" s="37" t="n">
        <v>1.3</v>
      </c>
      <c r="F74" s="37" t="n">
        <v>0.15</v>
      </c>
      <c r="G74" s="37" t="n">
        <f aca="false">PRODUCT(C74:F74)</f>
        <v>6.2985</v>
      </c>
    </row>
    <row r="75" customFormat="false" ht="15" hidden="false" customHeight="false" outlineLevel="0" collapsed="false">
      <c r="A75" s="36" t="s">
        <v>1756</v>
      </c>
      <c r="B75" s="36"/>
      <c r="C75" s="37" t="n">
        <v>4</v>
      </c>
      <c r="D75" s="37" t="n">
        <v>1.9</v>
      </c>
      <c r="E75" s="37" t="n">
        <v>0.8</v>
      </c>
      <c r="F75" s="37" t="n">
        <v>0.15</v>
      </c>
      <c r="G75" s="37" t="n">
        <f aca="false">PRODUCT(C75:F75)</f>
        <v>0.912</v>
      </c>
    </row>
    <row r="76" customFormat="false" ht="15" hidden="false" customHeight="false" outlineLevel="0" collapsed="false">
      <c r="A76" s="36" t="s">
        <v>1767</v>
      </c>
      <c r="B76" s="36"/>
      <c r="C76" s="37"/>
      <c r="D76" s="37"/>
      <c r="E76" s="37"/>
      <c r="F76" s="37"/>
      <c r="G76" s="37" t="n">
        <f aca="false">PRODUCT(C76:F76)</f>
        <v>0</v>
      </c>
    </row>
    <row r="77" customFormat="false" ht="15" hidden="false" customHeight="false" outlineLevel="0" collapsed="false">
      <c r="A77" s="36" t="s">
        <v>1746</v>
      </c>
      <c r="B77" s="36"/>
      <c r="C77" s="37" t="n">
        <v>97</v>
      </c>
      <c r="D77" s="37" t="n">
        <v>1.8</v>
      </c>
      <c r="E77" s="37" t="n">
        <v>2</v>
      </c>
      <c r="F77" s="37" t="n">
        <v>0.05</v>
      </c>
      <c r="G77" s="37" t="n">
        <f aca="false">PRODUCT(C77:F77)</f>
        <v>17.46</v>
      </c>
    </row>
    <row r="78" customFormat="false" ht="15" hidden="false" customHeight="false" outlineLevel="0" collapsed="false">
      <c r="A78" s="36" t="s">
        <v>1747</v>
      </c>
      <c r="B78" s="36"/>
      <c r="C78" s="37" t="n">
        <v>2</v>
      </c>
      <c r="D78" s="37" t="n">
        <v>1.8</v>
      </c>
      <c r="E78" s="37" t="n">
        <v>2</v>
      </c>
      <c r="F78" s="37" t="n">
        <v>0.05</v>
      </c>
      <c r="G78" s="37" t="n">
        <f aca="false">PRODUCT(C78:F78)</f>
        <v>0.36</v>
      </c>
    </row>
    <row r="79" customFormat="false" ht="15" hidden="false" customHeight="false" outlineLevel="0" collapsed="false">
      <c r="A79" s="36" t="s">
        <v>1748</v>
      </c>
      <c r="B79" s="36"/>
      <c r="C79" s="37" t="n">
        <v>2</v>
      </c>
      <c r="D79" s="37" t="n">
        <v>0.9</v>
      </c>
      <c r="E79" s="37" t="n">
        <v>2</v>
      </c>
      <c r="F79" s="37" t="n">
        <v>0.05</v>
      </c>
      <c r="G79" s="37" t="n">
        <f aca="false">PRODUCT(C79:F79)</f>
        <v>0.18</v>
      </c>
    </row>
    <row r="80" customFormat="false" ht="15" hidden="false" customHeight="false" outlineLevel="0" collapsed="false">
      <c r="A80" s="36" t="s">
        <v>1749</v>
      </c>
      <c r="B80" s="36"/>
      <c r="C80" s="37" t="n">
        <v>12</v>
      </c>
      <c r="D80" s="37" t="n">
        <v>0.9</v>
      </c>
      <c r="E80" s="37" t="n">
        <v>2</v>
      </c>
      <c r="F80" s="37" t="n">
        <v>0.05</v>
      </c>
      <c r="G80" s="37" t="n">
        <f aca="false">PRODUCT(C80:F80)</f>
        <v>1.08</v>
      </c>
    </row>
    <row r="81" customFormat="false" ht="15" hidden="false" customHeight="false" outlineLevel="0" collapsed="false">
      <c r="A81" s="36" t="s">
        <v>1750</v>
      </c>
      <c r="B81" s="36"/>
      <c r="C81" s="37" t="n">
        <v>17</v>
      </c>
      <c r="D81" s="37" t="n">
        <v>1.9</v>
      </c>
      <c r="E81" s="37" t="n">
        <v>2</v>
      </c>
      <c r="F81" s="37" t="n">
        <v>0.05</v>
      </c>
      <c r="G81" s="37" t="n">
        <f aca="false">PRODUCT(C81:F81)</f>
        <v>3.23</v>
      </c>
    </row>
    <row r="82" customFormat="false" ht="15" hidden="false" customHeight="false" outlineLevel="0" collapsed="false">
      <c r="A82" s="36" t="s">
        <v>1768</v>
      </c>
      <c r="B82" s="36"/>
      <c r="C82" s="37" t="n">
        <v>85.501</v>
      </c>
      <c r="D82" s="37"/>
      <c r="E82" s="37"/>
      <c r="F82" s="37" t="n">
        <v>0.3</v>
      </c>
      <c r="G82" s="37" t="n">
        <f aca="false">PRODUCT(C82:F82)</f>
        <v>25.6503</v>
      </c>
    </row>
    <row r="84" customFormat="false" ht="45" hidden="false" customHeight="true" outlineLevel="0" collapsed="false">
      <c r="A84" s="19" t="s">
        <v>1769</v>
      </c>
      <c r="B84" s="19" t="s">
        <v>1745</v>
      </c>
      <c r="C84" s="19" t="s">
        <v>36</v>
      </c>
      <c r="D84" s="33" t="s">
        <v>34</v>
      </c>
      <c r="E84" s="34" t="s">
        <v>37</v>
      </c>
      <c r="F84" s="34" t="s">
        <v>37</v>
      </c>
      <c r="G84" s="35" t="n">
        <f aca="false">SUM(G85:G108)</f>
        <v>111.1503</v>
      </c>
    </row>
    <row r="85" customFormat="false" ht="15" hidden="false" customHeight="false" outlineLevel="0" collapsed="false">
      <c r="A85" s="36" t="s">
        <v>1765</v>
      </c>
      <c r="B85" s="36"/>
      <c r="C85" s="37"/>
      <c r="D85" s="37"/>
      <c r="E85" s="37"/>
      <c r="F85" s="37"/>
      <c r="G85" s="37"/>
    </row>
    <row r="86" customFormat="false" ht="15" hidden="false" customHeight="false" outlineLevel="0" collapsed="false">
      <c r="A86" s="36" t="s">
        <v>1746</v>
      </c>
      <c r="B86" s="36"/>
      <c r="C86" s="37" t="n">
        <v>94</v>
      </c>
      <c r="D86" s="37" t="n">
        <v>1.8</v>
      </c>
      <c r="E86" s="37" t="n">
        <v>1</v>
      </c>
      <c r="F86" s="37" t="n">
        <v>0.05</v>
      </c>
      <c r="G86" s="37" t="n">
        <f aca="false">PRODUCT(C86:F86)</f>
        <v>8.46</v>
      </c>
    </row>
    <row r="87" customFormat="false" ht="15" hidden="false" customHeight="false" outlineLevel="0" collapsed="false">
      <c r="A87" s="36" t="s">
        <v>1747</v>
      </c>
      <c r="B87" s="36"/>
      <c r="C87" s="37" t="n">
        <v>2</v>
      </c>
      <c r="D87" s="37" t="n">
        <v>1.8</v>
      </c>
      <c r="E87" s="37" t="n">
        <v>0.5</v>
      </c>
      <c r="F87" s="37" t="n">
        <v>0.05</v>
      </c>
      <c r="G87" s="37" t="n">
        <f aca="false">PRODUCT(C87:F87)</f>
        <v>0.09</v>
      </c>
    </row>
    <row r="88" customFormat="false" ht="15" hidden="false" customHeight="false" outlineLevel="0" collapsed="false">
      <c r="A88" s="36" t="s">
        <v>1748</v>
      </c>
      <c r="B88" s="36"/>
      <c r="C88" s="37" t="n">
        <v>2</v>
      </c>
      <c r="D88" s="37" t="n">
        <v>1</v>
      </c>
      <c r="E88" s="37" t="n">
        <v>0.5</v>
      </c>
      <c r="F88" s="37" t="n">
        <v>0.05</v>
      </c>
      <c r="G88" s="37" t="n">
        <f aca="false">PRODUCT(C88:F88)</f>
        <v>0.05</v>
      </c>
    </row>
    <row r="89" customFormat="false" ht="15" hidden="false" customHeight="false" outlineLevel="0" collapsed="false">
      <c r="A89" s="36" t="s">
        <v>1749</v>
      </c>
      <c r="B89" s="36"/>
      <c r="C89" s="37" t="n">
        <v>12</v>
      </c>
      <c r="D89" s="37" t="n">
        <v>1</v>
      </c>
      <c r="E89" s="37" t="n">
        <v>0.5</v>
      </c>
      <c r="F89" s="37" t="n">
        <v>0.05</v>
      </c>
      <c r="G89" s="37" t="n">
        <f aca="false">PRODUCT(C89:F89)</f>
        <v>0.3</v>
      </c>
    </row>
    <row r="90" customFormat="false" ht="15" hidden="false" customHeight="false" outlineLevel="0" collapsed="false">
      <c r="A90" s="36" t="s">
        <v>1750</v>
      </c>
      <c r="B90" s="36"/>
      <c r="C90" s="37" t="n">
        <v>17</v>
      </c>
      <c r="D90" s="37" t="n">
        <v>1.9</v>
      </c>
      <c r="E90" s="37" t="n">
        <v>0.5</v>
      </c>
      <c r="F90" s="37" t="n">
        <v>0.05</v>
      </c>
      <c r="G90" s="37" t="n">
        <f aca="false">PRODUCT(C90:F90)</f>
        <v>0.8075</v>
      </c>
    </row>
    <row r="91" customFormat="false" ht="15" hidden="false" customHeight="false" outlineLevel="0" collapsed="false">
      <c r="A91" s="36" t="s">
        <v>1766</v>
      </c>
      <c r="B91" s="36"/>
      <c r="C91" s="37"/>
      <c r="D91" s="37"/>
      <c r="E91" s="37"/>
      <c r="F91" s="37"/>
      <c r="G91" s="37" t="n">
        <f aca="false">PRODUCT(C91:F91)</f>
        <v>0</v>
      </c>
    </row>
    <row r="92" customFormat="false" ht="15" hidden="false" customHeight="false" outlineLevel="0" collapsed="false">
      <c r="A92" s="36" t="s">
        <v>1746</v>
      </c>
      <c r="B92" s="36"/>
      <c r="C92" s="37" t="n">
        <v>94</v>
      </c>
      <c r="D92" s="37" t="n">
        <v>1.8</v>
      </c>
      <c r="E92" s="37" t="n">
        <v>1.5</v>
      </c>
      <c r="F92" s="37" t="n">
        <v>0.15</v>
      </c>
      <c r="G92" s="37" t="n">
        <f aca="false">PRODUCT(C92:F92)</f>
        <v>38.07</v>
      </c>
    </row>
    <row r="93" customFormat="false" ht="15" hidden="false" customHeight="false" outlineLevel="0" collapsed="false">
      <c r="A93" s="36" t="s">
        <v>1747</v>
      </c>
      <c r="B93" s="36"/>
      <c r="C93" s="37" t="n">
        <v>2</v>
      </c>
      <c r="D93" s="37" t="n">
        <v>1.8</v>
      </c>
      <c r="E93" s="37" t="n">
        <v>1.5</v>
      </c>
      <c r="F93" s="37" t="n">
        <v>0.15</v>
      </c>
      <c r="G93" s="37" t="n">
        <f aca="false">PRODUCT(C93:F93)</f>
        <v>0.81</v>
      </c>
    </row>
    <row r="94" customFormat="false" ht="15" hidden="false" customHeight="false" outlineLevel="0" collapsed="false">
      <c r="A94" s="36" t="s">
        <v>1748</v>
      </c>
      <c r="B94" s="36"/>
      <c r="C94" s="37" t="n">
        <v>2</v>
      </c>
      <c r="D94" s="37" t="n">
        <v>0.9</v>
      </c>
      <c r="E94" s="37" t="n">
        <v>1.5</v>
      </c>
      <c r="F94" s="37" t="n">
        <v>0.15</v>
      </c>
      <c r="G94" s="37" t="n">
        <f aca="false">PRODUCT(C94:F94)</f>
        <v>0.405</v>
      </c>
    </row>
    <row r="95" customFormat="false" ht="15" hidden="false" customHeight="false" outlineLevel="0" collapsed="false">
      <c r="A95" s="36" t="s">
        <v>1749</v>
      </c>
      <c r="B95" s="36"/>
      <c r="C95" s="37" t="n">
        <v>12</v>
      </c>
      <c r="D95" s="37" t="n">
        <v>0.9</v>
      </c>
      <c r="E95" s="37" t="n">
        <v>1.5</v>
      </c>
      <c r="F95" s="37" t="n">
        <v>0.15</v>
      </c>
      <c r="G95" s="37" t="n">
        <f aca="false">PRODUCT(C95:F95)</f>
        <v>2.43</v>
      </c>
    </row>
    <row r="96" customFormat="false" ht="15" hidden="false" customHeight="false" outlineLevel="0" collapsed="false">
      <c r="A96" s="36" t="s">
        <v>1752</v>
      </c>
      <c r="B96" s="36"/>
      <c r="C96" s="37" t="n">
        <v>1</v>
      </c>
      <c r="D96" s="37" t="n">
        <v>0.9</v>
      </c>
      <c r="E96" s="37" t="n">
        <v>1</v>
      </c>
      <c r="F96" s="37" t="n">
        <v>0.15</v>
      </c>
      <c r="G96" s="37" t="n">
        <f aca="false">PRODUCT(C96:F96)</f>
        <v>0.135</v>
      </c>
    </row>
    <row r="97" customFormat="false" ht="15" hidden="false" customHeight="false" outlineLevel="0" collapsed="false">
      <c r="A97" s="36" t="s">
        <v>1753</v>
      </c>
      <c r="B97" s="36"/>
      <c r="C97" s="37" t="n">
        <v>1</v>
      </c>
      <c r="D97" s="37" t="n">
        <v>5.2</v>
      </c>
      <c r="E97" s="37" t="n">
        <v>1.1</v>
      </c>
      <c r="F97" s="37" t="n">
        <v>0.15</v>
      </c>
      <c r="G97" s="37" t="n">
        <f aca="false">PRODUCT(C97:F97)</f>
        <v>0.858</v>
      </c>
    </row>
    <row r="98" customFormat="false" ht="15" hidden="false" customHeight="false" outlineLevel="0" collapsed="false">
      <c r="A98" s="36" t="s">
        <v>1754</v>
      </c>
      <c r="B98" s="36"/>
      <c r="C98" s="37" t="n">
        <v>3</v>
      </c>
      <c r="D98" s="37" t="n">
        <v>6</v>
      </c>
      <c r="E98" s="37" t="n">
        <v>1.1</v>
      </c>
      <c r="F98" s="37" t="n">
        <v>0.15</v>
      </c>
      <c r="G98" s="37" t="n">
        <f aca="false">PRODUCT(C98:F98)</f>
        <v>2.97</v>
      </c>
    </row>
    <row r="99" customFormat="false" ht="15" hidden="false" customHeight="false" outlineLevel="0" collapsed="false">
      <c r="A99" s="36" t="s">
        <v>1755</v>
      </c>
      <c r="B99" s="36"/>
      <c r="C99" s="37" t="n">
        <v>2</v>
      </c>
      <c r="D99" s="37" t="n">
        <v>0.9</v>
      </c>
      <c r="E99" s="37" t="n">
        <v>2.2</v>
      </c>
      <c r="F99" s="37" t="n">
        <v>0.15</v>
      </c>
      <c r="G99" s="37" t="n">
        <f aca="false">PRODUCT(C99:F99)</f>
        <v>0.594</v>
      </c>
    </row>
    <row r="100" customFormat="false" ht="15" hidden="false" customHeight="false" outlineLevel="0" collapsed="false">
      <c r="A100" s="36" t="s">
        <v>1750</v>
      </c>
      <c r="B100" s="36"/>
      <c r="C100" s="37" t="n">
        <v>17</v>
      </c>
      <c r="D100" s="37" t="n">
        <v>1.9</v>
      </c>
      <c r="E100" s="37" t="n">
        <v>1.3</v>
      </c>
      <c r="F100" s="37" t="n">
        <v>0.15</v>
      </c>
      <c r="G100" s="37" t="n">
        <f aca="false">PRODUCT(C100:F100)</f>
        <v>6.2985</v>
      </c>
    </row>
    <row r="101" customFormat="false" ht="15" hidden="false" customHeight="false" outlineLevel="0" collapsed="false">
      <c r="A101" s="36" t="s">
        <v>1756</v>
      </c>
      <c r="B101" s="36"/>
      <c r="C101" s="37" t="n">
        <v>4</v>
      </c>
      <c r="D101" s="37" t="n">
        <v>1.9</v>
      </c>
      <c r="E101" s="37" t="n">
        <v>0.8</v>
      </c>
      <c r="F101" s="37" t="n">
        <v>0.15</v>
      </c>
      <c r="G101" s="37" t="n">
        <f aca="false">PRODUCT(C101:F101)</f>
        <v>0.912</v>
      </c>
    </row>
    <row r="102" customFormat="false" ht="15" hidden="false" customHeight="false" outlineLevel="0" collapsed="false">
      <c r="A102" s="36" t="s">
        <v>1767</v>
      </c>
      <c r="B102" s="36"/>
      <c r="C102" s="37"/>
      <c r="D102" s="37"/>
      <c r="E102" s="37"/>
      <c r="F102" s="37"/>
      <c r="G102" s="37" t="n">
        <f aca="false">PRODUCT(C102:F102)</f>
        <v>0</v>
      </c>
    </row>
    <row r="103" customFormat="false" ht="15" hidden="false" customHeight="false" outlineLevel="0" collapsed="false">
      <c r="A103" s="36" t="s">
        <v>1746</v>
      </c>
      <c r="B103" s="36"/>
      <c r="C103" s="37" t="n">
        <v>97</v>
      </c>
      <c r="D103" s="37" t="n">
        <v>1.8</v>
      </c>
      <c r="E103" s="37" t="n">
        <v>2</v>
      </c>
      <c r="F103" s="37" t="n">
        <v>0.05</v>
      </c>
      <c r="G103" s="37" t="n">
        <f aca="false">PRODUCT(C103:F103)</f>
        <v>17.46</v>
      </c>
    </row>
    <row r="104" customFormat="false" ht="15" hidden="false" customHeight="false" outlineLevel="0" collapsed="false">
      <c r="A104" s="36" t="s">
        <v>1747</v>
      </c>
      <c r="B104" s="36"/>
      <c r="C104" s="37" t="n">
        <v>2</v>
      </c>
      <c r="D104" s="37" t="n">
        <v>1.8</v>
      </c>
      <c r="E104" s="37" t="n">
        <v>2</v>
      </c>
      <c r="F104" s="37" t="n">
        <v>0.05</v>
      </c>
      <c r="G104" s="37" t="n">
        <f aca="false">PRODUCT(C104:F104)</f>
        <v>0.36</v>
      </c>
    </row>
    <row r="105" customFormat="false" ht="15" hidden="false" customHeight="false" outlineLevel="0" collapsed="false">
      <c r="A105" s="36" t="s">
        <v>1748</v>
      </c>
      <c r="B105" s="36"/>
      <c r="C105" s="37" t="n">
        <v>2</v>
      </c>
      <c r="D105" s="37" t="n">
        <v>0.9</v>
      </c>
      <c r="E105" s="37" t="n">
        <v>2</v>
      </c>
      <c r="F105" s="37" t="n">
        <v>0.05</v>
      </c>
      <c r="G105" s="37" t="n">
        <f aca="false">PRODUCT(C105:F105)</f>
        <v>0.18</v>
      </c>
    </row>
    <row r="106" customFormat="false" ht="15" hidden="false" customHeight="false" outlineLevel="0" collapsed="false">
      <c r="A106" s="36" t="s">
        <v>1749</v>
      </c>
      <c r="B106" s="36"/>
      <c r="C106" s="37" t="n">
        <v>12</v>
      </c>
      <c r="D106" s="37" t="n">
        <v>0.9</v>
      </c>
      <c r="E106" s="37" t="n">
        <v>2</v>
      </c>
      <c r="F106" s="37" t="n">
        <v>0.05</v>
      </c>
      <c r="G106" s="37" t="n">
        <f aca="false">PRODUCT(C106:F106)</f>
        <v>1.08</v>
      </c>
    </row>
    <row r="107" customFormat="false" ht="15" hidden="false" customHeight="false" outlineLevel="0" collapsed="false">
      <c r="A107" s="36" t="s">
        <v>1750</v>
      </c>
      <c r="B107" s="36"/>
      <c r="C107" s="37" t="n">
        <v>17</v>
      </c>
      <c r="D107" s="37" t="n">
        <v>1.9</v>
      </c>
      <c r="E107" s="37" t="n">
        <v>2</v>
      </c>
      <c r="F107" s="37" t="n">
        <v>0.05</v>
      </c>
      <c r="G107" s="37" t="n">
        <f aca="false">PRODUCT(C107:F107)</f>
        <v>3.23</v>
      </c>
    </row>
    <row r="108" customFormat="false" ht="15" hidden="false" customHeight="false" outlineLevel="0" collapsed="false">
      <c r="A108" s="36" t="s">
        <v>1768</v>
      </c>
      <c r="B108" s="36"/>
      <c r="C108" s="37" t="n">
        <v>85.501</v>
      </c>
      <c r="D108" s="37"/>
      <c r="E108" s="37"/>
      <c r="F108" s="37" t="n">
        <v>0.3</v>
      </c>
      <c r="G108" s="37" t="n">
        <f aca="false">PRODUCT(C108:F108)</f>
        <v>25.6503</v>
      </c>
    </row>
    <row r="110" customFormat="false" ht="15" hidden="false" customHeight="false" outlineLevel="0" collapsed="false">
      <c r="B110" s="1" t="s">
        <v>1743</v>
      </c>
      <c r="C110" s="6" t="s">
        <v>7</v>
      </c>
      <c r="D110" s="7" t="s">
        <v>8</v>
      </c>
      <c r="E110" s="6" t="s">
        <v>9</v>
      </c>
    </row>
    <row r="111" customFormat="false" ht="15" hidden="false" customHeight="false" outlineLevel="0" collapsed="false">
      <c r="B111" s="1" t="s">
        <v>1743</v>
      </c>
      <c r="C111" s="6" t="s">
        <v>10</v>
      </c>
      <c r="D111" s="7" t="s">
        <v>38</v>
      </c>
      <c r="E111" s="6" t="s">
        <v>39</v>
      </c>
    </row>
    <row r="113" customFormat="false" ht="45" hidden="false" customHeight="true" outlineLevel="0" collapsed="false">
      <c r="A113" s="19" t="s">
        <v>1770</v>
      </c>
      <c r="B113" s="19" t="s">
        <v>1745</v>
      </c>
      <c r="C113" s="19" t="s">
        <v>41</v>
      </c>
      <c r="D113" s="33" t="s">
        <v>27</v>
      </c>
      <c r="E113" s="34" t="s">
        <v>42</v>
      </c>
      <c r="F113" s="34" t="s">
        <v>42</v>
      </c>
      <c r="G113" s="35" t="n">
        <f aca="false">SUM(G114:G114)</f>
        <v>32.3</v>
      </c>
    </row>
    <row r="114" customFormat="false" ht="15" hidden="false" customHeight="false" outlineLevel="0" collapsed="false">
      <c r="A114" s="36" t="s">
        <v>1750</v>
      </c>
      <c r="B114" s="36"/>
      <c r="C114" s="37" t="n">
        <v>1.9</v>
      </c>
      <c r="D114" s="37" t="n">
        <v>1</v>
      </c>
      <c r="E114" s="37"/>
      <c r="F114" s="37" t="n">
        <v>17</v>
      </c>
      <c r="G114" s="37" t="n">
        <f aca="false">PRODUCT(C114:F114)</f>
        <v>32.3</v>
      </c>
    </row>
    <row r="116" customFormat="false" ht="45" hidden="false" customHeight="true" outlineLevel="0" collapsed="false">
      <c r="A116" s="19" t="s">
        <v>1771</v>
      </c>
      <c r="B116" s="19" t="s">
        <v>1745</v>
      </c>
      <c r="C116" s="19" t="s">
        <v>43</v>
      </c>
      <c r="D116" s="33" t="s">
        <v>27</v>
      </c>
      <c r="E116" s="34" t="s">
        <v>44</v>
      </c>
      <c r="F116" s="34" t="s">
        <v>44</v>
      </c>
      <c r="G116" s="35" t="n">
        <f aca="false">SUM(G117:G120)</f>
        <v>235.92</v>
      </c>
    </row>
    <row r="117" customFormat="false" ht="15" hidden="false" customHeight="false" outlineLevel="0" collapsed="false">
      <c r="A117" s="36" t="s">
        <v>1746</v>
      </c>
      <c r="B117" s="36"/>
      <c r="C117" s="37" t="n">
        <v>3.8</v>
      </c>
      <c r="D117" s="37" t="n">
        <v>1.2</v>
      </c>
      <c r="E117" s="37"/>
      <c r="F117" s="37" t="n">
        <v>47</v>
      </c>
      <c r="G117" s="37" t="n">
        <f aca="false">PRODUCT(C117:F117)</f>
        <v>214.32</v>
      </c>
    </row>
    <row r="118" customFormat="false" ht="15" hidden="false" customHeight="false" outlineLevel="0" collapsed="false">
      <c r="A118" s="36" t="s">
        <v>1747</v>
      </c>
      <c r="B118" s="36"/>
      <c r="C118" s="37" t="n">
        <v>2</v>
      </c>
      <c r="D118" s="37" t="n">
        <v>1.2</v>
      </c>
      <c r="E118" s="37"/>
      <c r="F118" s="37" t="n">
        <v>2</v>
      </c>
      <c r="G118" s="37" t="n">
        <f aca="false">PRODUCT(C118:F118)</f>
        <v>4.8</v>
      </c>
    </row>
    <row r="119" customFormat="false" ht="15" hidden="false" customHeight="false" outlineLevel="0" collapsed="false">
      <c r="A119" s="36" t="s">
        <v>1748</v>
      </c>
      <c r="B119" s="36"/>
      <c r="C119" s="37" t="n">
        <v>1</v>
      </c>
      <c r="D119" s="37" t="n">
        <v>1.2</v>
      </c>
      <c r="E119" s="37"/>
      <c r="F119" s="37" t="n">
        <v>2</v>
      </c>
      <c r="G119" s="37" t="n">
        <f aca="false">PRODUCT(C119:F119)</f>
        <v>2.4</v>
      </c>
    </row>
    <row r="120" customFormat="false" ht="15" hidden="false" customHeight="false" outlineLevel="0" collapsed="false">
      <c r="A120" s="36" t="s">
        <v>1749</v>
      </c>
      <c r="B120" s="36"/>
      <c r="C120" s="37" t="n">
        <v>1</v>
      </c>
      <c r="D120" s="37" t="n">
        <v>1.2</v>
      </c>
      <c r="E120" s="37"/>
      <c r="F120" s="37" t="n">
        <v>12</v>
      </c>
      <c r="G120" s="37" t="n">
        <f aca="false">PRODUCT(C120:F120)</f>
        <v>14.4</v>
      </c>
    </row>
    <row r="122" customFormat="false" ht="15" hidden="false" customHeight="false" outlineLevel="0" collapsed="false">
      <c r="B122" s="1" t="s">
        <v>1743</v>
      </c>
      <c r="C122" s="6" t="s">
        <v>7</v>
      </c>
      <c r="D122" s="7" t="s">
        <v>8</v>
      </c>
      <c r="E122" s="6" t="s">
        <v>9</v>
      </c>
    </row>
    <row r="123" customFormat="false" ht="15" hidden="false" customHeight="false" outlineLevel="0" collapsed="false">
      <c r="B123" s="1" t="s">
        <v>1743</v>
      </c>
      <c r="C123" s="6" t="s">
        <v>10</v>
      </c>
      <c r="D123" s="7" t="s">
        <v>45</v>
      </c>
      <c r="E123" s="6" t="s">
        <v>46</v>
      </c>
    </row>
    <row r="125" customFormat="false" ht="45" hidden="false" customHeight="true" outlineLevel="0" collapsed="false">
      <c r="A125" s="19" t="s">
        <v>1772</v>
      </c>
      <c r="B125" s="19" t="s">
        <v>1745</v>
      </c>
      <c r="C125" s="19" t="s">
        <v>48</v>
      </c>
      <c r="D125" s="33" t="s">
        <v>27</v>
      </c>
      <c r="E125" s="34" t="s">
        <v>49</v>
      </c>
      <c r="F125" s="34" t="s">
        <v>49</v>
      </c>
      <c r="G125" s="35" t="n">
        <f aca="false">SUM(G126:G145)</f>
        <v>636</v>
      </c>
    </row>
    <row r="126" customFormat="false" ht="15" hidden="false" customHeight="false" outlineLevel="0" collapsed="false">
      <c r="A126" s="36" t="s">
        <v>1773</v>
      </c>
      <c r="B126" s="36"/>
      <c r="C126" s="37"/>
      <c r="D126" s="37"/>
      <c r="E126" s="37"/>
      <c r="F126" s="37"/>
      <c r="G126" s="37"/>
    </row>
    <row r="127" customFormat="false" ht="15" hidden="false" customHeight="false" outlineLevel="0" collapsed="false">
      <c r="A127" s="36" t="s">
        <v>1774</v>
      </c>
      <c r="B127" s="36"/>
      <c r="C127" s="37"/>
      <c r="D127" s="37"/>
      <c r="E127" s="37"/>
      <c r="F127" s="37"/>
      <c r="G127" s="37" t="n">
        <f aca="false">PRODUCT(C127:F127)</f>
        <v>0</v>
      </c>
    </row>
    <row r="128" customFormat="false" ht="15" hidden="false" customHeight="false" outlineLevel="0" collapsed="false">
      <c r="A128" s="36" t="s">
        <v>1775</v>
      </c>
      <c r="B128" s="36"/>
      <c r="C128" s="37"/>
      <c r="D128" s="37"/>
      <c r="E128" s="37"/>
      <c r="F128" s="37"/>
      <c r="G128" s="37" t="n">
        <f aca="false">PRODUCT(C128:F128)</f>
        <v>0</v>
      </c>
    </row>
    <row r="129" customFormat="false" ht="15" hidden="false" customHeight="false" outlineLevel="0" collapsed="false">
      <c r="A129" s="36" t="s">
        <v>1776</v>
      </c>
      <c r="B129" s="36"/>
      <c r="C129" s="37" t="n">
        <v>45</v>
      </c>
      <c r="D129" s="37" t="n">
        <v>1.5</v>
      </c>
      <c r="E129" s="37"/>
      <c r="F129" s="37" t="n">
        <v>2</v>
      </c>
      <c r="G129" s="37" t="n">
        <f aca="false">PRODUCT(C129:F129)</f>
        <v>135</v>
      </c>
    </row>
    <row r="130" customFormat="false" ht="15" hidden="false" customHeight="false" outlineLevel="0" collapsed="false">
      <c r="A130" s="36" t="s">
        <v>1777</v>
      </c>
      <c r="B130" s="36"/>
      <c r="C130" s="37" t="n">
        <v>7</v>
      </c>
      <c r="D130" s="37" t="n">
        <v>1.5</v>
      </c>
      <c r="E130" s="37"/>
      <c r="F130" s="37" t="n">
        <v>4</v>
      </c>
      <c r="G130" s="37" t="n">
        <f aca="false">PRODUCT(C130:F130)</f>
        <v>42</v>
      </c>
    </row>
    <row r="131" customFormat="false" ht="15" hidden="false" customHeight="false" outlineLevel="0" collapsed="false">
      <c r="A131" s="36" t="s">
        <v>1778</v>
      </c>
      <c r="B131" s="36"/>
      <c r="C131" s="37"/>
      <c r="D131" s="37"/>
      <c r="E131" s="37"/>
      <c r="F131" s="37"/>
      <c r="G131" s="37" t="n">
        <f aca="false">PRODUCT(C131:F131)</f>
        <v>0</v>
      </c>
    </row>
    <row r="132" customFormat="false" ht="15" hidden="false" customHeight="false" outlineLevel="0" collapsed="false">
      <c r="A132" s="36" t="s">
        <v>1776</v>
      </c>
      <c r="B132" s="36"/>
      <c r="C132" s="37" t="n">
        <v>45</v>
      </c>
      <c r="D132" s="37" t="n">
        <v>1.5</v>
      </c>
      <c r="E132" s="37"/>
      <c r="F132" s="37" t="n">
        <v>2</v>
      </c>
      <c r="G132" s="37" t="n">
        <f aca="false">PRODUCT(C132:F132)</f>
        <v>135</v>
      </c>
    </row>
    <row r="133" customFormat="false" ht="15" hidden="false" customHeight="false" outlineLevel="0" collapsed="false">
      <c r="A133" s="36" t="s">
        <v>1777</v>
      </c>
      <c r="B133" s="36"/>
      <c r="C133" s="37" t="n">
        <v>7</v>
      </c>
      <c r="D133" s="37" t="n">
        <v>1.5</v>
      </c>
      <c r="E133" s="37"/>
      <c r="F133" s="37" t="n">
        <v>4</v>
      </c>
      <c r="G133" s="37" t="n">
        <f aca="false">PRODUCT(C133:F133)</f>
        <v>42</v>
      </c>
    </row>
    <row r="134" customFormat="false" ht="15" hidden="false" customHeight="false" outlineLevel="0" collapsed="false">
      <c r="A134" s="36" t="s">
        <v>1779</v>
      </c>
      <c r="B134" s="36"/>
      <c r="C134" s="37"/>
      <c r="D134" s="37"/>
      <c r="E134" s="37"/>
      <c r="F134" s="37"/>
      <c r="G134" s="37" t="n">
        <f aca="false">PRODUCT(C134:F134)</f>
        <v>0</v>
      </c>
    </row>
    <row r="135" customFormat="false" ht="15" hidden="false" customHeight="false" outlineLevel="0" collapsed="false">
      <c r="A135" s="36" t="s">
        <v>1776</v>
      </c>
      <c r="B135" s="36"/>
      <c r="C135" s="37" t="n">
        <v>45</v>
      </c>
      <c r="D135" s="37" t="n">
        <v>1.5</v>
      </c>
      <c r="E135" s="37"/>
      <c r="F135" s="37" t="n">
        <v>2</v>
      </c>
      <c r="G135" s="37" t="n">
        <f aca="false">PRODUCT(C135:F135)</f>
        <v>135</v>
      </c>
    </row>
    <row r="136" customFormat="false" ht="15" hidden="false" customHeight="false" outlineLevel="0" collapsed="false">
      <c r="A136" s="36" t="s">
        <v>1777</v>
      </c>
      <c r="B136" s="36"/>
      <c r="C136" s="37" t="n">
        <v>7</v>
      </c>
      <c r="D136" s="37" t="n">
        <v>1.5</v>
      </c>
      <c r="E136" s="37"/>
      <c r="F136" s="37" t="n">
        <v>4</v>
      </c>
      <c r="G136" s="37" t="n">
        <f aca="false">PRODUCT(C136:F136)</f>
        <v>42</v>
      </c>
    </row>
    <row r="137" customFormat="false" ht="15" hidden="false" customHeight="false" outlineLevel="0" collapsed="false">
      <c r="A137" s="36" t="s">
        <v>1780</v>
      </c>
      <c r="B137" s="36"/>
      <c r="C137" s="37"/>
      <c r="D137" s="37"/>
      <c r="E137" s="37"/>
      <c r="F137" s="37"/>
      <c r="G137" s="37" t="n">
        <f aca="false">PRODUCT(C137:F137)</f>
        <v>0</v>
      </c>
    </row>
    <row r="138" customFormat="false" ht="15" hidden="false" customHeight="false" outlineLevel="0" collapsed="false">
      <c r="A138" s="36" t="s">
        <v>1775</v>
      </c>
      <c r="B138" s="36"/>
      <c r="C138" s="37"/>
      <c r="D138" s="37"/>
      <c r="E138" s="37"/>
      <c r="F138" s="37"/>
      <c r="G138" s="37" t="n">
        <f aca="false">PRODUCT(C138:F138)</f>
        <v>0</v>
      </c>
    </row>
    <row r="139" customFormat="false" ht="15" hidden="false" customHeight="false" outlineLevel="0" collapsed="false">
      <c r="A139" s="36" t="s">
        <v>1781</v>
      </c>
      <c r="B139" s="36"/>
      <c r="C139" s="37" t="n">
        <v>15</v>
      </c>
      <c r="D139" s="37" t="n">
        <v>1.5</v>
      </c>
      <c r="E139" s="37"/>
      <c r="F139" s="37" t="n">
        <v>1</v>
      </c>
      <c r="G139" s="37" t="n">
        <f aca="false">PRODUCT(C139:F139)</f>
        <v>22.5</v>
      </c>
    </row>
    <row r="140" customFormat="false" ht="15" hidden="false" customHeight="false" outlineLevel="0" collapsed="false">
      <c r="A140" s="36" t="s">
        <v>1782</v>
      </c>
      <c r="B140" s="36"/>
      <c r="C140" s="37" t="n">
        <v>12</v>
      </c>
      <c r="D140" s="37" t="n">
        <v>1.5</v>
      </c>
      <c r="E140" s="37"/>
      <c r="F140" s="37" t="n">
        <v>1</v>
      </c>
      <c r="G140" s="37" t="n">
        <f aca="false">PRODUCT(C140:F140)</f>
        <v>18</v>
      </c>
    </row>
    <row r="141" customFormat="false" ht="15" hidden="false" customHeight="false" outlineLevel="0" collapsed="false">
      <c r="A141" s="36" t="s">
        <v>1783</v>
      </c>
      <c r="B141" s="36"/>
      <c r="C141" s="37" t="n">
        <v>6</v>
      </c>
      <c r="D141" s="37" t="n">
        <v>1.5</v>
      </c>
      <c r="E141" s="37"/>
      <c r="F141" s="37" t="n">
        <v>1</v>
      </c>
      <c r="G141" s="37" t="n">
        <f aca="false">PRODUCT(C141:F141)</f>
        <v>9</v>
      </c>
    </row>
    <row r="142" customFormat="false" ht="15" hidden="false" customHeight="false" outlineLevel="0" collapsed="false">
      <c r="A142" s="36" t="s">
        <v>1778</v>
      </c>
      <c r="B142" s="36"/>
      <c r="C142" s="37"/>
      <c r="D142" s="37"/>
      <c r="E142" s="37"/>
      <c r="F142" s="37"/>
      <c r="G142" s="37" t="n">
        <f aca="false">PRODUCT(C142:F142)</f>
        <v>0</v>
      </c>
    </row>
    <row r="143" customFormat="false" ht="15" hidden="false" customHeight="false" outlineLevel="0" collapsed="false">
      <c r="A143" s="36" t="s">
        <v>1781</v>
      </c>
      <c r="B143" s="36"/>
      <c r="C143" s="37" t="n">
        <v>15</v>
      </c>
      <c r="D143" s="37" t="n">
        <v>1.5</v>
      </c>
      <c r="E143" s="37"/>
      <c r="F143" s="37" t="n">
        <v>1</v>
      </c>
      <c r="G143" s="37" t="n">
        <f aca="false">PRODUCT(C143:F143)</f>
        <v>22.5</v>
      </c>
    </row>
    <row r="144" customFormat="false" ht="15" hidden="false" customHeight="false" outlineLevel="0" collapsed="false">
      <c r="A144" s="36" t="s">
        <v>1782</v>
      </c>
      <c r="B144" s="36"/>
      <c r="C144" s="37" t="n">
        <v>16</v>
      </c>
      <c r="D144" s="37" t="n">
        <v>1.5</v>
      </c>
      <c r="E144" s="37"/>
      <c r="F144" s="37" t="n">
        <v>1</v>
      </c>
      <c r="G144" s="37" t="n">
        <f aca="false">PRODUCT(C144:F144)</f>
        <v>24</v>
      </c>
    </row>
    <row r="145" customFormat="false" ht="15" hidden="false" customHeight="false" outlineLevel="0" collapsed="false">
      <c r="A145" s="36" t="s">
        <v>1783</v>
      </c>
      <c r="B145" s="36"/>
      <c r="C145" s="37" t="n">
        <v>6</v>
      </c>
      <c r="D145" s="37" t="n">
        <v>1.5</v>
      </c>
      <c r="E145" s="37"/>
      <c r="F145" s="37" t="n">
        <v>1</v>
      </c>
      <c r="G145" s="37" t="n">
        <f aca="false">PRODUCT(C145:F145)</f>
        <v>9</v>
      </c>
    </row>
    <row r="147" customFormat="false" ht="45" hidden="false" customHeight="true" outlineLevel="0" collapsed="false">
      <c r="A147" s="19" t="s">
        <v>1784</v>
      </c>
      <c r="B147" s="19" t="s">
        <v>1745</v>
      </c>
      <c r="C147" s="19" t="s">
        <v>50</v>
      </c>
      <c r="D147" s="33" t="s">
        <v>27</v>
      </c>
      <c r="E147" s="34" t="s">
        <v>51</v>
      </c>
      <c r="F147" s="34" t="s">
        <v>51</v>
      </c>
      <c r="G147" s="35" t="n">
        <f aca="false">SUM(G148:G153)</f>
        <v>407.1</v>
      </c>
    </row>
    <row r="148" customFormat="false" ht="15" hidden="false" customHeight="false" outlineLevel="0" collapsed="false">
      <c r="A148" s="36" t="s">
        <v>1785</v>
      </c>
      <c r="B148" s="36"/>
      <c r="C148" s="37"/>
      <c r="D148" s="37"/>
      <c r="E148" s="37"/>
      <c r="F148" s="37"/>
      <c r="G148" s="37" t="n">
        <f aca="false">PRODUCT(C148:F148)</f>
        <v>0</v>
      </c>
    </row>
    <row r="149" customFormat="false" ht="15" hidden="false" customHeight="false" outlineLevel="0" collapsed="false">
      <c r="A149" s="36" t="s">
        <v>1746</v>
      </c>
      <c r="B149" s="36"/>
      <c r="C149" s="37" t="n">
        <v>3.8</v>
      </c>
      <c r="D149" s="37" t="n">
        <v>1</v>
      </c>
      <c r="E149" s="37" t="n">
        <v>2</v>
      </c>
      <c r="F149" s="37" t="n">
        <v>47</v>
      </c>
      <c r="G149" s="37" t="n">
        <f aca="false">PRODUCT(C149:F149)</f>
        <v>357.2</v>
      </c>
    </row>
    <row r="150" customFormat="false" ht="15" hidden="false" customHeight="false" outlineLevel="0" collapsed="false">
      <c r="A150" s="36" t="s">
        <v>1747</v>
      </c>
      <c r="B150" s="36"/>
      <c r="C150" s="37" t="n">
        <v>1.8</v>
      </c>
      <c r="D150" s="37" t="n">
        <v>0.5</v>
      </c>
      <c r="E150" s="37" t="n">
        <v>2</v>
      </c>
      <c r="F150" s="37" t="n">
        <v>2</v>
      </c>
      <c r="G150" s="37" t="n">
        <f aca="false">PRODUCT(C150:F150)</f>
        <v>3.6</v>
      </c>
    </row>
    <row r="151" customFormat="false" ht="15" hidden="false" customHeight="false" outlineLevel="0" collapsed="false">
      <c r="A151" s="36" t="s">
        <v>1748</v>
      </c>
      <c r="B151" s="36"/>
      <c r="C151" s="37" t="n">
        <v>1</v>
      </c>
      <c r="D151" s="37" t="n">
        <v>0.5</v>
      </c>
      <c r="E151" s="37" t="n">
        <v>2</v>
      </c>
      <c r="F151" s="37" t="n">
        <v>2</v>
      </c>
      <c r="G151" s="37" t="n">
        <f aca="false">PRODUCT(C151:F151)</f>
        <v>2</v>
      </c>
    </row>
    <row r="152" customFormat="false" ht="15" hidden="false" customHeight="false" outlineLevel="0" collapsed="false">
      <c r="A152" s="36" t="s">
        <v>1749</v>
      </c>
      <c r="B152" s="36"/>
      <c r="C152" s="37" t="n">
        <v>1</v>
      </c>
      <c r="D152" s="37" t="n">
        <v>0.5</v>
      </c>
      <c r="E152" s="37" t="n">
        <v>2</v>
      </c>
      <c r="F152" s="37" t="n">
        <v>12</v>
      </c>
      <c r="G152" s="37" t="n">
        <f aca="false">PRODUCT(C152:F152)</f>
        <v>12</v>
      </c>
    </row>
    <row r="153" customFormat="false" ht="15" hidden="false" customHeight="false" outlineLevel="0" collapsed="false">
      <c r="A153" s="36" t="s">
        <v>1750</v>
      </c>
      <c r="B153" s="36"/>
      <c r="C153" s="37" t="n">
        <v>1.9</v>
      </c>
      <c r="D153" s="37" t="n">
        <v>0.5</v>
      </c>
      <c r="E153" s="37" t="n">
        <v>2</v>
      </c>
      <c r="F153" s="37" t="n">
        <v>17</v>
      </c>
      <c r="G153" s="37" t="n">
        <f aca="false">PRODUCT(C153:F153)</f>
        <v>32.3</v>
      </c>
    </row>
    <row r="155" customFormat="false" ht="45" hidden="false" customHeight="true" outlineLevel="0" collapsed="false">
      <c r="A155" s="19" t="s">
        <v>1786</v>
      </c>
      <c r="B155" s="19" t="s">
        <v>1745</v>
      </c>
      <c r="C155" s="19" t="s">
        <v>52</v>
      </c>
      <c r="D155" s="33" t="s">
        <v>27</v>
      </c>
      <c r="E155" s="34" t="s">
        <v>53</v>
      </c>
      <c r="F155" s="34" t="s">
        <v>53</v>
      </c>
      <c r="G155" s="35" t="n">
        <f aca="false">SUM(G156:G160)</f>
        <v>117.72</v>
      </c>
    </row>
    <row r="156" customFormat="false" ht="15" hidden="false" customHeight="false" outlineLevel="0" collapsed="false">
      <c r="A156" s="36" t="s">
        <v>1787</v>
      </c>
      <c r="B156" s="36"/>
      <c r="C156" s="37"/>
      <c r="D156" s="37"/>
      <c r="E156" s="37"/>
      <c r="F156" s="37"/>
      <c r="G156" s="37"/>
    </row>
    <row r="157" customFormat="false" ht="15" hidden="false" customHeight="false" outlineLevel="0" collapsed="false">
      <c r="A157" s="36" t="s">
        <v>1746</v>
      </c>
      <c r="B157" s="36"/>
      <c r="C157" s="37" t="n">
        <v>3.8</v>
      </c>
      <c r="D157" s="37" t="n">
        <v>0.3</v>
      </c>
      <c r="E157" s="37" t="n">
        <v>2</v>
      </c>
      <c r="F157" s="37" t="n">
        <v>47</v>
      </c>
      <c r="G157" s="37" t="n">
        <f aca="false">PRODUCT(C157:F157)</f>
        <v>107.16</v>
      </c>
    </row>
    <row r="158" customFormat="false" ht="15" hidden="false" customHeight="false" outlineLevel="0" collapsed="false">
      <c r="A158" s="36" t="s">
        <v>1747</v>
      </c>
      <c r="B158" s="36"/>
      <c r="C158" s="37" t="n">
        <v>1.8</v>
      </c>
      <c r="D158" s="37" t="n">
        <v>0.3</v>
      </c>
      <c r="E158" s="37" t="n">
        <v>2</v>
      </c>
      <c r="F158" s="37" t="n">
        <v>2</v>
      </c>
      <c r="G158" s="37" t="n">
        <f aca="false">PRODUCT(C158:F158)</f>
        <v>2.16</v>
      </c>
    </row>
    <row r="159" customFormat="false" ht="15" hidden="false" customHeight="false" outlineLevel="0" collapsed="false">
      <c r="A159" s="36" t="s">
        <v>1748</v>
      </c>
      <c r="B159" s="36"/>
      <c r="C159" s="37" t="n">
        <v>1</v>
      </c>
      <c r="D159" s="37" t="n">
        <v>0.3</v>
      </c>
      <c r="E159" s="37" t="n">
        <v>2</v>
      </c>
      <c r="F159" s="37" t="n">
        <v>2</v>
      </c>
      <c r="G159" s="37" t="n">
        <f aca="false">PRODUCT(C159:F159)</f>
        <v>1.2</v>
      </c>
    </row>
    <row r="160" customFormat="false" ht="15" hidden="false" customHeight="false" outlineLevel="0" collapsed="false">
      <c r="A160" s="36" t="s">
        <v>1749</v>
      </c>
      <c r="B160" s="36"/>
      <c r="C160" s="37" t="n">
        <v>1</v>
      </c>
      <c r="D160" s="37" t="n">
        <v>0.3</v>
      </c>
      <c r="E160" s="37" t="n">
        <v>2</v>
      </c>
      <c r="F160" s="37" t="n">
        <v>12</v>
      </c>
      <c r="G160" s="37" t="n">
        <f aca="false">PRODUCT(C160:F160)</f>
        <v>7.2</v>
      </c>
    </row>
    <row r="162" customFormat="false" ht="45" hidden="false" customHeight="true" outlineLevel="0" collapsed="false">
      <c r="A162" s="19" t="s">
        <v>1788</v>
      </c>
      <c r="B162" s="19" t="s">
        <v>1745</v>
      </c>
      <c r="C162" s="19" t="s">
        <v>54</v>
      </c>
      <c r="D162" s="33" t="s">
        <v>27</v>
      </c>
      <c r="E162" s="34" t="s">
        <v>55</v>
      </c>
      <c r="F162" s="34" t="s">
        <v>55</v>
      </c>
      <c r="G162" s="35" t="n">
        <f aca="false">SUM(G163:G175)</f>
        <v>117.15</v>
      </c>
    </row>
    <row r="163" customFormat="false" ht="15" hidden="false" customHeight="false" outlineLevel="0" collapsed="false">
      <c r="A163" s="36" t="s">
        <v>1789</v>
      </c>
      <c r="B163" s="36"/>
      <c r="C163" s="37"/>
      <c r="D163" s="37"/>
      <c r="E163" s="37"/>
      <c r="F163" s="37"/>
      <c r="G163" s="37" t="n">
        <f aca="false">PRODUCT(C163:F163)</f>
        <v>0</v>
      </c>
    </row>
    <row r="164" customFormat="false" ht="15" hidden="false" customHeight="false" outlineLevel="0" collapsed="false">
      <c r="A164" s="36" t="s">
        <v>1790</v>
      </c>
      <c r="B164" s="36"/>
      <c r="C164" s="37" t="n">
        <v>1.8</v>
      </c>
      <c r="D164" s="37" t="n">
        <v>1</v>
      </c>
      <c r="E164" s="37"/>
      <c r="F164" s="37" t="n">
        <v>14</v>
      </c>
      <c r="G164" s="37" t="n">
        <f aca="false">PRODUCT(C164:F164)</f>
        <v>25.2</v>
      </c>
    </row>
    <row r="165" customFormat="false" ht="15" hidden="false" customHeight="false" outlineLevel="0" collapsed="false">
      <c r="A165" s="36" t="s">
        <v>1791</v>
      </c>
      <c r="B165" s="36"/>
      <c r="C165" s="37" t="n">
        <v>1.8</v>
      </c>
      <c r="D165" s="37" t="n">
        <v>0.5</v>
      </c>
      <c r="E165" s="37"/>
      <c r="F165" s="37" t="n">
        <v>40</v>
      </c>
      <c r="G165" s="37" t="n">
        <f aca="false">PRODUCT(C165:F165)</f>
        <v>36</v>
      </c>
    </row>
    <row r="166" customFormat="false" ht="15" hidden="false" customHeight="false" outlineLevel="0" collapsed="false">
      <c r="A166" s="36" t="s">
        <v>1792</v>
      </c>
      <c r="B166" s="36"/>
      <c r="C166" s="37" t="n">
        <v>1.8</v>
      </c>
      <c r="D166" s="37" t="n">
        <v>0.5</v>
      </c>
      <c r="E166" s="37"/>
      <c r="F166" s="37" t="n">
        <v>40</v>
      </c>
      <c r="G166" s="37" t="n">
        <f aca="false">PRODUCT(C166:F166)</f>
        <v>36</v>
      </c>
    </row>
    <row r="167" customFormat="false" ht="15" hidden="false" customHeight="false" outlineLevel="0" collapsed="false">
      <c r="A167" s="36" t="s">
        <v>1793</v>
      </c>
      <c r="B167" s="36"/>
      <c r="C167" s="37"/>
      <c r="D167" s="37"/>
      <c r="E167" s="37"/>
      <c r="F167" s="37"/>
      <c r="G167" s="37"/>
    </row>
    <row r="168" customFormat="false" ht="15" hidden="false" customHeight="false" outlineLevel="0" collapsed="false">
      <c r="A168" s="36" t="s">
        <v>1790</v>
      </c>
      <c r="B168" s="36"/>
      <c r="C168" s="37" t="n">
        <v>1.8</v>
      </c>
      <c r="D168" s="37" t="n">
        <v>0.5</v>
      </c>
      <c r="E168" s="37"/>
      <c r="F168" s="37" t="n">
        <v>2</v>
      </c>
      <c r="G168" s="37" t="n">
        <f aca="false">PRODUCT(C168:F168)</f>
        <v>1.8</v>
      </c>
    </row>
    <row r="169" customFormat="false" ht="15" hidden="false" customHeight="false" outlineLevel="0" collapsed="false">
      <c r="A169" s="36" t="s">
        <v>1794</v>
      </c>
      <c r="B169" s="36"/>
      <c r="C169" s="37"/>
      <c r="D169" s="37"/>
      <c r="E169" s="37"/>
      <c r="F169" s="37"/>
      <c r="G169" s="37"/>
    </row>
    <row r="170" customFormat="false" ht="15" hidden="false" customHeight="false" outlineLevel="0" collapsed="false">
      <c r="A170" s="36" t="s">
        <v>1790</v>
      </c>
      <c r="B170" s="36"/>
      <c r="C170" s="37" t="n">
        <v>1</v>
      </c>
      <c r="D170" s="37" t="n">
        <v>0.5</v>
      </c>
      <c r="E170" s="37"/>
      <c r="F170" s="37" t="n">
        <v>2</v>
      </c>
      <c r="G170" s="37" t="n">
        <f aca="false">PRODUCT(C170:F170)</f>
        <v>1</v>
      </c>
    </row>
    <row r="171" customFormat="false" ht="15" hidden="false" customHeight="false" outlineLevel="0" collapsed="false">
      <c r="A171" s="36" t="s">
        <v>1795</v>
      </c>
      <c r="B171" s="36"/>
      <c r="C171" s="37"/>
      <c r="D171" s="37"/>
      <c r="E171" s="37"/>
      <c r="F171" s="37"/>
      <c r="G171" s="37"/>
    </row>
    <row r="172" customFormat="false" ht="15" hidden="false" customHeight="false" outlineLevel="0" collapsed="false">
      <c r="A172" s="36" t="s">
        <v>1790</v>
      </c>
      <c r="B172" s="36"/>
      <c r="C172" s="37" t="n">
        <v>1</v>
      </c>
      <c r="D172" s="37" t="n">
        <v>0.5</v>
      </c>
      <c r="E172" s="37"/>
      <c r="F172" s="37" t="n">
        <v>2</v>
      </c>
      <c r="G172" s="37" t="n">
        <f aca="false">PRODUCT(C172:F172)</f>
        <v>1</v>
      </c>
    </row>
    <row r="173" customFormat="false" ht="15" hidden="false" customHeight="false" outlineLevel="0" collapsed="false">
      <c r="A173" s="36" t="s">
        <v>1796</v>
      </c>
      <c r="B173" s="36"/>
      <c r="C173" s="37"/>
      <c r="D173" s="37"/>
      <c r="E173" s="37"/>
      <c r="F173" s="37"/>
      <c r="G173" s="37"/>
    </row>
    <row r="174" customFormat="false" ht="15" hidden="false" customHeight="false" outlineLevel="0" collapsed="false">
      <c r="A174" s="36" t="s">
        <v>1790</v>
      </c>
      <c r="B174" s="36"/>
      <c r="C174" s="37" t="n">
        <v>1.9</v>
      </c>
      <c r="D174" s="37" t="n">
        <v>0.5</v>
      </c>
      <c r="E174" s="37"/>
      <c r="F174" s="37" t="n">
        <v>8</v>
      </c>
      <c r="G174" s="37" t="n">
        <f aca="false">PRODUCT(C174:F174)</f>
        <v>7.6</v>
      </c>
    </row>
    <row r="175" customFormat="false" ht="15" hidden="false" customHeight="false" outlineLevel="0" collapsed="false">
      <c r="A175" s="36" t="s">
        <v>1791</v>
      </c>
      <c r="B175" s="36"/>
      <c r="C175" s="37" t="n">
        <v>1.9</v>
      </c>
      <c r="D175" s="37" t="n">
        <v>0.5</v>
      </c>
      <c r="E175" s="37"/>
      <c r="F175" s="37" t="n">
        <v>9</v>
      </c>
      <c r="G175" s="37" t="n">
        <f aca="false">PRODUCT(C175:F175)</f>
        <v>8.55</v>
      </c>
    </row>
    <row r="177" customFormat="false" ht="45" hidden="false" customHeight="true" outlineLevel="0" collapsed="false">
      <c r="A177" s="19" t="s">
        <v>1797</v>
      </c>
      <c r="B177" s="19" t="s">
        <v>1745</v>
      </c>
      <c r="C177" s="19" t="s">
        <v>56</v>
      </c>
      <c r="D177" s="33" t="s">
        <v>27</v>
      </c>
      <c r="E177" s="34" t="s">
        <v>57</v>
      </c>
      <c r="F177" s="34" t="s">
        <v>57</v>
      </c>
      <c r="G177" s="35" t="n">
        <f aca="false">SUM(G178:G182)</f>
        <v>58.44</v>
      </c>
    </row>
    <row r="178" customFormat="false" ht="15" hidden="false" customHeight="false" outlineLevel="0" collapsed="false">
      <c r="A178" s="36" t="s">
        <v>1798</v>
      </c>
      <c r="B178" s="36"/>
      <c r="C178" s="37"/>
      <c r="D178" s="37"/>
      <c r="E178" s="37"/>
      <c r="F178" s="37"/>
      <c r="G178" s="37" t="n">
        <f aca="false">PRODUCT(C178:F178)</f>
        <v>0</v>
      </c>
    </row>
    <row r="179" customFormat="false" ht="15" hidden="false" customHeight="false" outlineLevel="0" collapsed="false">
      <c r="A179" s="36" t="s">
        <v>1746</v>
      </c>
      <c r="B179" s="36"/>
      <c r="C179" s="37" t="n">
        <v>47</v>
      </c>
      <c r="D179" s="37" t="n">
        <v>3.8</v>
      </c>
      <c r="E179" s="37" t="n">
        <v>0.3</v>
      </c>
      <c r="F179" s="37"/>
      <c r="G179" s="37" t="n">
        <f aca="false">PRODUCT(C179:F179)</f>
        <v>53.58</v>
      </c>
    </row>
    <row r="180" customFormat="false" ht="15" hidden="false" customHeight="false" outlineLevel="0" collapsed="false">
      <c r="A180" s="36" t="s">
        <v>1747</v>
      </c>
      <c r="B180" s="36"/>
      <c r="C180" s="37" t="n">
        <v>2</v>
      </c>
      <c r="D180" s="37" t="n">
        <v>1.8</v>
      </c>
      <c r="E180" s="37" t="n">
        <v>0.3</v>
      </c>
      <c r="F180" s="37"/>
      <c r="G180" s="37" t="n">
        <f aca="false">PRODUCT(C180:F180)</f>
        <v>1.08</v>
      </c>
    </row>
    <row r="181" customFormat="false" ht="15" hidden="false" customHeight="false" outlineLevel="0" collapsed="false">
      <c r="A181" s="36" t="s">
        <v>1748</v>
      </c>
      <c r="B181" s="36"/>
      <c r="C181" s="37" t="n">
        <v>2</v>
      </c>
      <c r="D181" s="37" t="n">
        <v>0.9</v>
      </c>
      <c r="E181" s="37" t="n">
        <v>0.3</v>
      </c>
      <c r="F181" s="37"/>
      <c r="G181" s="37" t="n">
        <f aca="false">PRODUCT(C181:F181)</f>
        <v>0.54</v>
      </c>
    </row>
    <row r="182" customFormat="false" ht="15" hidden="false" customHeight="false" outlineLevel="0" collapsed="false">
      <c r="A182" s="36" t="s">
        <v>1749</v>
      </c>
      <c r="B182" s="36"/>
      <c r="C182" s="37" t="n">
        <v>12</v>
      </c>
      <c r="D182" s="37" t="n">
        <v>0.9</v>
      </c>
      <c r="E182" s="37" t="n">
        <v>0.3</v>
      </c>
      <c r="F182" s="37"/>
      <c r="G182" s="37" t="n">
        <f aca="false">PRODUCT(C182:F182)</f>
        <v>3.24</v>
      </c>
    </row>
    <row r="184" customFormat="false" ht="15" hidden="false" customHeight="false" outlineLevel="0" collapsed="false">
      <c r="B184" s="1" t="s">
        <v>1743</v>
      </c>
      <c r="C184" s="6" t="s">
        <v>7</v>
      </c>
      <c r="D184" s="7" t="s">
        <v>8</v>
      </c>
      <c r="E184" s="6" t="s">
        <v>9</v>
      </c>
    </row>
    <row r="185" customFormat="false" ht="15" hidden="false" customHeight="false" outlineLevel="0" collapsed="false">
      <c r="B185" s="1" t="s">
        <v>1743</v>
      </c>
      <c r="C185" s="6" t="s">
        <v>10</v>
      </c>
      <c r="D185" s="7" t="s">
        <v>58</v>
      </c>
      <c r="E185" s="6" t="s">
        <v>59</v>
      </c>
    </row>
    <row r="187" customFormat="false" ht="45" hidden="false" customHeight="true" outlineLevel="0" collapsed="false">
      <c r="A187" s="19" t="s">
        <v>1799</v>
      </c>
      <c r="B187" s="19" t="s">
        <v>1745</v>
      </c>
      <c r="C187" s="19" t="s">
        <v>61</v>
      </c>
      <c r="D187" s="33" t="s">
        <v>18</v>
      </c>
      <c r="E187" s="34" t="s">
        <v>62</v>
      </c>
      <c r="F187" s="34" t="s">
        <v>62</v>
      </c>
      <c r="G187" s="35" t="n">
        <f aca="false">SUM(G188:G191)</f>
        <v>47</v>
      </c>
    </row>
    <row r="188" customFormat="false" ht="15" hidden="false" customHeight="false" outlineLevel="0" collapsed="false">
      <c r="A188" s="36" t="s">
        <v>1789</v>
      </c>
      <c r="B188" s="36"/>
      <c r="C188" s="37"/>
      <c r="D188" s="37"/>
      <c r="E188" s="37"/>
      <c r="F188" s="37"/>
      <c r="G188" s="37" t="n">
        <f aca="false">PRODUCT(C188:F188)</f>
        <v>0</v>
      </c>
    </row>
    <row r="189" customFormat="false" ht="15" hidden="false" customHeight="false" outlineLevel="0" collapsed="false">
      <c r="A189" s="36" t="s">
        <v>1790</v>
      </c>
      <c r="B189" s="36"/>
      <c r="C189" s="37" t="n">
        <v>7</v>
      </c>
      <c r="D189" s="37"/>
      <c r="E189" s="37"/>
      <c r="F189" s="37"/>
      <c r="G189" s="37" t="n">
        <f aca="false">PRODUCT(C189:F189)</f>
        <v>7</v>
      </c>
    </row>
    <row r="190" customFormat="false" ht="15" hidden="false" customHeight="false" outlineLevel="0" collapsed="false">
      <c r="A190" s="36" t="s">
        <v>1791</v>
      </c>
      <c r="B190" s="36"/>
      <c r="C190" s="37" t="n">
        <v>20</v>
      </c>
      <c r="D190" s="37"/>
      <c r="E190" s="37"/>
      <c r="F190" s="37"/>
      <c r="G190" s="37" t="n">
        <f aca="false">PRODUCT(C190:F190)</f>
        <v>20</v>
      </c>
    </row>
    <row r="191" customFormat="false" ht="15" hidden="false" customHeight="false" outlineLevel="0" collapsed="false">
      <c r="A191" s="36" t="s">
        <v>1792</v>
      </c>
      <c r="B191" s="36"/>
      <c r="C191" s="37" t="n">
        <v>20</v>
      </c>
      <c r="D191" s="37"/>
      <c r="E191" s="37"/>
      <c r="F191" s="37"/>
      <c r="G191" s="37" t="n">
        <f aca="false">PRODUCT(C191:F191)</f>
        <v>20</v>
      </c>
    </row>
    <row r="193" customFormat="false" ht="45" hidden="false" customHeight="true" outlineLevel="0" collapsed="false">
      <c r="A193" s="19" t="s">
        <v>1800</v>
      </c>
      <c r="B193" s="19" t="s">
        <v>1745</v>
      </c>
      <c r="C193" s="19" t="s">
        <v>63</v>
      </c>
      <c r="D193" s="33" t="s">
        <v>18</v>
      </c>
      <c r="E193" s="34" t="s">
        <v>64</v>
      </c>
      <c r="F193" s="34" t="s">
        <v>64</v>
      </c>
      <c r="G193" s="35" t="n">
        <f aca="false">SUM(G194:G195)</f>
        <v>2</v>
      </c>
    </row>
    <row r="194" customFormat="false" ht="15" hidden="false" customHeight="false" outlineLevel="0" collapsed="false">
      <c r="A194" s="36" t="s">
        <v>1793</v>
      </c>
      <c r="B194" s="36"/>
      <c r="C194" s="37"/>
      <c r="D194" s="37"/>
      <c r="E194" s="37"/>
      <c r="F194" s="37"/>
      <c r="G194" s="37"/>
    </row>
    <row r="195" customFormat="false" ht="15" hidden="false" customHeight="false" outlineLevel="0" collapsed="false">
      <c r="A195" s="36" t="s">
        <v>1790</v>
      </c>
      <c r="B195" s="36"/>
      <c r="C195" s="37" t="n">
        <v>2</v>
      </c>
      <c r="D195" s="37"/>
      <c r="E195" s="37"/>
      <c r="F195" s="37"/>
      <c r="G195" s="37" t="n">
        <f aca="false">PRODUCT(C195:F195)</f>
        <v>2</v>
      </c>
    </row>
    <row r="197" customFormat="false" ht="45" hidden="false" customHeight="true" outlineLevel="0" collapsed="false">
      <c r="A197" s="19" t="s">
        <v>1801</v>
      </c>
      <c r="B197" s="19" t="s">
        <v>1745</v>
      </c>
      <c r="C197" s="19" t="s">
        <v>65</v>
      </c>
      <c r="D197" s="33" t="s">
        <v>18</v>
      </c>
      <c r="E197" s="34" t="s">
        <v>66</v>
      </c>
      <c r="F197" s="34" t="s">
        <v>66</v>
      </c>
      <c r="G197" s="35" t="n">
        <f aca="false">SUM(G198:G199)</f>
        <v>2</v>
      </c>
    </row>
    <row r="198" customFormat="false" ht="15" hidden="false" customHeight="false" outlineLevel="0" collapsed="false">
      <c r="A198" s="36" t="s">
        <v>1794</v>
      </c>
      <c r="B198" s="36"/>
      <c r="C198" s="37"/>
      <c r="D198" s="37"/>
      <c r="E198" s="37"/>
      <c r="F198" s="37"/>
      <c r="G198" s="37"/>
    </row>
    <row r="199" customFormat="false" ht="15" hidden="false" customHeight="false" outlineLevel="0" collapsed="false">
      <c r="A199" s="36" t="s">
        <v>1790</v>
      </c>
      <c r="B199" s="36"/>
      <c r="C199" s="37" t="n">
        <v>2</v>
      </c>
      <c r="D199" s="37"/>
      <c r="E199" s="37"/>
      <c r="F199" s="37"/>
      <c r="G199" s="37" t="n">
        <f aca="false">PRODUCT(C199:F199)</f>
        <v>2</v>
      </c>
    </row>
    <row r="201" customFormat="false" ht="45" hidden="false" customHeight="true" outlineLevel="0" collapsed="false">
      <c r="A201" s="19" t="s">
        <v>1802</v>
      </c>
      <c r="B201" s="19" t="s">
        <v>1745</v>
      </c>
      <c r="C201" s="19" t="s">
        <v>67</v>
      </c>
      <c r="D201" s="33" t="s">
        <v>18</v>
      </c>
      <c r="E201" s="34" t="s">
        <v>68</v>
      </c>
      <c r="F201" s="34" t="s">
        <v>68</v>
      </c>
      <c r="G201" s="35" t="n">
        <f aca="false">SUM(G202:G205)</f>
        <v>12</v>
      </c>
    </row>
    <row r="202" customFormat="false" ht="15" hidden="false" customHeight="false" outlineLevel="0" collapsed="false">
      <c r="A202" s="36" t="s">
        <v>1795</v>
      </c>
      <c r="B202" s="36"/>
      <c r="C202" s="37"/>
      <c r="D202" s="37"/>
      <c r="E202" s="37"/>
      <c r="F202" s="37"/>
      <c r="G202" s="37" t="n">
        <f aca="false">PRODUCT(C202:F202)</f>
        <v>0</v>
      </c>
    </row>
    <row r="203" customFormat="false" ht="15" hidden="false" customHeight="false" outlineLevel="0" collapsed="false">
      <c r="A203" s="36" t="s">
        <v>1790</v>
      </c>
      <c r="B203" s="36"/>
      <c r="C203" s="37" t="n">
        <v>4</v>
      </c>
      <c r="D203" s="37"/>
      <c r="E203" s="37"/>
      <c r="F203" s="37"/>
      <c r="G203" s="37" t="n">
        <f aca="false">PRODUCT(C203:F203)</f>
        <v>4</v>
      </c>
    </row>
    <row r="204" customFormat="false" ht="15" hidden="false" customHeight="false" outlineLevel="0" collapsed="false">
      <c r="A204" s="36" t="s">
        <v>1791</v>
      </c>
      <c r="B204" s="36"/>
      <c r="C204" s="37" t="n">
        <v>4</v>
      </c>
      <c r="D204" s="37"/>
      <c r="E204" s="37"/>
      <c r="F204" s="37"/>
      <c r="G204" s="37" t="n">
        <f aca="false">PRODUCT(C204:F204)</f>
        <v>4</v>
      </c>
    </row>
    <row r="205" customFormat="false" ht="15" hidden="false" customHeight="false" outlineLevel="0" collapsed="false">
      <c r="A205" s="36" t="s">
        <v>1792</v>
      </c>
      <c r="B205" s="36"/>
      <c r="C205" s="37" t="n">
        <v>4</v>
      </c>
      <c r="D205" s="37"/>
      <c r="E205" s="37"/>
      <c r="F205" s="37"/>
      <c r="G205" s="37" t="n">
        <f aca="false">PRODUCT(C205:F205)</f>
        <v>4</v>
      </c>
    </row>
    <row r="207" customFormat="false" ht="45" hidden="false" customHeight="true" outlineLevel="0" collapsed="false">
      <c r="A207" s="19" t="s">
        <v>1803</v>
      </c>
      <c r="B207" s="19" t="s">
        <v>1745</v>
      </c>
      <c r="C207" s="19" t="s">
        <v>69</v>
      </c>
      <c r="D207" s="33" t="s">
        <v>18</v>
      </c>
      <c r="E207" s="34" t="s">
        <v>70</v>
      </c>
      <c r="F207" s="34" t="s">
        <v>70</v>
      </c>
      <c r="G207" s="35" t="n">
        <f aca="false">SUM(G208:G209)</f>
        <v>1</v>
      </c>
    </row>
    <row r="208" customFormat="false" ht="15" hidden="false" customHeight="false" outlineLevel="0" collapsed="false">
      <c r="A208" s="36" t="s">
        <v>1804</v>
      </c>
      <c r="B208" s="36"/>
      <c r="C208" s="37"/>
      <c r="D208" s="37"/>
      <c r="E208" s="37"/>
      <c r="F208" s="37"/>
      <c r="G208" s="37" t="n">
        <f aca="false">PRODUCT(C208:F208)</f>
        <v>0</v>
      </c>
    </row>
    <row r="209" customFormat="false" ht="15" hidden="false" customHeight="false" outlineLevel="0" collapsed="false">
      <c r="A209" s="36" t="s">
        <v>1791</v>
      </c>
      <c r="B209" s="36"/>
      <c r="C209" s="37" t="n">
        <v>1</v>
      </c>
      <c r="D209" s="37"/>
      <c r="E209" s="37"/>
      <c r="F209" s="37"/>
      <c r="G209" s="37" t="n">
        <f aca="false">PRODUCT(C209:F209)</f>
        <v>1</v>
      </c>
    </row>
    <row r="211" customFormat="false" ht="45" hidden="false" customHeight="true" outlineLevel="0" collapsed="false">
      <c r="A211" s="19" t="s">
        <v>1805</v>
      </c>
      <c r="B211" s="19" t="s">
        <v>1745</v>
      </c>
      <c r="C211" s="19" t="s">
        <v>71</v>
      </c>
      <c r="D211" s="33" t="s">
        <v>18</v>
      </c>
      <c r="E211" s="34" t="s">
        <v>72</v>
      </c>
      <c r="F211" s="34" t="s">
        <v>72</v>
      </c>
      <c r="G211" s="35" t="n">
        <f aca="false">SUM(G212:G213)</f>
        <v>1</v>
      </c>
    </row>
    <row r="212" customFormat="false" ht="15" hidden="false" customHeight="false" outlineLevel="0" collapsed="false">
      <c r="A212" s="36" t="s">
        <v>1806</v>
      </c>
      <c r="B212" s="36"/>
      <c r="C212" s="37"/>
      <c r="D212" s="37"/>
      <c r="E212" s="37"/>
      <c r="F212" s="37"/>
      <c r="G212" s="37"/>
    </row>
    <row r="213" customFormat="false" ht="15" hidden="false" customHeight="false" outlineLevel="0" collapsed="false">
      <c r="A213" s="36" t="s">
        <v>1791</v>
      </c>
      <c r="B213" s="36"/>
      <c r="C213" s="37" t="n">
        <v>1</v>
      </c>
      <c r="D213" s="37"/>
      <c r="E213" s="37"/>
      <c r="F213" s="37"/>
      <c r="G213" s="37" t="n">
        <f aca="false">PRODUCT(C213:F213)</f>
        <v>1</v>
      </c>
    </row>
    <row r="215" customFormat="false" ht="45" hidden="false" customHeight="true" outlineLevel="0" collapsed="false">
      <c r="A215" s="19" t="s">
        <v>1807</v>
      </c>
      <c r="B215" s="19" t="s">
        <v>1745</v>
      </c>
      <c r="C215" s="19" t="s">
        <v>73</v>
      </c>
      <c r="D215" s="33" t="s">
        <v>18</v>
      </c>
      <c r="E215" s="34" t="s">
        <v>74</v>
      </c>
      <c r="F215" s="34" t="s">
        <v>74</v>
      </c>
      <c r="G215" s="35" t="n">
        <f aca="false">SUM(G216:G218)</f>
        <v>3</v>
      </c>
    </row>
    <row r="216" customFormat="false" ht="15" hidden="false" customHeight="false" outlineLevel="0" collapsed="false">
      <c r="A216" s="36" t="s">
        <v>1806</v>
      </c>
      <c r="B216" s="36"/>
      <c r="C216" s="37"/>
      <c r="D216" s="37"/>
      <c r="E216" s="37"/>
      <c r="F216" s="37"/>
      <c r="G216" s="37" t="n">
        <f aca="false">PRODUCT(C216:F216)</f>
        <v>0</v>
      </c>
    </row>
    <row r="217" customFormat="false" ht="15" hidden="false" customHeight="false" outlineLevel="0" collapsed="false">
      <c r="A217" s="36" t="s">
        <v>1791</v>
      </c>
      <c r="B217" s="36"/>
      <c r="C217" s="37" t="n">
        <v>1</v>
      </c>
      <c r="D217" s="37"/>
      <c r="E217" s="37"/>
      <c r="F217" s="37"/>
      <c r="G217" s="37" t="n">
        <f aca="false">PRODUCT(C217:F217)</f>
        <v>1</v>
      </c>
    </row>
    <row r="218" customFormat="false" ht="15" hidden="false" customHeight="false" outlineLevel="0" collapsed="false">
      <c r="A218" s="36" t="s">
        <v>1792</v>
      </c>
      <c r="B218" s="36"/>
      <c r="C218" s="37" t="n">
        <v>2</v>
      </c>
      <c r="D218" s="37"/>
      <c r="E218" s="37"/>
      <c r="F218" s="37"/>
      <c r="G218" s="37" t="n">
        <f aca="false">PRODUCT(C218:F218)</f>
        <v>2</v>
      </c>
    </row>
    <row r="220" customFormat="false" ht="45" hidden="false" customHeight="true" outlineLevel="0" collapsed="false">
      <c r="A220" s="19" t="s">
        <v>1808</v>
      </c>
      <c r="B220" s="19" t="s">
        <v>1745</v>
      </c>
      <c r="C220" s="19" t="s">
        <v>75</v>
      </c>
      <c r="D220" s="33" t="s">
        <v>18</v>
      </c>
      <c r="E220" s="34" t="s">
        <v>76</v>
      </c>
      <c r="F220" s="34" t="s">
        <v>76</v>
      </c>
      <c r="G220" s="35" t="n">
        <f aca="false">SUM(G221:G222)</f>
        <v>2</v>
      </c>
    </row>
    <row r="221" customFormat="false" ht="15" hidden="false" customHeight="false" outlineLevel="0" collapsed="false">
      <c r="A221" s="36" t="s">
        <v>1809</v>
      </c>
      <c r="B221" s="36"/>
      <c r="C221" s="37"/>
      <c r="D221" s="37"/>
      <c r="E221" s="37"/>
      <c r="F221" s="37"/>
      <c r="G221" s="37"/>
    </row>
    <row r="222" customFormat="false" ht="15" hidden="false" customHeight="false" outlineLevel="0" collapsed="false">
      <c r="A222" s="36" t="s">
        <v>1790</v>
      </c>
      <c r="B222" s="36"/>
      <c r="C222" s="37" t="n">
        <v>2</v>
      </c>
      <c r="D222" s="37"/>
      <c r="E222" s="37"/>
      <c r="F222" s="37"/>
      <c r="G222" s="37" t="n">
        <f aca="false">PRODUCT(C222:F222)</f>
        <v>2</v>
      </c>
    </row>
    <row r="224" customFormat="false" ht="45" hidden="false" customHeight="true" outlineLevel="0" collapsed="false">
      <c r="A224" s="19" t="s">
        <v>1810</v>
      </c>
      <c r="B224" s="19" t="s">
        <v>1745</v>
      </c>
      <c r="C224" s="19" t="s">
        <v>77</v>
      </c>
      <c r="D224" s="33" t="s">
        <v>18</v>
      </c>
      <c r="E224" s="34" t="s">
        <v>78</v>
      </c>
      <c r="F224" s="34" t="s">
        <v>78</v>
      </c>
      <c r="G224" s="35" t="n">
        <f aca="false">SUM(G225:G227)</f>
        <v>17</v>
      </c>
    </row>
    <row r="225" customFormat="false" ht="15" hidden="false" customHeight="false" outlineLevel="0" collapsed="false">
      <c r="A225" s="36" t="s">
        <v>1796</v>
      </c>
      <c r="B225" s="36"/>
      <c r="C225" s="37"/>
      <c r="D225" s="37"/>
      <c r="E225" s="37"/>
      <c r="F225" s="37"/>
      <c r="G225" s="37" t="n">
        <f aca="false">PRODUCT(C225:F225)</f>
        <v>0</v>
      </c>
    </row>
    <row r="226" customFormat="false" ht="15" hidden="false" customHeight="false" outlineLevel="0" collapsed="false">
      <c r="A226" s="36" t="s">
        <v>1790</v>
      </c>
      <c r="B226" s="36"/>
      <c r="C226" s="37" t="n">
        <v>8</v>
      </c>
      <c r="D226" s="37"/>
      <c r="E226" s="37"/>
      <c r="F226" s="37"/>
      <c r="G226" s="37" t="n">
        <f aca="false">PRODUCT(C226:F226)</f>
        <v>8</v>
      </c>
    </row>
    <row r="227" customFormat="false" ht="15" hidden="false" customHeight="false" outlineLevel="0" collapsed="false">
      <c r="A227" s="36" t="s">
        <v>1791</v>
      </c>
      <c r="B227" s="36"/>
      <c r="C227" s="37" t="n">
        <v>9</v>
      </c>
      <c r="D227" s="37"/>
      <c r="E227" s="37"/>
      <c r="F227" s="37"/>
      <c r="G227" s="37" t="n">
        <f aca="false">PRODUCT(C227:F227)</f>
        <v>9</v>
      </c>
    </row>
    <row r="229" customFormat="false" ht="45" hidden="false" customHeight="true" outlineLevel="0" collapsed="false">
      <c r="A229" s="19" t="s">
        <v>1811</v>
      </c>
      <c r="B229" s="19" t="s">
        <v>1745</v>
      </c>
      <c r="C229" s="19" t="s">
        <v>79</v>
      </c>
      <c r="D229" s="33" t="s">
        <v>18</v>
      </c>
      <c r="E229" s="34" t="s">
        <v>80</v>
      </c>
      <c r="F229" s="34" t="s">
        <v>80</v>
      </c>
      <c r="G229" s="35" t="n">
        <f aca="false">SUM(G230:G232)</f>
        <v>4</v>
      </c>
    </row>
    <row r="230" customFormat="false" ht="15" hidden="false" customHeight="false" outlineLevel="0" collapsed="false">
      <c r="A230" s="36" t="s">
        <v>1812</v>
      </c>
      <c r="B230" s="36"/>
      <c r="C230" s="37"/>
      <c r="D230" s="37"/>
      <c r="E230" s="37"/>
      <c r="F230" s="37"/>
      <c r="G230" s="37" t="n">
        <f aca="false">PRODUCT(C230:F230)</f>
        <v>0</v>
      </c>
    </row>
    <row r="231" customFormat="false" ht="15" hidden="false" customHeight="false" outlineLevel="0" collapsed="false">
      <c r="A231" s="36" t="s">
        <v>1790</v>
      </c>
      <c r="B231" s="36"/>
      <c r="C231" s="37" t="n">
        <v>2</v>
      </c>
      <c r="D231" s="37"/>
      <c r="E231" s="37"/>
      <c r="F231" s="37"/>
      <c r="G231" s="37" t="n">
        <f aca="false">PRODUCT(C231:F231)</f>
        <v>2</v>
      </c>
    </row>
    <row r="232" customFormat="false" ht="15" hidden="false" customHeight="false" outlineLevel="0" collapsed="false">
      <c r="A232" s="36" t="s">
        <v>1791</v>
      </c>
      <c r="B232" s="36"/>
      <c r="C232" s="37" t="n">
        <v>2</v>
      </c>
      <c r="D232" s="37"/>
      <c r="E232" s="37"/>
      <c r="F232" s="37"/>
      <c r="G232" s="37" t="n">
        <f aca="false">PRODUCT(C232:F232)</f>
        <v>2</v>
      </c>
    </row>
    <row r="234" customFormat="false" ht="45" hidden="false" customHeight="true" outlineLevel="0" collapsed="false">
      <c r="A234" s="19" t="s">
        <v>1813</v>
      </c>
      <c r="B234" s="19" t="s">
        <v>1745</v>
      </c>
      <c r="C234" s="19" t="s">
        <v>81</v>
      </c>
      <c r="D234" s="33" t="s">
        <v>27</v>
      </c>
      <c r="E234" s="34" t="s">
        <v>82</v>
      </c>
      <c r="F234" s="34" t="s">
        <v>82</v>
      </c>
      <c r="G234" s="35" t="n">
        <f aca="false">SUM(G235:G247)</f>
        <v>418.2</v>
      </c>
    </row>
    <row r="235" customFormat="false" ht="15" hidden="false" customHeight="false" outlineLevel="0" collapsed="false">
      <c r="A235" s="36" t="s">
        <v>1789</v>
      </c>
      <c r="B235" s="36"/>
      <c r="C235" s="37"/>
      <c r="D235" s="37"/>
      <c r="E235" s="37"/>
      <c r="F235" s="37"/>
      <c r="G235" s="37"/>
    </row>
    <row r="236" customFormat="false" ht="15" hidden="false" customHeight="false" outlineLevel="0" collapsed="false">
      <c r="A236" s="36" t="s">
        <v>1790</v>
      </c>
      <c r="B236" s="36"/>
      <c r="C236" s="37" t="n">
        <v>1.8</v>
      </c>
      <c r="D236" s="37" t="n">
        <v>2</v>
      </c>
      <c r="E236" s="37"/>
      <c r="F236" s="37" t="n">
        <v>14</v>
      </c>
      <c r="G236" s="37" t="n">
        <f aca="false">PRODUCT(C236:F236)</f>
        <v>50.4</v>
      </c>
    </row>
    <row r="237" customFormat="false" ht="15" hidden="false" customHeight="false" outlineLevel="0" collapsed="false">
      <c r="A237" s="36" t="s">
        <v>1791</v>
      </c>
      <c r="B237" s="36"/>
      <c r="C237" s="37" t="n">
        <v>1.8</v>
      </c>
      <c r="D237" s="37" t="n">
        <v>2</v>
      </c>
      <c r="E237" s="37"/>
      <c r="F237" s="37" t="n">
        <v>40</v>
      </c>
      <c r="G237" s="37" t="n">
        <f aca="false">PRODUCT(C237:F237)</f>
        <v>144</v>
      </c>
    </row>
    <row r="238" customFormat="false" ht="15" hidden="false" customHeight="false" outlineLevel="0" collapsed="false">
      <c r="A238" s="36" t="s">
        <v>1792</v>
      </c>
      <c r="B238" s="36"/>
      <c r="C238" s="37" t="n">
        <v>1.8</v>
      </c>
      <c r="D238" s="37" t="n">
        <v>2</v>
      </c>
      <c r="E238" s="37"/>
      <c r="F238" s="37" t="n">
        <v>40</v>
      </c>
      <c r="G238" s="37" t="n">
        <f aca="false">PRODUCT(C238:F238)</f>
        <v>144</v>
      </c>
    </row>
    <row r="239" customFormat="false" ht="15" hidden="false" customHeight="false" outlineLevel="0" collapsed="false">
      <c r="A239" s="36" t="s">
        <v>1793</v>
      </c>
      <c r="B239" s="36"/>
      <c r="C239" s="37"/>
      <c r="D239" s="37"/>
      <c r="E239" s="37"/>
      <c r="F239" s="37"/>
      <c r="G239" s="37" t="n">
        <f aca="false">PRODUCT(C239:F239)</f>
        <v>0</v>
      </c>
    </row>
    <row r="240" customFormat="false" ht="15" hidden="false" customHeight="false" outlineLevel="0" collapsed="false">
      <c r="A240" s="36" t="s">
        <v>1790</v>
      </c>
      <c r="B240" s="36"/>
      <c r="C240" s="37" t="n">
        <v>1.8</v>
      </c>
      <c r="D240" s="37" t="n">
        <v>2</v>
      </c>
      <c r="E240" s="37"/>
      <c r="F240" s="37" t="n">
        <v>2</v>
      </c>
      <c r="G240" s="37" t="n">
        <f aca="false">PRODUCT(C240:F240)</f>
        <v>7.2</v>
      </c>
    </row>
    <row r="241" customFormat="false" ht="15" hidden="false" customHeight="false" outlineLevel="0" collapsed="false">
      <c r="A241" s="36" t="s">
        <v>1794</v>
      </c>
      <c r="B241" s="36"/>
      <c r="C241" s="37"/>
      <c r="D241" s="37"/>
      <c r="E241" s="37"/>
      <c r="F241" s="37"/>
      <c r="G241" s="37" t="n">
        <f aca="false">PRODUCT(C241:F241)</f>
        <v>0</v>
      </c>
    </row>
    <row r="242" customFormat="false" ht="15" hidden="false" customHeight="false" outlineLevel="0" collapsed="false">
      <c r="A242" s="36" t="s">
        <v>1790</v>
      </c>
      <c r="B242" s="36"/>
      <c r="C242" s="37" t="n">
        <v>1</v>
      </c>
      <c r="D242" s="37" t="n">
        <v>2</v>
      </c>
      <c r="E242" s="37"/>
      <c r="F242" s="37" t="n">
        <v>2</v>
      </c>
      <c r="G242" s="37" t="n">
        <f aca="false">PRODUCT(C242:F242)</f>
        <v>4</v>
      </c>
    </row>
    <row r="243" customFormat="false" ht="15" hidden="false" customHeight="false" outlineLevel="0" collapsed="false">
      <c r="A243" s="36" t="s">
        <v>1795</v>
      </c>
      <c r="B243" s="36"/>
      <c r="C243" s="37"/>
      <c r="D243" s="37"/>
      <c r="E243" s="37"/>
      <c r="F243" s="37"/>
      <c r="G243" s="37" t="n">
        <f aca="false">PRODUCT(C243:F243)</f>
        <v>0</v>
      </c>
    </row>
    <row r="244" customFormat="false" ht="15" hidden="false" customHeight="false" outlineLevel="0" collapsed="false">
      <c r="A244" s="36" t="s">
        <v>1790</v>
      </c>
      <c r="B244" s="36"/>
      <c r="C244" s="37" t="n">
        <v>1</v>
      </c>
      <c r="D244" s="37" t="n">
        <v>2</v>
      </c>
      <c r="E244" s="37"/>
      <c r="F244" s="37" t="n">
        <v>2</v>
      </c>
      <c r="G244" s="37" t="n">
        <f aca="false">PRODUCT(C244:F244)</f>
        <v>4</v>
      </c>
    </row>
    <row r="245" customFormat="false" ht="15" hidden="false" customHeight="false" outlineLevel="0" collapsed="false">
      <c r="A245" s="36" t="s">
        <v>1796</v>
      </c>
      <c r="B245" s="36"/>
      <c r="C245" s="37"/>
      <c r="D245" s="37"/>
      <c r="E245" s="37"/>
      <c r="F245" s="37"/>
      <c r="G245" s="37" t="n">
        <f aca="false">PRODUCT(C245:F245)</f>
        <v>0</v>
      </c>
    </row>
    <row r="246" customFormat="false" ht="15" hidden="false" customHeight="false" outlineLevel="0" collapsed="false">
      <c r="A246" s="36" t="s">
        <v>1790</v>
      </c>
      <c r="B246" s="36"/>
      <c r="C246" s="37" t="n">
        <v>1.9</v>
      </c>
      <c r="D246" s="37" t="n">
        <v>2</v>
      </c>
      <c r="E246" s="37"/>
      <c r="F246" s="37" t="n">
        <v>8</v>
      </c>
      <c r="G246" s="37" t="n">
        <f aca="false">PRODUCT(C246:F246)</f>
        <v>30.4</v>
      </c>
    </row>
    <row r="247" customFormat="false" ht="15" hidden="false" customHeight="false" outlineLevel="0" collapsed="false">
      <c r="A247" s="36" t="s">
        <v>1791</v>
      </c>
      <c r="B247" s="36"/>
      <c r="C247" s="37" t="n">
        <v>1.9</v>
      </c>
      <c r="D247" s="37" t="n">
        <v>2</v>
      </c>
      <c r="E247" s="37"/>
      <c r="F247" s="37" t="n">
        <v>9</v>
      </c>
      <c r="G247" s="37" t="n">
        <f aca="false">PRODUCT(C247:F247)</f>
        <v>34.2</v>
      </c>
    </row>
    <row r="249" customFormat="false" ht="15" hidden="false" customHeight="false" outlineLevel="0" collapsed="false">
      <c r="B249" s="1" t="s">
        <v>1743</v>
      </c>
      <c r="C249" s="6" t="s">
        <v>7</v>
      </c>
      <c r="D249" s="7" t="s">
        <v>8</v>
      </c>
      <c r="E249" s="6" t="s">
        <v>9</v>
      </c>
    </row>
    <row r="250" customFormat="false" ht="15" hidden="false" customHeight="false" outlineLevel="0" collapsed="false">
      <c r="B250" s="1" t="s">
        <v>1743</v>
      </c>
      <c r="C250" s="6" t="s">
        <v>10</v>
      </c>
      <c r="D250" s="7" t="s">
        <v>83</v>
      </c>
      <c r="E250" s="6" t="s">
        <v>84</v>
      </c>
    </row>
    <row r="252" customFormat="false" ht="45" hidden="false" customHeight="true" outlineLevel="0" collapsed="false">
      <c r="A252" s="19" t="s">
        <v>1814</v>
      </c>
      <c r="B252" s="19" t="s">
        <v>1745</v>
      </c>
      <c r="C252" s="19" t="s">
        <v>86</v>
      </c>
      <c r="D252" s="33" t="s">
        <v>18</v>
      </c>
      <c r="E252" s="34" t="s">
        <v>87</v>
      </c>
      <c r="F252" s="34" t="s">
        <v>87</v>
      </c>
      <c r="G252" s="35" t="n">
        <f aca="false">SUM(G253:G255)</f>
        <v>8</v>
      </c>
    </row>
    <row r="253" customFormat="false" ht="15" hidden="false" customHeight="false" outlineLevel="0" collapsed="false">
      <c r="A253" s="36" t="s">
        <v>1815</v>
      </c>
      <c r="B253" s="36"/>
      <c r="C253" s="37"/>
      <c r="D253" s="37"/>
      <c r="E253" s="37"/>
      <c r="F253" s="37"/>
      <c r="G253" s="37" t="n">
        <f aca="false">PRODUCT(C253:F253)</f>
        <v>0</v>
      </c>
    </row>
    <row r="254" customFormat="false" ht="15" hidden="false" customHeight="false" outlineLevel="0" collapsed="false">
      <c r="A254" s="36" t="s">
        <v>1816</v>
      </c>
      <c r="B254" s="36"/>
      <c r="C254" s="37" t="n">
        <v>6</v>
      </c>
      <c r="D254" s="37"/>
      <c r="E254" s="37"/>
      <c r="F254" s="37"/>
      <c r="G254" s="37" t="n">
        <f aca="false">PRODUCT(C254:F254)</f>
        <v>6</v>
      </c>
    </row>
    <row r="255" customFormat="false" ht="15" hidden="false" customHeight="false" outlineLevel="0" collapsed="false">
      <c r="A255" s="36" t="s">
        <v>1817</v>
      </c>
      <c r="B255" s="36"/>
      <c r="C255" s="37" t="n">
        <v>2</v>
      </c>
      <c r="D255" s="37"/>
      <c r="E255" s="37"/>
      <c r="F255" s="37"/>
      <c r="G255" s="37" t="n">
        <f aca="false">PRODUCT(C255:F255)</f>
        <v>2</v>
      </c>
    </row>
    <row r="257" customFormat="false" ht="15" hidden="false" customHeight="false" outlineLevel="0" collapsed="false">
      <c r="B257" s="1" t="s">
        <v>1743</v>
      </c>
      <c r="C257" s="6" t="s">
        <v>7</v>
      </c>
      <c r="D257" s="7" t="s">
        <v>8</v>
      </c>
      <c r="E257" s="6" t="s">
        <v>9</v>
      </c>
    </row>
    <row r="258" customFormat="false" ht="15" hidden="false" customHeight="false" outlineLevel="0" collapsed="false">
      <c r="B258" s="1" t="s">
        <v>1743</v>
      </c>
      <c r="C258" s="6" t="s">
        <v>10</v>
      </c>
      <c r="D258" s="7" t="s">
        <v>88</v>
      </c>
      <c r="E258" s="6" t="s">
        <v>89</v>
      </c>
    </row>
    <row r="260" customFormat="false" ht="45" hidden="false" customHeight="true" outlineLevel="0" collapsed="false">
      <c r="A260" s="19" t="s">
        <v>1818</v>
      </c>
      <c r="B260" s="19" t="s">
        <v>1745</v>
      </c>
      <c r="C260" s="19" t="s">
        <v>91</v>
      </c>
      <c r="D260" s="33" t="s">
        <v>58</v>
      </c>
      <c r="E260" s="34" t="s">
        <v>92</v>
      </c>
      <c r="F260" s="34" t="s">
        <v>92</v>
      </c>
      <c r="G260" s="35" t="n">
        <f aca="false">SUM(G261:G261)</f>
        <v>1</v>
      </c>
    </row>
    <row r="261" customFormat="false" ht="15" hidden="false" customHeight="false" outlineLevel="0" collapsed="false">
      <c r="A261" s="36" t="s">
        <v>1819</v>
      </c>
      <c r="B261" s="36"/>
      <c r="C261" s="37" t="n">
        <v>1</v>
      </c>
      <c r="D261" s="37"/>
      <c r="E261" s="37"/>
      <c r="F261" s="37"/>
      <c r="G261" s="37" t="n">
        <f aca="false">PRODUCT(C261:F261)</f>
        <v>1</v>
      </c>
    </row>
    <row r="263" customFormat="false" ht="15" hidden="false" customHeight="false" outlineLevel="0" collapsed="false">
      <c r="B263" s="1" t="s">
        <v>1743</v>
      </c>
      <c r="C263" s="6" t="s">
        <v>7</v>
      </c>
      <c r="D263" s="7" t="s">
        <v>8</v>
      </c>
      <c r="E263" s="6" t="s">
        <v>9</v>
      </c>
    </row>
    <row r="264" customFormat="false" ht="15" hidden="false" customHeight="false" outlineLevel="0" collapsed="false">
      <c r="B264" s="1" t="s">
        <v>1743</v>
      </c>
      <c r="C264" s="6" t="s">
        <v>10</v>
      </c>
      <c r="D264" s="7" t="s">
        <v>93</v>
      </c>
      <c r="E264" s="6" t="s">
        <v>94</v>
      </c>
    </row>
    <row r="266" customFormat="false" ht="45" hidden="false" customHeight="true" outlineLevel="0" collapsed="false">
      <c r="A266" s="19" t="s">
        <v>1820</v>
      </c>
      <c r="B266" s="19" t="s">
        <v>1745</v>
      </c>
      <c r="C266" s="19" t="s">
        <v>96</v>
      </c>
      <c r="D266" s="33" t="s">
        <v>18</v>
      </c>
      <c r="E266" s="34" t="s">
        <v>97</v>
      </c>
      <c r="F266" s="34" t="s">
        <v>97</v>
      </c>
      <c r="G266" s="35" t="n">
        <f aca="false">SUM(G267:G267)</f>
        <v>1</v>
      </c>
    </row>
    <row r="267" customFormat="false" ht="15" hidden="false" customHeight="false" outlineLevel="0" collapsed="false">
      <c r="A267" s="36" t="s">
        <v>1821</v>
      </c>
      <c r="B267" s="36"/>
      <c r="C267" s="37" t="n">
        <v>1</v>
      </c>
      <c r="D267" s="37"/>
      <c r="E267" s="37"/>
      <c r="F267" s="37"/>
      <c r="G267" s="37" t="n">
        <f aca="false">PRODUCT(C267:F267)</f>
        <v>1</v>
      </c>
    </row>
    <row r="269" customFormat="false" ht="15" hidden="false" customHeight="false" outlineLevel="0" collapsed="false">
      <c r="B269" s="1" t="s">
        <v>1743</v>
      </c>
      <c r="C269" s="6" t="s">
        <v>7</v>
      </c>
      <c r="D269" s="7" t="s">
        <v>8</v>
      </c>
      <c r="E269" s="6" t="s">
        <v>9</v>
      </c>
    </row>
    <row r="270" customFormat="false" ht="15" hidden="false" customHeight="false" outlineLevel="0" collapsed="false">
      <c r="B270" s="1" t="s">
        <v>1743</v>
      </c>
      <c r="C270" s="6" t="s">
        <v>10</v>
      </c>
      <c r="D270" s="7" t="s">
        <v>98</v>
      </c>
      <c r="E270" s="6" t="s">
        <v>99</v>
      </c>
    </row>
    <row r="272" customFormat="false" ht="45" hidden="false" customHeight="true" outlineLevel="0" collapsed="false">
      <c r="A272" s="19" t="s">
        <v>1822</v>
      </c>
      <c r="B272" s="19" t="s">
        <v>1745</v>
      </c>
      <c r="C272" s="19" t="s">
        <v>101</v>
      </c>
      <c r="D272" s="33" t="s">
        <v>58</v>
      </c>
      <c r="E272" s="34" t="s">
        <v>102</v>
      </c>
      <c r="F272" s="34" t="s">
        <v>102</v>
      </c>
      <c r="G272" s="35" t="n">
        <f aca="false">SUM(G273:G273)</f>
        <v>1</v>
      </c>
    </row>
    <row r="273" customFormat="false" ht="15" hidden="false" customHeight="false" outlineLevel="0" collapsed="false">
      <c r="A273" s="36" t="s">
        <v>1823</v>
      </c>
      <c r="B273" s="36"/>
      <c r="C273" s="37" t="n">
        <v>1</v>
      </c>
      <c r="D273" s="37"/>
      <c r="E273" s="37"/>
      <c r="F273" s="37"/>
      <c r="G273" s="37" t="n">
        <f aca="false">PRODUCT(C273:F273)</f>
        <v>1</v>
      </c>
    </row>
  </sheetData>
  <sheetProtection sheet="true"/>
  <mergeCells count="34">
    <mergeCell ref="E1:H1"/>
    <mergeCell ref="E2:H2"/>
    <mergeCell ref="E3:H3"/>
    <mergeCell ref="E4:H4"/>
    <mergeCell ref="C6:G6"/>
    <mergeCell ref="E14:F14"/>
    <mergeCell ref="E21:F21"/>
    <mergeCell ref="E33:F33"/>
    <mergeCell ref="E40:F40"/>
    <mergeCell ref="E48:F48"/>
    <mergeCell ref="E58:F58"/>
    <mergeCell ref="E84:F84"/>
    <mergeCell ref="E113:F113"/>
    <mergeCell ref="E116:F116"/>
    <mergeCell ref="E125:F125"/>
    <mergeCell ref="E147:F147"/>
    <mergeCell ref="E155:F155"/>
    <mergeCell ref="E162:F162"/>
    <mergeCell ref="E177:F177"/>
    <mergeCell ref="E187:F187"/>
    <mergeCell ref="E193:F193"/>
    <mergeCell ref="E197:F197"/>
    <mergeCell ref="E201:F201"/>
    <mergeCell ref="E207:F207"/>
    <mergeCell ref="E211:F211"/>
    <mergeCell ref="E215:F215"/>
    <mergeCell ref="E220:F220"/>
    <mergeCell ref="E224:F224"/>
    <mergeCell ref="E229:F229"/>
    <mergeCell ref="E234:F234"/>
    <mergeCell ref="E252:F252"/>
    <mergeCell ref="E260:F260"/>
    <mergeCell ref="E266:F266"/>
    <mergeCell ref="E272:F272"/>
  </mergeCells>
  <printOptions headings="false" gridLines="false" gridLinesSet="true" horizontalCentered="false" verticalCentered="false"/>
  <pageMargins left="0.75" right="0.75" top="0.75"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LibreOffice/7.4.0.3$Windows_X86_64 LibreOffice_project/f85e47c08ddd19c015c0114a68350214f7066f5a</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2026-01-12T08:51:22Z</dcterms:created>
  <dc:creator/>
  <dc:description/>
  <dc:language>es-ES</dc:language>
  <cp:lastModifiedBy/>
  <dcterms:modified xsi:type="dcterms:W3CDTF">2026-01-12T08:51:27Z</dcterms:modified>
  <cp:revision>0</cp:revision>
  <dc:subject/>
  <dc:title/>
</cp:coreProperties>
</file>