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U:\DEP. CONTRACTACIO\PLATAFORMA SOBRE DIGITAL\LICITACIONS SOBRE DIGITAL\CTN2500733 OSA\"/>
    </mc:Choice>
  </mc:AlternateContent>
  <xr:revisionPtr revIDLastSave="0" documentId="8_{8A220552-5934-4365-A3B5-BDFCA35AC954}" xr6:coauthVersionLast="47" xr6:coauthVersionMax="47" xr10:uidLastSave="{00000000-0000-0000-0000-000000000000}"/>
  <bookViews>
    <workbookView xWindow="-120" yWindow="-120" windowWidth="29040" windowHeight="15840" xr2:uid="{E40360DB-BB44-4A90-A9AE-98E617EC2C24}"/>
  </bookViews>
  <sheets>
    <sheet name="Ful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5" i="1" l="1"/>
  <c r="L15" i="1" s="1"/>
  <c r="M15" i="1" s="1"/>
  <c r="K14" i="1"/>
  <c r="L14" i="1" s="1"/>
  <c r="M14" i="1" s="1"/>
  <c r="K13" i="1"/>
  <c r="L13" i="1" s="1"/>
  <c r="K11" i="1"/>
  <c r="L11" i="1" s="1"/>
  <c r="M11" i="1" s="1"/>
  <c r="K10" i="1"/>
  <c r="L10" i="1" s="1"/>
  <c r="M10" i="1" s="1"/>
  <c r="K9" i="1"/>
  <c r="L9" i="1" s="1"/>
  <c r="M9" i="1" s="1"/>
  <c r="K8" i="1"/>
  <c r="L8" i="1" s="1"/>
  <c r="M8" i="1" s="1"/>
  <c r="K7" i="1"/>
  <c r="L7" i="1" s="1"/>
  <c r="M7" i="1" s="1"/>
  <c r="F8" i="1"/>
  <c r="G8" i="1" s="1"/>
  <c r="F9" i="1"/>
  <c r="G9" i="1" s="1"/>
  <c r="F10" i="1"/>
  <c r="G10" i="1" s="1"/>
  <c r="F11" i="1"/>
  <c r="G11" i="1" s="1"/>
  <c r="F13" i="1"/>
  <c r="G13" i="1" s="1"/>
  <c r="H13" i="1" s="1"/>
  <c r="F14" i="1"/>
  <c r="G14" i="1" s="1"/>
  <c r="F15" i="1"/>
  <c r="G15" i="1" s="1"/>
  <c r="F7" i="1"/>
  <c r="M12" i="1" l="1"/>
  <c r="K16" i="1"/>
  <c r="L16" i="1"/>
  <c r="M13" i="1"/>
  <c r="M16" i="1" s="1"/>
  <c r="F16" i="1"/>
  <c r="F12" i="1"/>
  <c r="K12" i="1"/>
  <c r="L12" i="1"/>
  <c r="H11" i="1"/>
  <c r="H10" i="1"/>
  <c r="H15" i="1"/>
  <c r="H9" i="1"/>
  <c r="H14" i="1"/>
  <c r="H8" i="1"/>
  <c r="G7" i="1"/>
  <c r="H16" i="1" l="1"/>
  <c r="H7" i="1"/>
  <c r="H12" i="1" s="1"/>
  <c r="G12" i="1"/>
  <c r="G16" i="1"/>
</calcChain>
</file>

<file path=xl/sharedStrings.xml><?xml version="1.0" encoding="utf-8"?>
<sst xmlns="http://schemas.openxmlformats.org/spreadsheetml/2006/main" count="26" uniqueCount="17">
  <si>
    <t>Auditoria interna expedient ENAC nº 940/LE2081</t>
  </si>
  <si>
    <t>Auditoria interna expedient ENAC nº 940/LE1689</t>
  </si>
  <si>
    <t>Auditoria interna expedient ENAC nº 940/LE1689  (unificat)</t>
  </si>
  <si>
    <t xml:space="preserve">  - Assessorament PAC Auditories externa d'ENAC</t>
  </si>
  <si>
    <t>IVA</t>
  </si>
  <si>
    <t>TOTAL PREU LICITACIÓ (IVA INCLÒS)</t>
  </si>
  <si>
    <t>PREU UNITARI ANY</t>
  </si>
  <si>
    <t>QUANTITAT</t>
  </si>
  <si>
    <t>PREU BASE LICITACIÓ</t>
  </si>
  <si>
    <t>PREU LICITACIÓ</t>
  </si>
  <si>
    <t>PREU PROPOSAT</t>
  </si>
  <si>
    <t>DESCRIPCIÓ</t>
  </si>
  <si>
    <t>ANYS</t>
  </si>
  <si>
    <t>2026-2027</t>
  </si>
  <si>
    <t>2028-2029</t>
  </si>
  <si>
    <t>Assessoraments  i/ o cursos de formació presencials/telemàtics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</si>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</sst>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[$€-403]_-;\-* #,##0.00\ [$€-403]_-;_-* &quot;-&quot;??\ [$€-403]_-;_-@_-"/>
    <numFmt numFmtId="165" formatCode="#,##0.00\ &quot;€&quot;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0000"/>
      <name val="Calibri"/>
      <family val="2"/>
    </font>
    <font>
      <sz val="10"/>
      <color rgb="FF000000"/>
      <name val="Calibri"/>
      <family val="2"/>
    </font>
    <font>
      <sz val="10"/>
      <color theme="1"/>
      <name val="Calibri"/>
      <family val="2"/>
      <scheme val="minor"/>
    </font>
    <font>
      <b/>
      <sz val="8"/>
      <color theme="1"/>
      <name val="Arial"/>
      <family val="2"/>
    </font>
    <font>
      <b/>
      <sz val="12"/>
      <color theme="1"/>
      <name val="Calibri"/>
      <family val="2"/>
      <scheme val="minor"/>
    </font>
    <font>
      <sz val="8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4" fillId="2" borderId="0" xfId="0" applyFont="1" applyFill="1" applyBorder="1" applyAlignment="1">
      <alignment vertical="center" wrapText="1"/>
    </xf>
    <xf numFmtId="164" fontId="0" fillId="0" borderId="0" xfId="0" applyNumberFormat="1"/>
    <xf numFmtId="0" fontId="3" fillId="2" borderId="0" xfId="0" applyFont="1" applyFill="1" applyBorder="1" applyAlignment="1">
      <alignment vertical="center" wrapText="1"/>
    </xf>
    <xf numFmtId="0" fontId="3" fillId="3" borderId="0" xfId="0" applyFont="1" applyFill="1" applyBorder="1" applyAlignment="1">
      <alignment vertical="center" wrapText="1"/>
    </xf>
    <xf numFmtId="0" fontId="3" fillId="2" borderId="0" xfId="0" quotePrefix="1" applyFont="1" applyFill="1" applyBorder="1" applyAlignment="1">
      <alignment vertical="center" wrapText="1"/>
    </xf>
    <xf numFmtId="0" fontId="2" fillId="6" borderId="12" xfId="0" applyFont="1" applyFill="1" applyBorder="1" applyAlignment="1">
      <alignment horizontal="center" vertical="center" textRotation="90" wrapText="1"/>
    </xf>
    <xf numFmtId="164" fontId="3" fillId="2" borderId="14" xfId="0" applyNumberFormat="1" applyFont="1" applyFill="1" applyBorder="1" applyAlignment="1">
      <alignment horizontal="left" vertical="center" wrapText="1"/>
    </xf>
    <xf numFmtId="164" fontId="3" fillId="3" borderId="14" xfId="0" applyNumberFormat="1" applyFont="1" applyFill="1" applyBorder="1" applyAlignment="1">
      <alignment horizontal="left" vertical="center" wrapText="1"/>
    </xf>
    <xf numFmtId="164" fontId="4" fillId="2" borderId="14" xfId="0" applyNumberFormat="1" applyFont="1" applyFill="1" applyBorder="1" applyAlignment="1">
      <alignment wrapText="1"/>
    </xf>
    <xf numFmtId="0" fontId="0" fillId="0" borderId="0" xfId="0" applyNumberFormat="1" applyBorder="1" applyAlignment="1">
      <alignment horizontal="center"/>
    </xf>
    <xf numFmtId="164" fontId="0" fillId="0" borderId="14" xfId="0" applyNumberFormat="1" applyBorder="1"/>
    <xf numFmtId="164" fontId="3" fillId="2" borderId="10" xfId="0" applyNumberFormat="1" applyFont="1" applyFill="1" applyBorder="1" applyAlignment="1">
      <alignment horizontal="left" vertical="center" wrapText="1"/>
    </xf>
    <xf numFmtId="164" fontId="0" fillId="0" borderId="10" xfId="0" applyNumberFormat="1" applyBorder="1"/>
    <xf numFmtId="164" fontId="1" fillId="6" borderId="8" xfId="0" applyNumberFormat="1" applyFont="1" applyFill="1" applyBorder="1"/>
    <xf numFmtId="164" fontId="1" fillId="6" borderId="9" xfId="0" applyNumberFormat="1" applyFont="1" applyFill="1" applyBorder="1"/>
    <xf numFmtId="164" fontId="3" fillId="3" borderId="10" xfId="0" applyNumberFormat="1" applyFont="1" applyFill="1" applyBorder="1" applyAlignment="1">
      <alignment horizontal="left" vertical="center" wrapText="1"/>
    </xf>
    <xf numFmtId="0" fontId="5" fillId="5" borderId="9" xfId="0" applyFont="1" applyFill="1" applyBorder="1" applyAlignment="1">
      <alignment vertical="center" wrapText="1"/>
    </xf>
    <xf numFmtId="0" fontId="5" fillId="5" borderId="7" xfId="0" applyFont="1" applyFill="1" applyBorder="1" applyAlignment="1">
      <alignment vertical="center"/>
    </xf>
    <xf numFmtId="0" fontId="5" fillId="5" borderId="8" xfId="0" applyFont="1" applyFill="1" applyBorder="1" applyAlignment="1">
      <alignment vertical="center"/>
    </xf>
    <xf numFmtId="0" fontId="5" fillId="5" borderId="8" xfId="0" applyFont="1" applyFill="1" applyBorder="1" applyAlignment="1">
      <alignment vertical="center" wrapText="1"/>
    </xf>
    <xf numFmtId="0" fontId="5" fillId="5" borderId="8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165" fontId="7" fillId="8" borderId="14" xfId="0" applyNumberFormat="1" applyFont="1" applyFill="1" applyBorder="1" applyProtection="1">
      <protection locked="0"/>
    </xf>
    <xf numFmtId="165" fontId="7" fillId="0" borderId="14" xfId="0" applyNumberFormat="1" applyFont="1" applyBorder="1"/>
    <xf numFmtId="165" fontId="7" fillId="0" borderId="15" xfId="0" applyNumberFormat="1" applyFont="1" applyBorder="1"/>
    <xf numFmtId="165" fontId="5" fillId="0" borderId="18" xfId="0" applyNumberFormat="1" applyFont="1" applyBorder="1"/>
    <xf numFmtId="165" fontId="7" fillId="0" borderId="18" xfId="0" applyNumberFormat="1" applyFont="1" applyBorder="1"/>
    <xf numFmtId="165" fontId="5" fillId="0" borderId="19" xfId="0" applyNumberFormat="1" applyFont="1" applyBorder="1"/>
    <xf numFmtId="165" fontId="7" fillId="8" borderId="10" xfId="0" applyNumberFormat="1" applyFont="1" applyFill="1" applyBorder="1" applyProtection="1">
      <protection locked="0"/>
    </xf>
    <xf numFmtId="165" fontId="7" fillId="0" borderId="10" xfId="0" applyNumberFormat="1" applyFont="1" applyBorder="1"/>
    <xf numFmtId="165" fontId="7" fillId="0" borderId="20" xfId="0" applyNumberFormat="1" applyFont="1" applyBorder="1"/>
    <xf numFmtId="0" fontId="5" fillId="5" borderId="1" xfId="0" applyFont="1" applyFill="1" applyBorder="1" applyAlignment="1">
      <alignment horizontal="center" vertical="center" wrapText="1"/>
    </xf>
    <xf numFmtId="0" fontId="5" fillId="5" borderId="9" xfId="0" applyFont="1" applyFill="1" applyBorder="1" applyAlignment="1">
      <alignment horizontal="center" vertical="center" wrapText="1"/>
    </xf>
    <xf numFmtId="0" fontId="5" fillId="5" borderId="13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textRotation="90" wrapText="1"/>
    </xf>
    <xf numFmtId="0" fontId="2" fillId="4" borderId="5" xfId="0" applyFont="1" applyFill="1" applyBorder="1" applyAlignment="1">
      <alignment horizontal="center" vertical="center" textRotation="90" wrapText="1"/>
    </xf>
    <xf numFmtId="0" fontId="1" fillId="7" borderId="2" xfId="0" applyFont="1" applyFill="1" applyBorder="1" applyAlignment="1">
      <alignment horizontal="center" vertical="center"/>
    </xf>
    <xf numFmtId="0" fontId="1" fillId="7" borderId="3" xfId="0" applyFont="1" applyFill="1" applyBorder="1" applyAlignment="1">
      <alignment horizontal="center" vertical="center"/>
    </xf>
    <xf numFmtId="0" fontId="1" fillId="7" borderId="4" xfId="0" applyFont="1" applyFill="1" applyBorder="1" applyAlignment="1">
      <alignment horizontal="center" vertical="center"/>
    </xf>
    <xf numFmtId="0" fontId="1" fillId="7" borderId="5" xfId="0" applyFont="1" applyFill="1" applyBorder="1" applyAlignment="1">
      <alignment horizontal="center" vertical="center"/>
    </xf>
    <xf numFmtId="0" fontId="1" fillId="7" borderId="0" xfId="0" applyFont="1" applyFill="1" applyBorder="1" applyAlignment="1">
      <alignment horizontal="center" vertical="center"/>
    </xf>
    <xf numFmtId="0" fontId="1" fillId="7" borderId="6" xfId="0" applyFont="1" applyFill="1" applyBorder="1" applyAlignment="1">
      <alignment horizontal="center" vertical="center"/>
    </xf>
    <xf numFmtId="165" fontId="7" fillId="0" borderId="16" xfId="0" applyNumberFormat="1" applyFont="1" applyBorder="1" applyAlignment="1">
      <alignment horizontal="center"/>
    </xf>
    <xf numFmtId="165" fontId="7" fillId="0" borderId="17" xfId="0" applyNumberFormat="1" applyFont="1" applyBorder="1" applyAlignment="1">
      <alignment horizontal="center"/>
    </xf>
    <xf numFmtId="0" fontId="6" fillId="6" borderId="11" xfId="0" applyFont="1" applyFill="1" applyBorder="1" applyAlignment="1">
      <alignment horizontal="right" vertical="center"/>
    </xf>
    <xf numFmtId="164" fontId="1" fillId="7" borderId="2" xfId="0" applyNumberFormat="1" applyFont="1" applyFill="1" applyBorder="1" applyAlignment="1">
      <alignment horizontal="center" vertical="center"/>
    </xf>
    <xf numFmtId="164" fontId="1" fillId="7" borderId="3" xfId="0" applyNumberFormat="1" applyFont="1" applyFill="1" applyBorder="1" applyAlignment="1">
      <alignment horizontal="center" vertical="center"/>
    </xf>
    <xf numFmtId="164" fontId="1" fillId="7" borderId="5" xfId="0" applyNumberFormat="1" applyFont="1" applyFill="1" applyBorder="1" applyAlignment="1">
      <alignment horizontal="center" vertical="center"/>
    </xf>
    <xf numFmtId="164" fontId="1" fillId="7" borderId="0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ici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9F304C-AC69-433F-A0A7-54E2FE65CEBE}">
  <dimension ref="B3:M20"/>
  <sheetViews>
    <sheetView tabSelected="1" topLeftCell="B4" workbookViewId="0">
      <selection activeCell="I7" sqref="I7"/>
    </sheetView>
  </sheetViews>
  <sheetFormatPr defaultRowHeight="15" x14ac:dyDescent="0.25"/>
  <cols>
    <col min="3" max="3" width="52.28515625" customWidth="1"/>
    <col min="4" max="4" width="16.85546875" style="2" customWidth="1"/>
    <col min="5" max="5" width="10.140625" customWidth="1"/>
    <col min="6" max="6" width="17.42578125" bestFit="1" customWidth="1"/>
    <col min="7" max="7" width="12.140625" bestFit="1" customWidth="1"/>
    <col min="8" max="8" width="18.28515625" customWidth="1"/>
    <col min="9" max="9" width="16.42578125" customWidth="1"/>
    <col min="10" max="10" width="10.85546875" customWidth="1"/>
    <col min="11" max="11" width="14.28515625" customWidth="1"/>
    <col min="12" max="12" width="14" customWidth="1"/>
    <col min="13" max="13" width="19.28515625" customWidth="1"/>
  </cols>
  <sheetData>
    <row r="3" spans="2:13" ht="15.75" thickBot="1" x14ac:dyDescent="0.3"/>
    <row r="4" spans="2:13" x14ac:dyDescent="0.25">
      <c r="D4" s="46" t="s">
        <v>9</v>
      </c>
      <c r="E4" s="47"/>
      <c r="F4" s="47"/>
      <c r="G4" s="47"/>
      <c r="H4" s="47"/>
      <c r="I4" s="37" t="s">
        <v>10</v>
      </c>
      <c r="J4" s="38"/>
      <c r="K4" s="38"/>
      <c r="L4" s="38"/>
      <c r="M4" s="39"/>
    </row>
    <row r="5" spans="2:13" ht="15.75" thickBot="1" x14ac:dyDescent="0.3">
      <c r="D5" s="48"/>
      <c r="E5" s="49"/>
      <c r="F5" s="49"/>
      <c r="G5" s="49"/>
      <c r="H5" s="49"/>
      <c r="I5" s="40"/>
      <c r="J5" s="41"/>
      <c r="K5" s="41"/>
      <c r="L5" s="41"/>
      <c r="M5" s="42"/>
    </row>
    <row r="6" spans="2:13" s="22" customFormat="1" ht="50.45" customHeight="1" thickBot="1" x14ac:dyDescent="0.3">
      <c r="B6" s="32" t="s">
        <v>12</v>
      </c>
      <c r="C6" s="18" t="s">
        <v>11</v>
      </c>
      <c r="D6" s="17" t="s">
        <v>6</v>
      </c>
      <c r="E6" s="17" t="s">
        <v>7</v>
      </c>
      <c r="F6" s="17" t="s">
        <v>8</v>
      </c>
      <c r="G6" s="33" t="s">
        <v>4</v>
      </c>
      <c r="H6" s="34" t="s">
        <v>5</v>
      </c>
      <c r="I6" s="18" t="s">
        <v>6</v>
      </c>
      <c r="J6" s="19" t="s">
        <v>7</v>
      </c>
      <c r="K6" s="20" t="s">
        <v>8</v>
      </c>
      <c r="L6" s="21" t="s">
        <v>4</v>
      </c>
      <c r="M6" s="33" t="s">
        <v>5</v>
      </c>
    </row>
    <row r="7" spans="2:13" ht="19.899999999999999" customHeight="1" x14ac:dyDescent="0.25">
      <c r="B7" s="36" t="s">
        <v>13</v>
      </c>
      <c r="C7" s="3" t="s">
        <v>0</v>
      </c>
      <c r="D7" s="12">
        <v>3600</v>
      </c>
      <c r="E7" s="10">
        <v>2</v>
      </c>
      <c r="F7" s="13">
        <f>D7*E7</f>
        <v>7200</v>
      </c>
      <c r="G7" s="13">
        <f>F7*21%</f>
        <v>1512</v>
      </c>
      <c r="H7" s="13">
        <f>F7+G7</f>
        <v>8712</v>
      </c>
      <c r="I7" s="29"/>
      <c r="J7" s="10">
        <v>2</v>
      </c>
      <c r="K7" s="30">
        <f t="shared" ref="K7" si="0">J7*I7</f>
        <v>0</v>
      </c>
      <c r="L7" s="30">
        <f t="shared" ref="L7" si="1">K7*21%</f>
        <v>0</v>
      </c>
      <c r="M7" s="31">
        <f t="shared" ref="M7" si="2">L7+K7</f>
        <v>0</v>
      </c>
    </row>
    <row r="8" spans="2:13" ht="19.899999999999999" customHeight="1" x14ac:dyDescent="0.25">
      <c r="B8" s="36"/>
      <c r="C8" s="5" t="s">
        <v>3</v>
      </c>
      <c r="D8" s="7">
        <v>400</v>
      </c>
      <c r="E8" s="10">
        <v>2</v>
      </c>
      <c r="F8" s="11">
        <f t="shared" ref="F8:F15" si="3">D8*E8</f>
        <v>800</v>
      </c>
      <c r="G8" s="11">
        <f t="shared" ref="G8:G15" si="4">F8*21%</f>
        <v>168</v>
      </c>
      <c r="H8" s="11">
        <f t="shared" ref="H8:H15" si="5">F8+G8</f>
        <v>968</v>
      </c>
      <c r="I8" s="23"/>
      <c r="J8" s="10">
        <v>2</v>
      </c>
      <c r="K8" s="24">
        <f t="shared" ref="K8:K11" si="6">J8*I8</f>
        <v>0</v>
      </c>
      <c r="L8" s="24">
        <f t="shared" ref="L8:L11" si="7">K8*21%</f>
        <v>0</v>
      </c>
      <c r="M8" s="25">
        <f t="shared" ref="M8:M11" si="8">L8+K8</f>
        <v>0</v>
      </c>
    </row>
    <row r="9" spans="2:13" ht="19.899999999999999" customHeight="1" x14ac:dyDescent="0.25">
      <c r="B9" s="36"/>
      <c r="C9" s="4" t="s">
        <v>1</v>
      </c>
      <c r="D9" s="8">
        <v>2900</v>
      </c>
      <c r="E9" s="10">
        <v>2</v>
      </c>
      <c r="F9" s="11">
        <f t="shared" si="3"/>
        <v>5800</v>
      </c>
      <c r="G9" s="11">
        <f t="shared" si="4"/>
        <v>1218</v>
      </c>
      <c r="H9" s="11">
        <f t="shared" si="5"/>
        <v>7018</v>
      </c>
      <c r="I9" s="23"/>
      <c r="J9" s="10">
        <v>2</v>
      </c>
      <c r="K9" s="24">
        <f t="shared" si="6"/>
        <v>0</v>
      </c>
      <c r="L9" s="24">
        <f t="shared" si="7"/>
        <v>0</v>
      </c>
      <c r="M9" s="25">
        <f t="shared" si="8"/>
        <v>0</v>
      </c>
    </row>
    <row r="10" spans="2:13" ht="19.899999999999999" customHeight="1" x14ac:dyDescent="0.25">
      <c r="B10" s="36"/>
      <c r="C10" s="5" t="s">
        <v>3</v>
      </c>
      <c r="D10" s="8">
        <v>400</v>
      </c>
      <c r="E10" s="10">
        <v>2</v>
      </c>
      <c r="F10" s="11">
        <f t="shared" si="3"/>
        <v>800</v>
      </c>
      <c r="G10" s="11">
        <f t="shared" si="4"/>
        <v>168</v>
      </c>
      <c r="H10" s="11">
        <f t="shared" si="5"/>
        <v>968</v>
      </c>
      <c r="I10" s="23"/>
      <c r="J10" s="10">
        <v>2</v>
      </c>
      <c r="K10" s="24">
        <f t="shared" si="6"/>
        <v>0</v>
      </c>
      <c r="L10" s="24">
        <f t="shared" si="7"/>
        <v>0</v>
      </c>
      <c r="M10" s="25">
        <f t="shared" si="8"/>
        <v>0</v>
      </c>
    </row>
    <row r="11" spans="2:13" ht="19.899999999999999" customHeight="1" thickBot="1" x14ac:dyDescent="0.3">
      <c r="B11" s="36"/>
      <c r="C11" s="1" t="s">
        <v>15</v>
      </c>
      <c r="D11" s="9">
        <v>1800</v>
      </c>
      <c r="E11" s="10">
        <v>2</v>
      </c>
      <c r="F11" s="11">
        <f t="shared" si="3"/>
        <v>3600</v>
      </c>
      <c r="G11" s="11">
        <f t="shared" si="4"/>
        <v>756</v>
      </c>
      <c r="H11" s="11">
        <f t="shared" si="5"/>
        <v>4356</v>
      </c>
      <c r="I11" s="23"/>
      <c r="J11" s="10">
        <v>2</v>
      </c>
      <c r="K11" s="24">
        <f t="shared" si="6"/>
        <v>0</v>
      </c>
      <c r="L11" s="24">
        <f t="shared" si="7"/>
        <v>0</v>
      </c>
      <c r="M11" s="25">
        <f t="shared" si="8"/>
        <v>0</v>
      </c>
    </row>
    <row r="12" spans="2:13" ht="19.899999999999999" customHeight="1" thickBot="1" x14ac:dyDescent="0.3">
      <c r="B12" s="6"/>
      <c r="C12" s="45" t="s">
        <v>16</v>
      </c>
      <c r="D12" s="45"/>
      <c r="E12" s="45"/>
      <c r="F12" s="14">
        <f>SUM(F7:F11)</f>
        <v>18200</v>
      </c>
      <c r="G12" s="14">
        <f>SUM(G7:G11)</f>
        <v>3822</v>
      </c>
      <c r="H12" s="15">
        <f>SUM(H7:H11)</f>
        <v>22022</v>
      </c>
      <c r="I12" s="43"/>
      <c r="J12" s="44"/>
      <c r="K12" s="26">
        <f>SUM(K7:K11)</f>
        <v>0</v>
      </c>
      <c r="L12" s="27">
        <f>SUM(L7:L11)</f>
        <v>0</v>
      </c>
      <c r="M12" s="28">
        <f>SUM(M7:M11)</f>
        <v>0</v>
      </c>
    </row>
    <row r="13" spans="2:13" ht="19.899999999999999" customHeight="1" x14ac:dyDescent="0.25">
      <c r="B13" s="35" t="s">
        <v>14</v>
      </c>
      <c r="C13" s="4" t="s">
        <v>2</v>
      </c>
      <c r="D13" s="16">
        <v>5100</v>
      </c>
      <c r="E13" s="10">
        <v>2</v>
      </c>
      <c r="F13" s="13">
        <f t="shared" si="3"/>
        <v>10200</v>
      </c>
      <c r="G13" s="13">
        <f t="shared" si="4"/>
        <v>2142</v>
      </c>
      <c r="H13" s="13">
        <f t="shared" si="5"/>
        <v>12342</v>
      </c>
      <c r="I13" s="23"/>
      <c r="J13" s="10">
        <v>2</v>
      </c>
      <c r="K13" s="24">
        <f t="shared" ref="K13:K15" si="9">J13*I13</f>
        <v>0</v>
      </c>
      <c r="L13" s="24">
        <f t="shared" ref="L13:L15" si="10">K13*21%</f>
        <v>0</v>
      </c>
      <c r="M13" s="25">
        <f t="shared" ref="M13:M15" si="11">L13+K13</f>
        <v>0</v>
      </c>
    </row>
    <row r="14" spans="2:13" ht="19.899999999999999" customHeight="1" x14ac:dyDescent="0.25">
      <c r="B14" s="36"/>
      <c r="C14" s="5" t="s">
        <v>3</v>
      </c>
      <c r="D14" s="8">
        <v>400</v>
      </c>
      <c r="E14" s="10">
        <v>2</v>
      </c>
      <c r="F14" s="11">
        <f t="shared" si="3"/>
        <v>800</v>
      </c>
      <c r="G14" s="11">
        <f t="shared" si="4"/>
        <v>168</v>
      </c>
      <c r="H14" s="11">
        <f t="shared" si="5"/>
        <v>968</v>
      </c>
      <c r="I14" s="23"/>
      <c r="J14" s="10">
        <v>2</v>
      </c>
      <c r="K14" s="24">
        <f t="shared" si="9"/>
        <v>0</v>
      </c>
      <c r="L14" s="24">
        <f t="shared" si="10"/>
        <v>0</v>
      </c>
      <c r="M14" s="25">
        <f t="shared" si="11"/>
        <v>0</v>
      </c>
    </row>
    <row r="15" spans="2:13" ht="19.899999999999999" customHeight="1" thickBot="1" x14ac:dyDescent="0.3">
      <c r="B15" s="36"/>
      <c r="C15" s="1" t="s">
        <v>15</v>
      </c>
      <c r="D15" s="9">
        <v>1800</v>
      </c>
      <c r="E15" s="10">
        <v>2</v>
      </c>
      <c r="F15" s="11">
        <f t="shared" si="3"/>
        <v>3600</v>
      </c>
      <c r="G15" s="11">
        <f t="shared" si="4"/>
        <v>756</v>
      </c>
      <c r="H15" s="11">
        <f t="shared" si="5"/>
        <v>4356</v>
      </c>
      <c r="I15" s="23"/>
      <c r="J15" s="10">
        <v>2</v>
      </c>
      <c r="K15" s="24">
        <f t="shared" si="9"/>
        <v>0</v>
      </c>
      <c r="L15" s="24">
        <f t="shared" si="10"/>
        <v>0</v>
      </c>
      <c r="M15" s="25">
        <f t="shared" si="11"/>
        <v>0</v>
      </c>
    </row>
    <row r="16" spans="2:13" ht="19.899999999999999" customHeight="1" thickBot="1" x14ac:dyDescent="0.3">
      <c r="B16" s="6"/>
      <c r="C16" s="45" t="s">
        <v>16</v>
      </c>
      <c r="D16" s="45"/>
      <c r="E16" s="45"/>
      <c r="F16" s="14">
        <f>SUM(F13:F15)</f>
        <v>14600</v>
      </c>
      <c r="G16" s="14">
        <f>SUM(G13:G15)</f>
        <v>3066</v>
      </c>
      <c r="H16" s="15">
        <f>SUM(H13:H15)</f>
        <v>17666</v>
      </c>
      <c r="I16" s="43"/>
      <c r="J16" s="44"/>
      <c r="K16" s="26">
        <f>SUM(K13:K15)</f>
        <v>0</v>
      </c>
      <c r="L16" s="27">
        <f>SUM(L13:L15)</f>
        <v>0</v>
      </c>
      <c r="M16" s="28">
        <f>SUM(M13:M15)</f>
        <v>0</v>
      </c>
    </row>
    <row r="17" spans="4:4" x14ac:dyDescent="0.25">
      <c r="D17"/>
    </row>
    <row r="18" spans="4:4" x14ac:dyDescent="0.25">
      <c r="D18"/>
    </row>
    <row r="19" spans="4:4" x14ac:dyDescent="0.25">
      <c r="D19"/>
    </row>
    <row r="20" spans="4:4" x14ac:dyDescent="0.25">
      <c r="D20"/>
    </row>
  </sheetData>
  <sheetProtection sheet="1" objects="1" scenarios="1"/>
  <mergeCells count="8">
    <mergeCell ref="B13:B15"/>
    <mergeCell ref="B7:B11"/>
    <mergeCell ref="I4:M5"/>
    <mergeCell ref="I12:J12"/>
    <mergeCell ref="I16:J16"/>
    <mergeCell ref="C12:E12"/>
    <mergeCell ref="C16:E16"/>
    <mergeCell ref="D4:H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Full1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Gimenez Esteban, Ines Maria</dc:creator>
  <cp:lastModifiedBy>Febas Rodriguez, Agustin</cp:lastModifiedBy>
  <dcterms:created xsi:type="dcterms:W3CDTF">2025-11-03T17:20:31Z</dcterms:created>
  <dcterms:modified xsi:type="dcterms:W3CDTF">2026-01-10T02:45:08Z</dcterms:modified>
</cp:coreProperties>
</file>