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X:\Xarxa_Serveis_Urbans\2 CONTRACTACIÓ\Contractes 2025 Xarxa\XSU.133.2025 amiant i fotovoltaiques nau Xarxa\perfil del contractant\"/>
    </mc:Choice>
  </mc:AlternateContent>
  <xr:revisionPtr revIDLastSave="0" documentId="8_{691E5DF2-4221-490C-9682-D6B4FDF685C7}" xr6:coauthVersionLast="47" xr6:coauthVersionMax="47" xr10:uidLastSave="{00000000-0000-0000-0000-000000000000}"/>
  <bookViews>
    <workbookView xWindow="-28920" yWindow="-705" windowWidth="29040" windowHeight="15720" xr2:uid="{F370AC07-69BF-4263-9ECF-8B647A2E70F1}"/>
  </bookViews>
  <sheets>
    <sheet name="Ful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7" i="1" l="1"/>
  <c r="L166" i="1"/>
  <c r="L165" i="1"/>
  <c r="L168" i="1" s="1"/>
  <c r="L158" i="1"/>
  <c r="L157" i="1"/>
  <c r="L156" i="1"/>
  <c r="L155" i="1"/>
  <c r="L154" i="1"/>
  <c r="L153" i="1"/>
  <c r="L159" i="1" s="1"/>
  <c r="L152" i="1"/>
  <c r="L145" i="1"/>
  <c r="L144" i="1"/>
  <c r="L143" i="1"/>
  <c r="L142" i="1"/>
  <c r="L141" i="1"/>
  <c r="L140" i="1"/>
  <c r="L139" i="1"/>
  <c r="L138" i="1"/>
  <c r="L137" i="1"/>
  <c r="L136" i="1"/>
  <c r="L135" i="1"/>
  <c r="L134" i="1"/>
  <c r="L133" i="1"/>
  <c r="L132" i="1"/>
  <c r="L131" i="1"/>
  <c r="L130" i="1"/>
  <c r="L123" i="1"/>
  <c r="L124" i="1" s="1"/>
  <c r="L116" i="1"/>
  <c r="L115" i="1"/>
  <c r="L108" i="1"/>
  <c r="L107" i="1"/>
  <c r="L106" i="1"/>
  <c r="L105" i="1"/>
  <c r="L97" i="1"/>
  <c r="L96" i="1"/>
  <c r="L95" i="1"/>
  <c r="L94" i="1"/>
  <c r="L93" i="1"/>
  <c r="L92" i="1"/>
  <c r="L91" i="1"/>
  <c r="L90" i="1"/>
  <c r="L89" i="1"/>
  <c r="L88" i="1"/>
  <c r="L80" i="1"/>
  <c r="L79" i="1"/>
  <c r="L78" i="1"/>
  <c r="L70" i="1"/>
  <c r="L69" i="1"/>
  <c r="L71" i="1" s="1"/>
  <c r="L61" i="1"/>
  <c r="L62" i="1" s="1"/>
  <c r="L54" i="1"/>
  <c r="L55" i="1" s="1"/>
  <c r="L53" i="1"/>
  <c r="L52" i="1"/>
  <c r="L51" i="1"/>
  <c r="L50" i="1"/>
  <c r="L43" i="1"/>
  <c r="L42" i="1"/>
  <c r="L41" i="1"/>
  <c r="L40" i="1"/>
  <c r="L39" i="1"/>
  <c r="L38" i="1"/>
  <c r="L37" i="1"/>
  <c r="L36" i="1"/>
  <c r="L35" i="1"/>
  <c r="L34" i="1"/>
  <c r="L27" i="1"/>
  <c r="L26" i="1"/>
  <c r="L25" i="1"/>
  <c r="L24" i="1"/>
  <c r="L23" i="1"/>
  <c r="L22" i="1"/>
  <c r="L21" i="1"/>
  <c r="L20" i="1"/>
  <c r="L81" i="1" l="1"/>
  <c r="L117" i="1"/>
  <c r="L98" i="1"/>
  <c r="L146" i="1"/>
  <c r="L44" i="1"/>
  <c r="L28" i="1"/>
  <c r="L170" i="1" s="1"/>
  <c r="L109" i="1"/>
</calcChain>
</file>

<file path=xl/sharedStrings.xml><?xml version="1.0" encoding="utf-8"?>
<sst xmlns="http://schemas.openxmlformats.org/spreadsheetml/2006/main" count="436" uniqueCount="204">
  <si>
    <t>240235 P.E. Instal·lació fotovoltaica autoconsum col·lectiu XSU</t>
  </si>
  <si>
    <t>PRESSUPOST</t>
  </si>
  <si>
    <t>Preu</t>
  </si>
  <si>
    <t>Amidament</t>
  </si>
  <si>
    <t>Import</t>
  </si>
  <si>
    <t>Obra</t>
  </si>
  <si>
    <t>01</t>
  </si>
  <si>
    <t>Presupuesto0</t>
  </si>
  <si>
    <t>Capítulo</t>
  </si>
  <si>
    <t>LOT 1: SUBSTITUCIÓ I REFORÇ COBERTA ESTRUCTURA METÀL·LICA</t>
  </si>
  <si>
    <t>NIVELL 3</t>
  </si>
  <si>
    <t>ENDERROCS I DESMUNTATGES</t>
  </si>
  <si>
    <t>01.01.01</t>
  </si>
  <si>
    <t>01.01</t>
  </si>
  <si>
    <t>m2</t>
  </si>
  <si>
    <t>Desmuntatge de fals sostre registrable de plaques viníliques, incloent retirada de la subestructura corresponent, i emmagatzematge de les plaques per a la futura recol·locació, o enderroc de fals sostre continu de plaques de cartró-guix, incloent retirada de la subestructura corresponent. Inclou càrrega, transport a abocador i taxes d'abocament.</t>
  </si>
  <si>
    <t>01.02</t>
  </si>
  <si>
    <t>Enderroc de fals sostre de plaques d'aïllament conformades, adherides a panell de coberta. Inclou càrrega, transport a abocador i taxes d'abocament.</t>
  </si>
  <si>
    <t>01.03</t>
  </si>
  <si>
    <t>pa</t>
  </si>
  <si>
    <t>Desmuntatge de les instal·lacions (baixa tensió, dades, enllumenat, climatització, etc.) de la zona d'oficines que impedeixin la col·locació de xarxes de seguretat de coberta. Posterior recol·locació un cop finalitzats els treballs de coberta i cel-ras.</t>
  </si>
  <si>
    <t>01.04</t>
  </si>
  <si>
    <t>Retirada de xarxes anti ocells, emmagatzematge i posterior recol·locació un cop finalitzats els treballs de coberta, incloent substitució d'ancoratges que hagin pogut quedar malmesos.</t>
  </si>
  <si>
    <t>01.05</t>
  </si>
  <si>
    <t>Desmuntatge de coberta formada per plaques ondulades d'uralita (fibrociment amb contingut d'amiant), complint els procediments aprovats en el pla de treball. Embalatge i retirada del material amb contigut d'amiant a l'abocador autoritzat, realitzat en transport especial, incloent taxes de gestió del residu. Inclosa la redacció del pla de treball específic per al desamiantat i la tramitació de la seva aprovació.</t>
  </si>
  <si>
    <t>01.07</t>
  </si>
  <si>
    <t>ml</t>
  </si>
  <si>
    <t>Desmuntatge de carener de peces de fibrociment amb contingut d'amiant, complint els procediments aprovats en el pla de treball. Embalatge i retirada del material amb contigut d'amiant a l'abocador autoritzat, realitzat en transport especial, incloent taxes de gestió del residu. Inclosa la redacció del pla de treball específic per al desamiantat i la tramitació de la seva aprovació.</t>
  </si>
  <si>
    <t>01.08</t>
  </si>
  <si>
    <t>Desmuntatge de remat de coronament existent amb mitjans manuals.</t>
  </si>
  <si>
    <t>01.09</t>
  </si>
  <si>
    <t>Repicat de morter de ciment de coronament de paret perimetral existent, amb forma d'ona de les plaques de fibrociment, i formació de nou coronament anivellat per adaptar-se a la nova xapa, amb morter de ciment.</t>
  </si>
  <si>
    <t>TOTAL</t>
  </si>
  <si>
    <t>02</t>
  </si>
  <si>
    <t>COBERTA</t>
  </si>
  <si>
    <t>01.01.02</t>
  </si>
  <si>
    <t>02.01</t>
  </si>
  <si>
    <t>Subministrament i col·locació de coberta de panell sandvitx in situ, amb dues xapes perfilades, perfil Eurocover 34N, d'acer galvanitzat i prelacat color estàndard de 0'6 mm de gruix, separador intermig amb omega d'acer galvanitzat de cantell 100 i 0'8 mm de gruix, i dues mantes de fibra de vidre tipus IBR de 80 mm de gruix. Conjunt col·locat amb fixacions mecàniques galvanitzades. Reacció al foc de cada un dels seus elements: Euroclasse A1.</t>
  </si>
  <si>
    <t>02.01BR</t>
  </si>
  <si>
    <t>Subministrament i col·locació de lluernes de coberta sandvitx in situ, formades per dues plaques de policarbonat coarrugat compacte trapezoidal model Marlon Cs de Aislux, color blanc opal, i un separador tipus omega d'acer galvanitzat 100-0'8 mm, col·locat amb fixacions mecàniques galvanitzades especials. Reacció al foc: Euroclasse Bs1d0.</t>
  </si>
  <si>
    <t>02.02</t>
  </si>
  <si>
    <t>Subministrament i muntatge de remat superior de carener amb planxa conformada d'acer galvanitzat i prelacat de 0,6 mm de gruix i 625 mm de desenvolupament màxim, col·locat amb fixacions mecàniques galvanitzades. Inclou reforç d'impermeabilització amb làmina TPO.</t>
  </si>
  <si>
    <t>02.03</t>
  </si>
  <si>
    <t>Subministrament i muntatge de remat inferior de carener amb planxa conformada d'acer galvanitzat i prelacat de 0,6 mm de gruix i 500 mm de desenvolupament màxim, col·locat amb fixacions mecàniques galvanitzades.</t>
  </si>
  <si>
    <t>02.04</t>
  </si>
  <si>
    <t>Subministrament i muntatge de remat de minvell amb xapa conformada d'acer galvanitzat i prelacat blanc de 0,6 mm de gruix i 500 mm de desenvolupament, col·locat amb fixacions mecàniques galvanitzades.</t>
  </si>
  <si>
    <t>02.05</t>
  </si>
  <si>
    <t>Subministrament i muntatge de remat de coronament amb planxa conformada d'acer galvanitzat i prelacat de 0,6 mm de gruix i 625 mm de desenvolupament, col.locat amb fixacions mecàniques galvanitzades.</t>
  </si>
  <si>
    <t>02.06</t>
  </si>
  <si>
    <t>Subministrament i col·locació de revestiment de parament interior (peto) a base de xapa d'acer galvanitzada i prelacada i nervada del perfil 30 de 0,6 mm. de gruix, inclòs talls a bisell amb pèrdua de material.</t>
  </si>
  <si>
    <t>02.07</t>
  </si>
  <si>
    <t>Subministrament i col·locació de canal simple amb planxa conformada d'acer galvanitzat i prelacat blanc de 0,8 mm de gruix, 800 mm de desenvolupament màxim i 5 plecs, fixada amb mitjans mecànics a la xapa de coberta i a la paret de tancament. Incloses tapes finals i formació de connexions a baixants. Unions segellades amb silicona neutra i fixació mecànica.</t>
  </si>
  <si>
    <t>02.09</t>
  </si>
  <si>
    <t>Baixant de tub de PVC-U de paret massissa, àrea d'aplicació B segons norma UNE-EN 1329-1, de DN 110 mm, incloses les peces especials i fixat mecànicament amb brides</t>
  </si>
  <si>
    <t>02.10</t>
  </si>
  <si>
    <t>Muntatge de cel ras registrable de plaques de guix laminat emmagatzemades provinents del desmuntatge, amb una previsió de reposició del 30% de les plaques, amb estructura de suport tipus T24, subjectada al sostre amb barnilla calibrada de 4 mm. i sistema ´´twist´´ cada 60 cm. Inclou formació de forats per encastament de tot tipus d'instal·lacions.</t>
  </si>
  <si>
    <t>03</t>
  </si>
  <si>
    <t>SEGURETAT I MITJANS AUXILIARS</t>
  </si>
  <si>
    <t>01.01.03</t>
  </si>
  <si>
    <t>03.01</t>
  </si>
  <si>
    <t>Col·locació de xarxa horitzontal de protecció provisional col·lectiva durant el transcurs dels treballs a coberta.</t>
  </si>
  <si>
    <t>03.02</t>
  </si>
  <si>
    <t>Col·locació provisional de tendals en la part superior de les xarxes, per evitar la dispersió de fibres d'amiant en la nau.</t>
  </si>
  <si>
    <t>03.03</t>
  </si>
  <si>
    <t>Instal·lació de barana protecció perimetral, formada per pals metàl·lics i xarxa vertical, col·locada durant tot el transcurs dels treballs a la coberta.</t>
  </si>
  <si>
    <t>03.04</t>
  </si>
  <si>
    <t>Lloguer de grua per a la càrrega i descàrrega dels materials a coberta.</t>
  </si>
  <si>
    <t>03.05</t>
  </si>
  <si>
    <t>Lloguer de plataformes elevadores per a accés a coberta i muntatge de xarxes i baranes.</t>
  </si>
  <si>
    <t>04</t>
  </si>
  <si>
    <t>REFORÇ ESTRUCTURA METÀL·LICA</t>
  </si>
  <si>
    <t>01.01.04</t>
  </si>
  <si>
    <t>00240.01</t>
  </si>
  <si>
    <t>kg</t>
  </si>
  <si>
    <t>Reforç de l'estructura metàl·lica segons l'indicat en la memòria del projecte. Inclou:
- 20 perfils tubulars quadrats de #40.3
- 40 tirants circulars massissos Ø16
- Soldadures corresponents
- Plaques i cargols necessàris
- Instal·lació segons memòria del projecte
- Inclou mitjants d'elevació</t>
  </si>
  <si>
    <t>LOT 3: INSTAL·LACIÓ FOTOVOLTAICA, LINIA DE VIDA I INSTAL·LACIÓ DE PARALLAMPS</t>
  </si>
  <si>
    <t>MAQUINÀRIA PER A TRANSPORT I ELEVACIÓ</t>
  </si>
  <si>
    <t>01.03.01</t>
  </si>
  <si>
    <t>I12AUV01</t>
  </si>
  <si>
    <t>d</t>
  </si>
  <si>
    <t>Inclou grua i operador per tal de pujar els equips a la coberta.</t>
  </si>
  <si>
    <t>I12APL01</t>
  </si>
  <si>
    <t>Lloguer de plataforma d'accés a coberta fins a 15m.</t>
  </si>
  <si>
    <t>INSTAL·LACIÓ FOTOVOLTAICA</t>
  </si>
  <si>
    <t>NIVELL 4</t>
  </si>
  <si>
    <t>INSTAL·LACIÓ GENERADORA</t>
  </si>
  <si>
    <t>01.03.02.01</t>
  </si>
  <si>
    <t>EGE1N211ACC</t>
  </si>
  <si>
    <t>u</t>
  </si>
  <si>
    <t>Subministre i instal·lació de mòdul fotovoltaic monocristal·lí bifacial tipus JA SOLAR JAM72D40-580/MB o equivalent per a instal·lació connexió a xarxa, potència pic 580 Wp, amb marc d'alumini anoditzat, protecció amb vidre trempat, caixa de connexió, precablejat amb connectors especials, amb una eficàcia mínima del 22,5%, tensió a màxima potència (Vmp) 44,02V, intensitat a màxima potència (Imp) 13,17A, tensió en circuit obert (Voc) 51,95V, intensitat de curtcircuit (Isc) 13,84A. Dimensions 2278x1134x30mm. Garantia de producte de 12 anys i garantia de producció de 30 anys.</t>
  </si>
  <si>
    <t>EGE285LR</t>
  </si>
  <si>
    <t>Subministre i instal·lació d'inversor per a instal·lació fotovoltaica de connexió a xarxa, trifàsic, marca HUAWEI model SUN2000-100KTL-M2 o equivalent, amb 10 seguidors MPP i 2 strings per seguidor, potència nominal de sortida 100.000W, voltatge d'entrada màxim 1100Vcc, eficiència màxima 98,6%. Principals característiques: - Injecció: trifàsica - Comunicació: RS485, Ethernet - Gestió inteligent de l'energia: limitació d'exportació d'energia - Garantia: 5 anys - Dimensions: 1035x700x365mm - Grau d'estanquitat: IP-66</t>
  </si>
  <si>
    <t>EGE1N211ABZ</t>
  </si>
  <si>
    <t>Subministre i instal·lació d'estructura coplanar a coberta de xapa tipus ESDEC CLICKFIT EVO o equivalent mitjançant micro-rail instal·lats en la greca de la coberta de xapa per a disposició de panell vertical. Inclou carrils d'alumini, brides, conjunt guia connexió perfils, cargoleria i accessoris per el correcte muntatge. Inclús manual de muntatge, transport i muntatge ´´in situ´´. Inclou garantia de 20 anys.</t>
  </si>
  <si>
    <t>CABLEJAT I PROTECCIONS</t>
  </si>
  <si>
    <t>01.03.02.02</t>
  </si>
  <si>
    <t>EG312144AAD</t>
  </si>
  <si>
    <t>m</t>
  </si>
  <si>
    <t>Cable amb conductor de coure de 1,5/1,5 kVdc de tensió assignada, amb designació H1Z2Z2-K, unipolar, especial per aplicacions fotovoltaiques, no propegador de la flama segons UNE-EN 60332-1-2 amb conductor de coure classe 5 (-K) de secció 1x6 mm2, amb aïllament de compost reticulat i coberta de compost reticulat lliure de halògens amb baixa emissió de fums i gasos corrosius. Segons EN 50618 i IEC 62930. Colors: vermell i negre. Inclou connectors necessaris, tipus MC4, per relitzar les connexions entre els diferents strings amb l'inversor i el Quadre CC.</t>
  </si>
  <si>
    <t>EG325144AA</t>
  </si>
  <si>
    <t>Connexió a terra dels diferents elements i equips, de color groc i verd: Cable amb conductor de coure 450/750 V de tensió assignada, amb designació ES07Z1-K (AS), unipolar, reacció al foc classe Cca-s1b,d1,a1 segons UNE-EN 50575, de secció 1 x 6 mm2, amb aïllament poliolefines, amb baixa emissió fums</t>
  </si>
  <si>
    <t>PG2J-4BOA</t>
  </si>
  <si>
    <t>Safata metàl·lica de reixa amb coberta d'acer galvanitzat en calent, d'alçària 60 mm i amplària 100 mm, col·locada sobre suports horitzontals amb elements de suport. Totalment instal·lada, s'inclou la ssuportació.</t>
  </si>
  <si>
    <t>PG25-AZD5</t>
  </si>
  <si>
    <t>Canal aïllant de PVC, amb 1 tapa per a distribució, de 60x110 mm, amb 1 compartiment, de color gris, resistència a la penetració d'objectes sòlids IP4X, protecció mecànica contra impactes IK10, no propagador de la flama, obertura de la tapa amb eina especial, de temperatura de servei de -5ºC a +60°C, d'acord amb la norma UNE-EN 50085-2-1, directament sobre paraments verticals</t>
  </si>
  <si>
    <t>PG33-E4L2</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</si>
  <si>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t>
  </si>
  <si>
    <t>PG33-E4KW</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</si>
  <si>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canal o safata</t>
  </si>
  <si>
    <t>02.02.02</t>
  </si>
  <si>
    <t>Subministrament i instal·lació de Quadre de Proteccions CC que inclou els següents materials:
- Armari IP-65 am PG d'entrada i sortida de cablejat, bornes de connexió, punteres i accessoris de connexionat.
- Portafusibles dobles 10x38 i fusibles CC de 20A
- Proteccions de sobretensions tipus 2
Cablejat, verificat i rotulat.</t>
  </si>
  <si>
    <t>02.02.01</t>
  </si>
  <si>
    <t>Subministrament i instal·lació de Quadre de Proteccions CA segons esquema unifilar que inclou els següents materials
- Armari IP-65 am PG d'entrada i sortida de cablejat, bornes de connexió, punteres i accessoris de connexionat.
- Interruptor automàtic diferencial 200A, 0,03-5A
- Descarregador de sobretensions 25kA tipus II
- Relé diferencial i transformador toroidal
Cablejat, verificat i rotulat.</t>
  </si>
  <si>
    <t>PG2N-EUGN</t>
  </si>
  <si>
    <t>Tub corbable corrugat de polietilè, de doble capa, llisa la interior i corrugada l'exterior, de 160 mm de diàmetre nominal, aïllant i no propagador de la flama, resistència a l'impacte de 40 J, resistència a compressió de 450 N, muntat com a canalització soterrada</t>
  </si>
  <si>
    <t>02.02.013OR</t>
  </si>
  <si>
    <t>Connexió dels terres de la instal·lació fotovoltaica als terres de la instal·lació de Baixa Tensió de l'edifici i també als terres del parallamps, incloent caixa d'interconnexió de 250x250mm, ´´via xispes´´, 150m de cablejat nu de secció 25mm2 i la resta d'elements necessaris per la correcta instal·lació.</t>
  </si>
  <si>
    <t>MONITORITZACIÓ</t>
  </si>
  <si>
    <t>01.03.02.03</t>
  </si>
  <si>
    <t>02.03.01</t>
  </si>
  <si>
    <t>Subministre i instal·lació d'equip monitoritzador d'energia SMARTLOGGER SL3000A de HUAWEI, que permet realitzar la recopilació de dades i anàlisis de d'aquestes en temps real. Mode de comunicació amb l'inversor RS485.</t>
  </si>
  <si>
    <t>02.03.02</t>
  </si>
  <si>
    <t>Subministre i instal·lació d'equip mesurador d'energia trifàsic JANITZA UMG 103. Inclou els toroidals i la comunicació Modbus. Aquesta partida inclou el cablejat de Modbus per la interconnexió del mesurador d'energia i l'inversor, també inclou el cablejat entre els toroidals i el mesurador. Totalment instal·lat i provat.</t>
  </si>
  <si>
    <t>IBB540</t>
  </si>
  <si>
    <t>Cable bus de comunicacions MODBUS RS-485, apantallat, BUS-LD-2X2X0.22, secció 0,22mm2.
Criteri de valoració econòmica: El preu no inclou la canalització.
Inclou: Estesa del cable. Connexionat.
Criteri d'amidament de projecte: Longitud mesurada segons documentació gràfica de Projecte.
Criteri de mesura d'obra: Es mesurarà la longitud realment executada segons especificacions de Projecte.</t>
  </si>
  <si>
    <t>IAF070</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</si>
  <si>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 i connexionat.
Criteri d'amidament de projecte: Longitud mesurada segons documentació gràfica de Projecte.
Criteri de mesura d'obra: Es mesurarà la longitud realment executada segons especificacions de Projecte.</t>
  </si>
  <si>
    <t>LEGALITZACIÓ I TRAMITACIÓ DE LA INSTAL·LACIÓ</t>
  </si>
  <si>
    <t>01.03.03</t>
  </si>
  <si>
    <t>04.01</t>
  </si>
  <si>
    <t>Legalització de la instal·lació com a instal·lació generadora de potència fins a 100kW col·lectiva a través de xarxa amb compensació d'excedents. Aquesta partida inclou: redacció del projecte, tramitació del projecte davant l'administració competent per assolir permís/comunicació d'obra, tramitacions per legalització de la instal·lació(CIE, RITSIC i RAC), tramitació del punt de connexió, posada en marxa, inclou inspecció inicial de la instal·lació per una empresa certificada (inclou pagament de honoraris i/o taxes). Manual de funcionament i manteniment de la instal·lació. Gestió d'assegurances, garanties i tramitació contracte amb companyia distribuidora elèctrica.  Inclou les gestions per modificar els contractes dels altres consumidors pel canvi de modalitat a autoconsum compartit.</t>
  </si>
  <si>
    <t>03.013R</t>
  </si>
  <si>
    <t>Tramitació de la instal·lació amb la companyia distribuidora, com a instal·lació generadora col·lectiva de potència fins a 100kW individual a través de xarxa amb compensació d'excedents. Punt de connexió, CTA i verificació del punt de mesura, incloent cost d'estudi.</t>
  </si>
  <si>
    <t>INSTAL·LACIÓ DE PARALLAMPS</t>
  </si>
  <si>
    <t>01.03.04</t>
  </si>
  <si>
    <t>03.011</t>
  </si>
  <si>
    <t>Subministre i instal·lació de parallamps que inclou:
- Punta de parallamps elèctrica ionitzant NIMBUS 15 o equivalent, amb dispositiu de cebat per impulsos d’alta tensió i eix i llança inoxidable, amb rosca a la base, homologat segons les prescripcions de la norma UNE 21186/2011 i la NF C 17-102.
- Màstil de 6 metres de longitud, galvanitzat en bany calent, interior i exteriorment.
- Joc de dues abraçadores forjades i galvanitzades de 60 cm llargaria, per a fixació del màstil. (inclou cargols o tac químic)
- Peça d'adaptació a mastil tubular, de llautó massís amb cargols inoxidables.
- 40 metres de cable d'aram trenat electrolític de 50 mm secció per al baixant i la presa de terra.
- 25 Metres de tub blindat de 32 mm diámetre, fixat amb abraçadores inoxidables d’acord a la UNE 50164, o suports de llautó d’acord a les necessitats de l‘obra
- Arqueta per a registre de la presa de terra, de 300 x 300 .
- Barra de coure amb connectors per a equipotencialitzar els terres
- 5 Electrodes inoxidables i 2 metres de llargària
- 5 Soldadures aluminotèrmiques per a pica i cable de 50 mm secció
- Additiu de ionització i millora de conductivitat del terreny, Lowpad.
- Kit Via Espurnes ceràmic.
- Instal?lació dels materials descrits per personal propi de plantilla, especialitzat.
- Inclou el transport dels materials i estris, desplaçaments, dietes i assegurances dels muntadors i l’assegurança de R.C.
- Precinte de verificació de la instal?lació.
- Certificat/informe tècnic complet de la instal?lació conforme el capítol 8: ´´PARTE DE INSTALACIÓN, VERIFICACIÓN Y MANTENIMIENTO´´, de la norma UNE 21186/2011.
- Garantia addicional de 10 anys, contra qualsevol defecte de material o instal?lació.</t>
  </si>
  <si>
    <t>05</t>
  </si>
  <si>
    <t>VARIS</t>
  </si>
  <si>
    <t>01.03.05</t>
  </si>
  <si>
    <t>PA01-CTMF</t>
  </si>
  <si>
    <t>Subministrament i muntatge de quadre de subministre individual amb codi ENDESA: TMF-10-M 80-160A, Inclòs fussibles, comptador, modem i tot el material necessari per la seva col·locació</t>
  </si>
  <si>
    <t>PA02-APTM</t>
  </si>
  <si>
    <t>Subministrament i col·locació d'armari prefabricat amb codi GRA 2550/1210 o equivalent, Inclòs treballs d'obra civil i tot el material necessari per la seva col·locació</t>
  </si>
  <si>
    <t>PA03-CCDM</t>
  </si>
  <si>
    <t>Subministrament i muntatge de caixa de distribució CDM amb codi CGP-12 250/400 BUC o equivalent, Inclòs fussibles i tot el material necessari per la seva col·locació</t>
  </si>
  <si>
    <t>PA04-APCD</t>
  </si>
  <si>
    <t>Subministrament i col·locació d'armari prefabricat amb codi GRA 2210/940 o equivalent, Inclòs treballs d'obra civil i tot el material necessari per la seva col·locació</t>
  </si>
  <si>
    <t>PA08-UIE1</t>
  </si>
  <si>
    <t>Treballs previs de sanejament de la zona dels antics comptadors i demolició del mur perimetral per instal·lar els armaris prefabricats en que s'ubicaran la nova CDM i la nova TMF-10. Inclou remats per a que els armaris quedin enresats al mur. Inclou tot el material necessari.</t>
  </si>
  <si>
    <t>F219FFA0</t>
  </si>
  <si>
    <t>Tall en paviment de formigó o de mescla bituminosa de 10 cm de fondària com a mínim, amb màquina tallajunts amb disc de diamant, per a delimitar la zona a demolir</t>
  </si>
  <si>
    <t>F2194AG5</t>
  </si>
  <si>
    <t>m²</t>
  </si>
  <si>
    <t>Demolició de paviment de formigó, de fins a 15 cm de gruix i més de 2 m d'amplària amb retroexcavadora amb martell trencador i càrrega sobre camió, inclos la càrrega i transport a gestió de residus.</t>
  </si>
  <si>
    <t>G2221P11</t>
  </si>
  <si>
    <t>m3</t>
  </si>
  <si>
    <t>Excavació de rasa per a instal·lacions en terreny compacte i/o roca, amb mitjans mecànics i càrrega mecànica del material excavat, inclos la càrrega i transport a gestió de residus.</t>
  </si>
  <si>
    <t>F228LB0F</t>
  </si>
  <si>
    <t>Rebliment i piconatge de rasa amb material seleccionat d'aportació exterior (inclòs material), en tongades de gruix de fins a 25 cm, utilitzant corró vibratori per a compactar, amb compactació del 95% PM</t>
  </si>
  <si>
    <t>F2A1H001</t>
  </si>
  <si>
    <t>Llit de sorra, col.locada al fons de les rases per a descans i recobriment de les canonades.</t>
  </si>
  <si>
    <t>F9265M11</t>
  </si>
  <si>
    <t>Subbase de formigó HM-20/P/40/I, de consistència plàstica i grandària màxima del granulat 40 mm, abocat des de camió amb estesa i vibrat manual, amb acabat reglejat</t>
  </si>
  <si>
    <t>PDG5-HA2I</t>
  </si>
  <si>
    <t>Banda contínua de plàstic de color de 30 cm d'amplària, col·locada al llarg de la rasa a 20 cm per sobre de la canalització</t>
  </si>
  <si>
    <t>PDG5-CR09</t>
  </si>
  <si>
    <t>Placa de polietilè per a protecció de canalitzacions soterrades de Mitja i Baixa tensió de 25x100 cm i 2,1 mm de gruix. col·loacda sobre canalització</t>
  </si>
  <si>
    <t>PDK4-LP59</t>
  </si>
  <si>
    <t>Pericó de registre de formigó prefabricat sense fons de 60x60x60 cm, per a instal·lacions de serveis, col·locat sobre solera de formigó formigó d'ús no estructural HNE-20/B/40 de resistència a compressió 20 N/mm2, consistència tova i grandària màxima del granulat 40 mm de 15 cm de gruix i reblert lateral amb terra de la mateixa excavació</t>
  </si>
  <si>
    <t>PDK1-DX9V</t>
  </si>
  <si>
    <t>Bastiment quadrat i tapa quadrat de fosa dúctil per a pericó de serveis, recolzada, pas lliure de 600x600 mm i classe D400 segons norma UNE-EN 124, col·locada amb morter per a ram de paleta</t>
  </si>
  <si>
    <t>PA05-CTPC</t>
  </si>
  <si>
    <t>Partida alçada per la realització de cobert, tancat lateralment mitjançant bloc de formigó o ceràmic o planxa metàl·lica per ubicar l'inversor i les proteccions elèctriques. Aquesta partida inclou una porta frontal que pugui tancar els equips mitjançant una clau. Aquest cobert s'ha de poder ventilar naturalment.</t>
  </si>
  <si>
    <t>06</t>
  </si>
  <si>
    <t>SEGURETAT I SALUT</t>
  </si>
  <si>
    <t>01.03.06</t>
  </si>
  <si>
    <t>PQN1-ZES28</t>
  </si>
  <si>
    <t>Escala metàl·lica de gat, de 7,00 metres d'alçada (+ extensió superior de 1 metre), d'acer S275JR i acabat galvanitzat en calent, formada per perfils UPN-50 (suports), tub rodó de 20 mm (graons) i pletines de subjecció, subjectada mecànicament, col·locada</t>
  </si>
  <si>
    <t>YCL120</t>
  </si>
  <si>
    <t>U</t>
  </si>
  <si>
    <t>Línia d'ancoratge horitzontal permanent, de cable d'acer, amb amortidor de caigudes, de 55 m de longitud, classe C, composta per 1 ancoratge terminal d'aliatge d'alumini L-2653 amb tractament tèrmic T6, acabat amb pintura epoxi-polièster; 2 ancoratge terminal amb amortidor d'acer inoxidable AISI 316, acabat brillant; 3 ancoratges intermedis d'aliatge d'alumini L-2653 amb tractament tèrmic T6, acabat amb pintura epoxi-polièster; cable flexible d'acer galvanitzat, de 10 mm de diàmetre, compost per 7 cordons de 19 fils; tensor de caixa oberta, amb ull en un extrem i forquilla en l'extrem oposat; conjunt d'un subjectacables i un terminal manual; protector per a cap; placa de senyalització i conjunt de dos precintes de seguretat. Inclús fixacions per a la subjecció dels components de la línia d'ancoratge al suport.
Criteri d'amidament de projecte: Nombre d'unitats previstes, segons Estudi o Estudi Bàsic de Seguretat i Salut.
Criteri de mesura d'obra: Es mesurarà el nombre d'unitats realment col·locades segons especificacions d'Estudi o Estudi Bàsic de Seguretat i Salut.</t>
  </si>
  <si>
    <t>C0208</t>
  </si>
  <si>
    <t>ut</t>
  </si>
  <si>
    <t>Subministrament i muntatge de plaques Eurobase 40 de 0'7 mm d'espessor, prelacat blanc, de mides 1.200 mm x 1.000 mm, col·locat en la part superior de les lluernes de policarbonat.</t>
  </si>
  <si>
    <t>P1517-EQFB</t>
  </si>
  <si>
    <t>Protecció col·lectiva vertical del perímetre de les façanes contra caigudes de persones u objectes, amb suport metàl·lic tipus mènsula, de llargària 2,5 m, barra porta xarxes horitzontal, serjant d'ancoratge al sostre, xarxa de seguretat horitzontal i amb el desmuntatge inclòs</t>
  </si>
  <si>
    <t>YCX0101</t>
  </si>
  <si>
    <t>Conjunt de sistemes de protecció col·lectiva, necessaris per al compliment de la normativa vigent en matèria de Seguretat i Salut en el Treball. Inclús manteniment en condicions segures durant tot el període de temps que es requereixi, reparació o reposició i transport fins al lloc d'emmagatzematge o retirada a contenidor.
Aquesta partida inclou la instal·lació temporal de proteccions als lluernaris per evitar al risc de caigudes per l'interior d'aquests.
Criteri d'amidament de projecte: Nombre d'unitats previstes, segons Estudi o Estudi Bàsic de Seguretat i Salut.
Criteri de mesura d'obra: Es mesurarà el nombre d'unitats realment col·locades segons especificacions d'Estudi o Estudi Bàsic de Seguretat i Salut.</t>
  </si>
  <si>
    <t>YIX0101</t>
  </si>
  <si>
    <t>Conjunt d'equips de protecció individual, necessaris per al compliment de la normativa vigent en matèria de Seguretat i Salut en el Treball.
Criteri d'amidament de projecte: Nombre d'unitats previstes, segons Estudi o Estudi Bàsic de Seguretat i Salut.
Criteri de mesura d'obra: Es mesurarà el nombre d'unitats realment subministrades segons especificacions d'Estudi o Estudi Bàsic de Seguretat i Salut.</t>
  </si>
  <si>
    <t>YMX010</t>
  </si>
  <si>
    <t>Medicina preventiva i primers auxilis, necessaris per al compliment de la normativa vigent en matèria de Seguretat i Salut en el Treball.
Criteri de valoració econòmica: El preu inclou la reposició del material.
Criteri d'amidament de projecte: Nombre d'unitats previstes, segons Estudi o Estudi Bàsic de Seguretat i Salut.
Criteri de mesura d'obra: S'amidarà el nombre d'unitats realment realitzades segons especificacions d'Estudi o Estudi Bàsic de Seguretat i Salut.</t>
  </si>
  <si>
    <t>07</t>
  </si>
  <si>
    <t>GESTIÓ DE RESIDUS</t>
  </si>
  <si>
    <t>01.03.07</t>
  </si>
  <si>
    <t>P2R2-EU9P</t>
  </si>
  <si>
    <t>Classificació a peu d'obra de residus de construcció o demolició en fraccions segons REAL DECRETO 105/2008, amb mitjans manuals</t>
  </si>
  <si>
    <t>P2R6-4I4D</t>
  </si>
  <si>
    <t>Càrrega amb mitjans mecànics i transport de residus inerts o no especials a instal·lació autoritzada de gestió de residus, amb camió per a transport de 20 t, amb un recorregut de més de 15 i fins a 20 km</t>
  </si>
  <si>
    <t>P2RA-EU5P</t>
  </si>
  <si>
    <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t>
  </si>
  <si>
    <t xml:space="preserve">IMPORT TOTAL DEL PRESSUPOST : </t>
  </si>
  <si>
    <t>XSU. Projecte Executiu. Substitució coberta nau Oest i Instal·lació fotovoltaica autoconsum col·lectiu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</si>
</sst>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5" x14ac:knownFonts="1">
    <font>
      <sz val="11"/>
      <color theme="1"/>
      <name val="Aptos Narrow"/>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cellStyleXfs>
  <cellXfs count="15">
    <xf numFmtId="0" fontId="0" fillId="0" borderId="0" xfId="0"/>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0" fontId="1" fillId="0" borderId="0" xfId="0" applyFont="1"/>
    <xf numFmtId="49" fontId="1" fillId="0" borderId="0" xfId="0" applyNumberFormat="1" applyFont="1"/>
    <xf numFmtId="164"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1C1B-EC59-40A4-8720-7C6215964113}">
  <dimension ref="E7:L170"/>
  <sheetViews>
    <sheetView tabSelected="1" workbookViewId="0">
      <selection activeCell="I20" sqref="I20"/>
    </sheetView>
  </sheetViews>
  <sheetFormatPr defaultRowHeight="14.4" x14ac:dyDescent="0.3"/>
  <cols>
    <col min="9" max="9" width="115.44140625" customWidth="1"/>
  </cols>
  <sheetData>
    <row r="7" spans="7:12" x14ac:dyDescent="0.3">
      <c r="I7" s="14" t="s">
        <v>203</v>
      </c>
      <c r="J7" s="14" t="s">
        <v>0</v>
      </c>
      <c r="K7" s="14" t="s">
        <v>0</v>
      </c>
      <c r="L7" s="14" t="s">
        <v>0</v>
      </c>
    </row>
    <row r="8" spans="7:12" x14ac:dyDescent="0.3">
      <c r="I8" s="14"/>
      <c r="J8" s="14"/>
      <c r="K8" s="14"/>
      <c r="L8" s="14"/>
    </row>
    <row r="9" spans="7:12" x14ac:dyDescent="0.3">
      <c r="I9" s="14"/>
      <c r="J9" s="14"/>
      <c r="K9" s="14"/>
      <c r="L9" s="14"/>
    </row>
    <row r="10" spans="7:12" x14ac:dyDescent="0.3">
      <c r="I10" s="14"/>
      <c r="J10" s="14"/>
      <c r="K10" s="14"/>
      <c r="L10" s="14"/>
    </row>
    <row r="12" spans="7:12" ht="18" x14ac:dyDescent="0.35">
      <c r="G12" s="1"/>
      <c r="H12" s="1"/>
      <c r="I12" s="2" t="s">
        <v>1</v>
      </c>
      <c r="J12" s="1"/>
      <c r="K12" s="1"/>
      <c r="L12" s="1"/>
    </row>
    <row r="14" spans="7:12" x14ac:dyDescent="0.3">
      <c r="J14" s="3" t="s">
        <v>2</v>
      </c>
      <c r="K14" s="3" t="s">
        <v>3</v>
      </c>
      <c r="L14" s="3" t="s">
        <v>4</v>
      </c>
    </row>
    <row r="16" spans="7:12" x14ac:dyDescent="0.3">
      <c r="G16" s="4" t="s">
        <v>5</v>
      </c>
      <c r="H16" s="5" t="s">
        <v>6</v>
      </c>
      <c r="I16" s="4" t="s">
        <v>7</v>
      </c>
    </row>
    <row r="17" spans="5:12" x14ac:dyDescent="0.3">
      <c r="G17" s="4" t="s">
        <v>8</v>
      </c>
      <c r="H17" s="5" t="s">
        <v>6</v>
      </c>
      <c r="I17" s="4" t="s">
        <v>9</v>
      </c>
    </row>
    <row r="18" spans="5:12" x14ac:dyDescent="0.3">
      <c r="G18" s="4" t="s">
        <v>10</v>
      </c>
      <c r="H18" s="5" t="s">
        <v>6</v>
      </c>
      <c r="I18" s="4" t="s">
        <v>11</v>
      </c>
    </row>
    <row r="20" spans="5:12" ht="21.6" x14ac:dyDescent="0.3">
      <c r="E20" s="6" t="s">
        <v>12</v>
      </c>
      <c r="F20" s="6">
        <v>1</v>
      </c>
      <c r="G20" s="6" t="s">
        <v>13</v>
      </c>
      <c r="H20" s="7" t="s">
        <v>14</v>
      </c>
      <c r="I20" s="11" t="s">
        <v>15</v>
      </c>
      <c r="J20" s="8">
        <v>0</v>
      </c>
      <c r="K20" s="8">
        <v>230</v>
      </c>
      <c r="L20" s="9">
        <f t="shared" ref="L20:L27" si="0">ROUND(ROUND(J20,2)*ROUND(K20,2),2)</f>
        <v>0</v>
      </c>
    </row>
    <row r="21" spans="5:12" x14ac:dyDescent="0.3">
      <c r="E21" s="6" t="s">
        <v>12</v>
      </c>
      <c r="F21" s="6">
        <v>2</v>
      </c>
      <c r="G21" s="6" t="s">
        <v>16</v>
      </c>
      <c r="H21" s="7" t="s">
        <v>14</v>
      </c>
      <c r="I21" s="11" t="s">
        <v>17</v>
      </c>
      <c r="J21" s="8">
        <v>0</v>
      </c>
      <c r="K21" s="8">
        <v>1467.95</v>
      </c>
      <c r="L21" s="9">
        <f t="shared" si="0"/>
        <v>0</v>
      </c>
    </row>
    <row r="22" spans="5:12" ht="21.6" x14ac:dyDescent="0.3">
      <c r="E22" s="6" t="s">
        <v>12</v>
      </c>
      <c r="F22" s="6">
        <v>3</v>
      </c>
      <c r="G22" s="6" t="s">
        <v>18</v>
      </c>
      <c r="H22" s="7" t="s">
        <v>19</v>
      </c>
      <c r="I22" s="11" t="s">
        <v>20</v>
      </c>
      <c r="J22" s="8">
        <v>0</v>
      </c>
      <c r="K22" s="8">
        <v>1</v>
      </c>
      <c r="L22" s="9">
        <f t="shared" si="0"/>
        <v>0</v>
      </c>
    </row>
    <row r="23" spans="5:12" ht="21.6" x14ac:dyDescent="0.3">
      <c r="E23" s="6" t="s">
        <v>12</v>
      </c>
      <c r="F23" s="6">
        <v>4</v>
      </c>
      <c r="G23" s="6" t="s">
        <v>21</v>
      </c>
      <c r="H23" s="7" t="s">
        <v>14</v>
      </c>
      <c r="I23" s="11" t="s">
        <v>22</v>
      </c>
      <c r="J23" s="8">
        <v>0</v>
      </c>
      <c r="K23" s="8">
        <v>310.8</v>
      </c>
      <c r="L23" s="9">
        <f t="shared" si="0"/>
        <v>0</v>
      </c>
    </row>
    <row r="24" spans="5:12" ht="31.8" x14ac:dyDescent="0.3">
      <c r="E24" s="6" t="s">
        <v>12</v>
      </c>
      <c r="F24" s="6">
        <v>5</v>
      </c>
      <c r="G24" s="6" t="s">
        <v>23</v>
      </c>
      <c r="H24" s="7" t="s">
        <v>14</v>
      </c>
      <c r="I24" s="11" t="s">
        <v>24</v>
      </c>
      <c r="J24" s="8">
        <v>0</v>
      </c>
      <c r="K24" s="8">
        <v>1467.95</v>
      </c>
      <c r="L24" s="9">
        <f t="shared" si="0"/>
        <v>0</v>
      </c>
    </row>
    <row r="25" spans="5:12" ht="31.8" x14ac:dyDescent="0.3">
      <c r="E25" s="6" t="s">
        <v>12</v>
      </c>
      <c r="F25" s="6">
        <v>6</v>
      </c>
      <c r="G25" s="6" t="s">
        <v>25</v>
      </c>
      <c r="H25" s="7" t="s">
        <v>26</v>
      </c>
      <c r="I25" s="11" t="s">
        <v>27</v>
      </c>
      <c r="J25" s="8">
        <v>0</v>
      </c>
      <c r="K25" s="8">
        <v>78.5</v>
      </c>
      <c r="L25" s="9">
        <f t="shared" si="0"/>
        <v>0</v>
      </c>
    </row>
    <row r="26" spans="5:12" x14ac:dyDescent="0.3">
      <c r="E26" s="6" t="s">
        <v>12</v>
      </c>
      <c r="F26" s="6">
        <v>7</v>
      </c>
      <c r="G26" s="6" t="s">
        <v>28</v>
      </c>
      <c r="H26" s="7" t="s">
        <v>26</v>
      </c>
      <c r="I26" s="11" t="s">
        <v>29</v>
      </c>
      <c r="J26" s="8">
        <v>0</v>
      </c>
      <c r="K26" s="8">
        <v>17</v>
      </c>
      <c r="L26" s="9">
        <f t="shared" si="0"/>
        <v>0</v>
      </c>
    </row>
    <row r="27" spans="5:12" ht="21.6" x14ac:dyDescent="0.3">
      <c r="E27" s="6" t="s">
        <v>12</v>
      </c>
      <c r="F27" s="6">
        <v>8</v>
      </c>
      <c r="G27" s="6" t="s">
        <v>30</v>
      </c>
      <c r="H27" s="7" t="s">
        <v>26</v>
      </c>
      <c r="I27" s="11" t="s">
        <v>31</v>
      </c>
      <c r="J27" s="8">
        <v>0</v>
      </c>
      <c r="K27" s="8">
        <v>78.5</v>
      </c>
      <c r="L27" s="9">
        <f t="shared" si="0"/>
        <v>0</v>
      </c>
    </row>
    <row r="28" spans="5:12" x14ac:dyDescent="0.3">
      <c r="I28" s="4" t="s">
        <v>32</v>
      </c>
      <c r="J28" s="4"/>
      <c r="K28" s="4"/>
      <c r="L28" s="10">
        <f>SUM(L20:L27)</f>
        <v>0</v>
      </c>
    </row>
    <row r="30" spans="5:12" x14ac:dyDescent="0.3">
      <c r="G30" s="4" t="s">
        <v>5</v>
      </c>
      <c r="H30" s="5" t="s">
        <v>6</v>
      </c>
      <c r="I30" s="4" t="s">
        <v>7</v>
      </c>
    </row>
    <row r="31" spans="5:12" x14ac:dyDescent="0.3">
      <c r="G31" s="4" t="s">
        <v>8</v>
      </c>
      <c r="H31" s="5" t="s">
        <v>6</v>
      </c>
      <c r="I31" s="4" t="s">
        <v>9</v>
      </c>
    </row>
    <row r="32" spans="5:12" x14ac:dyDescent="0.3">
      <c r="G32" s="4" t="s">
        <v>10</v>
      </c>
      <c r="H32" s="5" t="s">
        <v>33</v>
      </c>
      <c r="I32" s="4" t="s">
        <v>34</v>
      </c>
    </row>
    <row r="34" spans="5:12" ht="31.8" x14ac:dyDescent="0.3">
      <c r="E34" s="6" t="s">
        <v>35</v>
      </c>
      <c r="F34" s="6">
        <v>1</v>
      </c>
      <c r="G34" s="6" t="s">
        <v>36</v>
      </c>
      <c r="H34" s="7" t="s">
        <v>14</v>
      </c>
      <c r="I34" s="11" t="s">
        <v>37</v>
      </c>
      <c r="J34" s="8">
        <v>0</v>
      </c>
      <c r="K34" s="8">
        <v>1243.55</v>
      </c>
      <c r="L34" s="9">
        <f t="shared" ref="L34:L43" si="1">ROUND(ROUND(J34,2)*ROUND(K34,2),2)</f>
        <v>0</v>
      </c>
    </row>
    <row r="35" spans="5:12" ht="21.6" x14ac:dyDescent="0.3">
      <c r="E35" s="6" t="s">
        <v>35</v>
      </c>
      <c r="F35" s="6">
        <v>2</v>
      </c>
      <c r="G35" s="6" t="s">
        <v>38</v>
      </c>
      <c r="H35" s="7" t="s">
        <v>14</v>
      </c>
      <c r="I35" s="11" t="s">
        <v>39</v>
      </c>
      <c r="J35" s="8">
        <v>0</v>
      </c>
      <c r="K35" s="8">
        <v>224.4</v>
      </c>
      <c r="L35" s="9">
        <f t="shared" si="1"/>
        <v>0</v>
      </c>
    </row>
    <row r="36" spans="5:12" ht="21.6" x14ac:dyDescent="0.3">
      <c r="E36" s="6" t="s">
        <v>35</v>
      </c>
      <c r="F36" s="6">
        <v>3</v>
      </c>
      <c r="G36" s="6" t="s">
        <v>40</v>
      </c>
      <c r="H36" s="7" t="s">
        <v>26</v>
      </c>
      <c r="I36" s="11" t="s">
        <v>41</v>
      </c>
      <c r="J36" s="8">
        <v>0</v>
      </c>
      <c r="K36" s="8">
        <v>78.5</v>
      </c>
      <c r="L36" s="9">
        <f t="shared" si="1"/>
        <v>0</v>
      </c>
    </row>
    <row r="37" spans="5:12" ht="21.6" x14ac:dyDescent="0.3">
      <c r="E37" s="6" t="s">
        <v>35</v>
      </c>
      <c r="F37" s="6">
        <v>4</v>
      </c>
      <c r="G37" s="6" t="s">
        <v>42</v>
      </c>
      <c r="H37" s="7" t="s">
        <v>26</v>
      </c>
      <c r="I37" s="11" t="s">
        <v>43</v>
      </c>
      <c r="J37" s="8">
        <v>0</v>
      </c>
      <c r="K37" s="8">
        <v>78.5</v>
      </c>
      <c r="L37" s="9">
        <f t="shared" si="1"/>
        <v>0</v>
      </c>
    </row>
    <row r="38" spans="5:12" ht="21.6" x14ac:dyDescent="0.3">
      <c r="E38" s="6" t="s">
        <v>35</v>
      </c>
      <c r="F38" s="6">
        <v>5</v>
      </c>
      <c r="G38" s="6" t="s">
        <v>44</v>
      </c>
      <c r="H38" s="7" t="s">
        <v>26</v>
      </c>
      <c r="I38" s="11" t="s">
        <v>45</v>
      </c>
      <c r="J38" s="8">
        <v>0</v>
      </c>
      <c r="K38" s="8">
        <v>18.7</v>
      </c>
      <c r="L38" s="9">
        <f t="shared" si="1"/>
        <v>0</v>
      </c>
    </row>
    <row r="39" spans="5:12" ht="21.6" x14ac:dyDescent="0.3">
      <c r="E39" s="6" t="s">
        <v>35</v>
      </c>
      <c r="F39" s="6">
        <v>6</v>
      </c>
      <c r="G39" s="6" t="s">
        <v>46</v>
      </c>
      <c r="H39" s="7" t="s">
        <v>26</v>
      </c>
      <c r="I39" s="11" t="s">
        <v>47</v>
      </c>
      <c r="J39" s="8">
        <v>0</v>
      </c>
      <c r="K39" s="8">
        <v>17</v>
      </c>
      <c r="L39" s="9">
        <f t="shared" si="1"/>
        <v>0</v>
      </c>
    </row>
    <row r="40" spans="5:12" ht="21.6" x14ac:dyDescent="0.3">
      <c r="E40" s="6" t="s">
        <v>35</v>
      </c>
      <c r="F40" s="6">
        <v>7</v>
      </c>
      <c r="G40" s="6" t="s">
        <v>48</v>
      </c>
      <c r="H40" s="7" t="s">
        <v>14</v>
      </c>
      <c r="I40" s="11" t="s">
        <v>49</v>
      </c>
      <c r="J40" s="8">
        <v>0</v>
      </c>
      <c r="K40" s="8">
        <v>8.5</v>
      </c>
      <c r="L40" s="9">
        <f t="shared" si="1"/>
        <v>0</v>
      </c>
    </row>
    <row r="41" spans="5:12" ht="31.8" x14ac:dyDescent="0.3">
      <c r="E41" s="6" t="s">
        <v>35</v>
      </c>
      <c r="F41" s="6">
        <v>8</v>
      </c>
      <c r="G41" s="6" t="s">
        <v>50</v>
      </c>
      <c r="H41" s="7" t="s">
        <v>26</v>
      </c>
      <c r="I41" s="11" t="s">
        <v>51</v>
      </c>
      <c r="J41" s="8">
        <v>0</v>
      </c>
      <c r="K41" s="8">
        <v>78.5</v>
      </c>
      <c r="L41" s="9">
        <f t="shared" si="1"/>
        <v>0</v>
      </c>
    </row>
    <row r="42" spans="5:12" x14ac:dyDescent="0.3">
      <c r="E42" s="6" t="s">
        <v>35</v>
      </c>
      <c r="F42" s="6">
        <v>9</v>
      </c>
      <c r="G42" s="6" t="s">
        <v>52</v>
      </c>
      <c r="H42" s="7" t="s">
        <v>26</v>
      </c>
      <c r="I42" s="11" t="s">
        <v>53</v>
      </c>
      <c r="J42" s="8">
        <v>0</v>
      </c>
      <c r="K42" s="8">
        <v>51.3</v>
      </c>
      <c r="L42" s="9">
        <f t="shared" si="1"/>
        <v>0</v>
      </c>
    </row>
    <row r="43" spans="5:12" ht="21.6" x14ac:dyDescent="0.3">
      <c r="E43" s="6" t="s">
        <v>35</v>
      </c>
      <c r="F43" s="6">
        <v>10</v>
      </c>
      <c r="G43" s="6" t="s">
        <v>54</v>
      </c>
      <c r="H43" s="7" t="s">
        <v>14</v>
      </c>
      <c r="I43" s="11" t="s">
        <v>55</v>
      </c>
      <c r="J43" s="8">
        <v>0</v>
      </c>
      <c r="K43" s="8">
        <v>230</v>
      </c>
      <c r="L43" s="9">
        <f t="shared" si="1"/>
        <v>0</v>
      </c>
    </row>
    <row r="44" spans="5:12" x14ac:dyDescent="0.3">
      <c r="I44" s="4" t="s">
        <v>32</v>
      </c>
      <c r="J44" s="4"/>
      <c r="K44" s="4"/>
      <c r="L44" s="10">
        <f>SUM(L34:L43)</f>
        <v>0</v>
      </c>
    </row>
    <row r="46" spans="5:12" x14ac:dyDescent="0.3">
      <c r="G46" s="4" t="s">
        <v>5</v>
      </c>
      <c r="H46" s="5" t="s">
        <v>6</v>
      </c>
      <c r="I46" s="4" t="s">
        <v>7</v>
      </c>
    </row>
    <row r="47" spans="5:12" x14ac:dyDescent="0.3">
      <c r="G47" s="4" t="s">
        <v>8</v>
      </c>
      <c r="H47" s="5" t="s">
        <v>6</v>
      </c>
      <c r="I47" s="4" t="s">
        <v>9</v>
      </c>
    </row>
    <row r="48" spans="5:12" x14ac:dyDescent="0.3">
      <c r="G48" s="4" t="s">
        <v>10</v>
      </c>
      <c r="H48" s="5" t="s">
        <v>56</v>
      </c>
      <c r="I48" s="4" t="s">
        <v>57</v>
      </c>
    </row>
    <row r="50" spans="5:12" x14ac:dyDescent="0.3">
      <c r="E50" s="6" t="s">
        <v>58</v>
      </c>
      <c r="F50" s="6">
        <v>1</v>
      </c>
      <c r="G50" s="6" t="s">
        <v>59</v>
      </c>
      <c r="H50" s="7" t="s">
        <v>14</v>
      </c>
      <c r="I50" s="11" t="s">
        <v>60</v>
      </c>
      <c r="J50" s="8">
        <v>0</v>
      </c>
      <c r="K50" s="8">
        <v>1467.95</v>
      </c>
      <c r="L50" s="9">
        <f>ROUND(ROUND(J50,2)*ROUND(K50,2),2)</f>
        <v>0</v>
      </c>
    </row>
    <row r="51" spans="5:12" x14ac:dyDescent="0.3">
      <c r="E51" s="6" t="s">
        <v>58</v>
      </c>
      <c r="F51" s="6">
        <v>2</v>
      </c>
      <c r="G51" s="6" t="s">
        <v>61</v>
      </c>
      <c r="H51" s="7" t="s">
        <v>14</v>
      </c>
      <c r="I51" s="11" t="s">
        <v>62</v>
      </c>
      <c r="J51" s="8">
        <v>0</v>
      </c>
      <c r="K51" s="8">
        <v>1467.95</v>
      </c>
      <c r="L51" s="9">
        <f>ROUND(ROUND(J51,2)*ROUND(K51,2),2)</f>
        <v>0</v>
      </c>
    </row>
    <row r="52" spans="5:12" x14ac:dyDescent="0.3">
      <c r="E52" s="6" t="s">
        <v>58</v>
      </c>
      <c r="F52" s="6">
        <v>3</v>
      </c>
      <c r="G52" s="6" t="s">
        <v>63</v>
      </c>
      <c r="H52" s="7" t="s">
        <v>26</v>
      </c>
      <c r="I52" s="11" t="s">
        <v>64</v>
      </c>
      <c r="J52" s="8">
        <v>0</v>
      </c>
      <c r="K52" s="8">
        <v>112.5</v>
      </c>
      <c r="L52" s="9">
        <f>ROUND(ROUND(J52,2)*ROUND(K52,2),2)</f>
        <v>0</v>
      </c>
    </row>
    <row r="53" spans="5:12" x14ac:dyDescent="0.3">
      <c r="E53" s="6" t="s">
        <v>58</v>
      </c>
      <c r="F53" s="6">
        <v>4</v>
      </c>
      <c r="G53" s="6" t="s">
        <v>65</v>
      </c>
      <c r="H53" s="7" t="s">
        <v>19</v>
      </c>
      <c r="I53" s="11" t="s">
        <v>66</v>
      </c>
      <c r="J53" s="8">
        <v>0</v>
      </c>
      <c r="K53" s="8">
        <v>1</v>
      </c>
      <c r="L53" s="9">
        <f>ROUND(ROUND(J53,2)*ROUND(K53,2),2)</f>
        <v>0</v>
      </c>
    </row>
    <row r="54" spans="5:12" x14ac:dyDescent="0.3">
      <c r="E54" s="6" t="s">
        <v>58</v>
      </c>
      <c r="F54" s="6">
        <v>5</v>
      </c>
      <c r="G54" s="6" t="s">
        <v>67</v>
      </c>
      <c r="H54" s="7" t="s">
        <v>19</v>
      </c>
      <c r="I54" s="11" t="s">
        <v>68</v>
      </c>
      <c r="J54" s="8">
        <v>0</v>
      </c>
      <c r="K54" s="8">
        <v>1</v>
      </c>
      <c r="L54" s="9">
        <f>ROUND(ROUND(J54,2)*ROUND(K54,2),2)</f>
        <v>0</v>
      </c>
    </row>
    <row r="55" spans="5:12" x14ac:dyDescent="0.3">
      <c r="I55" s="4" t="s">
        <v>32</v>
      </c>
      <c r="J55" s="4"/>
      <c r="K55" s="4"/>
      <c r="L55" s="10">
        <f>SUM(L50:L54)</f>
        <v>0</v>
      </c>
    </row>
    <row r="57" spans="5:12" x14ac:dyDescent="0.3">
      <c r="G57" s="4" t="s">
        <v>5</v>
      </c>
      <c r="H57" s="5" t="s">
        <v>6</v>
      </c>
      <c r="I57" s="4" t="s">
        <v>7</v>
      </c>
    </row>
    <row r="58" spans="5:12" x14ac:dyDescent="0.3">
      <c r="G58" s="4" t="s">
        <v>8</v>
      </c>
      <c r="H58" s="5" t="s">
        <v>6</v>
      </c>
      <c r="I58" s="4" t="s">
        <v>9</v>
      </c>
    </row>
    <row r="59" spans="5:12" x14ac:dyDescent="0.3">
      <c r="G59" s="4" t="s">
        <v>10</v>
      </c>
      <c r="H59" s="5" t="s">
        <v>69</v>
      </c>
      <c r="I59" s="4" t="s">
        <v>70</v>
      </c>
    </row>
    <row r="61" spans="5:12" ht="68.25" customHeight="1" x14ac:dyDescent="0.3">
      <c r="E61" s="6" t="s">
        <v>71</v>
      </c>
      <c r="F61" s="6">
        <v>1</v>
      </c>
      <c r="G61" s="6" t="s">
        <v>72</v>
      </c>
      <c r="H61" s="7" t="s">
        <v>73</v>
      </c>
      <c r="I61" s="11" t="s">
        <v>74</v>
      </c>
      <c r="J61" s="8">
        <v>0</v>
      </c>
      <c r="K61" s="8">
        <v>805.2</v>
      </c>
      <c r="L61" s="9">
        <f>ROUND(ROUND(J61,2)*ROUND(K61,2),2)</f>
        <v>0</v>
      </c>
    </row>
    <row r="62" spans="5:12" x14ac:dyDescent="0.3">
      <c r="I62" s="11" t="s">
        <v>32</v>
      </c>
      <c r="J62" s="4"/>
      <c r="K62" s="4"/>
      <c r="L62" s="10">
        <f>SUM(L61:L61)</f>
        <v>0</v>
      </c>
    </row>
    <row r="63" spans="5:12" x14ac:dyDescent="0.3">
      <c r="I63" s="11"/>
    </row>
    <row r="64" spans="5:12" x14ac:dyDescent="0.3">
      <c r="I64" s="11"/>
    </row>
    <row r="65" spans="5:12" x14ac:dyDescent="0.3">
      <c r="G65" s="4" t="s">
        <v>5</v>
      </c>
      <c r="H65" s="5" t="s">
        <v>6</v>
      </c>
      <c r="I65" s="11" t="s">
        <v>7</v>
      </c>
    </row>
    <row r="66" spans="5:12" x14ac:dyDescent="0.3">
      <c r="G66" s="4" t="s">
        <v>8</v>
      </c>
      <c r="H66" s="5" t="s">
        <v>56</v>
      </c>
      <c r="I66" s="4" t="s">
        <v>75</v>
      </c>
    </row>
    <row r="67" spans="5:12" x14ac:dyDescent="0.3">
      <c r="G67" s="4" t="s">
        <v>10</v>
      </c>
      <c r="H67" s="5" t="s">
        <v>6</v>
      </c>
      <c r="I67" s="4" t="s">
        <v>76</v>
      </c>
    </row>
    <row r="69" spans="5:12" x14ac:dyDescent="0.3">
      <c r="E69" s="6" t="s">
        <v>77</v>
      </c>
      <c r="F69" s="6">
        <v>1</v>
      </c>
      <c r="G69" s="6" t="s">
        <v>78</v>
      </c>
      <c r="H69" s="7" t="s">
        <v>79</v>
      </c>
      <c r="I69" s="6" t="s">
        <v>80</v>
      </c>
      <c r="J69" s="8">
        <v>0</v>
      </c>
      <c r="K69" s="8">
        <v>2</v>
      </c>
      <c r="L69" s="9">
        <f>ROUND(ROUND(J69,2)*ROUND(K69,2),2)</f>
        <v>0</v>
      </c>
    </row>
    <row r="70" spans="5:12" x14ac:dyDescent="0.3">
      <c r="E70" s="6" t="s">
        <v>77</v>
      </c>
      <c r="F70" s="6">
        <v>2</v>
      </c>
      <c r="G70" s="6" t="s">
        <v>81</v>
      </c>
      <c r="H70" s="7" t="s">
        <v>79</v>
      </c>
      <c r="I70" s="6" t="s">
        <v>82</v>
      </c>
      <c r="J70" s="8">
        <v>0</v>
      </c>
      <c r="K70" s="8">
        <v>8</v>
      </c>
      <c r="L70" s="9">
        <f>ROUND(ROUND(J70,2)*ROUND(K70,2),2)</f>
        <v>0</v>
      </c>
    </row>
    <row r="71" spans="5:12" x14ac:dyDescent="0.3">
      <c r="I71" s="4" t="s">
        <v>32</v>
      </c>
      <c r="J71" s="4"/>
      <c r="K71" s="4"/>
      <c r="L71" s="10">
        <f>SUM(L69:L70)</f>
        <v>0</v>
      </c>
    </row>
    <row r="73" spans="5:12" x14ac:dyDescent="0.3">
      <c r="G73" s="4" t="s">
        <v>5</v>
      </c>
      <c r="H73" s="5" t="s">
        <v>6</v>
      </c>
      <c r="I73" s="4" t="s">
        <v>7</v>
      </c>
    </row>
    <row r="74" spans="5:12" x14ac:dyDescent="0.3">
      <c r="G74" s="4" t="s">
        <v>8</v>
      </c>
      <c r="H74" s="5" t="s">
        <v>56</v>
      </c>
      <c r="I74" s="4" t="s">
        <v>75</v>
      </c>
    </row>
    <row r="75" spans="5:12" x14ac:dyDescent="0.3">
      <c r="G75" s="4" t="s">
        <v>10</v>
      </c>
      <c r="H75" s="5" t="s">
        <v>33</v>
      </c>
      <c r="I75" s="4" t="s">
        <v>83</v>
      </c>
    </row>
    <row r="76" spans="5:12" x14ac:dyDescent="0.3">
      <c r="G76" s="4" t="s">
        <v>84</v>
      </c>
      <c r="H76" s="5" t="s">
        <v>6</v>
      </c>
      <c r="I76" s="4" t="s">
        <v>85</v>
      </c>
    </row>
    <row r="78" spans="5:12" ht="42" x14ac:dyDescent="0.3">
      <c r="E78" s="6" t="s">
        <v>86</v>
      </c>
      <c r="F78" s="6">
        <v>1</v>
      </c>
      <c r="G78" s="6" t="s">
        <v>87</v>
      </c>
      <c r="H78" s="7" t="s">
        <v>88</v>
      </c>
      <c r="I78" s="11" t="s">
        <v>89</v>
      </c>
      <c r="J78" s="8">
        <v>0</v>
      </c>
      <c r="K78" s="8">
        <v>216</v>
      </c>
      <c r="L78" s="9">
        <f>ROUND(ROUND(J78,2)*ROUND(K78,2),2)</f>
        <v>0</v>
      </c>
    </row>
    <row r="79" spans="5:12" ht="31.8" x14ac:dyDescent="0.3">
      <c r="E79" s="6" t="s">
        <v>86</v>
      </c>
      <c r="F79" s="6">
        <v>2</v>
      </c>
      <c r="G79" s="6" t="s">
        <v>90</v>
      </c>
      <c r="H79" s="7" t="s">
        <v>88</v>
      </c>
      <c r="I79" s="11" t="s">
        <v>91</v>
      </c>
      <c r="J79" s="8">
        <v>0</v>
      </c>
      <c r="K79" s="8">
        <v>1</v>
      </c>
      <c r="L79" s="9">
        <f>ROUND(ROUND(J79,2)*ROUND(K79,2),2)</f>
        <v>0</v>
      </c>
    </row>
    <row r="80" spans="5:12" ht="31.8" x14ac:dyDescent="0.3">
      <c r="E80" s="6" t="s">
        <v>86</v>
      </c>
      <c r="F80" s="6">
        <v>3</v>
      </c>
      <c r="G80" s="6" t="s">
        <v>92</v>
      </c>
      <c r="H80" s="7" t="s">
        <v>88</v>
      </c>
      <c r="I80" s="11" t="s">
        <v>93</v>
      </c>
      <c r="J80" s="8">
        <v>0</v>
      </c>
      <c r="K80" s="8">
        <v>1</v>
      </c>
      <c r="L80" s="9">
        <f>ROUND(ROUND(J80,2)*ROUND(K80,2),2)</f>
        <v>0</v>
      </c>
    </row>
    <row r="81" spans="5:12" x14ac:dyDescent="0.3">
      <c r="I81" s="4" t="s">
        <v>32</v>
      </c>
      <c r="J81" s="4"/>
      <c r="K81" s="4"/>
      <c r="L81" s="10">
        <f>SUM(L78:L80)</f>
        <v>0</v>
      </c>
    </row>
    <row r="83" spans="5:12" x14ac:dyDescent="0.3">
      <c r="G83" s="4" t="s">
        <v>5</v>
      </c>
      <c r="H83" s="5" t="s">
        <v>6</v>
      </c>
      <c r="I83" s="4" t="s">
        <v>7</v>
      </c>
    </row>
    <row r="84" spans="5:12" x14ac:dyDescent="0.3">
      <c r="G84" s="4" t="s">
        <v>8</v>
      </c>
      <c r="H84" s="5" t="s">
        <v>56</v>
      </c>
      <c r="I84" s="4" t="s">
        <v>75</v>
      </c>
    </row>
    <row r="85" spans="5:12" x14ac:dyDescent="0.3">
      <c r="G85" s="4" t="s">
        <v>10</v>
      </c>
      <c r="H85" s="5" t="s">
        <v>33</v>
      </c>
      <c r="I85" s="4" t="s">
        <v>83</v>
      </c>
    </row>
    <row r="86" spans="5:12" x14ac:dyDescent="0.3">
      <c r="G86" s="4" t="s">
        <v>84</v>
      </c>
      <c r="H86" s="5" t="s">
        <v>33</v>
      </c>
      <c r="I86" s="4" t="s">
        <v>94</v>
      </c>
    </row>
    <row r="88" spans="5:12" ht="42" x14ac:dyDescent="0.3">
      <c r="E88" s="6" t="s">
        <v>95</v>
      </c>
      <c r="F88" s="6">
        <v>1</v>
      </c>
      <c r="G88" s="6" t="s">
        <v>96</v>
      </c>
      <c r="H88" s="7" t="s">
        <v>97</v>
      </c>
      <c r="I88" s="11" t="s">
        <v>98</v>
      </c>
      <c r="J88" s="8">
        <v>0</v>
      </c>
      <c r="K88" s="8">
        <v>1126</v>
      </c>
      <c r="L88" s="9">
        <f t="shared" ref="L88:L97" si="2">ROUND(ROUND(J88,2)*ROUND(K88,2),2)</f>
        <v>0</v>
      </c>
    </row>
    <row r="89" spans="5:12" ht="21.6" x14ac:dyDescent="0.3">
      <c r="E89" s="6" t="s">
        <v>95</v>
      </c>
      <c r="F89" s="6">
        <v>2</v>
      </c>
      <c r="G89" s="6" t="s">
        <v>99</v>
      </c>
      <c r="H89" s="7" t="s">
        <v>97</v>
      </c>
      <c r="I89" s="11" t="s">
        <v>100</v>
      </c>
      <c r="J89" s="8">
        <v>0</v>
      </c>
      <c r="K89" s="8">
        <v>300</v>
      </c>
      <c r="L89" s="9">
        <f t="shared" si="2"/>
        <v>0</v>
      </c>
    </row>
    <row r="90" spans="5:12" ht="21.6" x14ac:dyDescent="0.3">
      <c r="E90" s="6" t="s">
        <v>95</v>
      </c>
      <c r="F90" s="6">
        <v>3</v>
      </c>
      <c r="G90" s="6" t="s">
        <v>101</v>
      </c>
      <c r="H90" s="7" t="s">
        <v>97</v>
      </c>
      <c r="I90" s="11" t="s">
        <v>102</v>
      </c>
      <c r="J90" s="8">
        <v>0</v>
      </c>
      <c r="K90" s="8">
        <v>120</v>
      </c>
      <c r="L90" s="9">
        <f t="shared" si="2"/>
        <v>0</v>
      </c>
    </row>
    <row r="91" spans="5:12" ht="31.8" x14ac:dyDescent="0.3">
      <c r="E91" s="6" t="s">
        <v>95</v>
      </c>
      <c r="F91" s="6">
        <v>4</v>
      </c>
      <c r="G91" s="6" t="s">
        <v>103</v>
      </c>
      <c r="H91" s="7" t="s">
        <v>97</v>
      </c>
      <c r="I91" s="11" t="s">
        <v>104</v>
      </c>
      <c r="J91" s="8">
        <v>0</v>
      </c>
      <c r="K91" s="8">
        <v>110</v>
      </c>
      <c r="L91" s="9">
        <f t="shared" si="2"/>
        <v>0</v>
      </c>
    </row>
    <row r="92" spans="5:12" ht="21.6" x14ac:dyDescent="0.3">
      <c r="E92" s="6" t="s">
        <v>95</v>
      </c>
      <c r="F92" s="6">
        <v>5</v>
      </c>
      <c r="G92" s="6" t="s">
        <v>105</v>
      </c>
      <c r="H92" s="7" t="s">
        <v>97</v>
      </c>
      <c r="I92" s="11" t="s">
        <v>106</v>
      </c>
      <c r="J92" s="8">
        <v>0</v>
      </c>
      <c r="K92" s="8">
        <v>600</v>
      </c>
      <c r="L92" s="9">
        <f t="shared" si="2"/>
        <v>0</v>
      </c>
    </row>
    <row r="93" spans="5:12" ht="21.6" x14ac:dyDescent="0.3">
      <c r="E93" s="6" t="s">
        <v>95</v>
      </c>
      <c r="F93" s="6">
        <v>6</v>
      </c>
      <c r="G93" s="6" t="s">
        <v>107</v>
      </c>
      <c r="H93" s="7" t="s">
        <v>97</v>
      </c>
      <c r="I93" s="11" t="s">
        <v>108</v>
      </c>
      <c r="J93" s="8">
        <v>0</v>
      </c>
      <c r="K93" s="8">
        <v>110</v>
      </c>
      <c r="L93" s="9">
        <f t="shared" si="2"/>
        <v>0</v>
      </c>
    </row>
    <row r="94" spans="5:12" ht="59.25" customHeight="1" x14ac:dyDescent="0.3">
      <c r="E94" s="6" t="s">
        <v>95</v>
      </c>
      <c r="F94" s="6">
        <v>7</v>
      </c>
      <c r="G94" s="6" t="s">
        <v>109</v>
      </c>
      <c r="H94" s="7" t="s">
        <v>88</v>
      </c>
      <c r="I94" s="11" t="s">
        <v>110</v>
      </c>
      <c r="J94" s="8">
        <v>0</v>
      </c>
      <c r="K94" s="8">
        <v>1</v>
      </c>
      <c r="L94" s="9">
        <f t="shared" si="2"/>
        <v>0</v>
      </c>
    </row>
    <row r="95" spans="5:12" ht="62.4" x14ac:dyDescent="0.3">
      <c r="E95" s="6" t="s">
        <v>95</v>
      </c>
      <c r="F95" s="6">
        <v>8</v>
      </c>
      <c r="G95" s="6" t="s">
        <v>111</v>
      </c>
      <c r="H95" s="7" t="s">
        <v>88</v>
      </c>
      <c r="I95" s="11" t="s">
        <v>112</v>
      </c>
      <c r="J95" s="8">
        <v>0</v>
      </c>
      <c r="K95" s="8">
        <v>1</v>
      </c>
      <c r="L95" s="9">
        <f t="shared" si="2"/>
        <v>0</v>
      </c>
    </row>
    <row r="96" spans="5:12" ht="21.6" x14ac:dyDescent="0.3">
      <c r="E96" s="6" t="s">
        <v>95</v>
      </c>
      <c r="F96" s="6">
        <v>9</v>
      </c>
      <c r="G96" s="6" t="s">
        <v>113</v>
      </c>
      <c r="H96" s="7" t="s">
        <v>97</v>
      </c>
      <c r="I96" s="11" t="s">
        <v>114</v>
      </c>
      <c r="J96" s="8">
        <v>0</v>
      </c>
      <c r="K96" s="8">
        <v>60</v>
      </c>
      <c r="L96" s="9">
        <f t="shared" si="2"/>
        <v>0</v>
      </c>
    </row>
    <row r="97" spans="5:12" ht="21.6" x14ac:dyDescent="0.3">
      <c r="E97" s="6" t="s">
        <v>95</v>
      </c>
      <c r="F97" s="6">
        <v>10</v>
      </c>
      <c r="G97" s="6" t="s">
        <v>115</v>
      </c>
      <c r="H97" s="7" t="s">
        <v>88</v>
      </c>
      <c r="I97" s="11" t="s">
        <v>116</v>
      </c>
      <c r="J97" s="8">
        <v>0</v>
      </c>
      <c r="K97" s="8">
        <v>1</v>
      </c>
      <c r="L97" s="9">
        <f t="shared" si="2"/>
        <v>0</v>
      </c>
    </row>
    <row r="98" spans="5:12" x14ac:dyDescent="0.3">
      <c r="I98" s="4" t="s">
        <v>32</v>
      </c>
      <c r="J98" s="4"/>
      <c r="K98" s="4"/>
      <c r="L98" s="10">
        <f>SUM(L88:L97)</f>
        <v>0</v>
      </c>
    </row>
    <row r="100" spans="5:12" x14ac:dyDescent="0.3">
      <c r="G100" s="4" t="s">
        <v>5</v>
      </c>
      <c r="H100" s="5" t="s">
        <v>6</v>
      </c>
      <c r="I100" s="4" t="s">
        <v>7</v>
      </c>
    </row>
    <row r="101" spans="5:12" x14ac:dyDescent="0.3">
      <c r="G101" s="4" t="s">
        <v>8</v>
      </c>
      <c r="H101" s="5" t="s">
        <v>56</v>
      </c>
      <c r="I101" s="4" t="s">
        <v>75</v>
      </c>
    </row>
    <row r="102" spans="5:12" x14ac:dyDescent="0.3">
      <c r="G102" s="4" t="s">
        <v>10</v>
      </c>
      <c r="H102" s="5" t="s">
        <v>33</v>
      </c>
      <c r="I102" s="4" t="s">
        <v>83</v>
      </c>
    </row>
    <row r="103" spans="5:12" x14ac:dyDescent="0.3">
      <c r="G103" s="4" t="s">
        <v>84</v>
      </c>
      <c r="H103" s="5" t="s">
        <v>56</v>
      </c>
      <c r="I103" s="4" t="s">
        <v>117</v>
      </c>
    </row>
    <row r="105" spans="5:12" ht="21.6" x14ac:dyDescent="0.3">
      <c r="E105" s="6" t="s">
        <v>118</v>
      </c>
      <c r="F105" s="6">
        <v>1</v>
      </c>
      <c r="G105" s="6" t="s">
        <v>119</v>
      </c>
      <c r="H105" s="7" t="s">
        <v>88</v>
      </c>
      <c r="I105" s="11" t="s">
        <v>120</v>
      </c>
      <c r="J105" s="8">
        <v>0</v>
      </c>
      <c r="K105" s="8">
        <v>1</v>
      </c>
      <c r="L105" s="9">
        <f>ROUND(ROUND(J105,2)*ROUND(K105,2),2)</f>
        <v>0</v>
      </c>
    </row>
    <row r="106" spans="5:12" ht="21.6" x14ac:dyDescent="0.3">
      <c r="E106" s="6" t="s">
        <v>118</v>
      </c>
      <c r="F106" s="6">
        <v>2</v>
      </c>
      <c r="G106" s="6" t="s">
        <v>121</v>
      </c>
      <c r="H106" s="7" t="s">
        <v>88</v>
      </c>
      <c r="I106" s="11" t="s">
        <v>122</v>
      </c>
      <c r="J106" s="8">
        <v>0</v>
      </c>
      <c r="K106" s="8">
        <v>1</v>
      </c>
      <c r="L106" s="9">
        <f>ROUND(ROUND(J106,2)*ROUND(K106,2),2)</f>
        <v>0</v>
      </c>
    </row>
    <row r="107" spans="5:12" ht="65.25" customHeight="1" x14ac:dyDescent="0.3">
      <c r="E107" s="6" t="s">
        <v>118</v>
      </c>
      <c r="F107" s="6">
        <v>3</v>
      </c>
      <c r="G107" s="6" t="s">
        <v>123</v>
      </c>
      <c r="H107" s="7" t="s">
        <v>97</v>
      </c>
      <c r="I107" s="11" t="s">
        <v>124</v>
      </c>
      <c r="J107" s="8">
        <v>0</v>
      </c>
      <c r="K107" s="8">
        <v>10</v>
      </c>
      <c r="L107" s="9">
        <f>ROUND(ROUND(J107,2)*ROUND(K107,2),2)</f>
        <v>0</v>
      </c>
    </row>
    <row r="108" spans="5:12" ht="64.5" customHeight="1" x14ac:dyDescent="0.3">
      <c r="E108" s="6" t="s">
        <v>118</v>
      </c>
      <c r="F108" s="6">
        <v>4</v>
      </c>
      <c r="G108" s="6" t="s">
        <v>125</v>
      </c>
      <c r="H108" s="7" t="s">
        <v>97</v>
      </c>
      <c r="I108" s="11" t="s">
        <v>126</v>
      </c>
      <c r="J108" s="8">
        <v>0</v>
      </c>
      <c r="K108" s="8">
        <v>50</v>
      </c>
      <c r="L108" s="9">
        <f>ROUND(ROUND(J108,2)*ROUND(K108,2),2)</f>
        <v>0</v>
      </c>
    </row>
    <row r="109" spans="5:12" x14ac:dyDescent="0.3">
      <c r="I109" s="4" t="s">
        <v>32</v>
      </c>
      <c r="J109" s="4"/>
      <c r="K109" s="4"/>
      <c r="L109" s="10">
        <f>SUM(L105:L108)</f>
        <v>0</v>
      </c>
    </row>
    <row r="111" spans="5:12" x14ac:dyDescent="0.3">
      <c r="G111" s="4" t="s">
        <v>5</v>
      </c>
      <c r="H111" s="5" t="s">
        <v>6</v>
      </c>
      <c r="I111" s="4" t="s">
        <v>7</v>
      </c>
    </row>
    <row r="112" spans="5:12" x14ac:dyDescent="0.3">
      <c r="G112" s="4" t="s">
        <v>8</v>
      </c>
      <c r="H112" s="5" t="s">
        <v>56</v>
      </c>
      <c r="I112" s="4" t="s">
        <v>75</v>
      </c>
    </row>
    <row r="113" spans="5:12" x14ac:dyDescent="0.3">
      <c r="G113" s="4" t="s">
        <v>10</v>
      </c>
      <c r="H113" s="5" t="s">
        <v>56</v>
      </c>
      <c r="I113" s="4" t="s">
        <v>127</v>
      </c>
    </row>
    <row r="115" spans="5:12" ht="52.2" x14ac:dyDescent="0.3">
      <c r="E115" s="6" t="s">
        <v>128</v>
      </c>
      <c r="F115" s="6">
        <v>1</v>
      </c>
      <c r="G115" s="6" t="s">
        <v>129</v>
      </c>
      <c r="H115" s="7" t="s">
        <v>88</v>
      </c>
      <c r="I115" s="11" t="s">
        <v>130</v>
      </c>
      <c r="J115" s="8">
        <v>0</v>
      </c>
      <c r="K115" s="8">
        <v>1</v>
      </c>
      <c r="L115" s="9">
        <f>ROUND(ROUND(J115,2)*ROUND(K115,2),2)</f>
        <v>0</v>
      </c>
    </row>
    <row r="116" spans="5:12" ht="21.6" x14ac:dyDescent="0.3">
      <c r="E116" s="6" t="s">
        <v>128</v>
      </c>
      <c r="F116" s="6">
        <v>2</v>
      </c>
      <c r="G116" s="6" t="s">
        <v>131</v>
      </c>
      <c r="H116" s="7" t="s">
        <v>88</v>
      </c>
      <c r="I116" s="11" t="s">
        <v>132</v>
      </c>
      <c r="J116" s="8">
        <v>0</v>
      </c>
      <c r="K116" s="8">
        <v>1</v>
      </c>
      <c r="L116" s="9">
        <f>ROUND(ROUND(J116,2)*ROUND(K116,2),2)</f>
        <v>0</v>
      </c>
    </row>
    <row r="117" spans="5:12" x14ac:dyDescent="0.3">
      <c r="I117" s="4" t="s">
        <v>32</v>
      </c>
      <c r="J117" s="4"/>
      <c r="K117" s="4"/>
      <c r="L117" s="10">
        <f>SUM(L115:L116)</f>
        <v>0</v>
      </c>
    </row>
    <row r="119" spans="5:12" x14ac:dyDescent="0.3">
      <c r="G119" s="4" t="s">
        <v>5</v>
      </c>
      <c r="H119" s="5" t="s">
        <v>6</v>
      </c>
      <c r="I119" s="4" t="s">
        <v>7</v>
      </c>
    </row>
    <row r="120" spans="5:12" x14ac:dyDescent="0.3">
      <c r="G120" s="4" t="s">
        <v>8</v>
      </c>
      <c r="H120" s="5" t="s">
        <v>56</v>
      </c>
      <c r="I120" s="4" t="s">
        <v>75</v>
      </c>
    </row>
    <row r="121" spans="5:12" x14ac:dyDescent="0.3">
      <c r="G121" s="4" t="s">
        <v>10</v>
      </c>
      <c r="H121" s="5" t="s">
        <v>69</v>
      </c>
      <c r="I121" s="4" t="s">
        <v>133</v>
      </c>
    </row>
    <row r="123" spans="5:12" ht="214.5" customHeight="1" x14ac:dyDescent="0.3">
      <c r="E123" s="6" t="s">
        <v>134</v>
      </c>
      <c r="F123" s="6">
        <v>1</v>
      </c>
      <c r="G123" s="6" t="s">
        <v>135</v>
      </c>
      <c r="H123" s="7" t="s">
        <v>88</v>
      </c>
      <c r="I123" s="11" t="s">
        <v>136</v>
      </c>
      <c r="J123" s="8">
        <v>0</v>
      </c>
      <c r="K123" s="8">
        <v>1</v>
      </c>
      <c r="L123" s="9">
        <f>ROUND(ROUND(J123,2)*ROUND(K123,2),2)</f>
        <v>0</v>
      </c>
    </row>
    <row r="124" spans="5:12" x14ac:dyDescent="0.3">
      <c r="I124" s="4" t="s">
        <v>32</v>
      </c>
      <c r="J124" s="4"/>
      <c r="K124" s="4"/>
      <c r="L124" s="10">
        <f>SUM(L123:L123)</f>
        <v>0</v>
      </c>
    </row>
    <row r="126" spans="5:12" x14ac:dyDescent="0.3">
      <c r="G126" s="4" t="s">
        <v>5</v>
      </c>
      <c r="H126" s="5" t="s">
        <v>6</v>
      </c>
      <c r="I126" s="4" t="s">
        <v>7</v>
      </c>
    </row>
    <row r="127" spans="5:12" x14ac:dyDescent="0.3">
      <c r="G127" s="4" t="s">
        <v>8</v>
      </c>
      <c r="H127" s="5" t="s">
        <v>56</v>
      </c>
      <c r="I127" s="4" t="s">
        <v>75</v>
      </c>
    </row>
    <row r="128" spans="5:12" x14ac:dyDescent="0.3">
      <c r="G128" s="4" t="s">
        <v>10</v>
      </c>
      <c r="H128" s="5" t="s">
        <v>137</v>
      </c>
      <c r="I128" s="4" t="s">
        <v>138</v>
      </c>
    </row>
    <row r="130" spans="5:12" ht="21.6" x14ac:dyDescent="0.3">
      <c r="E130" s="6" t="s">
        <v>139</v>
      </c>
      <c r="F130" s="6">
        <v>1</v>
      </c>
      <c r="G130" s="6" t="s">
        <v>140</v>
      </c>
      <c r="H130" s="7" t="s">
        <v>88</v>
      </c>
      <c r="I130" s="11" t="s">
        <v>141</v>
      </c>
      <c r="J130" s="8">
        <v>0</v>
      </c>
      <c r="K130" s="8">
        <v>1</v>
      </c>
      <c r="L130" s="9">
        <f t="shared" ref="L130:L145" si="3">ROUND(ROUND(J130,2)*ROUND(K130,2),2)</f>
        <v>0</v>
      </c>
    </row>
    <row r="131" spans="5:12" x14ac:dyDescent="0.3">
      <c r="E131" s="6" t="s">
        <v>139</v>
      </c>
      <c r="F131" s="6">
        <v>2</v>
      </c>
      <c r="G131" s="6" t="s">
        <v>142</v>
      </c>
      <c r="H131" s="7" t="s">
        <v>88</v>
      </c>
      <c r="I131" s="11" t="s">
        <v>143</v>
      </c>
      <c r="J131" s="8">
        <v>0</v>
      </c>
      <c r="K131" s="8">
        <v>1</v>
      </c>
      <c r="L131" s="9">
        <f t="shared" si="3"/>
        <v>0</v>
      </c>
    </row>
    <row r="132" spans="5:12" x14ac:dyDescent="0.3">
      <c r="E132" s="6" t="s">
        <v>139</v>
      </c>
      <c r="F132" s="6">
        <v>3</v>
      </c>
      <c r="G132" s="6" t="s">
        <v>144</v>
      </c>
      <c r="H132" s="7" t="s">
        <v>88</v>
      </c>
      <c r="I132" s="11" t="s">
        <v>145</v>
      </c>
      <c r="J132" s="8">
        <v>0</v>
      </c>
      <c r="K132" s="8">
        <v>1</v>
      </c>
      <c r="L132" s="9">
        <f t="shared" si="3"/>
        <v>0</v>
      </c>
    </row>
    <row r="133" spans="5:12" x14ac:dyDescent="0.3">
      <c r="E133" s="6" t="s">
        <v>139</v>
      </c>
      <c r="F133" s="6">
        <v>4</v>
      </c>
      <c r="G133" s="6" t="s">
        <v>146</v>
      </c>
      <c r="H133" s="7" t="s">
        <v>88</v>
      </c>
      <c r="I133" s="11" t="s">
        <v>147</v>
      </c>
      <c r="J133" s="8">
        <v>0</v>
      </c>
      <c r="K133" s="8">
        <v>1</v>
      </c>
      <c r="L133" s="9">
        <f t="shared" si="3"/>
        <v>0</v>
      </c>
    </row>
    <row r="134" spans="5:12" ht="21.6" x14ac:dyDescent="0.3">
      <c r="E134" s="6" t="s">
        <v>139</v>
      </c>
      <c r="F134" s="6">
        <v>5</v>
      </c>
      <c r="G134" s="6" t="s">
        <v>148</v>
      </c>
      <c r="H134" s="7" t="s">
        <v>88</v>
      </c>
      <c r="I134" s="11" t="s">
        <v>149</v>
      </c>
      <c r="J134" s="8">
        <v>0</v>
      </c>
      <c r="K134" s="8">
        <v>1</v>
      </c>
      <c r="L134" s="9">
        <f t="shared" si="3"/>
        <v>0</v>
      </c>
    </row>
    <row r="135" spans="5:12" x14ac:dyDescent="0.3">
      <c r="E135" s="6" t="s">
        <v>139</v>
      </c>
      <c r="F135" s="6">
        <v>6</v>
      </c>
      <c r="G135" s="6" t="s">
        <v>150</v>
      </c>
      <c r="H135" s="7" t="s">
        <v>97</v>
      </c>
      <c r="I135" s="11" t="s">
        <v>151</v>
      </c>
      <c r="J135" s="8">
        <v>0</v>
      </c>
      <c r="K135" s="8">
        <v>12</v>
      </c>
      <c r="L135" s="9">
        <f t="shared" si="3"/>
        <v>0</v>
      </c>
    </row>
    <row r="136" spans="5:12" ht="21.6" x14ac:dyDescent="0.3">
      <c r="E136" s="6" t="s">
        <v>139</v>
      </c>
      <c r="F136" s="6">
        <v>7</v>
      </c>
      <c r="G136" s="6" t="s">
        <v>152</v>
      </c>
      <c r="H136" s="7" t="s">
        <v>153</v>
      </c>
      <c r="I136" s="11" t="s">
        <v>154</v>
      </c>
      <c r="J136" s="8">
        <v>0</v>
      </c>
      <c r="K136" s="8">
        <v>4.8</v>
      </c>
      <c r="L136" s="9">
        <f t="shared" si="3"/>
        <v>0</v>
      </c>
    </row>
    <row r="137" spans="5:12" x14ac:dyDescent="0.3">
      <c r="E137" s="6" t="s">
        <v>139</v>
      </c>
      <c r="F137" s="6">
        <v>8</v>
      </c>
      <c r="G137" s="6" t="s">
        <v>155</v>
      </c>
      <c r="H137" s="7" t="s">
        <v>156</v>
      </c>
      <c r="I137" s="11" t="s">
        <v>157</v>
      </c>
      <c r="J137" s="8">
        <v>0</v>
      </c>
      <c r="K137" s="8">
        <v>7.08</v>
      </c>
      <c r="L137" s="9">
        <f t="shared" si="3"/>
        <v>0</v>
      </c>
    </row>
    <row r="138" spans="5:12" ht="21.6" x14ac:dyDescent="0.3">
      <c r="E138" s="6" t="s">
        <v>139</v>
      </c>
      <c r="F138" s="6">
        <v>9</v>
      </c>
      <c r="G138" s="6" t="s">
        <v>158</v>
      </c>
      <c r="H138" s="7" t="s">
        <v>156</v>
      </c>
      <c r="I138" s="11" t="s">
        <v>159</v>
      </c>
      <c r="J138" s="8">
        <v>0</v>
      </c>
      <c r="K138" s="8">
        <v>4.7</v>
      </c>
      <c r="L138" s="9">
        <f t="shared" si="3"/>
        <v>0</v>
      </c>
    </row>
    <row r="139" spans="5:12" x14ac:dyDescent="0.3">
      <c r="E139" s="6" t="s">
        <v>139</v>
      </c>
      <c r="F139" s="6">
        <v>10</v>
      </c>
      <c r="G139" s="6" t="s">
        <v>160</v>
      </c>
      <c r="H139" s="7" t="s">
        <v>156</v>
      </c>
      <c r="I139" s="11" t="s">
        <v>161</v>
      </c>
      <c r="J139" s="8">
        <v>0</v>
      </c>
      <c r="K139" s="8">
        <v>1.18</v>
      </c>
      <c r="L139" s="9">
        <f t="shared" si="3"/>
        <v>0</v>
      </c>
    </row>
    <row r="140" spans="5:12" ht="15.75" customHeight="1" x14ac:dyDescent="0.3">
      <c r="E140" s="6" t="s">
        <v>139</v>
      </c>
      <c r="F140" s="6">
        <v>11</v>
      </c>
      <c r="G140" s="6" t="s">
        <v>162</v>
      </c>
      <c r="H140" s="7" t="s">
        <v>156</v>
      </c>
      <c r="I140" s="11" t="s">
        <v>163</v>
      </c>
      <c r="J140" s="8">
        <v>0</v>
      </c>
      <c r="K140" s="8">
        <v>6.5</v>
      </c>
      <c r="L140" s="9">
        <f t="shared" si="3"/>
        <v>0</v>
      </c>
    </row>
    <row r="141" spans="5:12" x14ac:dyDescent="0.3">
      <c r="E141" s="6" t="s">
        <v>139</v>
      </c>
      <c r="F141" s="6">
        <v>12</v>
      </c>
      <c r="G141" s="6" t="s">
        <v>164</v>
      </c>
      <c r="H141" s="7" t="s">
        <v>97</v>
      </c>
      <c r="I141" s="11" t="s">
        <v>165</v>
      </c>
      <c r="J141" s="8">
        <v>0</v>
      </c>
      <c r="K141" s="8">
        <v>30</v>
      </c>
      <c r="L141" s="9">
        <f t="shared" si="3"/>
        <v>0</v>
      </c>
    </row>
    <row r="142" spans="5:12" x14ac:dyDescent="0.3">
      <c r="E142" s="6" t="s">
        <v>139</v>
      </c>
      <c r="F142" s="6">
        <v>13</v>
      </c>
      <c r="G142" s="6" t="s">
        <v>166</v>
      </c>
      <c r="H142" s="7" t="s">
        <v>97</v>
      </c>
      <c r="I142" s="11" t="s">
        <v>167</v>
      </c>
      <c r="J142" s="8">
        <v>0</v>
      </c>
      <c r="K142" s="8">
        <v>30</v>
      </c>
      <c r="L142" s="9">
        <f t="shared" si="3"/>
        <v>0</v>
      </c>
    </row>
    <row r="143" spans="5:12" ht="21.6" x14ac:dyDescent="0.3">
      <c r="E143" s="6" t="s">
        <v>139</v>
      </c>
      <c r="F143" s="6">
        <v>14</v>
      </c>
      <c r="G143" s="6" t="s">
        <v>168</v>
      </c>
      <c r="H143" s="7" t="s">
        <v>88</v>
      </c>
      <c r="I143" s="11" t="s">
        <v>169</v>
      </c>
      <c r="J143" s="8">
        <v>0</v>
      </c>
      <c r="K143" s="8">
        <v>2</v>
      </c>
      <c r="L143" s="9">
        <f t="shared" si="3"/>
        <v>0</v>
      </c>
    </row>
    <row r="144" spans="5:12" ht="21.6" x14ac:dyDescent="0.3">
      <c r="E144" s="6" t="s">
        <v>139</v>
      </c>
      <c r="F144" s="6">
        <v>15</v>
      </c>
      <c r="G144" s="6" t="s">
        <v>170</v>
      </c>
      <c r="H144" s="7" t="s">
        <v>88</v>
      </c>
      <c r="I144" s="11" t="s">
        <v>171</v>
      </c>
      <c r="J144" s="8">
        <v>0</v>
      </c>
      <c r="K144" s="8">
        <v>2</v>
      </c>
      <c r="L144" s="9">
        <f t="shared" si="3"/>
        <v>0</v>
      </c>
    </row>
    <row r="145" spans="5:12" ht="21.6" x14ac:dyDescent="0.3">
      <c r="E145" s="6" t="s">
        <v>139</v>
      </c>
      <c r="F145" s="6">
        <v>16</v>
      </c>
      <c r="G145" s="6" t="s">
        <v>172</v>
      </c>
      <c r="H145" s="7" t="s">
        <v>88</v>
      </c>
      <c r="I145" s="11" t="s">
        <v>173</v>
      </c>
      <c r="J145" s="8">
        <v>0</v>
      </c>
      <c r="K145" s="8">
        <v>1</v>
      </c>
      <c r="L145" s="9">
        <f t="shared" si="3"/>
        <v>0</v>
      </c>
    </row>
    <row r="146" spans="5:12" x14ac:dyDescent="0.3">
      <c r="I146" s="4" t="s">
        <v>32</v>
      </c>
      <c r="J146" s="4"/>
      <c r="K146" s="4"/>
      <c r="L146" s="10">
        <f>SUM(L130:L145)</f>
        <v>0</v>
      </c>
    </row>
    <row r="148" spans="5:12" x14ac:dyDescent="0.3">
      <c r="G148" s="4" t="s">
        <v>5</v>
      </c>
      <c r="H148" s="5" t="s">
        <v>6</v>
      </c>
      <c r="I148" s="4" t="s">
        <v>7</v>
      </c>
    </row>
    <row r="149" spans="5:12" x14ac:dyDescent="0.3">
      <c r="G149" s="4" t="s">
        <v>8</v>
      </c>
      <c r="H149" s="5" t="s">
        <v>56</v>
      </c>
      <c r="I149" s="4" t="s">
        <v>75</v>
      </c>
    </row>
    <row r="150" spans="5:12" x14ac:dyDescent="0.3">
      <c r="G150" s="4" t="s">
        <v>10</v>
      </c>
      <c r="H150" s="5" t="s">
        <v>174</v>
      </c>
      <c r="I150" s="4" t="s">
        <v>175</v>
      </c>
    </row>
    <row r="152" spans="5:12" ht="21.6" x14ac:dyDescent="0.3">
      <c r="E152" s="6" t="s">
        <v>176</v>
      </c>
      <c r="F152" s="6">
        <v>1</v>
      </c>
      <c r="G152" s="6" t="s">
        <v>177</v>
      </c>
      <c r="H152" s="7" t="s">
        <v>88</v>
      </c>
      <c r="I152" s="11" t="s">
        <v>178</v>
      </c>
      <c r="J152" s="8">
        <v>0</v>
      </c>
      <c r="K152" s="8">
        <v>1</v>
      </c>
      <c r="L152" s="9">
        <f t="shared" ref="L152:L158" si="4">ROUND(ROUND(J152,2)*ROUND(K152,2),2)</f>
        <v>0</v>
      </c>
    </row>
    <row r="153" spans="5:12" ht="83.25" customHeight="1" x14ac:dyDescent="0.3">
      <c r="E153" s="6" t="s">
        <v>176</v>
      </c>
      <c r="F153" s="6">
        <v>2</v>
      </c>
      <c r="G153" s="6" t="s">
        <v>179</v>
      </c>
      <c r="H153" s="7" t="s">
        <v>180</v>
      </c>
      <c r="I153" s="11" t="s">
        <v>181</v>
      </c>
      <c r="J153" s="8">
        <v>0</v>
      </c>
      <c r="K153" s="8">
        <v>1</v>
      </c>
      <c r="L153" s="9">
        <f t="shared" si="4"/>
        <v>0</v>
      </c>
    </row>
    <row r="154" spans="5:12" x14ac:dyDescent="0.3">
      <c r="E154" s="6" t="s">
        <v>176</v>
      </c>
      <c r="F154" s="6">
        <v>3</v>
      </c>
      <c r="G154" s="6" t="s">
        <v>182</v>
      </c>
      <c r="H154" s="7" t="s">
        <v>183</v>
      </c>
      <c r="I154" s="6" t="s">
        <v>184</v>
      </c>
      <c r="J154" s="8">
        <v>0</v>
      </c>
      <c r="K154" s="8">
        <v>12</v>
      </c>
      <c r="L154" s="9">
        <f t="shared" si="4"/>
        <v>0</v>
      </c>
    </row>
    <row r="155" spans="5:12" x14ac:dyDescent="0.3">
      <c r="E155" s="6" t="s">
        <v>176</v>
      </c>
      <c r="F155" s="6">
        <v>4</v>
      </c>
      <c r="G155" s="6" t="s">
        <v>185</v>
      </c>
      <c r="H155" s="7" t="s">
        <v>97</v>
      </c>
      <c r="I155" s="6" t="s">
        <v>186</v>
      </c>
      <c r="J155" s="8">
        <v>0</v>
      </c>
      <c r="K155" s="8">
        <v>60</v>
      </c>
      <c r="L155" s="9">
        <f t="shared" si="4"/>
        <v>0</v>
      </c>
    </row>
    <row r="156" spans="5:12" ht="61.5" customHeight="1" x14ac:dyDescent="0.3">
      <c r="E156" s="6" t="s">
        <v>176</v>
      </c>
      <c r="F156" s="6">
        <v>5</v>
      </c>
      <c r="G156" s="6" t="s">
        <v>187</v>
      </c>
      <c r="H156" s="7" t="s">
        <v>180</v>
      </c>
      <c r="I156" s="11" t="s">
        <v>188</v>
      </c>
      <c r="J156" s="8">
        <v>0</v>
      </c>
      <c r="K156" s="8">
        <v>1</v>
      </c>
      <c r="L156" s="9">
        <f t="shared" si="4"/>
        <v>0</v>
      </c>
    </row>
    <row r="157" spans="5:12" ht="39" customHeight="1" x14ac:dyDescent="0.3">
      <c r="E157" s="6" t="s">
        <v>176</v>
      </c>
      <c r="F157" s="6">
        <v>6</v>
      </c>
      <c r="G157" s="6" t="s">
        <v>189</v>
      </c>
      <c r="H157" s="7" t="s">
        <v>180</v>
      </c>
      <c r="I157" s="11" t="s">
        <v>190</v>
      </c>
      <c r="J157" s="8">
        <v>0</v>
      </c>
      <c r="K157" s="8">
        <v>1</v>
      </c>
      <c r="L157" s="9">
        <f t="shared" si="4"/>
        <v>0</v>
      </c>
    </row>
    <row r="158" spans="5:12" ht="48.75" customHeight="1" x14ac:dyDescent="0.3">
      <c r="E158" s="6" t="s">
        <v>176</v>
      </c>
      <c r="F158" s="6">
        <v>7</v>
      </c>
      <c r="G158" s="6" t="s">
        <v>191</v>
      </c>
      <c r="H158" s="7" t="s">
        <v>180</v>
      </c>
      <c r="I158" s="11" t="s">
        <v>192</v>
      </c>
      <c r="J158" s="8">
        <v>0</v>
      </c>
      <c r="K158" s="8">
        <v>1</v>
      </c>
      <c r="L158" s="9">
        <f t="shared" si="4"/>
        <v>0</v>
      </c>
    </row>
    <row r="159" spans="5:12" x14ac:dyDescent="0.3">
      <c r="I159" s="4" t="s">
        <v>32</v>
      </c>
      <c r="J159" s="4"/>
      <c r="K159" s="4"/>
      <c r="L159" s="10">
        <f>SUM(L152:L158)</f>
        <v>0</v>
      </c>
    </row>
    <row r="161" spans="5:12" x14ac:dyDescent="0.3">
      <c r="G161" s="4" t="s">
        <v>5</v>
      </c>
      <c r="H161" s="5" t="s">
        <v>6</v>
      </c>
      <c r="I161" s="4" t="s">
        <v>7</v>
      </c>
    </row>
    <row r="162" spans="5:12" x14ac:dyDescent="0.3">
      <c r="G162" s="4" t="s">
        <v>8</v>
      </c>
      <c r="H162" s="5" t="s">
        <v>56</v>
      </c>
      <c r="I162" s="4" t="s">
        <v>75</v>
      </c>
    </row>
    <row r="163" spans="5:12" x14ac:dyDescent="0.3">
      <c r="G163" s="4" t="s">
        <v>10</v>
      </c>
      <c r="H163" s="5" t="s">
        <v>193</v>
      </c>
      <c r="I163" s="4" t="s">
        <v>194</v>
      </c>
    </row>
    <row r="165" spans="5:12" x14ac:dyDescent="0.3">
      <c r="E165" s="6" t="s">
        <v>195</v>
      </c>
      <c r="F165" s="6">
        <v>1</v>
      </c>
      <c r="G165" s="6" t="s">
        <v>196</v>
      </c>
      <c r="H165" s="7" t="s">
        <v>156</v>
      </c>
      <c r="I165" s="6" t="s">
        <v>197</v>
      </c>
      <c r="J165" s="8">
        <v>0</v>
      </c>
      <c r="K165" s="8">
        <v>8</v>
      </c>
      <c r="L165" s="9">
        <f>ROUND(ROUND(J165,2)*ROUND(K165,2),2)</f>
        <v>0</v>
      </c>
    </row>
    <row r="166" spans="5:12" x14ac:dyDescent="0.3">
      <c r="E166" s="6" t="s">
        <v>195</v>
      </c>
      <c r="F166" s="6">
        <v>2</v>
      </c>
      <c r="G166" s="6" t="s">
        <v>198</v>
      </c>
      <c r="H166" s="7" t="s">
        <v>156</v>
      </c>
      <c r="I166" s="6" t="s">
        <v>199</v>
      </c>
      <c r="J166" s="8">
        <v>0</v>
      </c>
      <c r="K166" s="8">
        <v>8</v>
      </c>
      <c r="L166" s="9">
        <f>ROUND(ROUND(J166,2)*ROUND(K166,2),2)</f>
        <v>0</v>
      </c>
    </row>
    <row r="167" spans="5:12" x14ac:dyDescent="0.3">
      <c r="E167" s="6" t="s">
        <v>195</v>
      </c>
      <c r="F167" s="6">
        <v>3</v>
      </c>
      <c r="G167" s="6" t="s">
        <v>200</v>
      </c>
      <c r="H167" s="7" t="s">
        <v>156</v>
      </c>
      <c r="I167" s="6" t="s">
        <v>201</v>
      </c>
      <c r="J167" s="8">
        <v>0</v>
      </c>
      <c r="K167" s="8">
        <v>8</v>
      </c>
      <c r="L167" s="9">
        <f>ROUND(ROUND(J167,2)*ROUND(K167,2),2)</f>
        <v>0</v>
      </c>
    </row>
    <row r="168" spans="5:12" x14ac:dyDescent="0.3">
      <c r="I168" s="4" t="s">
        <v>32</v>
      </c>
      <c r="J168" s="4"/>
      <c r="K168" s="4"/>
      <c r="L168" s="10">
        <f>SUM(L165:L167)</f>
        <v>0</v>
      </c>
    </row>
    <row r="170" spans="5:12" x14ac:dyDescent="0.3">
      <c r="I170" s="12" t="s">
        <v>202</v>
      </c>
      <c r="L170" s="13">
        <f>SUM(L15:L169)/2</f>
        <v>0</v>
      </c>
    </row>
  </sheetData>
  <mergeCells count="4">
    <mergeCell ref="I7:L7"/>
    <mergeCell ref="I8:L8"/>
    <mergeCell ref="I9:L9"/>
    <mergeCell ref="I10:L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 Xavier Jofre Garcia</dc:creator>
  <cp:lastModifiedBy>Esther Molist</cp:lastModifiedBy>
  <dcterms:created xsi:type="dcterms:W3CDTF">2026-01-09T06:54:46Z</dcterms:created>
  <dcterms:modified xsi:type="dcterms:W3CDTF">2026-01-09T10:59:32Z</dcterms:modified>
</cp:coreProperties>
</file>