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58087 - PS - Equipament sala autòpsies\PCAP I ANNEXOS - PS - SU\"/>
    </mc:Choice>
  </mc:AlternateContent>
  <bookViews>
    <workbookView xWindow="0" yWindow="0" windowWidth="28800" windowHeight="1230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1" l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S16" i="1"/>
  <c r="T16" i="1" s="1"/>
  <c r="S15" i="1"/>
  <c r="T15" i="1" s="1"/>
  <c r="S13" i="1"/>
  <c r="T13" i="1" s="1"/>
  <c r="S11" i="1"/>
  <c r="T11" i="1" s="1"/>
  <c r="H22" i="1"/>
  <c r="I22" i="1" s="1"/>
  <c r="H19" i="1"/>
  <c r="I19" i="1" s="1"/>
  <c r="H18" i="1"/>
  <c r="I16" i="1"/>
  <c r="I17" i="1"/>
  <c r="I18" i="1"/>
  <c r="I20" i="1"/>
  <c r="I21" i="1"/>
  <c r="I15" i="1"/>
  <c r="I13" i="1"/>
  <c r="I11" i="1"/>
  <c r="T23" i="1" l="1"/>
  <c r="S23" i="1"/>
  <c r="I23" i="1"/>
  <c r="H23" i="1"/>
</calcChain>
</file>

<file path=xl/sharedStrings.xml><?xml version="1.0" encoding="utf-8"?>
<sst xmlns="http://schemas.openxmlformats.org/spreadsheetml/2006/main" count="54" uniqueCount="45">
  <si>
    <t>Num. Exp.:</t>
  </si>
  <si>
    <t>N</t>
  </si>
  <si>
    <t>Descripció:</t>
  </si>
  <si>
    <t>SUBMINISTRAMENT  DELS EQUIPS PER A LA SALA D’AUTÒPSIES DEL SERVEI D’ANATOMIA PATOLÒGICA DE L’HOSPITAL UNIVERSITARI VALL D’HEBRON</t>
  </si>
  <si>
    <t>Empresa:</t>
  </si>
  <si>
    <t>NIF:</t>
  </si>
  <si>
    <t/>
  </si>
  <si>
    <t>Data:</t>
  </si>
  <si>
    <t>Segell Empresa:</t>
  </si>
  <si>
    <t>Signatura:</t>
  </si>
  <si>
    <t>T. Oferta (B: Base, V: Variant):</t>
  </si>
  <si>
    <t>B</t>
  </si>
  <si>
    <t>Número oferta Variant:</t>
  </si>
  <si>
    <t>Lot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</si>
  <si>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</si>
  <si>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</si>
  <si>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</si>
  <si>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</si>
  <si>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</si>
  <si>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</si>
  <si>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</si>
  <si>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</si>
  <si>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Import total amb IVA</t>
  </si>
  <si>
    <t>Marca</t>
  </si>
  <si>
    <t>Model</t>
  </si>
  <si>
    <t>Forma Pres</t>
  </si>
  <si>
    <t>Import mínim de comanda</t>
  </si>
  <si>
    <t>Caducitat</t>
  </si>
  <si>
    <t>Tipo IVA</t>
  </si>
  <si>
    <t>Import total sense IVA</t>
  </si>
  <si>
    <t>Rentadora termodesinfectadora hospitalaria</t>
  </si>
  <si>
    <t>UNI</t>
  </si>
  <si>
    <t>Taula de seccionament</t>
  </si>
  <si>
    <t>Serra oscilant per autopsies amb sistema d'extracció /absorció de residus</t>
  </si>
  <si>
    <t>Taula de treball polivalent d'acer inoxidable</t>
  </si>
  <si>
    <t>Taula mural de rentat d'acer inoxidable amb piques</t>
  </si>
  <si>
    <t>Bàscula aliments, cap. 2 kg</t>
  </si>
  <si>
    <t>Taula d'autòpsies fixa</t>
  </si>
  <si>
    <t>Taula de dissecció amb laterals mòvils</t>
  </si>
  <si>
    <t>Llum de peu</t>
  </si>
  <si>
    <t>Bàscula portàtil</t>
  </si>
  <si>
    <t>CS/AH01/1101458087/25/PS</t>
  </si>
  <si>
    <t>Preu total sortida sense IVA</t>
  </si>
  <si>
    <t>Preu total sortida amb IVA</t>
  </si>
  <si>
    <t>Import unitari oferta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</si>
</sst>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vertical="center" wrapText="1"/>
    </xf>
    <xf numFmtId="3" fontId="7" fillId="0" borderId="1" xfId="0" applyNumberFormat="1" applyFont="1" applyBorder="1" applyAlignment="1" applyProtection="1">
      <alignment vertical="center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vertical="center"/>
    </xf>
    <xf numFmtId="0" fontId="6" fillId="3" borderId="2" xfId="0" applyFont="1" applyFill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vertical="center" wrapText="1"/>
    </xf>
    <xf numFmtId="3" fontId="7" fillId="0" borderId="4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vertical="center"/>
    </xf>
    <xf numFmtId="4" fontId="7" fillId="0" borderId="4" xfId="0" applyNumberFormat="1" applyFont="1" applyBorder="1" applyAlignment="1" applyProtection="1">
      <alignment vertical="center"/>
    </xf>
    <xf numFmtId="3" fontId="7" fillId="0" borderId="4" xfId="0" applyNumberFormat="1" applyFont="1" applyBorder="1" applyAlignment="1" applyProtection="1">
      <alignment vertical="center"/>
    </xf>
    <xf numFmtId="49" fontId="7" fillId="2" borderId="4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vertical="center" wrapText="1"/>
    </xf>
    <xf numFmtId="3" fontId="7" fillId="0" borderId="7" xfId="0" applyNumberFormat="1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vertical="center"/>
    </xf>
    <xf numFmtId="4" fontId="7" fillId="0" borderId="7" xfId="0" applyNumberFormat="1" applyFont="1" applyBorder="1" applyAlignment="1" applyProtection="1">
      <alignment vertical="center"/>
    </xf>
    <xf numFmtId="3" fontId="7" fillId="0" borderId="7" xfId="0" applyNumberFormat="1" applyFont="1" applyBorder="1" applyAlignment="1" applyProtection="1">
      <alignment vertical="center"/>
    </xf>
    <xf numFmtId="49" fontId="7" fillId="2" borderId="7" xfId="0" applyNumberFormat="1" applyFont="1" applyFill="1" applyBorder="1" applyAlignment="1" applyProtection="1">
      <alignment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vertical="center" wrapText="1"/>
    </xf>
    <xf numFmtId="3" fontId="7" fillId="0" borderId="12" xfId="0" applyNumberFormat="1" applyFont="1" applyBorder="1" applyAlignment="1" applyProtection="1">
      <alignment horizontal="center" vertical="center"/>
    </xf>
    <xf numFmtId="49" fontId="7" fillId="0" borderId="12" xfId="0" applyNumberFormat="1" applyFont="1" applyBorder="1" applyAlignment="1" applyProtection="1">
      <alignment vertical="center"/>
    </xf>
    <xf numFmtId="4" fontId="7" fillId="0" borderId="12" xfId="0" applyNumberFormat="1" applyFont="1" applyBorder="1" applyAlignment="1" applyProtection="1">
      <alignment vertical="center"/>
    </xf>
    <xf numFmtId="3" fontId="7" fillId="0" borderId="12" xfId="0" applyNumberFormat="1" applyFont="1" applyBorder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vertical="center"/>
      <protection locked="0"/>
    </xf>
    <xf numFmtId="9" fontId="7" fillId="0" borderId="4" xfId="0" applyNumberFormat="1" applyFont="1" applyBorder="1" applyAlignment="1" applyProtection="1">
      <alignment horizontal="center" vertical="center"/>
    </xf>
    <xf numFmtId="9" fontId="7" fillId="0" borderId="7" xfId="0" applyNumberFormat="1" applyFont="1" applyBorder="1" applyAlignment="1" applyProtection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</xf>
    <xf numFmtId="9" fontId="7" fillId="0" borderId="12" xfId="0" applyNumberFormat="1" applyFont="1" applyBorder="1" applyAlignment="1" applyProtection="1">
      <alignment horizontal="center" vertical="center"/>
    </xf>
    <xf numFmtId="4" fontId="7" fillId="0" borderId="5" xfId="0" applyNumberFormat="1" applyFont="1" applyBorder="1" applyAlignment="1" applyProtection="1">
      <alignment vertical="center"/>
    </xf>
    <xf numFmtId="4" fontId="7" fillId="0" borderId="8" xfId="0" applyNumberFormat="1" applyFont="1" applyBorder="1" applyAlignment="1" applyProtection="1">
      <alignment vertical="center"/>
    </xf>
    <xf numFmtId="4" fontId="7" fillId="0" borderId="10" xfId="0" applyNumberFormat="1" applyFont="1" applyBorder="1" applyAlignment="1" applyProtection="1">
      <alignment vertical="center"/>
    </xf>
    <xf numFmtId="4" fontId="7" fillId="0" borderId="13" xfId="0" applyNumberFormat="1" applyFont="1" applyBorder="1" applyAlignment="1" applyProtection="1">
      <alignment vertical="center"/>
    </xf>
    <xf numFmtId="49" fontId="8" fillId="0" borderId="3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 applyProtection="1">
      <alignment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4" fontId="7" fillId="0" borderId="1" xfId="0" applyNumberFormat="1" applyFont="1" applyBorder="1" applyAlignment="1" applyProtection="1">
      <alignment vertical="center"/>
      <protection locked="0"/>
    </xf>
    <xf numFmtId="4" fontId="7" fillId="0" borderId="12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4" fontId="0" fillId="0" borderId="0" xfId="0" applyNumberFormat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workbookViewId="0">
      <selection activeCell="V14" sqref="V14"/>
    </sheetView>
  </sheetViews>
  <sheetFormatPr defaultRowHeight="15" x14ac:dyDescent="0.25"/>
  <cols>
    <col min="1" max="1" width="4.42578125" style="55" customWidth="1"/>
    <col min="2" max="2" width="4.85546875" style="55" customWidth="1"/>
    <col min="3" max="3" width="9.140625" style="55"/>
    <col min="4" max="4" width="32.7109375" style="3" customWidth="1"/>
    <col min="5" max="5" width="8.42578125" style="3" customWidth="1"/>
    <col min="6" max="6" width="3.28515625" style="3" customWidth="1"/>
    <col min="7" max="9" width="10.140625" style="3" customWidth="1"/>
    <col min="10" max="10" width="4.140625" style="3" customWidth="1"/>
    <col min="11" max="16" width="9.140625" style="3"/>
    <col min="17" max="17" width="5.7109375" style="3" customWidth="1"/>
    <col min="18" max="20" width="10.140625" style="3" customWidth="1"/>
    <col min="21" max="16384" width="9.140625" style="3"/>
  </cols>
  <sheetData>
    <row r="1" spans="1:29" s="55" customFormat="1" x14ac:dyDescent="0.25">
      <c r="A1" s="1" t="s">
        <v>0</v>
      </c>
      <c r="B1" s="1"/>
      <c r="C1" s="1"/>
      <c r="D1" s="2" t="s">
        <v>41</v>
      </c>
      <c r="AC1" s="55" t="s">
        <v>1</v>
      </c>
    </row>
    <row r="2" spans="1:29" s="55" customFormat="1" x14ac:dyDescent="0.25">
      <c r="A2" s="1" t="s">
        <v>2</v>
      </c>
      <c r="B2" s="1"/>
      <c r="C2" s="1"/>
      <c r="D2" s="2" t="s">
        <v>3</v>
      </c>
    </row>
    <row r="3" spans="1:29" x14ac:dyDescent="0.25">
      <c r="A3" s="1" t="s">
        <v>4</v>
      </c>
      <c r="B3" s="1"/>
      <c r="C3" s="1"/>
      <c r="D3" s="4"/>
    </row>
    <row r="4" spans="1:29" x14ac:dyDescent="0.25">
      <c r="A4" s="1" t="s">
        <v>5</v>
      </c>
      <c r="B4" s="1"/>
      <c r="C4" s="1"/>
      <c r="D4" s="5" t="s">
        <v>6</v>
      </c>
    </row>
    <row r="5" spans="1:29" x14ac:dyDescent="0.25">
      <c r="A5" s="1" t="s">
        <v>7</v>
      </c>
      <c r="B5" s="1"/>
      <c r="C5" s="1"/>
      <c r="D5" s="6"/>
    </row>
    <row r="6" spans="1:29" x14ac:dyDescent="0.25">
      <c r="A6" s="1" t="s">
        <v>8</v>
      </c>
      <c r="B6" s="1"/>
      <c r="C6" s="1"/>
      <c r="D6" s="6"/>
    </row>
    <row r="7" spans="1:29" x14ac:dyDescent="0.25">
      <c r="A7" s="1" t="s">
        <v>9</v>
      </c>
      <c r="B7" s="1"/>
      <c r="C7" s="1"/>
      <c r="D7" s="4"/>
      <c r="E7" s="7"/>
      <c r="F7" s="7"/>
      <c r="J7" s="7"/>
    </row>
    <row r="8" spans="1:29" x14ac:dyDescent="0.25">
      <c r="A8" s="1" t="s">
        <v>10</v>
      </c>
      <c r="B8" s="1"/>
      <c r="C8" s="1"/>
      <c r="D8" s="57" t="s">
        <v>11</v>
      </c>
    </row>
    <row r="9" spans="1:29" x14ac:dyDescent="0.25">
      <c r="A9" s="1" t="s">
        <v>12</v>
      </c>
      <c r="B9" s="1"/>
      <c r="C9" s="1"/>
      <c r="D9" s="4"/>
    </row>
    <row r="10" spans="1:29" s="58" customFormat="1" ht="34.5" thickBot="1" x14ac:dyDescent="0.3">
      <c r="A10" s="15" t="s">
        <v>13</v>
      </c>
      <c r="B10" s="15" t="s">
        <v>14</v>
      </c>
      <c r="C10" s="15" t="s">
        <v>15</v>
      </c>
      <c r="D10" s="15" t="s">
        <v>16</v>
      </c>
      <c r="E10" s="15" t="s">
        <v>17</v>
      </c>
      <c r="F10" s="15" t="s">
        <v>18</v>
      </c>
      <c r="G10" s="15" t="s">
        <v>19</v>
      </c>
      <c r="H10" s="15" t="s">
        <v>42</v>
      </c>
      <c r="I10" s="15" t="s">
        <v>43</v>
      </c>
      <c r="J10" s="15" t="s">
        <v>20</v>
      </c>
      <c r="K10" s="15" t="s">
        <v>21</v>
      </c>
      <c r="L10" s="15" t="s">
        <v>23</v>
      </c>
      <c r="M10" s="15" t="s">
        <v>24</v>
      </c>
      <c r="N10" s="15" t="s">
        <v>25</v>
      </c>
      <c r="O10" s="15" t="s">
        <v>26</v>
      </c>
      <c r="P10" s="15" t="s">
        <v>27</v>
      </c>
      <c r="Q10" s="15" t="s">
        <v>28</v>
      </c>
      <c r="R10" s="15" t="s">
        <v>44</v>
      </c>
      <c r="S10" s="15" t="s">
        <v>29</v>
      </c>
      <c r="T10" s="15" t="s">
        <v>22</v>
      </c>
    </row>
    <row r="11" spans="1:29" ht="27" customHeight="1" thickBot="1" x14ac:dyDescent="0.3">
      <c r="A11" s="45">
        <v>1</v>
      </c>
      <c r="B11" s="16">
        <v>60</v>
      </c>
      <c r="C11" s="16">
        <v>130000421</v>
      </c>
      <c r="D11" s="17" t="s">
        <v>30</v>
      </c>
      <c r="E11" s="18">
        <v>1</v>
      </c>
      <c r="F11" s="19" t="s">
        <v>31</v>
      </c>
      <c r="G11" s="20">
        <v>11330.36</v>
      </c>
      <c r="H11" s="20">
        <v>11330.36</v>
      </c>
      <c r="I11" s="20">
        <f>H11*1.21</f>
        <v>13709.7356</v>
      </c>
      <c r="J11" s="21">
        <v>1</v>
      </c>
      <c r="K11" s="22"/>
      <c r="L11" s="22"/>
      <c r="M11" s="22"/>
      <c r="N11" s="22"/>
      <c r="O11" s="22"/>
      <c r="P11" s="22"/>
      <c r="Q11" s="37">
        <v>0.21</v>
      </c>
      <c r="R11" s="49"/>
      <c r="S11" s="20">
        <f>R11</f>
        <v>0</v>
      </c>
      <c r="T11" s="41">
        <f>S11*1.21</f>
        <v>0</v>
      </c>
    </row>
    <row r="12" spans="1:29" ht="24.75" customHeight="1" thickBot="1" x14ac:dyDescent="0.3">
      <c r="A12" s="54"/>
      <c r="D12" s="55"/>
      <c r="E12" s="55"/>
      <c r="F12" s="55"/>
      <c r="G12" s="55"/>
      <c r="H12" s="55"/>
      <c r="I12" s="55"/>
      <c r="J12" s="55"/>
      <c r="Q12" s="56"/>
      <c r="R12" s="50"/>
      <c r="S12" s="59"/>
      <c r="T12" s="59"/>
    </row>
    <row r="13" spans="1:29" ht="27" customHeight="1" thickBot="1" x14ac:dyDescent="0.3">
      <c r="A13" s="45">
        <v>2</v>
      </c>
      <c r="B13" s="16">
        <v>70</v>
      </c>
      <c r="C13" s="16">
        <v>130000469</v>
      </c>
      <c r="D13" s="17" t="s">
        <v>32</v>
      </c>
      <c r="E13" s="18">
        <v>1</v>
      </c>
      <c r="F13" s="19" t="s">
        <v>31</v>
      </c>
      <c r="G13" s="20">
        <v>64935.25</v>
      </c>
      <c r="H13" s="20">
        <v>64935.25</v>
      </c>
      <c r="I13" s="20">
        <f>H13*1.21</f>
        <v>78571.652499999997</v>
      </c>
      <c r="J13" s="21">
        <v>1</v>
      </c>
      <c r="K13" s="22"/>
      <c r="L13" s="22"/>
      <c r="M13" s="22"/>
      <c r="N13" s="22"/>
      <c r="O13" s="22"/>
      <c r="P13" s="22"/>
      <c r="Q13" s="37">
        <v>0.21</v>
      </c>
      <c r="R13" s="49"/>
      <c r="S13" s="20">
        <f>R13</f>
        <v>0</v>
      </c>
      <c r="T13" s="41">
        <f>S13*1.21</f>
        <v>0</v>
      </c>
    </row>
    <row r="14" spans="1:29" ht="24.75" customHeight="1" thickBot="1" x14ac:dyDescent="0.3">
      <c r="A14" s="54"/>
      <c r="D14" s="55"/>
      <c r="E14" s="55"/>
      <c r="F14" s="55"/>
      <c r="G14" s="55"/>
      <c r="H14" s="55"/>
      <c r="I14" s="55"/>
      <c r="J14" s="55"/>
      <c r="Q14" s="56"/>
      <c r="R14" s="50"/>
      <c r="S14" s="59"/>
      <c r="T14" s="59"/>
    </row>
    <row r="15" spans="1:29" ht="27" customHeight="1" x14ac:dyDescent="0.25">
      <c r="A15" s="46">
        <v>3</v>
      </c>
      <c r="B15" s="23">
        <v>10</v>
      </c>
      <c r="C15" s="23">
        <v>120000290</v>
      </c>
      <c r="D15" s="24" t="s">
        <v>33</v>
      </c>
      <c r="E15" s="25">
        <v>1</v>
      </c>
      <c r="F15" s="26" t="s">
        <v>31</v>
      </c>
      <c r="G15" s="27">
        <v>4686.78</v>
      </c>
      <c r="H15" s="27">
        <v>4686.78</v>
      </c>
      <c r="I15" s="27">
        <f>H15*1.21</f>
        <v>5671.0037999999995</v>
      </c>
      <c r="J15" s="28">
        <v>1</v>
      </c>
      <c r="K15" s="29"/>
      <c r="L15" s="29"/>
      <c r="M15" s="29"/>
      <c r="N15" s="29"/>
      <c r="O15" s="29"/>
      <c r="P15" s="29"/>
      <c r="Q15" s="38">
        <v>0.21</v>
      </c>
      <c r="R15" s="51"/>
      <c r="S15" s="27">
        <f>R15</f>
        <v>0</v>
      </c>
      <c r="T15" s="42">
        <f>S15*1.21</f>
        <v>0</v>
      </c>
    </row>
    <row r="16" spans="1:29" ht="27" customHeight="1" x14ac:dyDescent="0.25">
      <c r="A16" s="47">
        <v>3</v>
      </c>
      <c r="B16" s="12">
        <v>20</v>
      </c>
      <c r="C16" s="12">
        <v>130000111</v>
      </c>
      <c r="D16" s="9" t="s">
        <v>34</v>
      </c>
      <c r="E16" s="13">
        <v>1</v>
      </c>
      <c r="F16" s="8" t="s">
        <v>31</v>
      </c>
      <c r="G16" s="14">
        <v>4550</v>
      </c>
      <c r="H16" s="14">
        <v>4550</v>
      </c>
      <c r="I16" s="14">
        <f t="shared" ref="I16:I22" si="0">H16*1.21</f>
        <v>5505.5</v>
      </c>
      <c r="J16" s="10">
        <v>1</v>
      </c>
      <c r="K16" s="11"/>
      <c r="L16" s="11"/>
      <c r="M16" s="11"/>
      <c r="N16" s="11"/>
      <c r="O16" s="11"/>
      <c r="P16" s="11"/>
      <c r="Q16" s="39">
        <v>0.21</v>
      </c>
      <c r="R16" s="52"/>
      <c r="S16" s="14">
        <f>R16</f>
        <v>0</v>
      </c>
      <c r="T16" s="43">
        <f>S16*1.21</f>
        <v>0</v>
      </c>
    </row>
    <row r="17" spans="1:20" ht="27" customHeight="1" x14ac:dyDescent="0.25">
      <c r="A17" s="47">
        <v>3</v>
      </c>
      <c r="B17" s="12">
        <v>30</v>
      </c>
      <c r="C17" s="12">
        <v>130000112</v>
      </c>
      <c r="D17" s="9" t="s">
        <v>35</v>
      </c>
      <c r="E17" s="13">
        <v>1</v>
      </c>
      <c r="F17" s="8" t="s">
        <v>31</v>
      </c>
      <c r="G17" s="14">
        <v>4716.68</v>
      </c>
      <c r="H17" s="14">
        <v>4716.68</v>
      </c>
      <c r="I17" s="14">
        <f t="shared" si="0"/>
        <v>5707.1828000000005</v>
      </c>
      <c r="J17" s="10">
        <v>1</v>
      </c>
      <c r="K17" s="11"/>
      <c r="L17" s="11"/>
      <c r="M17" s="11"/>
      <c r="N17" s="11"/>
      <c r="O17" s="11"/>
      <c r="P17" s="11"/>
      <c r="Q17" s="39">
        <v>0.21</v>
      </c>
      <c r="R17" s="52"/>
      <c r="S17" s="14">
        <f>R17</f>
        <v>0</v>
      </c>
      <c r="T17" s="43">
        <f t="shared" ref="T17:T21" si="1">S17*1.21</f>
        <v>0</v>
      </c>
    </row>
    <row r="18" spans="1:20" ht="27" customHeight="1" x14ac:dyDescent="0.25">
      <c r="A18" s="47">
        <v>3</v>
      </c>
      <c r="B18" s="12">
        <v>40</v>
      </c>
      <c r="C18" s="12">
        <v>130000128</v>
      </c>
      <c r="D18" s="9" t="s">
        <v>36</v>
      </c>
      <c r="E18" s="13">
        <v>2</v>
      </c>
      <c r="F18" s="8" t="s">
        <v>31</v>
      </c>
      <c r="G18" s="14">
        <v>336</v>
      </c>
      <c r="H18" s="14">
        <f>G18*E18</f>
        <v>672</v>
      </c>
      <c r="I18" s="14">
        <f t="shared" si="0"/>
        <v>813.12</v>
      </c>
      <c r="J18" s="10">
        <v>1</v>
      </c>
      <c r="K18" s="11"/>
      <c r="L18" s="11"/>
      <c r="M18" s="11"/>
      <c r="N18" s="11"/>
      <c r="O18" s="11"/>
      <c r="P18" s="11"/>
      <c r="Q18" s="39">
        <v>0.21</v>
      </c>
      <c r="R18" s="52"/>
      <c r="S18" s="14">
        <f>R18*E18</f>
        <v>0</v>
      </c>
      <c r="T18" s="43">
        <f t="shared" si="1"/>
        <v>0</v>
      </c>
    </row>
    <row r="19" spans="1:20" ht="27" customHeight="1" x14ac:dyDescent="0.25">
      <c r="A19" s="47">
        <v>3</v>
      </c>
      <c r="B19" s="12">
        <v>50</v>
      </c>
      <c r="C19" s="12">
        <v>130000152</v>
      </c>
      <c r="D19" s="9" t="s">
        <v>37</v>
      </c>
      <c r="E19" s="13">
        <v>2</v>
      </c>
      <c r="F19" s="8" t="s">
        <v>31</v>
      </c>
      <c r="G19" s="14">
        <v>16753.849999999999</v>
      </c>
      <c r="H19" s="14">
        <f>G19*E19</f>
        <v>33507.699999999997</v>
      </c>
      <c r="I19" s="14">
        <f t="shared" si="0"/>
        <v>40544.316999999995</v>
      </c>
      <c r="J19" s="10">
        <v>1</v>
      </c>
      <c r="K19" s="11"/>
      <c r="L19" s="11"/>
      <c r="M19" s="11"/>
      <c r="N19" s="11"/>
      <c r="O19" s="11"/>
      <c r="P19" s="11"/>
      <c r="Q19" s="39">
        <v>0.21</v>
      </c>
      <c r="R19" s="52"/>
      <c r="S19" s="14">
        <f>R19*E19</f>
        <v>0</v>
      </c>
      <c r="T19" s="43">
        <f t="shared" si="1"/>
        <v>0</v>
      </c>
    </row>
    <row r="20" spans="1:20" ht="27" customHeight="1" x14ac:dyDescent="0.25">
      <c r="A20" s="47">
        <v>3</v>
      </c>
      <c r="B20" s="12">
        <v>80</v>
      </c>
      <c r="C20" s="12">
        <v>130000472</v>
      </c>
      <c r="D20" s="9" t="s">
        <v>38</v>
      </c>
      <c r="E20" s="13">
        <v>1</v>
      </c>
      <c r="F20" s="8" t="s">
        <v>31</v>
      </c>
      <c r="G20" s="14">
        <v>8435.98</v>
      </c>
      <c r="H20" s="14">
        <v>8435.98</v>
      </c>
      <c r="I20" s="14">
        <f t="shared" si="0"/>
        <v>10207.5358</v>
      </c>
      <c r="J20" s="10">
        <v>1</v>
      </c>
      <c r="K20" s="11"/>
      <c r="L20" s="11"/>
      <c r="M20" s="11"/>
      <c r="N20" s="11"/>
      <c r="O20" s="11"/>
      <c r="P20" s="11"/>
      <c r="Q20" s="39">
        <v>0.21</v>
      </c>
      <c r="R20" s="52"/>
      <c r="S20" s="14">
        <f>R20</f>
        <v>0</v>
      </c>
      <c r="T20" s="43">
        <f t="shared" si="1"/>
        <v>0</v>
      </c>
    </row>
    <row r="21" spans="1:20" ht="27" customHeight="1" x14ac:dyDescent="0.25">
      <c r="A21" s="47">
        <v>3</v>
      </c>
      <c r="B21" s="12">
        <v>90</v>
      </c>
      <c r="C21" s="12">
        <v>140000515</v>
      </c>
      <c r="D21" s="9" t="s">
        <v>39</v>
      </c>
      <c r="E21" s="13">
        <v>1</v>
      </c>
      <c r="F21" s="8" t="s">
        <v>31</v>
      </c>
      <c r="G21" s="14">
        <v>387.76</v>
      </c>
      <c r="H21" s="14">
        <v>387.76</v>
      </c>
      <c r="I21" s="14">
        <f t="shared" si="0"/>
        <v>469.18959999999998</v>
      </c>
      <c r="J21" s="10">
        <v>1</v>
      </c>
      <c r="K21" s="11"/>
      <c r="L21" s="11"/>
      <c r="M21" s="11"/>
      <c r="N21" s="11"/>
      <c r="O21" s="11"/>
      <c r="P21" s="11"/>
      <c r="Q21" s="39">
        <v>0.21</v>
      </c>
      <c r="R21" s="52"/>
      <c r="S21" s="14">
        <f>R21</f>
        <v>0</v>
      </c>
      <c r="T21" s="43">
        <f t="shared" si="1"/>
        <v>0</v>
      </c>
    </row>
    <row r="22" spans="1:20" ht="27" customHeight="1" thickBot="1" x14ac:dyDescent="0.3">
      <c r="A22" s="48">
        <v>3</v>
      </c>
      <c r="B22" s="30">
        <v>100</v>
      </c>
      <c r="C22" s="30">
        <v>160000010</v>
      </c>
      <c r="D22" s="31" t="s">
        <v>40</v>
      </c>
      <c r="E22" s="32">
        <v>2</v>
      </c>
      <c r="F22" s="33" t="s">
        <v>31</v>
      </c>
      <c r="G22" s="34">
        <v>360</v>
      </c>
      <c r="H22" s="34">
        <f>G22*E22</f>
        <v>720</v>
      </c>
      <c r="I22" s="34">
        <f t="shared" si="0"/>
        <v>871.19999999999993</v>
      </c>
      <c r="J22" s="35">
        <v>1</v>
      </c>
      <c r="K22" s="36"/>
      <c r="L22" s="36"/>
      <c r="M22" s="36"/>
      <c r="N22" s="36"/>
      <c r="O22" s="36"/>
      <c r="P22" s="36"/>
      <c r="Q22" s="40">
        <v>0.21</v>
      </c>
      <c r="R22" s="53"/>
      <c r="S22" s="34">
        <f>R22*E22</f>
        <v>0</v>
      </c>
      <c r="T22" s="44">
        <f>S22*1.21</f>
        <v>0</v>
      </c>
    </row>
    <row r="23" spans="1:20" hidden="1" x14ac:dyDescent="0.25">
      <c r="A23" s="56"/>
      <c r="G23" s="50"/>
      <c r="H23" s="50">
        <f>SUM(H15:H22)</f>
        <v>57676.9</v>
      </c>
      <c r="I23" s="50">
        <f>SUM(I15:I22)</f>
        <v>69789.048999999985</v>
      </c>
      <c r="R23" s="50"/>
      <c r="S23" s="50">
        <f>SUM(S15:S22)</f>
        <v>0</v>
      </c>
      <c r="T23" s="50">
        <f>SUM(T15:T22)</f>
        <v>0</v>
      </c>
    </row>
  </sheetData>
  <sheetProtection algorithmName="SHA-512" hashValue="Yl8TIP9o1kCc3y61t9CI53fRK7n1fPDrSZ1sPOgIaE8gsmE5lZ0Cy0l5GqdWjkdUlvJaK7mIjDXUYXlpR6wWvg==" saltValue="osglTTybiSKRKTBP7brXjg==" spinCount="100000" sheet="1" objects="1" scenarios="1"/>
  <mergeCells count="9">
    <mergeCell ref="A6:C6"/>
    <mergeCell ref="A7:C7"/>
    <mergeCell ref="A8:C8"/>
    <mergeCell ref="A9:C9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Maria_Pilar</dc:creator>
  <cp:lastModifiedBy>Martin Martin, Maria_Pilar</cp:lastModifiedBy>
  <dcterms:created xsi:type="dcterms:W3CDTF">2025-12-29T12:13:03Z</dcterms:created>
  <dcterms:modified xsi:type="dcterms:W3CDTF">2025-12-29T12:36:58Z</dcterms:modified>
</cp:coreProperties>
</file>