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JARFELS\04. OSA-03-25 Subministrament arbrat\"/>
    </mc:Choice>
  </mc:AlternateContent>
  <xr:revisionPtr revIDLastSave="0" documentId="13_ncr:1_{EABCBE1C-24F6-4753-9F27-B297578ED40D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LOT 2 jarfels" sheetId="1" r:id="rId1"/>
  </sheets>
  <definedNames>
    <definedName name="_xlnm.Print_Area" localSheetId="0">'LOT 2 jarfels'!$B$1:$K$50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0" i="1"/>
  <c r="H32" i="1"/>
  <c r="I33" i="1" l="1"/>
  <c r="K33" i="1" s="1"/>
  <c r="I32" i="1"/>
  <c r="K32" i="1" s="1"/>
  <c r="I31" i="1"/>
  <c r="K31" i="1" s="1"/>
  <c r="I30" i="1"/>
  <c r="K30" i="1" s="1"/>
  <c r="I29" i="1"/>
  <c r="K29" i="1" s="1"/>
  <c r="I28" i="1"/>
  <c r="I27" i="1"/>
  <c r="K27" i="1" s="1"/>
  <c r="I26" i="1"/>
  <c r="K26" i="1" s="1"/>
  <c r="I25" i="1"/>
  <c r="K25" i="1" s="1"/>
  <c r="I21" i="1"/>
  <c r="K21" i="1" s="1"/>
  <c r="I22" i="1"/>
  <c r="K22" i="1" s="1"/>
  <c r="I23" i="1"/>
  <c r="I24" i="1"/>
  <c r="K24" i="1" s="1"/>
  <c r="K28" i="1"/>
  <c r="I20" i="1"/>
  <c r="H33" i="1"/>
  <c r="H31" i="1"/>
  <c r="H29" i="1"/>
  <c r="H27" i="1"/>
  <c r="H25" i="1"/>
  <c r="H23" i="1"/>
  <c r="H21" i="1"/>
  <c r="H22" i="1"/>
  <c r="H24" i="1"/>
  <c r="H26" i="1"/>
  <c r="H28" i="1"/>
  <c r="H30" i="1"/>
  <c r="H20" i="1"/>
  <c r="H34" i="1" l="1"/>
  <c r="K34" i="1"/>
</calcChain>
</file>

<file path=xl/sharedStrings.xml><?xml version="1.0" encoding="utf-8"?>
<sst xmlns="http://schemas.openxmlformats.org/spreadsheetml/2006/main" count="82" uniqueCount="55">
  <si>
    <t>TOTAL LICITACIÓ</t>
  </si>
  <si>
    <t>TOTAL OFERTA</t>
  </si>
  <si>
    <t>CODI</t>
  </si>
  <si>
    <t>Cost Unitat (s.IVA)</t>
  </si>
  <si>
    <t>Unitats</t>
  </si>
  <si>
    <t>€ TOTAL</t>
  </si>
  <si>
    <t>1-01</t>
  </si>
  <si>
    <t>1-02</t>
  </si>
  <si>
    <t>1-03</t>
  </si>
  <si>
    <t>1-04</t>
  </si>
  <si>
    <t>1-05</t>
  </si>
  <si>
    <t>1-06</t>
  </si>
  <si>
    <t>1-07</t>
  </si>
  <si>
    <t>1-08</t>
  </si>
  <si>
    <t>1-09</t>
  </si>
  <si>
    <t>1-10</t>
  </si>
  <si>
    <t>1-11</t>
  </si>
  <si>
    <t>1-12</t>
  </si>
  <si>
    <t>1-13</t>
  </si>
  <si>
    <t>TOTAL</t>
  </si>
  <si>
    <t>CRITERIS QUANTIFICABLES MITJANÇANT L’APLICACIÓ DE FORMULES MATEMÀTIQUES</t>
  </si>
  <si>
    <t>El Sr./La Sra.......................................... amb NIF núm................., en nom propi / en representació de l’empresa .............., en qualitat de .................,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...............), assabentat/da de les condicions exigides per optar a la  contractació relativa al..................................................................................................................................................................................................; es compromet a portar-la a terme amb subjecció al Plec de Clàusules Administratives Particulars i al Plec de Prescripcions Tècniques Particulars, que accepta íntegrament, i de conformitat amb els següents:</t>
  </si>
  <si>
    <t>1. MILLORA ECONÒMICA SOBRE PREU UNITARI</t>
  </si>
  <si>
    <t>SI</t>
  </si>
  <si>
    <t>NO</t>
  </si>
  <si>
    <t>MARCAR</t>
  </si>
  <si>
    <t xml:space="preserve">Empresa de menys de 50 treballadors i tenir en plantilla un 2 % </t>
  </si>
  <si>
    <t xml:space="preserve">Empresa de més de 50 treballadors i tenir en plantilla un 4 % </t>
  </si>
  <si>
    <t>1-14</t>
  </si>
  <si>
    <t>2. % TREBALLADORS DISCAPACITATS</t>
  </si>
  <si>
    <t>ESPÈCIE/PARTIDA</t>
  </si>
  <si>
    <t>PERÍMETRE TRONC/ALÇADA</t>
  </si>
  <si>
    <t>PRESENTACIÓ</t>
  </si>
  <si>
    <t>16/18</t>
  </si>
  <si>
    <t>18/20</t>
  </si>
  <si>
    <t>ANNEX II - LOT 2 SUBMINISTRAMENT ARBRAT CLIMA CÀLID</t>
  </si>
  <si>
    <t>Brachychiton populneus</t>
  </si>
  <si>
    <t>CONT</t>
  </si>
  <si>
    <t>Casuarina equisetifolia</t>
  </si>
  <si>
    <t>Grevillea robusta</t>
  </si>
  <si>
    <t>Jacaranda mimosifolia</t>
  </si>
  <si>
    <t>Nerium oleander</t>
  </si>
  <si>
    <t>20/25</t>
  </si>
  <si>
    <t>Tipuana tipu</t>
  </si>
  <si>
    <t>Acacia cyanophylla</t>
  </si>
  <si>
    <t>Bauhinia purpurea</t>
  </si>
  <si>
    <t>Cupressus sempervirens</t>
  </si>
  <si>
    <t>175/200</t>
  </si>
  <si>
    <t>Cupressus sempervirens 'Stricta'</t>
  </si>
  <si>
    <t>350/400</t>
  </si>
  <si>
    <t>Ficus australis</t>
  </si>
  <si>
    <t>phytolacca dioica</t>
  </si>
  <si>
    <t>Pinus Pinea</t>
  </si>
  <si>
    <t>300/350</t>
  </si>
  <si>
    <t>EXPEDIENT OSA-03/2025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</si>
</sst>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randview"/>
      <family val="2"/>
    </font>
    <font>
      <sz val="10"/>
      <color theme="1"/>
      <name val="Grandview"/>
      <family val="2"/>
    </font>
    <font>
      <b/>
      <sz val="12"/>
      <color theme="1"/>
      <name val="Grandview"/>
      <family val="2"/>
    </font>
    <font>
      <b/>
      <sz val="10"/>
      <color rgb="FF000000"/>
      <name val="Grandview"/>
      <family val="2"/>
    </font>
    <font>
      <b/>
      <sz val="10"/>
      <color rgb="FF0000FF"/>
      <name val="Grandview"/>
      <family val="2"/>
    </font>
    <font>
      <sz val="10"/>
      <name val="Grandview"/>
      <family val="2"/>
    </font>
    <font>
      <sz val="10"/>
      <color rgb="FF000000"/>
      <name val="Grandview"/>
      <family val="2"/>
    </font>
    <font>
      <sz val="11"/>
      <color rgb="FF000000"/>
      <name val="Calibri"/>
      <family val="2"/>
    </font>
    <font>
      <sz val="9"/>
      <color theme="1"/>
      <name val="Grandview"/>
      <family val="2"/>
    </font>
    <font>
      <sz val="8"/>
      <name val="Calibri"/>
      <family val="2"/>
      <scheme val="minor"/>
    </font>
    <font>
      <b/>
      <sz val="9"/>
      <color theme="1"/>
      <name val="Grandvie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thin">
        <color rgb="FFA6A6A6"/>
      </right>
      <top style="medium">
        <color rgb="FFA6A6A6"/>
      </top>
      <bottom/>
      <diagonal/>
    </border>
    <border>
      <left style="thin">
        <color rgb="FFA6A6A6"/>
      </left>
      <right style="thin">
        <color rgb="FFA6A6A6"/>
      </right>
      <top style="medium">
        <color rgb="FFA6A6A6"/>
      </top>
      <bottom/>
      <diagonal/>
    </border>
    <border>
      <left style="thin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rgb="FFA6A6A6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49" fontId="3" fillId="0" borderId="7" xfId="0" applyNumberFormat="1" applyFont="1" applyBorder="1" applyAlignment="1">
      <alignment horizontal="center"/>
    </xf>
    <xf numFmtId="44" fontId="8" fillId="0" borderId="8" xfId="2" applyFont="1" applyFill="1" applyBorder="1" applyAlignment="1">
      <alignment horizontal="center"/>
    </xf>
    <xf numFmtId="3" fontId="8" fillId="0" borderId="9" xfId="3" applyNumberFormat="1" applyFont="1" applyBorder="1" applyAlignment="1">
      <alignment horizontal="right"/>
    </xf>
    <xf numFmtId="165" fontId="3" fillId="4" borderId="10" xfId="1" applyNumberFormat="1" applyFont="1" applyFill="1" applyBorder="1" applyAlignment="1">
      <alignment horizontal="right"/>
    </xf>
    <xf numFmtId="165" fontId="3" fillId="4" borderId="10" xfId="1" applyNumberFormat="1" applyFont="1" applyFill="1" applyBorder="1" applyAlignment="1"/>
    <xf numFmtId="0" fontId="3" fillId="3" borderId="11" xfId="0" applyFont="1" applyFill="1" applyBorder="1"/>
    <xf numFmtId="0" fontId="4" fillId="3" borderId="12" xfId="0" applyFont="1" applyFill="1" applyBorder="1"/>
    <xf numFmtId="165" fontId="4" fillId="3" borderId="13" xfId="0" applyNumberFormat="1" applyFont="1" applyFill="1" applyBorder="1"/>
    <xf numFmtId="165" fontId="4" fillId="3" borderId="11" xfId="0" applyNumberFormat="1" applyFont="1" applyFill="1" applyBorder="1"/>
    <xf numFmtId="165" fontId="4" fillId="3" borderId="12" xfId="0" applyNumberFormat="1" applyFont="1" applyFill="1" applyBorder="1"/>
    <xf numFmtId="3" fontId="8" fillId="0" borderId="16" xfId="3" applyNumberFormat="1" applyFont="1" applyBorder="1" applyAlignment="1">
      <alignment horizontal="center"/>
    </xf>
    <xf numFmtId="44" fontId="8" fillId="0" borderId="17" xfId="2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4" fillId="0" borderId="0" xfId="0" applyFont="1"/>
    <xf numFmtId="0" fontId="12" fillId="0" borderId="0" xfId="0" applyFont="1" applyAlignment="1">
      <alignment wrapText="1"/>
    </xf>
    <xf numFmtId="0" fontId="7" fillId="0" borderId="18" xfId="0" applyFont="1" applyBorder="1"/>
    <xf numFmtId="44" fontId="7" fillId="0" borderId="15" xfId="2" applyFont="1" applyBorder="1"/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5" borderId="5" xfId="0" applyFont="1" applyFill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B64B32A6-0FAE-41B5-A4D4-32E5F1F4D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2</xdr:col>
      <xdr:colOff>914400</xdr:colOff>
      <xdr:row>3</xdr:row>
      <xdr:rowOff>103298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940D44-155C-8BEC-BCFB-9602B5DF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33350"/>
          <a:ext cx="1295400" cy="541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>
    <pageSetUpPr fitToPage="1"/>
  </sheetPr>
  <dimension ref="B5:K39"/>
  <sheetViews>
    <sheetView showGridLines="0" tabSelected="1" zoomScaleNormal="100" workbookViewId="0">
      <selection activeCell="O26" sqref="O26"/>
    </sheetView>
  </sheetViews>
  <sheetFormatPr baseColWidth="10" defaultColWidth="9.140625" defaultRowHeight="15" customHeight="1" x14ac:dyDescent="0.2"/>
  <cols>
    <col min="1" max="1" width="5.7109375" style="2" customWidth="1"/>
    <col min="2" max="2" width="6.28515625" style="2" customWidth="1"/>
    <col min="3" max="3" width="71.42578125" style="2" bestFit="1" customWidth="1"/>
    <col min="4" max="4" width="25.7109375" style="2" bestFit="1" customWidth="1"/>
    <col min="5" max="5" width="13.28515625" style="2" bestFit="1" customWidth="1"/>
    <col min="6" max="6" width="7.5703125" style="2" customWidth="1"/>
    <col min="7" max="7" width="9.7109375" style="2" bestFit="1" customWidth="1"/>
    <col min="8" max="8" width="15.7109375" style="2" customWidth="1"/>
    <col min="9" max="9" width="7.5703125" style="2" bestFit="1" customWidth="1"/>
    <col min="10" max="10" width="8.5703125" style="2" customWidth="1"/>
    <col min="11" max="11" width="13.42578125" style="2" bestFit="1" customWidth="1"/>
    <col min="12" max="16384" width="9.140625" style="2"/>
  </cols>
  <sheetData>
    <row r="5" spans="2:11" ht="15" customHeight="1" x14ac:dyDescent="0.2">
      <c r="B5" s="24" t="s">
        <v>35</v>
      </c>
    </row>
    <row r="6" spans="2:11" ht="15" customHeight="1" x14ac:dyDescent="0.2">
      <c r="B6" s="24" t="s">
        <v>54</v>
      </c>
    </row>
    <row r="8" spans="2:11" ht="15" customHeight="1" x14ac:dyDescent="0.2">
      <c r="B8" s="24" t="s">
        <v>20</v>
      </c>
      <c r="C8" s="25"/>
      <c r="D8" s="25"/>
      <c r="E8" s="25"/>
      <c r="F8" s="25"/>
      <c r="G8" s="25"/>
      <c r="H8" s="25"/>
      <c r="I8" s="25"/>
      <c r="J8" s="25"/>
      <c r="K8" s="25"/>
    </row>
    <row r="9" spans="2:11" ht="15" customHeight="1" x14ac:dyDescent="0.2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2:11" ht="15" customHeight="1" x14ac:dyDescent="0.2">
      <c r="B10" s="29" t="s">
        <v>21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2:11" ht="15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2:11" ht="1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2:11" ht="15" customHeight="1" x14ac:dyDescent="0.2"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2:11" ht="15" customHeight="1" x14ac:dyDescent="0.2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2:11" ht="15" customHeight="1" x14ac:dyDescent="0.2"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7" spans="2:11" ht="18.75" thickBot="1" x14ac:dyDescent="0.3">
      <c r="B17" s="1" t="s">
        <v>22</v>
      </c>
    </row>
    <row r="18" spans="2:11" ht="15" customHeight="1" thickBot="1" x14ac:dyDescent="0.25">
      <c r="F18" s="28" t="s">
        <v>0</v>
      </c>
      <c r="G18" s="28"/>
      <c r="H18" s="28"/>
      <c r="I18" s="28" t="s">
        <v>1</v>
      </c>
      <c r="J18" s="28"/>
      <c r="K18" s="28"/>
    </row>
    <row r="19" spans="2:11" ht="38.25" x14ac:dyDescent="0.2">
      <c r="B19" s="3" t="s">
        <v>2</v>
      </c>
      <c r="C19" s="4" t="s">
        <v>30</v>
      </c>
      <c r="D19" s="4" t="s">
        <v>31</v>
      </c>
      <c r="E19" s="4" t="s">
        <v>32</v>
      </c>
      <c r="F19" s="5" t="s">
        <v>4</v>
      </c>
      <c r="G19" s="6" t="s">
        <v>3</v>
      </c>
      <c r="H19" s="6" t="s">
        <v>5</v>
      </c>
      <c r="I19" s="7" t="s">
        <v>4</v>
      </c>
      <c r="J19" s="30" t="s">
        <v>3</v>
      </c>
      <c r="K19" s="8" t="s">
        <v>5</v>
      </c>
    </row>
    <row r="20" spans="2:11" ht="15" customHeight="1" x14ac:dyDescent="0.2">
      <c r="B20" s="9" t="s">
        <v>6</v>
      </c>
      <c r="C20" s="23" t="s">
        <v>44</v>
      </c>
      <c r="D20" s="23" t="s">
        <v>34</v>
      </c>
      <c r="E20" s="23" t="s">
        <v>37</v>
      </c>
      <c r="F20" s="23">
        <v>2</v>
      </c>
      <c r="G20" s="27">
        <v>254.10000000000002</v>
      </c>
      <c r="H20" s="12">
        <f>F20*G20</f>
        <v>508.20000000000005</v>
      </c>
      <c r="I20" s="11">
        <f>F20</f>
        <v>2</v>
      </c>
      <c r="J20" s="10"/>
      <c r="K20" s="13">
        <f>I20*J20</f>
        <v>0</v>
      </c>
    </row>
    <row r="21" spans="2:11" ht="15" customHeight="1" x14ac:dyDescent="0.2">
      <c r="B21" s="9" t="s">
        <v>7</v>
      </c>
      <c r="C21" s="23" t="s">
        <v>45</v>
      </c>
      <c r="D21" s="23" t="s">
        <v>33</v>
      </c>
      <c r="E21" s="23" t="s">
        <v>37</v>
      </c>
      <c r="F21" s="23">
        <v>9</v>
      </c>
      <c r="G21" s="27">
        <v>181.5</v>
      </c>
      <c r="H21" s="12">
        <f t="shared" ref="H21:H33" si="0">F21*G21</f>
        <v>1633.5</v>
      </c>
      <c r="I21" s="11">
        <f t="shared" ref="I21:I24" si="1">F21</f>
        <v>9</v>
      </c>
      <c r="J21" s="10"/>
      <c r="K21" s="13">
        <f t="shared" ref="K21:K33" si="2">I21*J21</f>
        <v>0</v>
      </c>
    </row>
    <row r="22" spans="2:11" ht="15" customHeight="1" x14ac:dyDescent="0.2">
      <c r="B22" s="9" t="s">
        <v>8</v>
      </c>
      <c r="C22" s="23" t="s">
        <v>36</v>
      </c>
      <c r="D22" s="23" t="s">
        <v>34</v>
      </c>
      <c r="E22" s="23" t="s">
        <v>37</v>
      </c>
      <c r="F22" s="23">
        <v>9</v>
      </c>
      <c r="G22" s="27">
        <v>181.5</v>
      </c>
      <c r="H22" s="12">
        <f t="shared" si="0"/>
        <v>1633.5</v>
      </c>
      <c r="I22" s="11">
        <f t="shared" si="1"/>
        <v>9</v>
      </c>
      <c r="J22" s="10"/>
      <c r="K22" s="13">
        <f t="shared" si="2"/>
        <v>0</v>
      </c>
    </row>
    <row r="23" spans="2:11" ht="15" customHeight="1" x14ac:dyDescent="0.2">
      <c r="B23" s="9" t="s">
        <v>9</v>
      </c>
      <c r="C23" s="23" t="s">
        <v>38</v>
      </c>
      <c r="D23" s="23" t="s">
        <v>33</v>
      </c>
      <c r="E23" s="23" t="s">
        <v>37</v>
      </c>
      <c r="F23" s="23">
        <v>18</v>
      </c>
      <c r="G23" s="27">
        <v>145.19999999999999</v>
      </c>
      <c r="H23" s="12">
        <f t="shared" si="0"/>
        <v>2613.6</v>
      </c>
      <c r="I23" s="11">
        <f t="shared" si="1"/>
        <v>18</v>
      </c>
      <c r="J23" s="10"/>
      <c r="K23" s="13">
        <f>I23*J23</f>
        <v>0</v>
      </c>
    </row>
    <row r="24" spans="2:11" ht="15" customHeight="1" x14ac:dyDescent="0.2">
      <c r="B24" s="9" t="s">
        <v>10</v>
      </c>
      <c r="C24" s="23" t="s">
        <v>46</v>
      </c>
      <c r="D24" s="23" t="s">
        <v>47</v>
      </c>
      <c r="E24" s="23" t="s">
        <v>37</v>
      </c>
      <c r="F24" s="23">
        <v>7</v>
      </c>
      <c r="G24" s="27">
        <v>60.500000000000007</v>
      </c>
      <c r="H24" s="12">
        <f t="shared" si="0"/>
        <v>423.50000000000006</v>
      </c>
      <c r="I24" s="11">
        <f t="shared" si="1"/>
        <v>7</v>
      </c>
      <c r="J24" s="10"/>
      <c r="K24" s="13">
        <f t="shared" si="2"/>
        <v>0</v>
      </c>
    </row>
    <row r="25" spans="2:11" ht="15" customHeight="1" x14ac:dyDescent="0.2">
      <c r="B25" s="9" t="s">
        <v>11</v>
      </c>
      <c r="C25" s="23" t="s">
        <v>48</v>
      </c>
      <c r="D25" s="23" t="s">
        <v>49</v>
      </c>
      <c r="E25" s="23" t="s">
        <v>37</v>
      </c>
      <c r="F25" s="23">
        <v>5</v>
      </c>
      <c r="G25" s="27">
        <v>266.20000000000005</v>
      </c>
      <c r="H25" s="12">
        <f t="shared" si="0"/>
        <v>1331.0000000000002</v>
      </c>
      <c r="I25" s="11">
        <f t="shared" ref="I25:I33" si="3">F25</f>
        <v>5</v>
      </c>
      <c r="J25" s="10"/>
      <c r="K25" s="13">
        <f t="shared" si="2"/>
        <v>0</v>
      </c>
    </row>
    <row r="26" spans="2:11" ht="15" customHeight="1" x14ac:dyDescent="0.2">
      <c r="B26" s="9" t="s">
        <v>12</v>
      </c>
      <c r="C26" s="23" t="s">
        <v>50</v>
      </c>
      <c r="D26" s="23" t="s">
        <v>33</v>
      </c>
      <c r="E26" s="23" t="s">
        <v>37</v>
      </c>
      <c r="F26" s="23">
        <v>3</v>
      </c>
      <c r="G26" s="27">
        <v>336.38</v>
      </c>
      <c r="H26" s="12">
        <f t="shared" si="0"/>
        <v>1009.14</v>
      </c>
      <c r="I26" s="11">
        <f t="shared" si="3"/>
        <v>3</v>
      </c>
      <c r="J26" s="10"/>
      <c r="K26" s="13">
        <f t="shared" si="2"/>
        <v>0</v>
      </c>
    </row>
    <row r="27" spans="2:11" ht="15" customHeight="1" x14ac:dyDescent="0.2">
      <c r="B27" s="9" t="s">
        <v>13</v>
      </c>
      <c r="C27" s="23" t="s">
        <v>39</v>
      </c>
      <c r="D27" s="23" t="s">
        <v>34</v>
      </c>
      <c r="E27" s="23" t="s">
        <v>37</v>
      </c>
      <c r="F27" s="23">
        <v>3</v>
      </c>
      <c r="G27" s="27">
        <v>145.19999999999999</v>
      </c>
      <c r="H27" s="12">
        <f t="shared" si="0"/>
        <v>435.59999999999997</v>
      </c>
      <c r="I27" s="11">
        <f t="shared" si="3"/>
        <v>3</v>
      </c>
      <c r="J27" s="10"/>
      <c r="K27" s="13">
        <f t="shared" si="2"/>
        <v>0</v>
      </c>
    </row>
    <row r="28" spans="2:11" ht="15" customHeight="1" x14ac:dyDescent="0.2">
      <c r="B28" s="9" t="s">
        <v>14</v>
      </c>
      <c r="C28" s="23" t="s">
        <v>40</v>
      </c>
      <c r="D28" s="23" t="s">
        <v>34</v>
      </c>
      <c r="E28" s="23" t="s">
        <v>37</v>
      </c>
      <c r="F28" s="23">
        <v>12</v>
      </c>
      <c r="G28" s="27">
        <v>220.22000000000003</v>
      </c>
      <c r="H28" s="12">
        <f t="shared" si="0"/>
        <v>2642.6400000000003</v>
      </c>
      <c r="I28" s="11">
        <f t="shared" si="3"/>
        <v>12</v>
      </c>
      <c r="J28" s="10"/>
      <c r="K28" s="13">
        <f t="shared" si="2"/>
        <v>0</v>
      </c>
    </row>
    <row r="29" spans="2:11" ht="15" customHeight="1" x14ac:dyDescent="0.2">
      <c r="B29" s="9" t="s">
        <v>15</v>
      </c>
      <c r="C29" s="23" t="s">
        <v>41</v>
      </c>
      <c r="D29" s="23" t="s">
        <v>33</v>
      </c>
      <c r="E29" s="23" t="s">
        <v>37</v>
      </c>
      <c r="F29" s="23">
        <v>2</v>
      </c>
      <c r="G29" s="27">
        <v>181.5</v>
      </c>
      <c r="H29" s="12">
        <f t="shared" si="0"/>
        <v>363</v>
      </c>
      <c r="I29" s="11">
        <f t="shared" si="3"/>
        <v>2</v>
      </c>
      <c r="J29" s="10"/>
      <c r="K29" s="13">
        <f t="shared" si="2"/>
        <v>0</v>
      </c>
    </row>
    <row r="30" spans="2:11" ht="15" customHeight="1" x14ac:dyDescent="0.2">
      <c r="B30" s="9" t="s">
        <v>16</v>
      </c>
      <c r="C30" s="23" t="s">
        <v>51</v>
      </c>
      <c r="D30" s="23" t="s">
        <v>42</v>
      </c>
      <c r="E30" s="23" t="s">
        <v>37</v>
      </c>
      <c r="F30" s="23">
        <v>2</v>
      </c>
      <c r="G30" s="27">
        <v>24.2</v>
      </c>
      <c r="H30" s="12">
        <f t="shared" si="0"/>
        <v>48.4</v>
      </c>
      <c r="I30" s="11">
        <f t="shared" si="3"/>
        <v>2</v>
      </c>
      <c r="J30" s="10"/>
      <c r="K30" s="13">
        <f t="shared" si="2"/>
        <v>0</v>
      </c>
    </row>
    <row r="31" spans="2:11" ht="15" customHeight="1" x14ac:dyDescent="0.2">
      <c r="B31" s="9" t="s">
        <v>17</v>
      </c>
      <c r="C31" s="23" t="s">
        <v>52</v>
      </c>
      <c r="D31" s="23" t="s">
        <v>49</v>
      </c>
      <c r="E31" s="23" t="s">
        <v>37</v>
      </c>
      <c r="F31" s="23">
        <v>17</v>
      </c>
      <c r="G31" s="27">
        <v>484.00000000000006</v>
      </c>
      <c r="H31" s="12">
        <f t="shared" si="0"/>
        <v>8228.0000000000018</v>
      </c>
      <c r="I31" s="11">
        <f t="shared" si="3"/>
        <v>17</v>
      </c>
      <c r="J31" s="10"/>
      <c r="K31" s="13">
        <f t="shared" si="2"/>
        <v>0</v>
      </c>
    </row>
    <row r="32" spans="2:11" ht="15" customHeight="1" x14ac:dyDescent="0.2">
      <c r="B32" s="9" t="s">
        <v>18</v>
      </c>
      <c r="C32" s="23" t="s">
        <v>52</v>
      </c>
      <c r="D32" s="23" t="s">
        <v>53</v>
      </c>
      <c r="E32" s="23" t="s">
        <v>37</v>
      </c>
      <c r="F32" s="23">
        <v>9</v>
      </c>
      <c r="G32" s="27">
        <v>423.50000000000006</v>
      </c>
      <c r="H32" s="12">
        <f>F32*G32</f>
        <v>3811.5000000000005</v>
      </c>
      <c r="I32" s="11">
        <f t="shared" si="3"/>
        <v>9</v>
      </c>
      <c r="J32" s="10"/>
      <c r="K32" s="13">
        <f t="shared" si="2"/>
        <v>0</v>
      </c>
    </row>
    <row r="33" spans="2:11" ht="15" customHeight="1" x14ac:dyDescent="0.2">
      <c r="B33" s="9" t="s">
        <v>28</v>
      </c>
      <c r="C33" s="23" t="s">
        <v>43</v>
      </c>
      <c r="D33" s="23" t="s">
        <v>34</v>
      </c>
      <c r="E33" s="23" t="s">
        <v>37</v>
      </c>
      <c r="F33" s="23">
        <v>12</v>
      </c>
      <c r="G33" s="27">
        <v>203.28</v>
      </c>
      <c r="H33" s="12">
        <f t="shared" si="0"/>
        <v>2439.36</v>
      </c>
      <c r="I33" s="11">
        <f t="shared" si="3"/>
        <v>12</v>
      </c>
      <c r="J33" s="10"/>
      <c r="K33" s="13">
        <f t="shared" si="2"/>
        <v>0</v>
      </c>
    </row>
    <row r="34" spans="2:11" ht="15" customHeight="1" thickBot="1" x14ac:dyDescent="0.25">
      <c r="B34" s="14"/>
      <c r="C34" s="15" t="s">
        <v>19</v>
      </c>
      <c r="D34" s="15"/>
      <c r="E34" s="15"/>
      <c r="F34" s="18"/>
      <c r="G34" s="18"/>
      <c r="H34" s="16">
        <f>SUM(H20:H33)</f>
        <v>27120.940000000002</v>
      </c>
      <c r="I34" s="17"/>
      <c r="J34" s="18"/>
      <c r="K34" s="16">
        <f>SUM(K20:K33)</f>
        <v>0</v>
      </c>
    </row>
    <row r="36" spans="2:11" ht="15" customHeight="1" x14ac:dyDescent="0.25">
      <c r="B36" s="1" t="s">
        <v>29</v>
      </c>
      <c r="F36" s="21" t="s">
        <v>25</v>
      </c>
    </row>
    <row r="38" spans="2:11" ht="15" customHeight="1" x14ac:dyDescent="0.2">
      <c r="B38" s="22" t="s">
        <v>26</v>
      </c>
      <c r="C38" s="23"/>
      <c r="D38" s="26"/>
      <c r="E38" s="26"/>
      <c r="F38" s="19" t="s">
        <v>23</v>
      </c>
      <c r="G38" s="20" t="s">
        <v>24</v>
      </c>
    </row>
    <row r="39" spans="2:11" ht="15" customHeight="1" x14ac:dyDescent="0.2">
      <c r="B39" s="22" t="s">
        <v>27</v>
      </c>
      <c r="C39" s="23"/>
      <c r="D39" s="26"/>
      <c r="E39" s="26"/>
      <c r="F39" s="19" t="s">
        <v>23</v>
      </c>
      <c r="G39" s="20" t="s">
        <v>24</v>
      </c>
    </row>
  </sheetData>
  <mergeCells count="3">
    <mergeCell ref="F18:H18"/>
    <mergeCell ref="I18:K18"/>
    <mergeCell ref="B10:K1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2" orientation="portrait" verticalDpi="0" r:id="rId1"/>
  <ignoredErrors>
    <ignoredError sqref="B32: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 2 jarfels</vt:lpstr>
      <vt:lpstr>'LOT 2 jarfels'!Área_de_impresión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2024-10-29T12:07:51Z</cp:lastPrinted>
  <dcterms:created xsi:type="dcterms:W3CDTF">2022-11-14T11:22:43Z</dcterms:created>
  <dcterms:modified xsi:type="dcterms:W3CDTF">2025-12-18T08:36:32Z</dcterms:modified>
</cp:coreProperties>
</file>