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JURÍDIC\1. CONTRACTACIÓ\1. EXPEDIENTS CONTRACTACIÓ\2025\JARFELS\04. OSA-03-25 Subministrament arbrat\"/>
    </mc:Choice>
  </mc:AlternateContent>
  <xr:revisionPtr revIDLastSave="0" documentId="13_ncr:1_{4FE91C55-93DB-4C58-9B7F-5D31D846E161}" xr6:coauthVersionLast="47" xr6:coauthVersionMax="47" xr10:uidLastSave="{00000000-0000-0000-0000-000000000000}"/>
  <bookViews>
    <workbookView xWindow="-120" yWindow="-120" windowWidth="29040" windowHeight="15720" xr2:uid="{D5C20AB8-AB45-4E0A-BFB6-957065FD7FD0}"/>
  </bookViews>
  <sheets>
    <sheet name="LOT 1 jarfels" sheetId="1" r:id="rId1"/>
  </sheets>
  <definedNames>
    <definedName name="_xlnm.Print_Area" localSheetId="0">'LOT 1 jarfels'!$B$1:$K$60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1" l="1"/>
  <c r="K20" i="1"/>
  <c r="H20" i="1"/>
  <c r="K21" i="1"/>
  <c r="K22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H39" i="1"/>
  <c r="H40" i="1"/>
  <c r="H41" i="1"/>
  <c r="H42" i="1"/>
  <c r="H43" i="1"/>
  <c r="H36" i="1"/>
  <c r="H37" i="1"/>
  <c r="H38" i="1"/>
  <c r="H30" i="1"/>
  <c r="H31" i="1"/>
  <c r="H32" i="1"/>
  <c r="H33" i="1"/>
  <c r="H34" i="1"/>
  <c r="H35" i="1"/>
  <c r="H21" i="1"/>
  <c r="H22" i="1"/>
  <c r="H23" i="1"/>
  <c r="H24" i="1"/>
  <c r="H25" i="1"/>
  <c r="H26" i="1"/>
  <c r="H27" i="1"/>
  <c r="H28" i="1"/>
  <c r="H29" i="1"/>
  <c r="I20" i="1"/>
  <c r="H44" i="1" l="1"/>
  <c r="K44" i="1"/>
</calcChain>
</file>

<file path=xl/sharedStrings.xml><?xml version="1.0" encoding="utf-8"?>
<sst xmlns="http://schemas.openxmlformats.org/spreadsheetml/2006/main" count="122" uniqueCount="74">
  <si>
    <t>TOTAL LICITACIÓ</t>
  </si>
  <si>
    <t>TOTAL OFERTA</t>
  </si>
  <si>
    <t>CODI</t>
  </si>
  <si>
    <t>Cost Unitat (s.IVA)</t>
  </si>
  <si>
    <t>Unitats</t>
  </si>
  <si>
    <t>€ TOTAL</t>
  </si>
  <si>
    <t>1-01</t>
  </si>
  <si>
    <t>1-02</t>
  </si>
  <si>
    <t>1-03</t>
  </si>
  <si>
    <t>1-04</t>
  </si>
  <si>
    <t>1-05</t>
  </si>
  <si>
    <t>1-06</t>
  </si>
  <si>
    <t>1-07</t>
  </si>
  <si>
    <t>1-08</t>
  </si>
  <si>
    <t>1-09</t>
  </si>
  <si>
    <t>1-10</t>
  </si>
  <si>
    <t>1-11</t>
  </si>
  <si>
    <t>1-12</t>
  </si>
  <si>
    <t>1-13</t>
  </si>
  <si>
    <t>1-15</t>
  </si>
  <si>
    <t>TOTAL</t>
  </si>
  <si>
    <t>CRITERIS QUANTIFICABLES MITJANÇANT L’APLICACIÓ DE FORMULES MATEMÀTIQUES</t>
  </si>
  <si>
    <t>El Sr./La Sra.......................................... amb NIF núm................., en nom propi / en representació de l’empresa .............., en qualitat de ................., i segons escriptura pública autoritzada davant Notari ......, en data ..... i amb número de protocol .../o document ..., CIF núm. .............., domiciliada a........... carrer ........................, núm.........., (persona de contacte......................, adreça de correu electrònic ................,  telèfon núm. ...............), assabentat/da de les condicions exigides per optar a la  contractació relativa al..................................................................................................................................................................................................; es compromet a portar-la a terme amb subjecció al Plec de Clàusules Administratives Particulars i al Plec de Prescripcions Tècniques Particulars, que accepta íntegrament, i de conformitat amb els següents:</t>
  </si>
  <si>
    <t>1. MILLORA ECONÒMICA SOBRE PREU UNITARI</t>
  </si>
  <si>
    <t>SI</t>
  </si>
  <si>
    <t>NO</t>
  </si>
  <si>
    <t>MARCAR</t>
  </si>
  <si>
    <t xml:space="preserve">Empresa de menys de 50 treballadors i tenir en plantilla un 2 % </t>
  </si>
  <si>
    <t xml:space="preserve">Empresa de més de 50 treballadors i tenir en plantilla un 4 % </t>
  </si>
  <si>
    <t>1-14</t>
  </si>
  <si>
    <t>2. % TREBALLADORS DISCAPACITATS</t>
  </si>
  <si>
    <t>ESPÈCIE/PARTIDA</t>
  </si>
  <si>
    <t>PERÍMETRE TRONC/ALÇADA</t>
  </si>
  <si>
    <t>PRESENTACIÓ</t>
  </si>
  <si>
    <t>Albizia julibrissin</t>
  </si>
  <si>
    <t>16/18</t>
  </si>
  <si>
    <t>CTM</t>
  </si>
  <si>
    <t>Celtis australis</t>
  </si>
  <si>
    <t>14/16</t>
  </si>
  <si>
    <t>Hibiscus syriacus</t>
  </si>
  <si>
    <t>Koelreuteria paniculata</t>
  </si>
  <si>
    <t>RD</t>
  </si>
  <si>
    <t>Melia azedarach</t>
  </si>
  <si>
    <t>18/20</t>
  </si>
  <si>
    <t>Tamarix gallica</t>
  </si>
  <si>
    <t>ANNEX II - LOT 1 SUBMINISTRAMENT ARBRAT CLIMA FRED</t>
  </si>
  <si>
    <t>Broussonetia papyrifera</t>
  </si>
  <si>
    <t>catalpa bignonioides</t>
  </si>
  <si>
    <t>Cercis siliquastrum</t>
  </si>
  <si>
    <t>Cinnamommum camphora</t>
  </si>
  <si>
    <t>Elaeagnus angustifolia</t>
  </si>
  <si>
    <t>Gleditsia triacanthos</t>
  </si>
  <si>
    <t>Ligustrum lucidum</t>
  </si>
  <si>
    <t>Morus alba 'Fruitless'</t>
  </si>
  <si>
    <t>Platanus × acerifolia (P. hispanica)</t>
  </si>
  <si>
    <t>Populus alba</t>
  </si>
  <si>
    <t>Populus Alba 'Pyramidalis'</t>
  </si>
  <si>
    <t>Populus nigra 'Italica'</t>
  </si>
  <si>
    <t>Prunus cerasifera 'Pissardii' ('Atropurpurea')</t>
  </si>
  <si>
    <t>Pyrus calleryana 'Chanticleer'</t>
  </si>
  <si>
    <t>Quercus ilex</t>
  </si>
  <si>
    <t>Robinia pseudoacacia</t>
  </si>
  <si>
    <t>Styphnolobium japonicum (Sophora japonica)</t>
  </si>
  <si>
    <t>Zelkova serrata</t>
  </si>
  <si>
    <t>1-16</t>
  </si>
  <si>
    <t>1-17</t>
  </si>
  <si>
    <t>1-18</t>
  </si>
  <si>
    <t>1-19</t>
  </si>
  <si>
    <t>1-20</t>
  </si>
  <si>
    <t>1-21</t>
  </si>
  <si>
    <t>1-22</t>
  </si>
  <si>
    <t>1-23</t>
  </si>
  <si>
    <t>1-24</t>
  </si>
  <si>
    <t>EXPEDIENT OSA-03/2025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</si>
</sst>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0\ [$€-C0A]_-;\-* #,##0.00\ [$€-C0A]_-;_-* &quot;-&quot;??\ [$€-C0A]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Grandview"/>
      <family val="2"/>
    </font>
    <font>
      <sz val="10"/>
      <color theme="1"/>
      <name val="Grandview"/>
      <family val="2"/>
    </font>
    <font>
      <b/>
      <sz val="12"/>
      <color theme="1"/>
      <name val="Grandview"/>
      <family val="2"/>
    </font>
    <font>
      <b/>
      <sz val="10"/>
      <color rgb="FF000000"/>
      <name val="Grandview"/>
      <family val="2"/>
    </font>
    <font>
      <b/>
      <sz val="10"/>
      <color rgb="FF0000FF"/>
      <name val="Grandview"/>
      <family val="2"/>
    </font>
    <font>
      <sz val="10"/>
      <name val="Grandview"/>
      <family val="2"/>
    </font>
    <font>
      <sz val="10"/>
      <color rgb="FF000000"/>
      <name val="Grandview"/>
      <family val="2"/>
    </font>
    <font>
      <sz val="11"/>
      <color rgb="FF000000"/>
      <name val="Calibri"/>
      <family val="2"/>
    </font>
    <font>
      <sz val="9"/>
      <color theme="1"/>
      <name val="Grandview"/>
      <family val="2"/>
    </font>
    <font>
      <sz val="8"/>
      <name val="Calibri"/>
      <family val="2"/>
      <scheme val="minor"/>
    </font>
    <font>
      <b/>
      <sz val="9"/>
      <color theme="1"/>
      <name val="Grandvie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 style="medium">
        <color rgb="FFA6A6A6"/>
      </bottom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/>
      <diagonal/>
    </border>
    <border>
      <left/>
      <right style="medium">
        <color rgb="FFA6A6A6"/>
      </right>
      <top style="medium">
        <color rgb="FFA6A6A6"/>
      </top>
      <bottom/>
      <diagonal/>
    </border>
    <border>
      <left style="medium">
        <color rgb="FFA6A6A6"/>
      </left>
      <right style="thin">
        <color rgb="FFA6A6A6"/>
      </right>
      <top style="medium">
        <color rgb="FFA6A6A6"/>
      </top>
      <bottom/>
      <diagonal/>
    </border>
    <border>
      <left style="thin">
        <color rgb="FFA6A6A6"/>
      </left>
      <right style="thin">
        <color rgb="FFA6A6A6"/>
      </right>
      <top style="medium">
        <color rgb="FFA6A6A6"/>
      </top>
      <bottom/>
      <diagonal/>
    </border>
    <border>
      <left style="thin">
        <color rgb="FFA6A6A6"/>
      </left>
      <right style="medium">
        <color rgb="FFA6A6A6"/>
      </right>
      <top style="medium">
        <color rgb="FFA6A6A6"/>
      </top>
      <bottom/>
      <diagonal/>
    </border>
    <border>
      <left style="medium">
        <color rgb="FFA6A6A6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medium">
        <color rgb="FFA6A6A6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rgb="FFA6A6A6"/>
      </left>
      <right/>
      <top/>
      <bottom style="medium">
        <color rgb="FFA6A6A6"/>
      </bottom>
      <diagonal/>
    </border>
    <border>
      <left/>
      <right/>
      <top/>
      <bottom style="medium">
        <color rgb="FFA6A6A6"/>
      </bottom>
      <diagonal/>
    </border>
    <border>
      <left/>
      <right style="medium">
        <color rgb="FFA6A6A6"/>
      </right>
      <top/>
      <bottom style="medium">
        <color rgb="FFA6A6A6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34998626667073579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49" fontId="3" fillId="0" borderId="7" xfId="0" applyNumberFormat="1" applyFont="1" applyBorder="1" applyAlignment="1">
      <alignment horizontal="center"/>
    </xf>
    <xf numFmtId="44" fontId="8" fillId="0" borderId="8" xfId="2" applyFont="1" applyFill="1" applyBorder="1" applyAlignment="1">
      <alignment horizontal="center"/>
    </xf>
    <xf numFmtId="3" fontId="8" fillId="0" borderId="9" xfId="3" applyNumberFormat="1" applyFont="1" applyBorder="1" applyAlignment="1">
      <alignment horizontal="right"/>
    </xf>
    <xf numFmtId="165" fontId="3" fillId="4" borderId="10" xfId="1" applyNumberFormat="1" applyFont="1" applyFill="1" applyBorder="1" applyAlignment="1">
      <alignment horizontal="right"/>
    </xf>
    <xf numFmtId="165" fontId="3" fillId="4" borderId="10" xfId="1" applyNumberFormat="1" applyFont="1" applyFill="1" applyBorder="1" applyAlignment="1"/>
    <xf numFmtId="0" fontId="3" fillId="3" borderId="11" xfId="0" applyFont="1" applyFill="1" applyBorder="1"/>
    <xf numFmtId="0" fontId="4" fillId="3" borderId="12" xfId="0" applyFont="1" applyFill="1" applyBorder="1"/>
    <xf numFmtId="165" fontId="4" fillId="3" borderId="13" xfId="0" applyNumberFormat="1" applyFont="1" applyFill="1" applyBorder="1"/>
    <xf numFmtId="165" fontId="4" fillId="3" borderId="11" xfId="0" applyNumberFormat="1" applyFont="1" applyFill="1" applyBorder="1"/>
    <xf numFmtId="165" fontId="4" fillId="3" borderId="12" xfId="0" applyNumberFormat="1" applyFont="1" applyFill="1" applyBorder="1"/>
    <xf numFmtId="3" fontId="8" fillId="0" borderId="16" xfId="3" applyNumberFormat="1" applyFont="1" applyBorder="1" applyAlignment="1">
      <alignment horizontal="center"/>
    </xf>
    <xf numFmtId="44" fontId="8" fillId="0" borderId="17" xfId="2" applyFont="1" applyFill="1" applyBorder="1" applyAlignment="1">
      <alignment horizontal="center"/>
    </xf>
    <xf numFmtId="0" fontId="10" fillId="5" borderId="0" xfId="0" applyFont="1" applyFill="1" applyAlignment="1">
      <alignment horizontal="center"/>
    </xf>
    <xf numFmtId="0" fontId="7" fillId="0" borderId="14" xfId="0" applyFont="1" applyBorder="1"/>
    <xf numFmtId="0" fontId="7" fillId="0" borderId="15" xfId="0" applyFont="1" applyBorder="1"/>
    <xf numFmtId="0" fontId="4" fillId="0" borderId="0" xfId="0" applyFont="1"/>
    <xf numFmtId="0" fontId="12" fillId="0" borderId="0" xfId="0" applyFont="1" applyAlignment="1">
      <alignment wrapText="1"/>
    </xf>
    <xf numFmtId="0" fontId="7" fillId="0" borderId="18" xfId="0" applyFont="1" applyBorder="1"/>
    <xf numFmtId="0" fontId="4" fillId="2" borderId="1" xfId="0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6" fillId="5" borderId="5" xfId="0" applyFont="1" applyFill="1" applyBorder="1" applyAlignment="1">
      <alignment horizontal="center" wrapText="1"/>
    </xf>
  </cellXfs>
  <cellStyles count="4">
    <cellStyle name="Millares" xfId="1" builtinId="3"/>
    <cellStyle name="Moneda" xfId="2" builtinId="4"/>
    <cellStyle name="Normal" xfId="0" builtinId="0"/>
    <cellStyle name="Normal 2" xfId="3" xr:uid="{B64B32A6-0FAE-41B5-A4D4-32E5F1F4DB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11207</xdr:colOff>
      <xdr:row>0</xdr:row>
      <xdr:rowOff>134471</xdr:rowOff>
    </xdr:from>
    <xdr:to>
      <xdr:col>2</xdr:col>
      <xdr:colOff>887507</xdr:colOff>
      <xdr:row>3</xdr:row>
      <xdr:rowOff>104419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FD122-BB57-4995-B1EE-235BF2AFA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207" y="134471"/>
          <a:ext cx="1290918" cy="5414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D1B20-DE05-4E68-928A-574B090A4B79}">
  <sheetPr>
    <pageSetUpPr fitToPage="1"/>
  </sheetPr>
  <dimension ref="B5:K49"/>
  <sheetViews>
    <sheetView showGridLines="0" tabSelected="1" topLeftCell="A13" zoomScale="85" zoomScaleNormal="85" workbookViewId="0">
      <selection activeCell="L50" sqref="L50"/>
    </sheetView>
  </sheetViews>
  <sheetFormatPr baseColWidth="10" defaultColWidth="9.140625" defaultRowHeight="15" customHeight="1" x14ac:dyDescent="0.2"/>
  <cols>
    <col min="1" max="1" width="5.7109375" style="2" customWidth="1"/>
    <col min="2" max="2" width="6.28515625" style="2" customWidth="1"/>
    <col min="3" max="3" width="71.42578125" style="2" bestFit="1" customWidth="1"/>
    <col min="4" max="4" width="25.7109375" style="2" bestFit="1" customWidth="1"/>
    <col min="5" max="5" width="13.28515625" style="2" bestFit="1" customWidth="1"/>
    <col min="6" max="6" width="7.5703125" style="2" customWidth="1"/>
    <col min="7" max="7" width="8.7109375" style="2" customWidth="1"/>
    <col min="8" max="8" width="15.7109375" style="2" customWidth="1"/>
    <col min="9" max="9" width="7.5703125" style="2" bestFit="1" customWidth="1"/>
    <col min="10" max="10" width="8.5703125" style="2" customWidth="1"/>
    <col min="11" max="11" width="13.42578125" style="2" bestFit="1" customWidth="1"/>
    <col min="12" max="16384" width="9.140625" style="2"/>
  </cols>
  <sheetData>
    <row r="5" spans="2:11" ht="15" customHeight="1" x14ac:dyDescent="0.2">
      <c r="B5" s="24" t="s">
        <v>45</v>
      </c>
    </row>
    <row r="6" spans="2:11" ht="15" customHeight="1" x14ac:dyDescent="0.2">
      <c r="B6" s="24" t="s">
        <v>73</v>
      </c>
    </row>
    <row r="8" spans="2:11" ht="15" customHeight="1" x14ac:dyDescent="0.2">
      <c r="B8" s="24" t="s">
        <v>21</v>
      </c>
      <c r="C8" s="25"/>
      <c r="D8" s="25"/>
      <c r="E8" s="25"/>
      <c r="F8" s="25"/>
      <c r="G8" s="25"/>
      <c r="H8" s="25"/>
      <c r="I8" s="25"/>
      <c r="J8" s="25"/>
      <c r="K8" s="25"/>
    </row>
    <row r="9" spans="2:11" ht="15" customHeight="1" x14ac:dyDescent="0.2">
      <c r="B9" s="25"/>
      <c r="C9" s="25"/>
      <c r="D9" s="25"/>
      <c r="E9" s="25"/>
      <c r="F9" s="25"/>
      <c r="G9" s="25"/>
      <c r="H9" s="25"/>
      <c r="I9" s="25"/>
      <c r="J9" s="25"/>
      <c r="K9" s="25"/>
    </row>
    <row r="10" spans="2:11" ht="15" customHeight="1" x14ac:dyDescent="0.2">
      <c r="B10" s="28" t="s">
        <v>22</v>
      </c>
      <c r="C10" s="28"/>
      <c r="D10" s="28"/>
      <c r="E10" s="28"/>
      <c r="F10" s="28"/>
      <c r="G10" s="28"/>
      <c r="H10" s="28"/>
      <c r="I10" s="28"/>
      <c r="J10" s="28"/>
      <c r="K10" s="28"/>
    </row>
    <row r="11" spans="2:11" ht="15" customHeight="1" x14ac:dyDescent="0.2"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2:11" ht="15" customHeight="1" x14ac:dyDescent="0.2">
      <c r="B12" s="28"/>
      <c r="C12" s="28"/>
      <c r="D12" s="28"/>
      <c r="E12" s="28"/>
      <c r="F12" s="28"/>
      <c r="G12" s="28"/>
      <c r="H12" s="28"/>
      <c r="I12" s="28"/>
      <c r="J12" s="28"/>
      <c r="K12" s="28"/>
    </row>
    <row r="13" spans="2:11" ht="15" customHeight="1" x14ac:dyDescent="0.2">
      <c r="B13" s="28"/>
      <c r="C13" s="28"/>
      <c r="D13" s="28"/>
      <c r="E13" s="28"/>
      <c r="F13" s="28"/>
      <c r="G13" s="28"/>
      <c r="H13" s="28"/>
      <c r="I13" s="28"/>
      <c r="J13" s="28"/>
      <c r="K13" s="28"/>
    </row>
    <row r="14" spans="2:11" ht="15" customHeight="1" x14ac:dyDescent="0.2">
      <c r="B14" s="28"/>
      <c r="C14" s="28"/>
      <c r="D14" s="28"/>
      <c r="E14" s="28"/>
      <c r="F14" s="28"/>
      <c r="G14" s="28"/>
      <c r="H14" s="28"/>
      <c r="I14" s="28"/>
      <c r="J14" s="28"/>
      <c r="K14" s="28"/>
    </row>
    <row r="15" spans="2:11" ht="15" customHeight="1" x14ac:dyDescent="0.2">
      <c r="B15" s="28"/>
      <c r="C15" s="28"/>
      <c r="D15" s="28"/>
      <c r="E15" s="28"/>
      <c r="F15" s="28"/>
      <c r="G15" s="28"/>
      <c r="H15" s="28"/>
      <c r="I15" s="28"/>
      <c r="J15" s="28"/>
      <c r="K15" s="28"/>
    </row>
    <row r="17" spans="2:11" ht="18.75" thickBot="1" x14ac:dyDescent="0.3">
      <c r="B17" s="1" t="s">
        <v>23</v>
      </c>
    </row>
    <row r="18" spans="2:11" ht="15" customHeight="1" thickBot="1" x14ac:dyDescent="0.25">
      <c r="F18" s="27" t="s">
        <v>0</v>
      </c>
      <c r="G18" s="27"/>
      <c r="H18" s="27"/>
      <c r="I18" s="27" t="s">
        <v>1</v>
      </c>
      <c r="J18" s="27"/>
      <c r="K18" s="27"/>
    </row>
    <row r="19" spans="2:11" ht="38.25" x14ac:dyDescent="0.2">
      <c r="B19" s="3" t="s">
        <v>2</v>
      </c>
      <c r="C19" s="4" t="s">
        <v>31</v>
      </c>
      <c r="D19" s="4" t="s">
        <v>32</v>
      </c>
      <c r="E19" s="4" t="s">
        <v>33</v>
      </c>
      <c r="F19" s="5" t="s">
        <v>4</v>
      </c>
      <c r="G19" s="6" t="s">
        <v>3</v>
      </c>
      <c r="H19" s="6" t="s">
        <v>5</v>
      </c>
      <c r="I19" s="7" t="s">
        <v>4</v>
      </c>
      <c r="J19" s="29" t="s">
        <v>3</v>
      </c>
      <c r="K19" s="8" t="s">
        <v>5</v>
      </c>
    </row>
    <row r="20" spans="2:11" ht="15" customHeight="1" x14ac:dyDescent="0.2">
      <c r="B20" s="9" t="s">
        <v>6</v>
      </c>
      <c r="C20" s="23" t="s">
        <v>34</v>
      </c>
      <c r="D20" s="23" t="s">
        <v>35</v>
      </c>
      <c r="E20" s="23" t="s">
        <v>36</v>
      </c>
      <c r="F20" s="23">
        <v>8</v>
      </c>
      <c r="G20" s="23">
        <v>169.4</v>
      </c>
      <c r="H20" s="12">
        <f>F20*G20</f>
        <v>1355.2</v>
      </c>
      <c r="I20" s="11">
        <f>F20</f>
        <v>8</v>
      </c>
      <c r="J20" s="10"/>
      <c r="K20" s="13">
        <f>I20*J20</f>
        <v>0</v>
      </c>
    </row>
    <row r="21" spans="2:11" ht="15" customHeight="1" x14ac:dyDescent="0.2">
      <c r="B21" s="9" t="s">
        <v>7</v>
      </c>
      <c r="C21" s="23" t="s">
        <v>46</v>
      </c>
      <c r="D21" s="23" t="s">
        <v>43</v>
      </c>
      <c r="E21" s="23" t="s">
        <v>41</v>
      </c>
      <c r="F21" s="23">
        <v>2</v>
      </c>
      <c r="G21" s="23">
        <v>141.83620000000002</v>
      </c>
      <c r="H21" s="12">
        <f t="shared" ref="H21:H43" si="0">F21*G21</f>
        <v>283.67240000000004</v>
      </c>
      <c r="I21" s="11">
        <f t="shared" ref="I21:I43" si="1">F21</f>
        <v>2</v>
      </c>
      <c r="J21" s="10"/>
      <c r="K21" s="13">
        <f t="shared" ref="K21:K43" si="2">I21*J21</f>
        <v>0</v>
      </c>
    </row>
    <row r="22" spans="2:11" ht="15" customHeight="1" x14ac:dyDescent="0.2">
      <c r="B22" s="9" t="s">
        <v>8</v>
      </c>
      <c r="C22" s="23" t="s">
        <v>47</v>
      </c>
      <c r="D22" s="23" t="s">
        <v>35</v>
      </c>
      <c r="E22" s="23" t="s">
        <v>41</v>
      </c>
      <c r="F22" s="23">
        <v>2</v>
      </c>
      <c r="G22" s="23">
        <v>302.5</v>
      </c>
      <c r="H22" s="12">
        <f t="shared" si="0"/>
        <v>605</v>
      </c>
      <c r="I22" s="11">
        <f t="shared" si="1"/>
        <v>2</v>
      </c>
      <c r="J22" s="10"/>
      <c r="K22" s="13">
        <f t="shared" si="2"/>
        <v>0</v>
      </c>
    </row>
    <row r="23" spans="2:11" ht="15" customHeight="1" x14ac:dyDescent="0.2">
      <c r="B23" s="9" t="s">
        <v>9</v>
      </c>
      <c r="C23" s="23" t="s">
        <v>37</v>
      </c>
      <c r="D23" s="23" t="s">
        <v>35</v>
      </c>
      <c r="E23" s="23" t="s">
        <v>36</v>
      </c>
      <c r="F23" s="23">
        <v>5</v>
      </c>
      <c r="G23" s="23">
        <v>211.75000000000003</v>
      </c>
      <c r="H23" s="12">
        <f t="shared" si="0"/>
        <v>1058.7500000000002</v>
      </c>
      <c r="I23" s="11">
        <f t="shared" si="1"/>
        <v>5</v>
      </c>
      <c r="J23" s="10"/>
      <c r="K23" s="13">
        <f>I23*J23</f>
        <v>0</v>
      </c>
    </row>
    <row r="24" spans="2:11" ht="15" customHeight="1" x14ac:dyDescent="0.2">
      <c r="B24" s="9" t="s">
        <v>10</v>
      </c>
      <c r="C24" s="23" t="s">
        <v>48</v>
      </c>
      <c r="D24" s="23" t="s">
        <v>35</v>
      </c>
      <c r="E24" s="23" t="s">
        <v>36</v>
      </c>
      <c r="F24" s="23">
        <v>30</v>
      </c>
      <c r="G24" s="23">
        <v>211.75000000000003</v>
      </c>
      <c r="H24" s="12">
        <f t="shared" si="0"/>
        <v>6352.5000000000009</v>
      </c>
      <c r="I24" s="11">
        <f t="shared" si="1"/>
        <v>30</v>
      </c>
      <c r="J24" s="10"/>
      <c r="K24" s="13">
        <f t="shared" si="2"/>
        <v>0</v>
      </c>
    </row>
    <row r="25" spans="2:11" ht="15" customHeight="1" x14ac:dyDescent="0.2">
      <c r="B25" s="9" t="s">
        <v>11</v>
      </c>
      <c r="C25" s="23" t="s">
        <v>49</v>
      </c>
      <c r="D25" s="23" t="s">
        <v>38</v>
      </c>
      <c r="E25" s="23" t="s">
        <v>36</v>
      </c>
      <c r="F25" s="23">
        <v>1</v>
      </c>
      <c r="G25" s="23">
        <v>302.5</v>
      </c>
      <c r="H25" s="12">
        <f t="shared" si="0"/>
        <v>302.5</v>
      </c>
      <c r="I25" s="11">
        <f t="shared" si="1"/>
        <v>1</v>
      </c>
      <c r="J25" s="10"/>
      <c r="K25" s="13">
        <f t="shared" si="2"/>
        <v>0</v>
      </c>
    </row>
    <row r="26" spans="2:11" ht="15" customHeight="1" x14ac:dyDescent="0.2">
      <c r="B26" s="9" t="s">
        <v>12</v>
      </c>
      <c r="C26" s="23" t="s">
        <v>50</v>
      </c>
      <c r="D26" s="23" t="s">
        <v>35</v>
      </c>
      <c r="E26" s="23" t="s">
        <v>41</v>
      </c>
      <c r="F26" s="23">
        <v>3</v>
      </c>
      <c r="G26" s="23">
        <v>133.6566</v>
      </c>
      <c r="H26" s="12">
        <f t="shared" si="0"/>
        <v>400.96979999999996</v>
      </c>
      <c r="I26" s="11">
        <f t="shared" si="1"/>
        <v>3</v>
      </c>
      <c r="J26" s="10"/>
      <c r="K26" s="13">
        <f t="shared" si="2"/>
        <v>0</v>
      </c>
    </row>
    <row r="27" spans="2:11" ht="15" customHeight="1" x14ac:dyDescent="0.2">
      <c r="B27" s="9" t="s">
        <v>13</v>
      </c>
      <c r="C27" s="23" t="s">
        <v>51</v>
      </c>
      <c r="D27" s="23" t="s">
        <v>35</v>
      </c>
      <c r="E27" s="23" t="s">
        <v>41</v>
      </c>
      <c r="F27" s="23">
        <v>4</v>
      </c>
      <c r="G27" s="23">
        <v>175.45</v>
      </c>
      <c r="H27" s="12">
        <f t="shared" si="0"/>
        <v>701.8</v>
      </c>
      <c r="I27" s="11">
        <f t="shared" si="1"/>
        <v>4</v>
      </c>
      <c r="J27" s="10"/>
      <c r="K27" s="13">
        <f t="shared" si="2"/>
        <v>0</v>
      </c>
    </row>
    <row r="28" spans="2:11" ht="15" customHeight="1" x14ac:dyDescent="0.2">
      <c r="B28" s="9" t="s">
        <v>14</v>
      </c>
      <c r="C28" s="23" t="s">
        <v>39</v>
      </c>
      <c r="D28" s="23" t="s">
        <v>35</v>
      </c>
      <c r="E28" s="23" t="s">
        <v>36</v>
      </c>
      <c r="F28" s="23">
        <v>9</v>
      </c>
      <c r="G28" s="23">
        <v>151.25</v>
      </c>
      <c r="H28" s="12">
        <f t="shared" si="0"/>
        <v>1361.25</v>
      </c>
      <c r="I28" s="11">
        <f t="shared" si="1"/>
        <v>9</v>
      </c>
      <c r="J28" s="10"/>
      <c r="K28" s="13">
        <f t="shared" si="2"/>
        <v>0</v>
      </c>
    </row>
    <row r="29" spans="2:11" ht="15" customHeight="1" x14ac:dyDescent="0.2">
      <c r="B29" s="9" t="s">
        <v>15</v>
      </c>
      <c r="C29" s="23" t="s">
        <v>40</v>
      </c>
      <c r="D29" s="23" t="s">
        <v>43</v>
      </c>
      <c r="E29" s="23" t="s">
        <v>41</v>
      </c>
      <c r="F29" s="23">
        <v>6</v>
      </c>
      <c r="G29" s="23">
        <v>189.93369999999999</v>
      </c>
      <c r="H29" s="12">
        <f t="shared" si="0"/>
        <v>1139.6021999999998</v>
      </c>
      <c r="I29" s="11">
        <f t="shared" si="1"/>
        <v>6</v>
      </c>
      <c r="J29" s="10"/>
      <c r="K29" s="13">
        <f t="shared" si="2"/>
        <v>0</v>
      </c>
    </row>
    <row r="30" spans="2:11" ht="15" customHeight="1" x14ac:dyDescent="0.2">
      <c r="B30" s="9" t="s">
        <v>16</v>
      </c>
      <c r="C30" s="23" t="s">
        <v>52</v>
      </c>
      <c r="D30" s="23" t="s">
        <v>35</v>
      </c>
      <c r="E30" s="23" t="s">
        <v>36</v>
      </c>
      <c r="F30" s="23">
        <v>2</v>
      </c>
      <c r="G30" s="23">
        <v>121.00000000000001</v>
      </c>
      <c r="H30" s="12">
        <f>F30*G30</f>
        <v>242.00000000000003</v>
      </c>
      <c r="I30" s="11">
        <f t="shared" si="1"/>
        <v>2</v>
      </c>
      <c r="J30" s="10"/>
      <c r="K30" s="13">
        <f t="shared" si="2"/>
        <v>0</v>
      </c>
    </row>
    <row r="31" spans="2:11" ht="15" customHeight="1" x14ac:dyDescent="0.2">
      <c r="B31" s="9" t="s">
        <v>17</v>
      </c>
      <c r="C31" s="23" t="s">
        <v>42</v>
      </c>
      <c r="D31" s="23" t="s">
        <v>43</v>
      </c>
      <c r="E31" s="23" t="s">
        <v>36</v>
      </c>
      <c r="F31" s="23">
        <v>12</v>
      </c>
      <c r="G31" s="23">
        <v>145.19999999999999</v>
      </c>
      <c r="H31" s="12">
        <f t="shared" si="0"/>
        <v>1742.3999999999999</v>
      </c>
      <c r="I31" s="11">
        <f t="shared" si="1"/>
        <v>12</v>
      </c>
      <c r="J31" s="10"/>
      <c r="K31" s="13">
        <f t="shared" si="2"/>
        <v>0</v>
      </c>
    </row>
    <row r="32" spans="2:11" ht="15" customHeight="1" x14ac:dyDescent="0.2">
      <c r="B32" s="9" t="s">
        <v>18</v>
      </c>
      <c r="C32" s="23" t="s">
        <v>53</v>
      </c>
      <c r="D32" s="23" t="s">
        <v>35</v>
      </c>
      <c r="E32" s="23" t="s">
        <v>41</v>
      </c>
      <c r="F32" s="23">
        <v>31</v>
      </c>
      <c r="G32" s="23">
        <v>72.599999999999994</v>
      </c>
      <c r="H32" s="12">
        <f t="shared" si="0"/>
        <v>2250.6</v>
      </c>
      <c r="I32" s="11">
        <f t="shared" si="1"/>
        <v>31</v>
      </c>
      <c r="J32" s="10"/>
      <c r="K32" s="13">
        <f t="shared" si="2"/>
        <v>0</v>
      </c>
    </row>
    <row r="33" spans="2:11" ht="15" customHeight="1" x14ac:dyDescent="0.2">
      <c r="B33" s="9" t="s">
        <v>29</v>
      </c>
      <c r="C33" s="23" t="s">
        <v>54</v>
      </c>
      <c r="D33" s="23" t="s">
        <v>43</v>
      </c>
      <c r="E33" s="23" t="s">
        <v>41</v>
      </c>
      <c r="F33" s="23">
        <v>34</v>
      </c>
      <c r="G33" s="23">
        <v>70.180000000000007</v>
      </c>
      <c r="H33" s="12">
        <f t="shared" si="0"/>
        <v>2386.1200000000003</v>
      </c>
      <c r="I33" s="11">
        <f t="shared" si="1"/>
        <v>34</v>
      </c>
      <c r="J33" s="10"/>
      <c r="K33" s="13">
        <f t="shared" si="2"/>
        <v>0</v>
      </c>
    </row>
    <row r="34" spans="2:11" ht="15" customHeight="1" x14ac:dyDescent="0.2">
      <c r="B34" s="9" t="s">
        <v>19</v>
      </c>
      <c r="C34" s="23" t="s">
        <v>55</v>
      </c>
      <c r="D34" s="23" t="s">
        <v>35</v>
      </c>
      <c r="E34" s="23" t="s">
        <v>41</v>
      </c>
      <c r="F34" s="23">
        <v>14</v>
      </c>
      <c r="G34" s="23">
        <v>90.75</v>
      </c>
      <c r="H34" s="12">
        <f t="shared" si="0"/>
        <v>1270.5</v>
      </c>
      <c r="I34" s="11">
        <f t="shared" si="1"/>
        <v>14</v>
      </c>
      <c r="J34" s="10"/>
      <c r="K34" s="13">
        <f t="shared" si="2"/>
        <v>0</v>
      </c>
    </row>
    <row r="35" spans="2:11" ht="15" customHeight="1" x14ac:dyDescent="0.2">
      <c r="B35" s="9" t="s">
        <v>64</v>
      </c>
      <c r="C35" s="23" t="s">
        <v>56</v>
      </c>
      <c r="D35" s="23" t="s">
        <v>35</v>
      </c>
      <c r="E35" s="23" t="s">
        <v>41</v>
      </c>
      <c r="F35" s="23">
        <v>9</v>
      </c>
      <c r="G35" s="23">
        <v>84.7</v>
      </c>
      <c r="H35" s="12">
        <f t="shared" si="0"/>
        <v>762.30000000000007</v>
      </c>
      <c r="I35" s="11">
        <f t="shared" si="1"/>
        <v>9</v>
      </c>
      <c r="J35" s="10"/>
      <c r="K35" s="13">
        <f t="shared" si="2"/>
        <v>0</v>
      </c>
    </row>
    <row r="36" spans="2:11" ht="15" customHeight="1" x14ac:dyDescent="0.2">
      <c r="B36" s="9" t="s">
        <v>65</v>
      </c>
      <c r="C36" s="23" t="s">
        <v>57</v>
      </c>
      <c r="D36" s="23" t="s">
        <v>35</v>
      </c>
      <c r="E36" s="23" t="s">
        <v>41</v>
      </c>
      <c r="F36" s="23">
        <v>6</v>
      </c>
      <c r="G36" s="23">
        <v>48.4</v>
      </c>
      <c r="H36" s="12">
        <f t="shared" si="0"/>
        <v>290.39999999999998</v>
      </c>
      <c r="I36" s="11">
        <f t="shared" si="1"/>
        <v>6</v>
      </c>
      <c r="J36" s="10"/>
      <c r="K36" s="13">
        <f t="shared" si="2"/>
        <v>0</v>
      </c>
    </row>
    <row r="37" spans="2:11" ht="15" customHeight="1" x14ac:dyDescent="0.2">
      <c r="B37" s="9" t="s">
        <v>66</v>
      </c>
      <c r="C37" s="23" t="s">
        <v>58</v>
      </c>
      <c r="D37" s="23" t="s">
        <v>38</v>
      </c>
      <c r="E37" s="23" t="s">
        <v>36</v>
      </c>
      <c r="F37" s="23">
        <v>2</v>
      </c>
      <c r="G37" s="23">
        <v>157.30000000000001</v>
      </c>
      <c r="H37" s="12">
        <f t="shared" si="0"/>
        <v>314.60000000000002</v>
      </c>
      <c r="I37" s="11">
        <f t="shared" si="1"/>
        <v>2</v>
      </c>
      <c r="J37" s="10"/>
      <c r="K37" s="13">
        <f t="shared" si="2"/>
        <v>0</v>
      </c>
    </row>
    <row r="38" spans="2:11" ht="15" customHeight="1" x14ac:dyDescent="0.2">
      <c r="B38" s="9" t="s">
        <v>67</v>
      </c>
      <c r="C38" s="23" t="s">
        <v>59</v>
      </c>
      <c r="D38" s="23" t="s">
        <v>35</v>
      </c>
      <c r="E38" s="23" t="s">
        <v>36</v>
      </c>
      <c r="F38" s="23">
        <v>9</v>
      </c>
      <c r="G38" s="23">
        <v>163.35</v>
      </c>
      <c r="H38" s="12">
        <f t="shared" si="0"/>
        <v>1470.1499999999999</v>
      </c>
      <c r="I38" s="11">
        <f t="shared" si="1"/>
        <v>9</v>
      </c>
      <c r="J38" s="10"/>
      <c r="K38" s="13">
        <f t="shared" si="2"/>
        <v>0</v>
      </c>
    </row>
    <row r="39" spans="2:11" ht="15" customHeight="1" x14ac:dyDescent="0.2">
      <c r="B39" s="9" t="s">
        <v>68</v>
      </c>
      <c r="C39" s="23" t="s">
        <v>60</v>
      </c>
      <c r="D39" s="23" t="s">
        <v>35</v>
      </c>
      <c r="E39" s="23" t="s">
        <v>36</v>
      </c>
      <c r="F39" s="23">
        <v>21</v>
      </c>
      <c r="G39" s="23">
        <v>248.05000000000004</v>
      </c>
      <c r="H39" s="12">
        <f>F39*G39</f>
        <v>5209.0500000000011</v>
      </c>
      <c r="I39" s="11">
        <f t="shared" si="1"/>
        <v>21</v>
      </c>
      <c r="J39" s="10"/>
      <c r="K39" s="13">
        <f t="shared" si="2"/>
        <v>0</v>
      </c>
    </row>
    <row r="40" spans="2:11" ht="15" customHeight="1" x14ac:dyDescent="0.2">
      <c r="B40" s="9" t="s">
        <v>69</v>
      </c>
      <c r="C40" s="23" t="s">
        <v>61</v>
      </c>
      <c r="D40" s="23" t="s">
        <v>35</v>
      </c>
      <c r="E40" s="23" t="s">
        <v>41</v>
      </c>
      <c r="F40" s="23">
        <v>3</v>
      </c>
      <c r="G40" s="23">
        <v>78.650000000000006</v>
      </c>
      <c r="H40" s="12">
        <f t="shared" si="0"/>
        <v>235.95000000000002</v>
      </c>
      <c r="I40" s="11">
        <f t="shared" si="1"/>
        <v>3</v>
      </c>
      <c r="J40" s="10"/>
      <c r="K40" s="13">
        <f t="shared" si="2"/>
        <v>0</v>
      </c>
    </row>
    <row r="41" spans="2:11" ht="15" customHeight="1" x14ac:dyDescent="0.2">
      <c r="B41" s="9" t="s">
        <v>70</v>
      </c>
      <c r="C41" s="23" t="s">
        <v>62</v>
      </c>
      <c r="D41" s="23" t="s">
        <v>35</v>
      </c>
      <c r="E41" s="23" t="s">
        <v>41</v>
      </c>
      <c r="F41" s="23">
        <v>10</v>
      </c>
      <c r="G41" s="23">
        <v>127.05000000000001</v>
      </c>
      <c r="H41" s="12">
        <f t="shared" si="0"/>
        <v>1270.5</v>
      </c>
      <c r="I41" s="11">
        <f t="shared" si="1"/>
        <v>10</v>
      </c>
      <c r="J41" s="10"/>
      <c r="K41" s="13">
        <f t="shared" si="2"/>
        <v>0</v>
      </c>
    </row>
    <row r="42" spans="2:11" ht="15" customHeight="1" x14ac:dyDescent="0.2">
      <c r="B42" s="9" t="s">
        <v>71</v>
      </c>
      <c r="C42" s="23" t="s">
        <v>44</v>
      </c>
      <c r="D42" s="23" t="s">
        <v>35</v>
      </c>
      <c r="E42" s="23" t="s">
        <v>36</v>
      </c>
      <c r="F42" s="23">
        <v>10</v>
      </c>
      <c r="G42" s="23">
        <v>134.55200000000002</v>
      </c>
      <c r="H42" s="12">
        <f t="shared" si="0"/>
        <v>1345.5200000000002</v>
      </c>
      <c r="I42" s="11">
        <f t="shared" si="1"/>
        <v>10</v>
      </c>
      <c r="J42" s="10"/>
      <c r="K42" s="13">
        <f t="shared" si="2"/>
        <v>0</v>
      </c>
    </row>
    <row r="43" spans="2:11" ht="15" customHeight="1" x14ac:dyDescent="0.2">
      <c r="B43" s="9" t="s">
        <v>72</v>
      </c>
      <c r="C43" s="23" t="s">
        <v>63</v>
      </c>
      <c r="D43" s="23" t="s">
        <v>35</v>
      </c>
      <c r="E43" s="23" t="s">
        <v>41</v>
      </c>
      <c r="F43" s="23">
        <v>3</v>
      </c>
      <c r="G43" s="23">
        <v>145.19999999999999</v>
      </c>
      <c r="H43" s="12">
        <f t="shared" si="0"/>
        <v>435.59999999999997</v>
      </c>
      <c r="I43" s="11">
        <f t="shared" si="1"/>
        <v>3</v>
      </c>
      <c r="J43" s="10"/>
      <c r="K43" s="13">
        <f t="shared" si="2"/>
        <v>0</v>
      </c>
    </row>
    <row r="44" spans="2:11" ht="15" customHeight="1" thickBot="1" x14ac:dyDescent="0.25">
      <c r="B44" s="14"/>
      <c r="C44" s="15" t="s">
        <v>20</v>
      </c>
      <c r="D44" s="15"/>
      <c r="E44" s="15"/>
      <c r="F44" s="18"/>
      <c r="G44" s="18"/>
      <c r="H44" s="16">
        <f>SUM(H20:H43)</f>
        <v>32786.934399999998</v>
      </c>
      <c r="I44" s="17"/>
      <c r="J44" s="18"/>
      <c r="K44" s="16">
        <f>SUM(K20:K43)</f>
        <v>0</v>
      </c>
    </row>
    <row r="46" spans="2:11" ht="15" customHeight="1" x14ac:dyDescent="0.25">
      <c r="B46" s="1" t="s">
        <v>30</v>
      </c>
      <c r="F46" s="21" t="s">
        <v>26</v>
      </c>
    </row>
    <row r="48" spans="2:11" ht="15" customHeight="1" x14ac:dyDescent="0.2">
      <c r="B48" s="22" t="s">
        <v>27</v>
      </c>
      <c r="C48" s="23"/>
      <c r="D48" s="26"/>
      <c r="E48" s="26"/>
      <c r="F48" s="19" t="s">
        <v>24</v>
      </c>
      <c r="G48" s="20" t="s">
        <v>25</v>
      </c>
    </row>
    <row r="49" spans="2:7" ht="15" customHeight="1" x14ac:dyDescent="0.2">
      <c r="B49" s="22" t="s">
        <v>28</v>
      </c>
      <c r="C49" s="23"/>
      <c r="D49" s="26"/>
      <c r="E49" s="26"/>
      <c r="F49" s="19" t="s">
        <v>24</v>
      </c>
      <c r="G49" s="20" t="s">
        <v>25</v>
      </c>
    </row>
  </sheetData>
  <mergeCells count="3">
    <mergeCell ref="F18:H18"/>
    <mergeCell ref="I18:K18"/>
    <mergeCell ref="B10:K15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scale="6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LOT 1 jarfels</vt:lpstr>
      <vt:lpstr>'LOT 1 jarfels'!Área_de_impresión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Gerard Tous</cp:lastModifiedBy>
  <cp:lastPrinted>2024-10-29T12:07:51Z</cp:lastPrinted>
  <dcterms:created xsi:type="dcterms:W3CDTF">2022-11-14T11:22:43Z</dcterms:created>
  <dcterms:modified xsi:type="dcterms:W3CDTF">2025-12-18T08:35:17Z</dcterms:modified>
</cp:coreProperties>
</file>