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23260" windowHeight="12580"/>
  </bookViews>
  <sheets>
    <sheet name="A2-ALTRES.VEU" sheetId="12" r:id="rId1"/>
  </sheets>
  <calcPr calcId="162913"/>
</workbook>
</file>

<file path=xl/calcChain.xml><?xml version="1.0" encoding="utf-8"?>
<calcChain xmlns="http://schemas.openxmlformats.org/spreadsheetml/2006/main">
  <c r="F24" i="12" l="1"/>
  <c r="D24" i="12"/>
  <c r="F8" i="12"/>
  <c r="D8" i="12"/>
  <c r="F9" i="12" l="1"/>
  <c r="D9" i="12"/>
  <c r="F22" i="12" l="1"/>
  <c r="D22" i="12"/>
  <c r="F23" i="12" l="1"/>
  <c r="F26" i="12" s="1"/>
  <c r="D23" i="12"/>
  <c r="D26" i="12" s="1"/>
  <c r="F33" i="12" l="1"/>
  <c r="F37" i="12" l="1"/>
  <c r="D37" i="12"/>
  <c r="F47" i="12" l="1"/>
  <c r="D47" i="12"/>
  <c r="E11" i="12" l="1"/>
  <c r="F7" i="12"/>
  <c r="D7" i="12"/>
  <c r="D36" i="12" l="1"/>
  <c r="D35" i="12"/>
  <c r="F46" i="12" l="1"/>
  <c r="D46" i="12"/>
  <c r="F36" i="12"/>
  <c r="F35" i="12"/>
  <c r="F34" i="12"/>
  <c r="F14" i="12"/>
  <c r="F13" i="12"/>
  <c r="F12" i="12"/>
  <c r="F11" i="12"/>
  <c r="F10" i="12"/>
  <c r="F6" i="12"/>
  <c r="F5" i="12"/>
  <c r="D50" i="12" l="1"/>
  <c r="F50" i="12"/>
  <c r="D34" i="12" l="1"/>
  <c r="D33" i="12"/>
  <c r="D14" i="12"/>
  <c r="D13" i="12"/>
  <c r="D12" i="12"/>
  <c r="D11" i="12"/>
  <c r="D10" i="12"/>
  <c r="D6" i="12"/>
  <c r="D5" i="12"/>
  <c r="D40" i="12" l="1"/>
  <c r="D16" i="12"/>
  <c r="F16" i="12"/>
  <c r="F40" i="12" l="1"/>
</calcChain>
</file>

<file path=xl/sharedStrings.xml><?xml version="1.0" encoding="utf-8"?>
<sst xmlns="http://schemas.openxmlformats.org/spreadsheetml/2006/main" count="75" uniqueCount="47">
  <si>
    <t>Nombre</t>
  </si>
  <si>
    <t xml:space="preserve"> </t>
  </si>
  <si>
    <t>Quotes (proposta)</t>
  </si>
  <si>
    <t>Proposta del licitador</t>
  </si>
  <si>
    <r>
      <t>(Document protegit. Emplenar els camps en color</t>
    </r>
    <r>
      <rPr>
        <b/>
        <sz val="11"/>
        <color rgb="FF92D050"/>
        <rFont val="Calibri"/>
        <family val="2"/>
        <scheme val="minor"/>
      </rPr>
      <t xml:space="preserve"> verd</t>
    </r>
    <r>
      <rPr>
        <b/>
        <sz val="11"/>
        <color theme="1"/>
        <rFont val="Calibri"/>
        <family val="2"/>
        <scheme val="minor"/>
      </rPr>
      <t>)</t>
    </r>
  </si>
  <si>
    <t>Quotes d'alta(*) i de manteniment dels serveis contractats (imports sese IVA)</t>
  </si>
  <si>
    <t>Quota mensual: Línies amb control de consum</t>
  </si>
  <si>
    <t>Quota mensual: Reserva de números</t>
  </si>
  <si>
    <t>Quota mensual: Cues de trucades</t>
  </si>
  <si>
    <t>Quota mensual (import màxim)</t>
  </si>
  <si>
    <t>Tarifa mensual (import màxim)</t>
  </si>
  <si>
    <t xml:space="preserve">Quota mensual dels accesos primaris </t>
  </si>
  <si>
    <t xml:space="preserve">Quota mensual dels DDIs </t>
  </si>
  <si>
    <t>Import estimat (anual)</t>
  </si>
  <si>
    <t>TOTALS</t>
  </si>
  <si>
    <t>Import màxim licitació</t>
  </si>
  <si>
    <t>&lt;--- Ov3</t>
  </si>
  <si>
    <t>&lt;--- Ov4</t>
  </si>
  <si>
    <t>&lt;--- Ov5</t>
  </si>
  <si>
    <t>Import total estimat (mensual)</t>
  </si>
  <si>
    <r>
      <t xml:space="preserve">És obligatori emplenar totes les cel·les que estan en color </t>
    </r>
    <r>
      <rPr>
        <b/>
        <sz val="8"/>
        <color rgb="FF92D050"/>
        <rFont val="Arial"/>
        <family val="2"/>
      </rPr>
      <t>verd</t>
    </r>
    <r>
      <rPr>
        <b/>
        <sz val="8"/>
        <color rgb="FF333333"/>
        <rFont val="Arial"/>
        <family val="2"/>
      </rPr>
      <t>. Una cel·la sense informar és equivalent a un import de 0 euros, és a dir, la tarifa, quota o servei corresponent no tindrà cost per al Consorci.</t>
    </r>
  </si>
  <si>
    <t>Quota mensual línies de veu (tarifa plana de 2000 minuts/mes ) a número nacionals i Zona 1) + número geogràfic (93nnnnnnn)</t>
  </si>
  <si>
    <t xml:space="preserve">
(*) Els serveis sol·licitats (accessos primaris, troncals SIP, DDIs, ...) seran posats a disposició Consorci assumint que, d'existir quotes d'alta o similars, aquestes seran assumides integrament pel contractista.</t>
  </si>
  <si>
    <t xml:space="preserve">Quota mensual: Presentació número capçalera </t>
  </si>
  <si>
    <t>ANNEX-2: Quotes de manteniment i tarifes planes compartides</t>
  </si>
  <si>
    <t>Tarifa plana compartida veu + dades (mensual). Consum veu: 2.000 minuts. Consum dades: 2Gb</t>
  </si>
  <si>
    <t>IMPORTANT:  totes les tarifes planes es comparteixen a nivell de CIF o empresa, amb independència del nombre de comptes de facturació</t>
  </si>
  <si>
    <t>Tarifa plana compartida veu + dades (mensual). Consum veu: 2.000 minuts. Consum dades: 3Gb</t>
  </si>
  <si>
    <t>Tarifa plana compartida veu + dades (mensual). Consum veu: 2.000 minuts. Consum dades: 5Gb</t>
  </si>
  <si>
    <t>Tarifa plana compartida veu + dades (mensual). Consum veu: 2.000 minuts. Consum dades: 10Gb</t>
  </si>
  <si>
    <t>Tarifa plana compartida veu + dades (mensual). Consum veu: 2.000 minuts. Consum dades: 20Gb</t>
  </si>
  <si>
    <t>Tarifes planes de  veu 'compartides' (imports sese IVA)</t>
  </si>
  <si>
    <t>Tarifes planes de veu + dades 'compartides' (imports sese IVA).</t>
  </si>
  <si>
    <t>Tarifa plana compartida de veu per a línies mòbils (mensual). Consum veu: 2.000 minuts. Consum dades: 0 Gb</t>
  </si>
  <si>
    <t xml:space="preserve">Tarifa plana compartida de veu per a enllaços de comunicacions (mensual). Aquesta tarifa inclou els consums de tots els enllaços de comunicacions contracts (troncals SIP), concretament: 70.000 minuts a números nacionals,  2.200 minuts a números 901/902 i 100 minuts a nùmeros internacionals. . Per tant, el consum màxim mensual será l'acumulat mensual de les tarifes planes 'compartides' de mòbils + 70.000. </t>
  </si>
  <si>
    <t>Ov4 ≤ 19,730,00€</t>
  </si>
  <si>
    <t>Ov5 ≤ 13.330,00€</t>
  </si>
  <si>
    <t>Quota fixa de monitoratge (24 x 7) per a qualsevol de les seus del Consorci (aplicació d'aquesta quota a qualsevol seu actual o futura). Veure l'apartat 5.2 del PPT.  Quota per seu.</t>
  </si>
  <si>
    <t>Quota mensual x canal SIP addicional (tarifa aplicable per a qualsevol dels troncals sip)</t>
  </si>
  <si>
    <r>
      <t xml:space="preserve">Quota mensual d'un enllaç de fibra (no dedicada) per a connectar qualsevol de les seus del CSAPG amb la xarxa de l'operador i establir comunicacions de veu mitjançant SIP. </t>
    </r>
    <r>
      <rPr>
        <b/>
        <sz val="11"/>
        <color rgb="FF000000"/>
        <rFont val="Calibri"/>
        <family val="2"/>
      </rPr>
      <t>Nombre de canals: ≥ 20 (G.711).</t>
    </r>
  </si>
  <si>
    <t>Quotes d'alta(*) i de manteniment dels serveis OPCIONALS per al Consorci. (imports sese IVA)</t>
  </si>
  <si>
    <t>Ov3 ≤ 26.844,00€</t>
  </si>
  <si>
    <r>
      <t xml:space="preserve">Quota mensual del radioenllaç de suport per al troncal sip de l'HRSC o de l'HSAA (inclou ≥ 30 canals).  </t>
    </r>
    <r>
      <rPr>
        <b/>
        <sz val="11"/>
        <color rgb="FF000000"/>
        <rFont val="Calibri"/>
        <family val="2"/>
      </rPr>
      <t xml:space="preserve">Aquest radioenllaç és opcional per al contractista. </t>
    </r>
    <r>
      <rPr>
        <b/>
        <u/>
        <sz val="11"/>
        <color rgb="FF000000"/>
        <rFont val="Calibri"/>
        <family val="2"/>
      </rPr>
      <t>S'entendrà que NO s'inclou amb la proposta si la quota és de 0 €.</t>
    </r>
  </si>
  <si>
    <t>&lt;---------</t>
  </si>
  <si>
    <t>≤ 8.880,00€</t>
  </si>
  <si>
    <t>Quota fixa de monitoratge (24 x 7) per a l'HRSC, l'HSAA i l'HCAP  (aplicació d'aquesta quota a qualsevol seu actual o futura). Veure l'apartat 5.2 del PPT. Quota per seu.</t>
  </si>
  <si>
    <r>
      <t xml:space="preserve">Quota mensual dels </t>
    </r>
    <r>
      <rPr>
        <b/>
        <sz val="11"/>
        <color rgb="FF000000"/>
        <rFont val="Calibri"/>
        <family val="2"/>
      </rPr>
      <t xml:space="preserve">tres (3) </t>
    </r>
    <r>
      <rPr>
        <sz val="11"/>
        <color rgb="FF000000"/>
        <rFont val="Calibri"/>
        <family val="2"/>
      </rPr>
      <t xml:space="preserve"> troncals SIP  en les seus indicades en el PPT (l'HRSC, l'HSAA i l'HCAP).  Nombre de canals x enllaç (G.711):  60 - 90 (inclosos mínim 60 canals).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</si>
</sst>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€&quot;"/>
    <numFmt numFmtId="165" formatCode="#,##0.0000"/>
    <numFmt numFmtId="166" formatCode="#,##0.00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333333"/>
      <name val="Arial"/>
      <family val="2"/>
    </font>
    <font>
      <b/>
      <sz val="8"/>
      <color rgb="FF92D050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gray0625">
        <fgColor theme="0" tint="-4.9989318521683403E-2"/>
        <bgColor theme="9" tint="0.79998168889431442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7" fillId="4" borderId="1" xfId="0" applyNumberFormat="1" applyFont="1" applyFill="1" applyBorder="1" applyAlignment="1" applyProtection="1">
      <alignment vertical="center" wrapText="1"/>
      <protection locked="0"/>
    </xf>
    <xf numFmtId="166" fontId="7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wrapText="1"/>
    </xf>
    <xf numFmtId="8" fontId="8" fillId="0" borderId="4" xfId="0" applyNumberFormat="1" applyFont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0" fillId="5" borderId="1" xfId="0" applyNumberFormat="1" applyFill="1" applyBorder="1" applyProtection="1"/>
    <xf numFmtId="3" fontId="3" fillId="0" borderId="0" xfId="0" applyNumberFormat="1" applyFont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Protection="1"/>
    <xf numFmtId="164" fontId="1" fillId="5" borderId="1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165" fontId="3" fillId="0" borderId="1" xfId="0" applyNumberFormat="1" applyFont="1" applyBorder="1" applyAlignment="1" applyProtection="1">
      <alignment vertical="center" wrapText="1"/>
    </xf>
    <xf numFmtId="0" fontId="11" fillId="0" borderId="0" xfId="0" applyFont="1" applyProtection="1"/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164" fontId="0" fillId="5" borderId="1" xfId="0" applyNumberFormat="1" applyFill="1" applyBorder="1" applyAlignment="1" applyProtection="1">
      <alignment vertical="center"/>
    </xf>
    <xf numFmtId="164" fontId="7" fillId="7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</xf>
    <xf numFmtId="0" fontId="12" fillId="0" borderId="0" xfId="0" applyFont="1" applyProtection="1"/>
    <xf numFmtId="0" fontId="9" fillId="0" borderId="0" xfId="0" applyFont="1" applyProtection="1"/>
    <xf numFmtId="0" fontId="5" fillId="0" borderId="0" xfId="0" applyFont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workbookViewId="0">
      <selection sqref="A1:H1"/>
    </sheetView>
  </sheetViews>
  <sheetFormatPr baseColWidth="10" defaultColWidth="10.81640625" defaultRowHeight="14.5" x14ac:dyDescent="0.35"/>
  <cols>
    <col min="1" max="1" width="57" style="3" customWidth="1"/>
    <col min="2" max="2" width="9" style="3" customWidth="1"/>
    <col min="3" max="3" width="15.1796875" style="3" customWidth="1"/>
    <col min="4" max="4" width="11.81640625" style="3" customWidth="1"/>
    <col min="5" max="5" width="11.453125" style="3" customWidth="1"/>
    <col min="6" max="6" width="12.81640625" style="3" customWidth="1"/>
    <col min="7" max="7" width="8" style="3" customWidth="1"/>
    <col min="8" max="8" width="15.1796875" style="3" customWidth="1"/>
    <col min="9" max="16384" width="10.81640625" style="3"/>
  </cols>
  <sheetData>
    <row r="1" spans="1:8" ht="24" customHeight="1" x14ac:dyDescent="0.35">
      <c r="A1" s="29" t="s">
        <v>24</v>
      </c>
      <c r="B1" s="29"/>
      <c r="C1" s="29"/>
      <c r="D1" s="29"/>
      <c r="E1" s="29"/>
      <c r="F1" s="29"/>
      <c r="G1" s="29"/>
      <c r="H1" s="29"/>
    </row>
    <row r="2" spans="1:8" ht="15.5" customHeight="1" thickBot="1" x14ac:dyDescent="0.4">
      <c r="A2" s="27"/>
      <c r="B2" s="22"/>
      <c r="C2" s="22"/>
      <c r="D2" s="22"/>
      <c r="E2" s="22"/>
      <c r="F2" s="22"/>
      <c r="G2" s="22"/>
      <c r="H2" s="22"/>
    </row>
    <row r="3" spans="1:8" ht="29.15" customHeight="1" thickBot="1" x14ac:dyDescent="0.4">
      <c r="A3" s="4" t="s">
        <v>4</v>
      </c>
      <c r="E3" s="32" t="s">
        <v>3</v>
      </c>
      <c r="F3" s="33"/>
    </row>
    <row r="4" spans="1:8" ht="45.25" customHeight="1" thickBot="1" x14ac:dyDescent="0.4">
      <c r="A4" s="5" t="s">
        <v>5</v>
      </c>
      <c r="B4" s="6" t="s">
        <v>0</v>
      </c>
      <c r="C4" s="6" t="s">
        <v>9</v>
      </c>
      <c r="D4" s="6" t="s">
        <v>19</v>
      </c>
      <c r="E4" s="7" t="s">
        <v>2</v>
      </c>
      <c r="F4" s="7" t="s">
        <v>13</v>
      </c>
    </row>
    <row r="5" spans="1:8" ht="15" thickBot="1" x14ac:dyDescent="0.4">
      <c r="A5" s="8" t="s">
        <v>11</v>
      </c>
      <c r="B5" s="9">
        <v>4</v>
      </c>
      <c r="C5" s="12">
        <v>0</v>
      </c>
      <c r="D5" s="13">
        <f>+B5*C5</f>
        <v>0</v>
      </c>
      <c r="E5" s="12">
        <v>0</v>
      </c>
      <c r="F5" s="24">
        <f>+(B5*E5)*12</f>
        <v>0</v>
      </c>
    </row>
    <row r="6" spans="1:8" ht="15" thickBot="1" x14ac:dyDescent="0.4">
      <c r="A6" s="8" t="s">
        <v>12</v>
      </c>
      <c r="B6" s="9">
        <v>96</v>
      </c>
      <c r="C6" s="12">
        <v>0</v>
      </c>
      <c r="D6" s="13">
        <f t="shared" ref="D6:D14" si="0">+B6*C6</f>
        <v>0</v>
      </c>
      <c r="E6" s="12">
        <v>0</v>
      </c>
      <c r="F6" s="24">
        <f t="shared" ref="F6:F14" si="1">+(B6*E6)*12</f>
        <v>0</v>
      </c>
    </row>
    <row r="7" spans="1:8" ht="44" thickBot="1" x14ac:dyDescent="0.4">
      <c r="A7" s="8" t="s">
        <v>46</v>
      </c>
      <c r="B7" s="9">
        <v>1</v>
      </c>
      <c r="C7" s="12">
        <v>2100</v>
      </c>
      <c r="D7" s="13">
        <f>+B7*C7</f>
        <v>2100</v>
      </c>
      <c r="E7" s="1">
        <v>0</v>
      </c>
      <c r="F7" s="24">
        <f>+(B7*E7)*12</f>
        <v>0</v>
      </c>
    </row>
    <row r="8" spans="1:8" ht="44" thickBot="1" x14ac:dyDescent="0.4">
      <c r="A8" s="8" t="s">
        <v>45</v>
      </c>
      <c r="B8" s="9">
        <v>3</v>
      </c>
      <c r="C8" s="12">
        <v>20</v>
      </c>
      <c r="D8" s="13">
        <f>+B8*C8</f>
        <v>60</v>
      </c>
      <c r="E8" s="1">
        <v>0</v>
      </c>
      <c r="F8" s="24">
        <f>+(B8*E8)*12</f>
        <v>0</v>
      </c>
    </row>
    <row r="9" spans="1:8" ht="29.5" thickBot="1" x14ac:dyDescent="0.4">
      <c r="A9" s="8" t="s">
        <v>38</v>
      </c>
      <c r="B9" s="9">
        <v>1</v>
      </c>
      <c r="C9" s="12">
        <v>3</v>
      </c>
      <c r="D9" s="13">
        <f>+B9*C9</f>
        <v>3</v>
      </c>
      <c r="E9" s="1">
        <v>0</v>
      </c>
      <c r="F9" s="24">
        <f>+(B9*E9)*12</f>
        <v>0</v>
      </c>
    </row>
    <row r="10" spans="1:8" ht="29.5" thickBot="1" x14ac:dyDescent="0.4">
      <c r="A10" s="8" t="s">
        <v>21</v>
      </c>
      <c r="B10" s="9">
        <v>12</v>
      </c>
      <c r="C10" s="12">
        <v>4</v>
      </c>
      <c r="D10" s="13">
        <f t="shared" si="0"/>
        <v>48</v>
      </c>
      <c r="E10" s="1">
        <v>0</v>
      </c>
      <c r="F10" s="24">
        <f t="shared" si="1"/>
        <v>0</v>
      </c>
    </row>
    <row r="11" spans="1:8" ht="15" thickBot="1" x14ac:dyDescent="0.4">
      <c r="A11" s="8" t="s">
        <v>6</v>
      </c>
      <c r="B11" s="9">
        <v>16</v>
      </c>
      <c r="C11" s="12">
        <v>0</v>
      </c>
      <c r="D11" s="13">
        <f t="shared" si="0"/>
        <v>0</v>
      </c>
      <c r="E11" s="12">
        <f>+C11</f>
        <v>0</v>
      </c>
      <c r="F11" s="24">
        <f t="shared" si="1"/>
        <v>0</v>
      </c>
    </row>
    <row r="12" spans="1:8" ht="15" thickBot="1" x14ac:dyDescent="0.4">
      <c r="A12" s="8" t="s">
        <v>7</v>
      </c>
      <c r="B12" s="9">
        <v>33</v>
      </c>
      <c r="C12" s="12">
        <v>0</v>
      </c>
      <c r="D12" s="13">
        <f t="shared" si="0"/>
        <v>0</v>
      </c>
      <c r="E12" s="12">
        <v>0</v>
      </c>
      <c r="F12" s="24">
        <f t="shared" si="1"/>
        <v>0</v>
      </c>
    </row>
    <row r="13" spans="1:8" ht="15" thickBot="1" x14ac:dyDescent="0.4">
      <c r="A13" s="8" t="s">
        <v>23</v>
      </c>
      <c r="B13" s="9">
        <v>8</v>
      </c>
      <c r="C13" s="12">
        <v>1</v>
      </c>
      <c r="D13" s="13">
        <f t="shared" si="0"/>
        <v>8</v>
      </c>
      <c r="E13" s="1">
        <v>0</v>
      </c>
      <c r="F13" s="24">
        <f t="shared" si="1"/>
        <v>0</v>
      </c>
    </row>
    <row r="14" spans="1:8" ht="15" thickBot="1" x14ac:dyDescent="0.4">
      <c r="A14" s="8" t="s">
        <v>8</v>
      </c>
      <c r="B14" s="9">
        <v>18</v>
      </c>
      <c r="C14" s="12">
        <v>1</v>
      </c>
      <c r="D14" s="13">
        <f t="shared" si="0"/>
        <v>18</v>
      </c>
      <c r="E14" s="1">
        <v>0</v>
      </c>
      <c r="F14" s="24">
        <f t="shared" si="1"/>
        <v>0</v>
      </c>
      <c r="H14" s="30" t="s">
        <v>15</v>
      </c>
    </row>
    <row r="15" spans="1:8" ht="15" thickBot="1" x14ac:dyDescent="0.4">
      <c r="A15" s="13"/>
      <c r="B15" s="13"/>
      <c r="C15" s="13"/>
      <c r="D15" s="13"/>
      <c r="E15" s="13"/>
      <c r="F15" s="13"/>
      <c r="H15" s="31"/>
    </row>
    <row r="16" spans="1:8" ht="15" thickBot="1" x14ac:dyDescent="0.4">
      <c r="A16" s="10" t="s">
        <v>14</v>
      </c>
      <c r="B16" s="15"/>
      <c r="C16" s="16"/>
      <c r="D16" s="17">
        <f>SUM(D5:D14)</f>
        <v>2237</v>
      </c>
      <c r="E16" s="16"/>
      <c r="F16" s="18">
        <f>SUM(F5:F14)</f>
        <v>0</v>
      </c>
      <c r="G16" s="19" t="s">
        <v>16</v>
      </c>
      <c r="H16" s="11" t="s">
        <v>41</v>
      </c>
    </row>
    <row r="17" spans="1:9" ht="42" customHeight="1" x14ac:dyDescent="0.35">
      <c r="A17" s="34" t="s">
        <v>22</v>
      </c>
      <c r="B17" s="34"/>
      <c r="C17" s="34"/>
      <c r="D17" s="34"/>
      <c r="E17" s="34"/>
      <c r="F17" s="34"/>
    </row>
    <row r="18" spans="1:9" ht="9.75" customHeight="1" x14ac:dyDescent="0.35"/>
    <row r="19" spans="1:9" ht="9.75" customHeight="1" thickBot="1" x14ac:dyDescent="0.4"/>
    <row r="20" spans="1:9" ht="29.15" customHeight="1" thickBot="1" x14ac:dyDescent="0.4">
      <c r="A20" s="4" t="s">
        <v>4</v>
      </c>
      <c r="E20" s="32" t="s">
        <v>3</v>
      </c>
      <c r="F20" s="33"/>
    </row>
    <row r="21" spans="1:9" ht="45.25" customHeight="1" thickBot="1" x14ac:dyDescent="0.4">
      <c r="A21" s="5" t="s">
        <v>40</v>
      </c>
      <c r="B21" s="6" t="s">
        <v>0</v>
      </c>
      <c r="C21" s="6" t="s">
        <v>9</v>
      </c>
      <c r="D21" s="6" t="s">
        <v>19</v>
      </c>
      <c r="E21" s="7" t="s">
        <v>2</v>
      </c>
      <c r="F21" s="7" t="s">
        <v>13</v>
      </c>
    </row>
    <row r="22" spans="1:9" ht="58.5" thickBot="1" x14ac:dyDescent="0.4">
      <c r="A22" s="8" t="s">
        <v>39</v>
      </c>
      <c r="B22" s="9">
        <v>1</v>
      </c>
      <c r="C22" s="12">
        <v>140</v>
      </c>
      <c r="D22" s="13">
        <f>+B22*C22</f>
        <v>140</v>
      </c>
      <c r="E22" s="1">
        <v>0</v>
      </c>
      <c r="F22" s="24">
        <f>+(B22*E22)*12</f>
        <v>0</v>
      </c>
    </row>
    <row r="23" spans="1:9" ht="44" thickBot="1" x14ac:dyDescent="0.4">
      <c r="A23" s="8" t="s">
        <v>37</v>
      </c>
      <c r="B23" s="9">
        <v>1</v>
      </c>
      <c r="C23" s="12">
        <v>20</v>
      </c>
      <c r="D23" s="13">
        <f>+B23*C23</f>
        <v>20</v>
      </c>
      <c r="E23" s="1">
        <v>0</v>
      </c>
      <c r="F23" s="24">
        <f>+(B23*E23)*12</f>
        <v>0</v>
      </c>
    </row>
    <row r="24" spans="1:9" ht="58.5" thickBot="1" x14ac:dyDescent="0.4">
      <c r="A24" s="8" t="s">
        <v>42</v>
      </c>
      <c r="B24" s="9">
        <v>1</v>
      </c>
      <c r="C24" s="12">
        <v>580</v>
      </c>
      <c r="D24" s="13">
        <f>+B24*C24</f>
        <v>580</v>
      </c>
      <c r="E24" s="25">
        <v>0</v>
      </c>
      <c r="F24" s="24">
        <f>+(B24*E24)*12</f>
        <v>0</v>
      </c>
      <c r="H24" s="30" t="s">
        <v>15</v>
      </c>
      <c r="I24" s="26"/>
    </row>
    <row r="25" spans="1:9" ht="15" thickBot="1" x14ac:dyDescent="0.4">
      <c r="A25" s="10"/>
      <c r="B25" s="15"/>
      <c r="C25" s="16"/>
      <c r="D25" s="17"/>
      <c r="E25" s="16"/>
      <c r="F25" s="13"/>
      <c r="H25" s="31"/>
      <c r="I25" s="26"/>
    </row>
    <row r="26" spans="1:9" ht="15" thickBot="1" x14ac:dyDescent="0.4">
      <c r="A26" s="23"/>
      <c r="B26" s="15"/>
      <c r="C26" s="16"/>
      <c r="D26" s="17">
        <f>SUM(D22:D24)</f>
        <v>740</v>
      </c>
      <c r="E26" s="16"/>
      <c r="F26" s="18">
        <f>SUM(F22:F24)</f>
        <v>0</v>
      </c>
      <c r="G26" s="19" t="s">
        <v>43</v>
      </c>
      <c r="H26" s="11" t="s">
        <v>44</v>
      </c>
    </row>
    <row r="27" spans="1:9" ht="9.75" customHeight="1" x14ac:dyDescent="0.35"/>
    <row r="28" spans="1:9" ht="9.75" customHeight="1" x14ac:dyDescent="0.35"/>
    <row r="29" spans="1:9" ht="9.75" customHeight="1" x14ac:dyDescent="0.35"/>
    <row r="30" spans="1:9" ht="24" customHeight="1" thickBot="1" x14ac:dyDescent="0.4">
      <c r="A30" s="27" t="s">
        <v>26</v>
      </c>
      <c r="B30" s="22"/>
      <c r="C30" s="22"/>
      <c r="D30" s="22"/>
      <c r="E30" s="22"/>
      <c r="F30" s="22"/>
      <c r="G30" s="22"/>
      <c r="H30" s="22"/>
    </row>
    <row r="31" spans="1:9" ht="29.15" customHeight="1" thickBot="1" x14ac:dyDescent="0.4">
      <c r="A31" s="4"/>
      <c r="E31" s="32" t="s">
        <v>3</v>
      </c>
      <c r="F31" s="33"/>
    </row>
    <row r="32" spans="1:9" ht="45.25" customHeight="1" thickBot="1" x14ac:dyDescent="0.4">
      <c r="A32" s="5" t="s">
        <v>32</v>
      </c>
      <c r="B32" s="6" t="s">
        <v>0</v>
      </c>
      <c r="C32" s="6" t="s">
        <v>10</v>
      </c>
      <c r="D32" s="6" t="s">
        <v>19</v>
      </c>
      <c r="E32" s="7" t="s">
        <v>2</v>
      </c>
      <c r="F32" s="7" t="s">
        <v>13</v>
      </c>
    </row>
    <row r="33" spans="1:8" ht="29.5" thickBot="1" x14ac:dyDescent="0.4">
      <c r="A33" s="8" t="s">
        <v>25</v>
      </c>
      <c r="B33" s="9">
        <v>198</v>
      </c>
      <c r="C33" s="20">
        <v>8</v>
      </c>
      <c r="D33" s="13">
        <f>+B33*C33</f>
        <v>1584</v>
      </c>
      <c r="E33" s="2">
        <v>0</v>
      </c>
      <c r="F33" s="14">
        <f>+(B33*E33)*12</f>
        <v>0</v>
      </c>
    </row>
    <row r="34" spans="1:8" ht="29.5" thickBot="1" x14ac:dyDescent="0.4">
      <c r="A34" s="8" t="s">
        <v>27</v>
      </c>
      <c r="B34" s="9">
        <v>1</v>
      </c>
      <c r="C34" s="20">
        <v>10</v>
      </c>
      <c r="D34" s="13">
        <f>+B34*C34</f>
        <v>10</v>
      </c>
      <c r="E34" s="2">
        <v>0</v>
      </c>
      <c r="F34" s="14">
        <f>+(B34*E34)*12</f>
        <v>0</v>
      </c>
      <c r="H34" s="3" t="s">
        <v>1</v>
      </c>
    </row>
    <row r="35" spans="1:8" ht="29.5" thickBot="1" x14ac:dyDescent="0.4">
      <c r="A35" s="8" t="s">
        <v>28</v>
      </c>
      <c r="B35" s="9">
        <v>1</v>
      </c>
      <c r="C35" s="20">
        <v>12</v>
      </c>
      <c r="D35" s="13">
        <f>+B35*C35</f>
        <v>12</v>
      </c>
      <c r="E35" s="2">
        <v>0</v>
      </c>
      <c r="F35" s="14">
        <f>+(B35*E35)*12</f>
        <v>0</v>
      </c>
    </row>
    <row r="36" spans="1:8" ht="29.5" thickBot="1" x14ac:dyDescent="0.4">
      <c r="A36" s="8" t="s">
        <v>29</v>
      </c>
      <c r="B36" s="9">
        <v>1</v>
      </c>
      <c r="C36" s="20">
        <v>18</v>
      </c>
      <c r="D36" s="13">
        <f>+B36*C36</f>
        <v>18</v>
      </c>
      <c r="E36" s="2">
        <v>0</v>
      </c>
      <c r="F36" s="14">
        <f>+(B36*E36)*12</f>
        <v>0</v>
      </c>
    </row>
    <row r="37" spans="1:8" ht="29.5" thickBot="1" x14ac:dyDescent="0.4">
      <c r="A37" s="8" t="s">
        <v>30</v>
      </c>
      <c r="B37" s="9">
        <v>1</v>
      </c>
      <c r="C37" s="20">
        <v>20</v>
      </c>
      <c r="D37" s="13">
        <f>+B37*C37</f>
        <v>20</v>
      </c>
      <c r="E37" s="2">
        <v>0</v>
      </c>
      <c r="F37" s="14">
        <f>+(B37*E37)*12</f>
        <v>0</v>
      </c>
      <c r="H37" s="3" t="s">
        <v>1</v>
      </c>
    </row>
    <row r="38" spans="1:8" ht="15" thickBot="1" x14ac:dyDescent="0.4">
      <c r="A38" s="13"/>
      <c r="B38" s="13"/>
      <c r="C38" s="13"/>
      <c r="D38" s="13"/>
      <c r="E38" s="13"/>
      <c r="F38" s="13"/>
      <c r="H38" s="30" t="s">
        <v>15</v>
      </c>
    </row>
    <row r="39" spans="1:8" ht="15" thickBot="1" x14ac:dyDescent="0.4">
      <c r="A39" s="13"/>
      <c r="B39" s="13"/>
      <c r="C39" s="13"/>
      <c r="D39" s="13"/>
      <c r="E39" s="13"/>
      <c r="F39" s="13"/>
      <c r="H39" s="31"/>
    </row>
    <row r="40" spans="1:8" ht="15" thickBot="1" x14ac:dyDescent="0.4">
      <c r="A40" s="10" t="s">
        <v>14</v>
      </c>
      <c r="D40" s="17">
        <f>SUM(D33:D38)</f>
        <v>1644</v>
      </c>
      <c r="F40" s="18">
        <f>SUM(F33:F38)</f>
        <v>0</v>
      </c>
      <c r="G40" s="19" t="s">
        <v>17</v>
      </c>
      <c r="H40" s="11" t="s">
        <v>35</v>
      </c>
    </row>
    <row r="41" spans="1:8" x14ac:dyDescent="0.35">
      <c r="C41" s="3" t="s">
        <v>1</v>
      </c>
    </row>
    <row r="43" spans="1:8" ht="15" thickBot="1" x14ac:dyDescent="0.4">
      <c r="A43" s="27" t="s">
        <v>26</v>
      </c>
    </row>
    <row r="44" spans="1:8" ht="14.5" customHeight="1" thickBot="1" x14ac:dyDescent="0.4">
      <c r="A44" s="4"/>
      <c r="E44" s="32" t="s">
        <v>3</v>
      </c>
      <c r="F44" s="33"/>
    </row>
    <row r="45" spans="1:8" ht="44" thickBot="1" x14ac:dyDescent="0.4">
      <c r="A45" s="5" t="s">
        <v>31</v>
      </c>
      <c r="B45" s="6" t="s">
        <v>0</v>
      </c>
      <c r="C45" s="6" t="s">
        <v>10</v>
      </c>
      <c r="D45" s="6" t="s">
        <v>19</v>
      </c>
      <c r="E45" s="7" t="s">
        <v>2</v>
      </c>
      <c r="F45" s="7" t="s">
        <v>13</v>
      </c>
      <c r="H45" s="21"/>
    </row>
    <row r="46" spans="1:8" ht="29.5" thickBot="1" x14ac:dyDescent="0.4">
      <c r="A46" s="8" t="s">
        <v>33</v>
      </c>
      <c r="B46" s="9">
        <v>428</v>
      </c>
      <c r="C46" s="12">
        <v>2.1</v>
      </c>
      <c r="D46" s="13">
        <f>+B46*C46</f>
        <v>898.80000000000007</v>
      </c>
      <c r="E46" s="1">
        <v>0</v>
      </c>
      <c r="F46" s="14">
        <f>+(B46*E46)*12</f>
        <v>0</v>
      </c>
    </row>
    <row r="47" spans="1:8" ht="102" thickBot="1" x14ac:dyDescent="0.4">
      <c r="A47" s="8" t="s">
        <v>34</v>
      </c>
      <c r="B47" s="9">
        <v>1</v>
      </c>
      <c r="C47" s="12">
        <v>212</v>
      </c>
      <c r="D47" s="13">
        <f>+B47*C47</f>
        <v>212</v>
      </c>
      <c r="E47" s="1">
        <v>0</v>
      </c>
      <c r="F47" s="14">
        <f>+(B47*E47)*12</f>
        <v>0</v>
      </c>
    </row>
    <row r="48" spans="1:8" ht="15" thickBot="1" x14ac:dyDescent="0.4">
      <c r="A48" s="13"/>
      <c r="B48" s="13"/>
      <c r="C48" s="13"/>
      <c r="D48" s="13"/>
      <c r="E48" s="13"/>
      <c r="F48" s="13"/>
      <c r="H48" s="30" t="s">
        <v>15</v>
      </c>
    </row>
    <row r="49" spans="1:8" ht="15" thickBot="1" x14ac:dyDescent="0.4">
      <c r="A49" s="13"/>
      <c r="B49" s="13"/>
      <c r="C49" s="13"/>
      <c r="D49" s="13"/>
      <c r="E49" s="13"/>
      <c r="F49" s="13"/>
      <c r="H49" s="31"/>
    </row>
    <row r="50" spans="1:8" ht="15" thickBot="1" x14ac:dyDescent="0.4">
      <c r="A50" s="10" t="s">
        <v>14</v>
      </c>
      <c r="D50" s="17">
        <f>SUM(D46:D48)</f>
        <v>1110.8000000000002</v>
      </c>
      <c r="F50" s="18">
        <f>SUM(F46:F48)</f>
        <v>0</v>
      </c>
      <c r="G50" s="19" t="s">
        <v>18</v>
      </c>
      <c r="H50" s="11" t="s">
        <v>36</v>
      </c>
    </row>
    <row r="51" spans="1:8" x14ac:dyDescent="0.35">
      <c r="D51" s="3" t="s">
        <v>1</v>
      </c>
    </row>
    <row r="52" spans="1:8" x14ac:dyDescent="0.35">
      <c r="A52" s="3" t="s">
        <v>1</v>
      </c>
    </row>
    <row r="53" spans="1:8" x14ac:dyDescent="0.35">
      <c r="A53" s="28" t="s">
        <v>20</v>
      </c>
    </row>
  </sheetData>
  <sheetProtection algorithmName="SHA-512" hashValue="J9lmMbbHBJO2unx+Ey5PScXYJeC/aUyM7vjifyWIwOYuHixujPHgbDe4czsyA+a1rRVl8acDu+QRs/RnFuTmAA==" saltValue="6SbJQSKyD8MnXuUInKg0HA==" spinCount="100000" sheet="1" objects="1" scenarios="1"/>
  <mergeCells count="10">
    <mergeCell ref="A1:H1"/>
    <mergeCell ref="H14:H15"/>
    <mergeCell ref="H38:H39"/>
    <mergeCell ref="H48:H49"/>
    <mergeCell ref="E44:F44"/>
    <mergeCell ref="E3:F3"/>
    <mergeCell ref="A17:F17"/>
    <mergeCell ref="E31:F31"/>
    <mergeCell ref="E20:F20"/>
    <mergeCell ref="H24:H25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A2-ALTRES.VEU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2025-12-14T15:29:20Z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2022-11-25T11:35:41Z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3a25fc28-c2c3-402b-ba51-253248180313</vt:lpwstr>
  </property>
  <property fmtid="{D5CDD505-2E9C-101B-9397-08002B2CF9AE}" pid="8" name="MSIP_Label_0359f705-2ba0-454b-9cfc-6ce5bcaac040_ContentBits">
    <vt:lpwstr>2</vt:lpwstr>
  </property>
</Properties>
</file>