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ajuntamentabreracat-my.sharepoint.com/personal/rinconcc_abrera_cat/Documents/Escritorio/Carlos/1 Proyectos y memorias/2025/5969-2025 Aprobación L.V. Escola Ernest Lluch/"/>
    </mc:Choice>
  </mc:AlternateContent>
  <xr:revisionPtr revIDLastSave="12" documentId="11_AD4D2F04E46CFB4ACB3E209D8D56C53E683EDF18" xr6:coauthVersionLast="47" xr6:coauthVersionMax="47" xr10:uidLastSave="{27068CF4-5805-4D74-A9FB-0C8531AA5C0C}"/>
  <bookViews>
    <workbookView xWindow="-28920" yWindow="1020" windowWidth="29040" windowHeight="15840" xr2:uid="{00000000-000D-0000-FFFF-FFFF00000000}"/>
  </bookViews>
  <sheets>
    <sheet name="T-PR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 l="1"/>
  <c r="H58" i="1" s="1"/>
  <c r="H51" i="1"/>
  <c r="H52" i="1" s="1"/>
  <c r="H45" i="1"/>
  <c r="H44" i="1"/>
  <c r="H46" i="1" s="1"/>
  <c r="H38" i="1"/>
  <c r="H37" i="1"/>
  <c r="H36" i="1"/>
  <c r="H30" i="1"/>
  <c r="H29" i="1"/>
  <c r="H28" i="1"/>
  <c r="H27" i="1"/>
  <c r="H26" i="1"/>
  <c r="H25" i="1"/>
  <c r="H31" i="1" s="1"/>
  <c r="H19" i="1"/>
  <c r="H18" i="1"/>
  <c r="H17" i="1"/>
  <c r="H16" i="1"/>
  <c r="H15" i="1"/>
  <c r="H14" i="1"/>
  <c r="H13" i="1"/>
  <c r="H39" i="1" l="1"/>
  <c r="H20" i="1"/>
  <c r="H60" i="1" s="1"/>
  <c r="H65" i="1" s="1"/>
</calcChain>
</file>

<file path=xl/sharedStrings.xml><?xml version="1.0" encoding="utf-8"?>
<sst xmlns="http://schemas.openxmlformats.org/spreadsheetml/2006/main" count="136" uniqueCount="76">
  <si>
    <t>ERNEST_LLUCH_01</t>
  </si>
  <si>
    <t>PRESUPUESTO</t>
  </si>
  <si>
    <t>Precio</t>
  </si>
  <si>
    <t>Medición</t>
  </si>
  <si>
    <t>Importe</t>
  </si>
  <si>
    <t>Obra</t>
  </si>
  <si>
    <t>01</t>
  </si>
  <si>
    <t>PressupostERNEST_LLUCH_01</t>
  </si>
  <si>
    <t>Capítol</t>
  </si>
  <si>
    <t>ACTUACIONES PREVIAS</t>
  </si>
  <si>
    <t>01.01</t>
  </si>
  <si>
    <t>0BC030</t>
  </si>
  <si>
    <t>Ud</t>
  </si>
  <si>
    <t>Apertura de cala de 10x20 cm y 5 cm de profundidad, para inspección del armado inferior de viga de hormigón armado; y posterior cierre de la cala.</t>
  </si>
  <si>
    <t>0BC020AR</t>
  </si>
  <si>
    <t>Apertura de cala de 10x20 cm y 5 cm de profundidad, para inspección del armado de pilar de hormigón armado; y posterior cierre de la cala.</t>
  </si>
  <si>
    <t>0BC100AR</t>
  </si>
  <si>
    <t>Apertura de cala de 50x50 cm en fábrica de ladrillo cerámico hueco para inspección visual de las diferentes capas y del material base, y posterior cierre de la cala.</t>
  </si>
  <si>
    <t>0XP020</t>
  </si>
  <si>
    <t>Transporte a obra y retirada de plataforma elevadora de tijera, motor diésel, de 18 m de altura máxima de trabajo.</t>
  </si>
  <si>
    <t>0XP010</t>
  </si>
  <si>
    <t>Alquiler diario de plataforma elevadora de tijera, motor diésel, de 18 m de altura máxima de trabajo.
Criterio de valoración económica: El precio incluye el mantenimiento y el seguro de responsabilidad civil.
Incluye: Revisión periódica para garantizar su estabilidad y condiciones de seguridad.</t>
  </si>
  <si>
    <t>DQP020</t>
  </si>
  <si>
    <t>m2</t>
  </si>
  <si>
    <t>Retirada de capa de protección formada por 10 cm de espesor de grava en cubierta plana, con medios manuales y recuperación de la grava para su posterior reubicación.
Incluye: Retirada de la grava. Acopio de los materiales a reutilizar. Retirada y acopio de los restos de obra. Limpieza de los restos de obra. Carga manual de los restos de obra sobre camión o contenedor.</t>
  </si>
  <si>
    <t>DQN010</t>
  </si>
  <si>
    <t>Retirada de capa de impermeabilización en cubierta plana, con medios manuales, y carga manual sobre camión o contenedor.
Incluye: Retirada del elemento. Acopio del material retirado. Limpieza de los restos de obra. Carga manual del material retirado y restos de obra sobre camión o contenedor.</t>
  </si>
  <si>
    <t>TOTAL</t>
  </si>
  <si>
    <t>02</t>
  </si>
  <si>
    <t>LÍNEAS DE VIDA</t>
  </si>
  <si>
    <t>01.02</t>
  </si>
  <si>
    <t>YCL120</t>
  </si>
  <si>
    <t>Línea de anclaje horizontal permanente, de cable de acero, con amortiguador de caídas, de 10 m de longitud, clase C, compuesta por 1 anclaje terminal de acero inoxidable AISI 316, acabado brillante; 1 anclaje terminal con amortiguador de acero inoxidable AISI 316, acabado brillante; 1 anclaje intermedio de acero inoxidable AISI 316, acabado brillante; cable flexible de acero inoxidable AISI 316, de 10 mm de diámetro, compuesto por 7 cordones de 19 hilos; 3 postes de acero inoxidable AISI 316, con placa de anclaje; tensor de caja abierta, con ojo en un extremo y horquilla en el extremo opuesto; conjunto de un sujetacables y un terminal manual; protector para cabo; placa de señalización y conjunto de dos precintos de seguridad. Incluso fijaciones para la sujeción de los componentes de la línea de anclaje al soporte. 
Incluye: Replanteo. Colocación y fijación de los postes. Colocación y fijación de los anclajes. Tendido del cable. Colocación de complementos.</t>
  </si>
  <si>
    <t>YCL120AR</t>
  </si>
  <si>
    <t>Línea de anclaje horizontal permanente, de cable de acero, con amortiguador de caídas, de 10 m de longitud, clase C, compuesta por 1 anclaje terminal de acero inoxidable AISI 316, acabado brillante; 1 anclaje terminal con amortiguador de acero inoxidable AISI 316, acabado brillante; 1 anclaje intermedio de acero inoxidable AISI 316, acabado brillante; cable flexible de acero inoxidable AISI 316, de 10 mm de diámetro, compuesto por 7 cordones de 19 hilos; 3 anclajes; tensor de caja abierta, con ojo en un extremo y horquilla en el extremo opuesto; conjunto de un sujetacables y un terminal manual; protector para cabo; placa de señalización y conjunto de dos precintos de seguridad. 
Incluye: Replanteo. Colocación y fijación de los postes. Colocación y fijación de los anclajes. Tendido del cable. Colocación de complementos.</t>
  </si>
  <si>
    <t>NIN013</t>
  </si>
  <si>
    <t>Impermeabilización de cubiertas inclinadas, con una pendiente media del 5%, con lámina impermeabilizante de caucho sintético EPDM de alta densidad, de 1,5 mm de espesor, masa nominal 1,7 kg/m², con armadura de fieltro de fibra de vidrio, tipo monocapa, totalmente adherida al soporte con adhesivo de neopreno y fijada en solapes y bordes mediante soldadura termoplástica.
Incluye: Aplicación de la capa de imprimación. Colocación de la geomembrana. Resolución de los puntos singulares.</t>
  </si>
  <si>
    <t>YCL225</t>
  </si>
  <si>
    <t>Dispositivo de anclaje ´´WÜRTH´´, formado por placa de anclaje de aluminio con dos orificios y dos anclajes mecánicos de expansión, de acero inoxidable A4, fijado mecánicamente al soporte de hormigón, para asegurar a un operario.
Incluye: Replanteo. Realización del taladro. Colocación y fijación del dispositivo de anclaje. Reparación de superficie dañada.</t>
  </si>
  <si>
    <t>HSO005</t>
  </si>
  <si>
    <t>Sellado de perforación del taladro de entre 20 y 25 mm de diámetro interior, en pavimento hasta llegar a forjado, con espuma de poliuretano monocomponente o similar, aplicada con cánula. Con objeto de rellenar la perforación realizada y sellar cualquier poro que pueda quedar y evitar que esas perforaciones produzcan filtraciones de agua pluvial. Cada placa de anclaje conlleva 4 perforaciones aproximadamente.
Incluye: Limpieza y preparación de la superficie. Aplicación del material de relleno.
Criterio de medición de proyecto: Número de unidades previstas, según documentación gráfica de Proyecto.
Criterio de medición de obra: Se medirá el número de unidades realmente ejecutadas según especificaciones de Proyecto.</t>
  </si>
  <si>
    <t>HYA010</t>
  </si>
  <si>
    <t>Remates y ayudas para dejar las distintas partidas de la obra completamente terminadas, incluyendo todos aquellos trabajos necesarios así como los distintos materiales  para su ejecución, según las indicaciones de la DF.</t>
  </si>
  <si>
    <t>03</t>
  </si>
  <si>
    <t>ESCALERAS</t>
  </si>
  <si>
    <t>01.03</t>
  </si>
  <si>
    <t>IOE010A0R</t>
  </si>
  <si>
    <t>Escalera vertical de seguridad con jaula de protección y barandilla fabricada en aluminio, peldaños antideslizantes de 30x30mm,de 52 cm de ancho,dimensiones internas de arco de 691x800 mm, con cierre inferior de seguridad para evita el acceso a personal no autorizado, soportes con pletinas para la fijación a pared y barandilla de seguridad de 112 cm de altura para desembarcar desde la escalera, incluso jaula de protección lacada según DF, según normativa europea EN 14122-4 y entrega con  certificado de conformidad, para salvar una altura de 3,20/3,48 m.
Incluye: Replanteo y marcado de los ejes. Corte y ajuste de las piezas de ser preciso. Izado y presentación de escalera. Aplomado. Resolución de las uniones a paramentos (pared o suelo). Reglaje de la pieza y ajuste definitivo de las uniones. Comprobación final del aplomado. Uniones al edificio. Ejecución de encuentros especiales y remates. Completamente montada, instalada y rematada para su correco uso.</t>
  </si>
  <si>
    <t>IOE010B1R</t>
  </si>
  <si>
    <t>Escalera metálica situada en el exterior del edificio, compuesta de zancas y mesetas, para salva una altura/desfase de 110 cm aproximadamente, recta y con meseta, con una anchura de 1 m para una sobrecarga de uso de 400 kg/m², Euroclase A1 de reacción al fuego, según UNE-EN 13501-1, elaborada en taller y montada en obra mediante uniones soldadas.
Compuesta de: ESTRUCTURA metálica de perfiles de acero S 275 JR laminado en caliente, PELDAÑEADO Y MESETA de chapa perforada tipo ´´Tramex´´ de acero galvanizado, de 3 mm de espesor y BARANDILLA de 1,10 m de altura, de tubo de acero laminado en frío, de 40x20x1,5 mm y 20x20x1,5 mm, colocada en todo su perímetro. Incluso placas de anclaje a la forjado y a la estructura del edificio, piezas especiales y despuntes.
Incluye: Replanteo y marcado de los ejes de las placas de anclaje. Corte y ajuste de las piezas. Izado y presentación. Aplomado. Resolución de las uniones a la base de forjado. Reglaje de la pieza y ajuste definitivo de las uniones. Comprobación final del aplomado. Uniones al edificio. Ejecución de encuentros especiales y remates. Aplicación de dos manos de imprimación anticorrosiva.
Criterio de medición de proyecto: Número de unidades previstas, según documentación gráfica de Proyecto.
Criterio de medición de obra: Se medirá el número de unidades realmente ejecutadas según especificaciones de Proyecto.</t>
  </si>
  <si>
    <t>RLC010</t>
  </si>
  <si>
    <t>ud</t>
  </si>
  <si>
    <t>Partida unitaria que comprende los trabajos de para el saneado del oxido de una escalera metálica y aplicación de una pintura anticorrosiva y pasivadora del óxido tipo Ferrorite mate de la casa MONTO o similar.
Incluye: lijado y rascado de pinturas viejas en su caso y del óxido existente hasta un grado mínimo de limpieza ST 2, acabado con pintura según prescripsión. Aplicación manual de dos manos de imprimación anticorrosiva, hasta alcanzar un espesor mínimo de 60 µm, para la protección de elementos de acero frente a la corrosión. Limpieza del soporte. Aplicación del producto.
Criterio de medición de proyecto: Superficie medida según documentación gráfica de Proyecto, con el mismo criterio que el soporte base.
Criterio de medición de obra: Se medirá la superficie realmente ejecutada según especificaciones de Proyecto, con el mismo criterio que el soporte base.</t>
  </si>
  <si>
    <t>04</t>
  </si>
  <si>
    <t>SEGURIDAD Y SALUD</t>
  </si>
  <si>
    <t>01.04</t>
  </si>
  <si>
    <t>YCX010</t>
  </si>
  <si>
    <t>Conjunto de sistemas de protección colectiva, necesarios para el cumplimiento de la normativa vigente en materia de Seguridad y Salud en el Trabajo. Incluso mantenimiento en condiciones seguras durante todo el periodo de tiempo que se requiera, reparación o reposición y transporte hasta el lugar de almacenaje o retirada a contenedor.
Incluye: Nada.
Criterio de medición de proyecto: Número de unidades previstas, según Estudio o Estudio Básico de Seguridad y Salud.
Criterio de medición de obra: Se medirá el número de unidades realmente colocadas según especificaciones de Estudio o Estudio Básico de Seguridad y Salud.</t>
  </si>
  <si>
    <t>YIX010</t>
  </si>
  <si>
    <t>Conjunto de equipos de protección individual, necesarios para el cumplimiento de la normativa vigente en materia de Seguridad y Salud en el Trabajo.
Incluye: Nada.
Criterio de medición de proyecto: Número de unidades previstas, según Estudio o Estudio Básico de Seguridad y Salud.
Criterio de medición de obra: Se medirá el número de unidades realmente suministradas según especificaciones de Estudio o Estudio Básico de Seguridad y Salud.</t>
  </si>
  <si>
    <t>05</t>
  </si>
  <si>
    <t>GESTIÓN DE RESIDUOS</t>
  </si>
  <si>
    <t>01.05</t>
  </si>
  <si>
    <t>GRA010</t>
  </si>
  <si>
    <t>Transporte de residuos inertes de ladrillos, tejas y materiales cerámicos, producidos en obras de construcción y/o demolición, con contenedor de 3,5 m³, a vertedero específico, instalación de tratamiento de residuos de construcción y demolición externa a la obra o centro de valorización o eliminación de residuos. Incluso servicio de entrega, alquiler y recogida en obra del contenedor.
Criterio de valoración económica: El precio incluye el canon de vertido por entrega de residuos.
Incluye: Carga a camión del contenedor. Transporte de residuos de construcción a vertedero específico, instalación de tratamiento de residuos de construcción y demolición externa a la obra o centro de valorización o eliminación de residuos.</t>
  </si>
  <si>
    <t>06</t>
  </si>
  <si>
    <t>CONTROL DE CALIDAD</t>
  </si>
  <si>
    <t>01.06</t>
  </si>
  <si>
    <t>INF01</t>
  </si>
  <si>
    <t>Certificado de Montaje de línea de vida como elemento de anclaje según UNE EN 735 tras montaje</t>
  </si>
  <si>
    <t>Presupuesto de ejecución material</t>
  </si>
  <si>
    <t>13% de gastos generales</t>
  </si>
  <si>
    <t>6% de beneficio industrial</t>
  </si>
  <si>
    <t>Suma</t>
  </si>
  <si>
    <t xml:space="preserve">21% IVA </t>
  </si>
  <si>
    <t>Presupuesto de ejecución por contrata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</si>
</sst>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 x14ac:knownFonts="1">
    <font>
      <sz val="11"/>
      <color theme="1"/>
      <name val="Calibri"/>
      <family val="2"/>
      <scheme val="minor"/>
    </font>
    <font>
      <sz val="8"/>
      <color rgb="FF000000"/>
      <name val="Calibri"/>
      <family val="2"/>
    </font>
    <font>
      <b/>
      <sz val="14"/>
      <color rgb="FF000000"/>
      <name val="Calibri"/>
      <family val="2"/>
    </font>
    <font>
      <b/>
      <sz val="8"/>
      <color rgb="FF000000"/>
      <name val="Calibri"/>
      <family val="2"/>
    </font>
    <font>
      <b/>
      <sz val="11"/>
      <color rgb="FF000000"/>
      <name val="Calibri"/>
      <family val="2"/>
    </font>
    <font>
      <b/>
      <sz val="11"/>
      <color theme="1"/>
      <name val="Calibri"/>
      <family val="2"/>
      <scheme val="minor"/>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cellStyleXfs>
  <cellXfs count="17">
    <xf numFmtId="0" fontId="0" fillId="0" borderId="0" xfId="0"/>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4" fontId="1" fillId="0" borderId="0" xfId="0" applyNumberFormat="1" applyFont="1"/>
    <xf numFmtId="0" fontId="1" fillId="0" borderId="0" xfId="0" applyFont="1" applyAlignment="1">
      <alignment wrapText="1"/>
    </xf>
    <xf numFmtId="164" fontId="3" fillId="0" borderId="0" xfId="0" applyNumberFormat="1" applyFont="1"/>
    <xf numFmtId="0" fontId="4" fillId="0" borderId="0" xfId="0" applyFont="1"/>
    <xf numFmtId="164" fontId="4" fillId="0" borderId="0" xfId="0" applyNumberFormat="1" applyFont="1"/>
    <xf numFmtId="0" fontId="5" fillId="0" borderId="0" xfId="0" applyFont="1"/>
    <xf numFmtId="4" fontId="5" fillId="0" borderId="0" xfId="0" applyNumberFormat="1" applyFont="1"/>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8"/>
  <sheetViews>
    <sheetView tabSelected="1" topLeftCell="A48" workbookViewId="0">
      <selection activeCell="O52" sqref="O52"/>
    </sheetView>
  </sheetViews>
  <sheetFormatPr baseColWidth="10" defaultColWidth="8.88671875" defaultRowHeight="14.4" x14ac:dyDescent="0.3"/>
  <cols>
    <col min="1" max="1" width="18.6640625" customWidth="1"/>
    <col min="2" max="2" width="3.44140625" customWidth="1"/>
    <col min="3" max="3" width="13.6640625" customWidth="1"/>
    <col min="4" max="4" width="4.44140625" customWidth="1"/>
    <col min="5" max="5" width="48.6640625" customWidth="1"/>
    <col min="6" max="7" width="12.6640625" customWidth="1"/>
    <col min="8" max="8" width="13.6640625" customWidth="1"/>
  </cols>
  <sheetData>
    <row r="1" spans="1:8" x14ac:dyDescent="0.3">
      <c r="E1" s="16" t="s">
        <v>0</v>
      </c>
      <c r="F1" s="16" t="s">
        <v>0</v>
      </c>
      <c r="G1" s="16" t="s">
        <v>0</v>
      </c>
      <c r="H1" s="16" t="s">
        <v>0</v>
      </c>
    </row>
    <row r="2" spans="1:8" x14ac:dyDescent="0.3">
      <c r="E2" s="16"/>
      <c r="F2" s="16"/>
      <c r="G2" s="16"/>
      <c r="H2" s="16"/>
    </row>
    <row r="3" spans="1:8" x14ac:dyDescent="0.3">
      <c r="E3" s="16"/>
      <c r="F3" s="16"/>
      <c r="G3" s="16"/>
      <c r="H3" s="16"/>
    </row>
    <row r="4" spans="1:8" x14ac:dyDescent="0.3">
      <c r="E4" s="16"/>
      <c r="F4" s="16"/>
      <c r="G4" s="16"/>
      <c r="H4" s="16"/>
    </row>
    <row r="6" spans="1:8" ht="18" x14ac:dyDescent="0.35">
      <c r="C6" s="2"/>
      <c r="D6" s="2"/>
      <c r="E6" s="3" t="s">
        <v>1</v>
      </c>
      <c r="F6" s="2"/>
      <c r="G6" s="2"/>
      <c r="H6" s="2"/>
    </row>
    <row r="8" spans="1:8" x14ac:dyDescent="0.3">
      <c r="F8" s="4" t="s">
        <v>2</v>
      </c>
      <c r="G8" s="4" t="s">
        <v>3</v>
      </c>
      <c r="H8" s="4" t="s">
        <v>4</v>
      </c>
    </row>
    <row r="10" spans="1:8" x14ac:dyDescent="0.3">
      <c r="C10" s="5" t="s">
        <v>5</v>
      </c>
      <c r="D10" s="6" t="s">
        <v>6</v>
      </c>
      <c r="E10" s="5" t="s">
        <v>7</v>
      </c>
    </row>
    <row r="11" spans="1:8" x14ac:dyDescent="0.3">
      <c r="C11" s="5" t="s">
        <v>8</v>
      </c>
      <c r="D11" s="6" t="s">
        <v>6</v>
      </c>
      <c r="E11" s="5" t="s">
        <v>9</v>
      </c>
    </row>
    <row r="13" spans="1:8" x14ac:dyDescent="0.3">
      <c r="A13" s="1" t="s">
        <v>10</v>
      </c>
      <c r="B13" s="1">
        <v>1</v>
      </c>
      <c r="C13" s="1" t="s">
        <v>11</v>
      </c>
      <c r="D13" s="7" t="s">
        <v>12</v>
      </c>
      <c r="E13" s="1" t="s">
        <v>13</v>
      </c>
      <c r="F13" s="8">
        <v>31.5</v>
      </c>
      <c r="G13" s="8">
        <v>3</v>
      </c>
      <c r="H13" s="9">
        <f t="shared" ref="H13:H19" si="0">ROUND(ROUND(F13,2)*ROUND(G13,2),2)</f>
        <v>94.5</v>
      </c>
    </row>
    <row r="14" spans="1:8" x14ac:dyDescent="0.3">
      <c r="A14" s="1" t="s">
        <v>10</v>
      </c>
      <c r="B14" s="1">
        <v>2</v>
      </c>
      <c r="C14" s="1" t="s">
        <v>14</v>
      </c>
      <c r="D14" s="7" t="s">
        <v>12</v>
      </c>
      <c r="E14" s="1" t="s">
        <v>15</v>
      </c>
      <c r="F14" s="8">
        <v>29.75</v>
      </c>
      <c r="G14" s="8">
        <v>3</v>
      </c>
      <c r="H14" s="9">
        <f t="shared" si="0"/>
        <v>89.25</v>
      </c>
    </row>
    <row r="15" spans="1:8" x14ac:dyDescent="0.3">
      <c r="A15" s="1" t="s">
        <v>10</v>
      </c>
      <c r="B15" s="1">
        <v>3</v>
      </c>
      <c r="C15" s="1" t="s">
        <v>16</v>
      </c>
      <c r="D15" s="7" t="s">
        <v>12</v>
      </c>
      <c r="E15" s="1" t="s">
        <v>17</v>
      </c>
      <c r="F15" s="8">
        <v>19.579999999999998</v>
      </c>
      <c r="G15" s="8">
        <v>3</v>
      </c>
      <c r="H15" s="9">
        <f t="shared" si="0"/>
        <v>58.74</v>
      </c>
    </row>
    <row r="16" spans="1:8" x14ac:dyDescent="0.3">
      <c r="A16" s="1" t="s">
        <v>10</v>
      </c>
      <c r="B16" s="1">
        <v>4</v>
      </c>
      <c r="C16" s="1" t="s">
        <v>18</v>
      </c>
      <c r="D16" s="7" t="s">
        <v>12</v>
      </c>
      <c r="E16" s="1" t="s">
        <v>19</v>
      </c>
      <c r="F16" s="8">
        <v>191.09</v>
      </c>
      <c r="G16" s="8">
        <v>1</v>
      </c>
      <c r="H16" s="9">
        <f t="shared" si="0"/>
        <v>191.09</v>
      </c>
    </row>
    <row r="17" spans="1:8" ht="62.4" x14ac:dyDescent="0.3">
      <c r="A17" s="1" t="s">
        <v>10</v>
      </c>
      <c r="B17" s="1">
        <v>5</v>
      </c>
      <c r="C17" s="1" t="s">
        <v>20</v>
      </c>
      <c r="D17" s="7" t="s">
        <v>12</v>
      </c>
      <c r="E17" s="10" t="s">
        <v>21</v>
      </c>
      <c r="F17" s="8">
        <v>177.19</v>
      </c>
      <c r="G17" s="8">
        <v>2</v>
      </c>
      <c r="H17" s="9">
        <f t="shared" si="0"/>
        <v>354.38</v>
      </c>
    </row>
    <row r="18" spans="1:8" ht="62.4" x14ac:dyDescent="0.3">
      <c r="A18" s="1" t="s">
        <v>10</v>
      </c>
      <c r="B18" s="1">
        <v>6</v>
      </c>
      <c r="C18" s="1" t="s">
        <v>22</v>
      </c>
      <c r="D18" s="7" t="s">
        <v>23</v>
      </c>
      <c r="E18" s="10" t="s">
        <v>24</v>
      </c>
      <c r="F18" s="8">
        <v>37.520000000000003</v>
      </c>
      <c r="G18" s="8">
        <v>5.25</v>
      </c>
      <c r="H18" s="9">
        <f t="shared" si="0"/>
        <v>196.98</v>
      </c>
    </row>
    <row r="19" spans="1:8" ht="52.2" x14ac:dyDescent="0.3">
      <c r="A19" s="1" t="s">
        <v>10</v>
      </c>
      <c r="B19" s="1">
        <v>7</v>
      </c>
      <c r="C19" s="1" t="s">
        <v>25</v>
      </c>
      <c r="D19" s="7" t="s">
        <v>23</v>
      </c>
      <c r="E19" s="10" t="s">
        <v>26</v>
      </c>
      <c r="F19" s="8">
        <v>50.03</v>
      </c>
      <c r="G19" s="8">
        <v>5.25</v>
      </c>
      <c r="H19" s="9">
        <f t="shared" si="0"/>
        <v>262.66000000000003</v>
      </c>
    </row>
    <row r="20" spans="1:8" x14ac:dyDescent="0.3">
      <c r="E20" s="5" t="s">
        <v>27</v>
      </c>
      <c r="F20" s="5"/>
      <c r="G20" s="5"/>
      <c r="H20" s="11">
        <f>SUM(H13:H19)</f>
        <v>1247.6000000000001</v>
      </c>
    </row>
    <row r="22" spans="1:8" x14ac:dyDescent="0.3">
      <c r="C22" s="5" t="s">
        <v>5</v>
      </c>
      <c r="D22" s="6" t="s">
        <v>6</v>
      </c>
      <c r="E22" s="5" t="s">
        <v>7</v>
      </c>
    </row>
    <row r="23" spans="1:8" x14ac:dyDescent="0.3">
      <c r="C23" s="5" t="s">
        <v>8</v>
      </c>
      <c r="D23" s="6" t="s">
        <v>28</v>
      </c>
      <c r="E23" s="5" t="s">
        <v>29</v>
      </c>
    </row>
    <row r="25" spans="1:8" ht="154.19999999999999" x14ac:dyDescent="0.3">
      <c r="A25" s="1" t="s">
        <v>30</v>
      </c>
      <c r="B25" s="1">
        <v>1</v>
      </c>
      <c r="C25" s="1" t="s">
        <v>31</v>
      </c>
      <c r="D25" s="7" t="s">
        <v>12</v>
      </c>
      <c r="E25" s="10" t="s">
        <v>32</v>
      </c>
      <c r="F25" s="8">
        <v>1152.6600000000001</v>
      </c>
      <c r="G25" s="8">
        <v>14.5</v>
      </c>
      <c r="H25" s="9">
        <f t="shared" ref="H25:H30" si="1">ROUND(ROUND(F25,2)*ROUND(G25,2),2)</f>
        <v>16713.57</v>
      </c>
    </row>
    <row r="26" spans="1:8" ht="133.80000000000001" x14ac:dyDescent="0.3">
      <c r="A26" s="1" t="s">
        <v>30</v>
      </c>
      <c r="B26" s="1">
        <v>2</v>
      </c>
      <c r="C26" s="1" t="s">
        <v>33</v>
      </c>
      <c r="D26" s="7" t="s">
        <v>12</v>
      </c>
      <c r="E26" s="10" t="s">
        <v>34</v>
      </c>
      <c r="F26" s="8">
        <v>610.21</v>
      </c>
      <c r="G26" s="8">
        <v>4</v>
      </c>
      <c r="H26" s="9">
        <f t="shared" si="1"/>
        <v>2440.84</v>
      </c>
    </row>
    <row r="27" spans="1:8" ht="82.8" x14ac:dyDescent="0.3">
      <c r="A27" s="1" t="s">
        <v>30</v>
      </c>
      <c r="B27" s="1">
        <v>3</v>
      </c>
      <c r="C27" s="1" t="s">
        <v>35</v>
      </c>
      <c r="D27" s="7" t="s">
        <v>23</v>
      </c>
      <c r="E27" s="10" t="s">
        <v>36</v>
      </c>
      <c r="F27" s="8">
        <v>34.340000000000003</v>
      </c>
      <c r="G27" s="8">
        <v>5.25</v>
      </c>
      <c r="H27" s="9">
        <f t="shared" si="1"/>
        <v>180.29</v>
      </c>
    </row>
    <row r="28" spans="1:8" ht="62.4" x14ac:dyDescent="0.3">
      <c r="A28" s="1" t="s">
        <v>30</v>
      </c>
      <c r="B28" s="1">
        <v>4</v>
      </c>
      <c r="C28" s="1" t="s">
        <v>37</v>
      </c>
      <c r="D28" s="7" t="s">
        <v>12</v>
      </c>
      <c r="E28" s="10" t="s">
        <v>38</v>
      </c>
      <c r="F28" s="8">
        <v>151.25</v>
      </c>
      <c r="G28" s="8">
        <v>1</v>
      </c>
      <c r="H28" s="9">
        <f t="shared" si="1"/>
        <v>151.25</v>
      </c>
    </row>
    <row r="29" spans="1:8" ht="133.80000000000001" x14ac:dyDescent="0.3">
      <c r="A29" s="1" t="s">
        <v>30</v>
      </c>
      <c r="B29" s="1">
        <v>5</v>
      </c>
      <c r="C29" s="1" t="s">
        <v>39</v>
      </c>
      <c r="D29" s="7" t="s">
        <v>12</v>
      </c>
      <c r="E29" s="10" t="s">
        <v>40</v>
      </c>
      <c r="F29" s="8">
        <v>7.96</v>
      </c>
      <c r="G29" s="8">
        <v>5</v>
      </c>
      <c r="H29" s="9">
        <f t="shared" si="1"/>
        <v>39.799999999999997</v>
      </c>
    </row>
    <row r="30" spans="1:8" x14ac:dyDescent="0.3">
      <c r="A30" s="1" t="s">
        <v>30</v>
      </c>
      <c r="B30" s="1">
        <v>6</v>
      </c>
      <c r="C30" s="1" t="s">
        <v>41</v>
      </c>
      <c r="D30" s="7" t="s">
        <v>23</v>
      </c>
      <c r="E30" s="1" t="s">
        <v>42</v>
      </c>
      <c r="F30" s="8">
        <v>25.5</v>
      </c>
      <c r="G30" s="8">
        <v>13</v>
      </c>
      <c r="H30" s="9">
        <f t="shared" si="1"/>
        <v>331.5</v>
      </c>
    </row>
    <row r="31" spans="1:8" x14ac:dyDescent="0.3">
      <c r="E31" s="5" t="s">
        <v>27</v>
      </c>
      <c r="F31" s="5"/>
      <c r="G31" s="5"/>
      <c r="H31" s="11">
        <f>SUM(H25:H30)</f>
        <v>19857.25</v>
      </c>
    </row>
    <row r="33" spans="1:8" x14ac:dyDescent="0.3">
      <c r="C33" s="5" t="s">
        <v>5</v>
      </c>
      <c r="D33" s="6" t="s">
        <v>6</v>
      </c>
      <c r="E33" s="5" t="s">
        <v>7</v>
      </c>
    </row>
    <row r="34" spans="1:8" x14ac:dyDescent="0.3">
      <c r="C34" s="5" t="s">
        <v>8</v>
      </c>
      <c r="D34" s="6" t="s">
        <v>43</v>
      </c>
      <c r="E34" s="5" t="s">
        <v>44</v>
      </c>
    </row>
    <row r="36" spans="1:8" ht="154.19999999999999" x14ac:dyDescent="0.3">
      <c r="A36" s="1" t="s">
        <v>45</v>
      </c>
      <c r="B36" s="1">
        <v>1</v>
      </c>
      <c r="C36" s="1" t="s">
        <v>46</v>
      </c>
      <c r="D36" s="7" t="s">
        <v>12</v>
      </c>
      <c r="E36" s="10" t="s">
        <v>47</v>
      </c>
      <c r="F36" s="8">
        <v>1687.91</v>
      </c>
      <c r="G36" s="8">
        <v>4</v>
      </c>
      <c r="H36" s="9">
        <f>ROUND(ROUND(F36,2)*ROUND(G36,2),2)</f>
        <v>6751.64</v>
      </c>
    </row>
    <row r="37" spans="1:8" ht="235.8" x14ac:dyDescent="0.3">
      <c r="A37" s="1" t="s">
        <v>45</v>
      </c>
      <c r="B37" s="1">
        <v>2</v>
      </c>
      <c r="C37" s="1" t="s">
        <v>48</v>
      </c>
      <c r="D37" s="7" t="s">
        <v>12</v>
      </c>
      <c r="E37" s="10" t="s">
        <v>49</v>
      </c>
      <c r="F37" s="8">
        <v>887.53</v>
      </c>
      <c r="G37" s="8">
        <v>1</v>
      </c>
      <c r="H37" s="9">
        <f>ROUND(ROUND(F37,2)*ROUND(G37,2),2)</f>
        <v>887.53</v>
      </c>
    </row>
    <row r="38" spans="1:8" ht="154.19999999999999" x14ac:dyDescent="0.3">
      <c r="A38" s="1" t="s">
        <v>45</v>
      </c>
      <c r="B38" s="1">
        <v>3</v>
      </c>
      <c r="C38" s="1" t="s">
        <v>50</v>
      </c>
      <c r="D38" s="7" t="s">
        <v>51</v>
      </c>
      <c r="E38" s="10" t="s">
        <v>52</v>
      </c>
      <c r="F38" s="8">
        <v>247.84</v>
      </c>
      <c r="G38" s="8">
        <v>1</v>
      </c>
      <c r="H38" s="9">
        <f>ROUND(ROUND(F38,2)*ROUND(G38,2),2)</f>
        <v>247.84</v>
      </c>
    </row>
    <row r="39" spans="1:8" x14ac:dyDescent="0.3">
      <c r="E39" s="5" t="s">
        <v>27</v>
      </c>
      <c r="F39" s="5"/>
      <c r="G39" s="5"/>
      <c r="H39" s="11">
        <f>SUM(H36:H38)</f>
        <v>7887.01</v>
      </c>
    </row>
    <row r="41" spans="1:8" x14ac:dyDescent="0.3">
      <c r="C41" s="5" t="s">
        <v>5</v>
      </c>
      <c r="D41" s="6" t="s">
        <v>6</v>
      </c>
      <c r="E41" s="5" t="s">
        <v>7</v>
      </c>
    </row>
    <row r="42" spans="1:8" x14ac:dyDescent="0.3">
      <c r="C42" s="5" t="s">
        <v>8</v>
      </c>
      <c r="D42" s="6" t="s">
        <v>53</v>
      </c>
      <c r="E42" s="5" t="s">
        <v>54</v>
      </c>
    </row>
    <row r="44" spans="1:8" ht="113.4" x14ac:dyDescent="0.3">
      <c r="A44" s="1" t="s">
        <v>55</v>
      </c>
      <c r="B44" s="1">
        <v>1</v>
      </c>
      <c r="C44" s="1" t="s">
        <v>56</v>
      </c>
      <c r="D44" s="7" t="s">
        <v>12</v>
      </c>
      <c r="E44" s="10" t="s">
        <v>57</v>
      </c>
      <c r="F44" s="8">
        <v>225</v>
      </c>
      <c r="G44" s="8">
        <v>1</v>
      </c>
      <c r="H44" s="9">
        <f>ROUND(ROUND(F44,2)*ROUND(G44,2),2)</f>
        <v>225</v>
      </c>
    </row>
    <row r="45" spans="1:8" ht="93" x14ac:dyDescent="0.3">
      <c r="A45" s="1" t="s">
        <v>55</v>
      </c>
      <c r="B45" s="1">
        <v>2</v>
      </c>
      <c r="C45" s="1" t="s">
        <v>58</v>
      </c>
      <c r="D45" s="7" t="s">
        <v>12</v>
      </c>
      <c r="E45" s="10" t="s">
        <v>59</v>
      </c>
      <c r="F45" s="8">
        <v>285</v>
      </c>
      <c r="G45" s="8">
        <v>1</v>
      </c>
      <c r="H45" s="9">
        <f>ROUND(ROUND(F45,2)*ROUND(G45,2),2)</f>
        <v>285</v>
      </c>
    </row>
    <row r="46" spans="1:8" x14ac:dyDescent="0.3">
      <c r="E46" s="5" t="s">
        <v>27</v>
      </c>
      <c r="F46" s="5"/>
      <c r="G46" s="5"/>
      <c r="H46" s="11">
        <f>SUM(H44:H45)</f>
        <v>510</v>
      </c>
    </row>
    <row r="48" spans="1:8" x14ac:dyDescent="0.3">
      <c r="C48" s="5" t="s">
        <v>5</v>
      </c>
      <c r="D48" s="6" t="s">
        <v>6</v>
      </c>
      <c r="E48" s="5" t="s">
        <v>7</v>
      </c>
    </row>
    <row r="49" spans="1:8" x14ac:dyDescent="0.3">
      <c r="C49" s="5" t="s">
        <v>8</v>
      </c>
      <c r="D49" s="6" t="s">
        <v>60</v>
      </c>
      <c r="E49" s="5" t="s">
        <v>61</v>
      </c>
    </row>
    <row r="51" spans="1:8" ht="123.6" x14ac:dyDescent="0.3">
      <c r="A51" s="1" t="s">
        <v>62</v>
      </c>
      <c r="B51" s="1">
        <v>1</v>
      </c>
      <c r="C51" s="1" t="s">
        <v>63</v>
      </c>
      <c r="D51" s="7" t="s">
        <v>12</v>
      </c>
      <c r="E51" s="10" t="s">
        <v>64</v>
      </c>
      <c r="F51" s="8">
        <v>202.93</v>
      </c>
      <c r="G51" s="8">
        <v>1</v>
      </c>
      <c r="H51" s="9">
        <f>ROUND(ROUND(F51,2)*ROUND(G51,2),2)</f>
        <v>202.93</v>
      </c>
    </row>
    <row r="52" spans="1:8" x14ac:dyDescent="0.3">
      <c r="E52" s="5" t="s">
        <v>27</v>
      </c>
      <c r="F52" s="5"/>
      <c r="G52" s="5"/>
      <c r="H52" s="11">
        <f>SUM(H51:H51)</f>
        <v>202.93</v>
      </c>
    </row>
    <row r="54" spans="1:8" x14ac:dyDescent="0.3">
      <c r="C54" s="5" t="s">
        <v>5</v>
      </c>
      <c r="D54" s="6" t="s">
        <v>6</v>
      </c>
      <c r="E54" s="5" t="s">
        <v>7</v>
      </c>
    </row>
    <row r="55" spans="1:8" x14ac:dyDescent="0.3">
      <c r="C55" s="5" t="s">
        <v>8</v>
      </c>
      <c r="D55" s="6" t="s">
        <v>65</v>
      </c>
      <c r="E55" s="5" t="s">
        <v>66</v>
      </c>
    </row>
    <row r="57" spans="1:8" x14ac:dyDescent="0.3">
      <c r="A57" s="1" t="s">
        <v>67</v>
      </c>
      <c r="B57" s="1">
        <v>1</v>
      </c>
      <c r="C57" s="1" t="s">
        <v>68</v>
      </c>
      <c r="D57" s="7" t="s">
        <v>12</v>
      </c>
      <c r="E57" s="1" t="s">
        <v>69</v>
      </c>
      <c r="F57" s="8">
        <v>350</v>
      </c>
      <c r="G57" s="8">
        <v>1</v>
      </c>
      <c r="H57" s="9">
        <f>ROUND(ROUND(F57,2)*ROUND(G57,2),2)</f>
        <v>350</v>
      </c>
    </row>
    <row r="58" spans="1:8" x14ac:dyDescent="0.3">
      <c r="E58" s="5" t="s">
        <v>27</v>
      </c>
      <c r="F58" s="5"/>
      <c r="G58" s="5"/>
      <c r="H58" s="11">
        <f>SUM(H57:H57)</f>
        <v>350</v>
      </c>
    </row>
    <row r="60" spans="1:8" x14ac:dyDescent="0.3">
      <c r="E60" s="12" t="s">
        <v>70</v>
      </c>
      <c r="H60" s="13">
        <f>SUM(H9:H59)/2</f>
        <v>30054.789999999997</v>
      </c>
    </row>
    <row r="62" spans="1:8" x14ac:dyDescent="0.3">
      <c r="E62" t="s">
        <v>71</v>
      </c>
      <c r="H62">
        <v>3907.12</v>
      </c>
    </row>
    <row r="63" spans="1:8" x14ac:dyDescent="0.3">
      <c r="E63" t="s">
        <v>72</v>
      </c>
      <c r="H63">
        <v>1803.29</v>
      </c>
    </row>
    <row r="65" spans="5:8" x14ac:dyDescent="0.3">
      <c r="E65" s="14" t="s">
        <v>73</v>
      </c>
      <c r="H65" s="15">
        <f>H60+H62+H63</f>
        <v>35765.199999999997</v>
      </c>
    </row>
    <row r="66" spans="5:8" x14ac:dyDescent="0.3">
      <c r="E66" t="s">
        <v>74</v>
      </c>
      <c r="H66">
        <v>7510.69</v>
      </c>
    </row>
    <row r="68" spans="5:8" x14ac:dyDescent="0.3">
      <c r="E68" s="14" t="s">
        <v>75</v>
      </c>
      <c r="H68" s="14">
        <v>43275.89</v>
      </c>
    </row>
  </sheetData>
  <mergeCells count="4">
    <mergeCell ref="E1:H1"/>
    <mergeCell ref="E2:H2"/>
    <mergeCell ref="E3:H3"/>
    <mergeCell ref="E4:H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AB636F85C7EA41807933048BAE39D8" ma:contentTypeVersion="9" ma:contentTypeDescription="Crear nuevo documento." ma:contentTypeScope="" ma:versionID="7b419ac48bf58875511ab96916592c25">
  <xsd:schema xmlns:xsd="http://www.w3.org/2001/XMLSchema" xmlns:xs="http://www.w3.org/2001/XMLSchema" xmlns:p="http://schemas.microsoft.com/office/2006/metadata/properties" xmlns:ns2="1731abab-98e3-4ff7-8053-7cc113af5c16" xmlns:ns3="befeb666-ac42-4201-b59f-caa194af8795" targetNamespace="http://schemas.microsoft.com/office/2006/metadata/properties" ma:root="true" ma:fieldsID="ecf4b184492db6318120921c6b05a849" ns2:_="" ns3:_="">
    <xsd:import namespace="1731abab-98e3-4ff7-8053-7cc113af5c16"/>
    <xsd:import namespace="befeb666-ac42-4201-b59f-caa194af87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1abab-98e3-4ff7-8053-7cc113af5c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feb666-ac42-4201-b59f-caa194af8795"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BA9206-7A44-47D8-A1DB-F7A3EE7C1E0D}"/>
</file>

<file path=customXml/itemProps2.xml><?xml version="1.0" encoding="utf-8"?>
<ds:datastoreItem xmlns:ds="http://schemas.openxmlformats.org/officeDocument/2006/customXml" ds:itemID="{969F5921-5860-4D20-B278-F7B54F5BE4A1}"/>
</file>

<file path=customXml/itemProps3.xml><?xml version="1.0" encoding="utf-8"?>
<ds:datastoreItem xmlns:ds="http://schemas.openxmlformats.org/officeDocument/2006/customXml" ds:itemID="{F0272E5F-9721-484C-9E41-FEE4574FBF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T-PRES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Rincon Carazo</dc:creator>
  <cp:lastModifiedBy>RINCON CARAZO Carlos</cp:lastModifiedBy>
  <dcterms:created xsi:type="dcterms:W3CDTF">2015-06-05T18:19:34Z</dcterms:created>
  <dcterms:modified xsi:type="dcterms:W3CDTF">2025-10-08T16:36:21Z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0x010100CDAB636F85C7EA41807933048BAE39D8</vt:lpwstr>
  </property>
</Properties>
</file>