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W:\PROJECTES IPSA\17. Placeta de la Biblioteca\"/>
    </mc:Choice>
  </mc:AlternateContent>
  <xr:revisionPtr revIDLastSave="0" documentId="13_ncr:1_{6DAFAF03-DB91-48F1-80ED-53CA58E19F20}" xr6:coauthVersionLast="47" xr6:coauthVersionMax="47" xr10:uidLastSave="{00000000-0000-0000-0000-000000000000}"/>
  <bookViews>
    <workbookView xWindow="-120" yWindow="-120" windowWidth="29040" windowHeight="17520" tabRatio="500" xr2:uid="{00000000-000D-0000-FFFF-FFFF00000000}"/>
  </bookViews>
  <sheets>
    <sheet name="Vivendas" sheetId="2" r:id="rId1"/>
  </sheets>
  <definedNames>
    <definedName name="_xlnm.Print_Area" localSheetId="0">Vivendas!$A$1:$J$242</definedName>
    <definedName name="_xlnm.Print_Titles" localSheetId="0">Vivendas!$3:$4</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4" i="2" l="1"/>
  <c r="M186" i="2"/>
  <c r="M225" i="2"/>
  <c r="M228" i="2"/>
  <c r="M232" i="2"/>
  <c r="M234" i="2"/>
  <c r="M236" i="2"/>
  <c r="M238" i="2"/>
  <c r="M240" i="2"/>
  <c r="M220" i="2"/>
  <c r="M202" i="2"/>
  <c r="M204" i="2"/>
  <c r="M206" i="2"/>
  <c r="M208" i="2"/>
  <c r="M210" i="2"/>
  <c r="M212" i="2"/>
  <c r="M214" i="2"/>
  <c r="M184" i="2"/>
  <c r="M188" i="2"/>
  <c r="M160" i="2"/>
  <c r="M162" i="2"/>
  <c r="M164" i="2"/>
  <c r="M166" i="2"/>
  <c r="M168" i="2"/>
  <c r="M170" i="2"/>
  <c r="M172" i="2"/>
  <c r="M174" i="2"/>
  <c r="M144" i="2"/>
  <c r="M146" i="2"/>
  <c r="M124" i="2"/>
  <c r="M126" i="2"/>
  <c r="M128" i="2"/>
  <c r="M130" i="2"/>
  <c r="M132" i="2"/>
  <c r="M134" i="2"/>
  <c r="M136" i="2"/>
  <c r="M138" i="2"/>
  <c r="M140" i="2"/>
  <c r="M102" i="2"/>
  <c r="M104" i="2"/>
  <c r="M106" i="2"/>
  <c r="M108" i="2"/>
  <c r="M110" i="2"/>
  <c r="M112" i="2"/>
  <c r="M114" i="2"/>
  <c r="M116" i="2"/>
  <c r="M118" i="2"/>
  <c r="M120" i="2"/>
  <c r="M82" i="2"/>
  <c r="M84" i="2"/>
  <c r="M86" i="2"/>
  <c r="M88" i="2"/>
  <c r="M90" i="2"/>
  <c r="M92" i="2"/>
  <c r="M94" i="2"/>
  <c r="M96" i="2"/>
  <c r="M98" i="2"/>
  <c r="M48" i="2"/>
  <c r="M50" i="2"/>
  <c r="M52" i="2"/>
  <c r="M54" i="2"/>
  <c r="M56" i="2"/>
  <c r="M58" i="2"/>
  <c r="M60" i="2"/>
  <c r="M62" i="2"/>
  <c r="M64" i="2"/>
  <c r="M66" i="2"/>
  <c r="M68" i="2"/>
  <c r="M70" i="2"/>
  <c r="M72" i="2"/>
  <c r="M74" i="2"/>
  <c r="M76" i="2"/>
  <c r="M78" i="2"/>
  <c r="M192" i="2"/>
  <c r="M194" i="2"/>
  <c r="M196" i="2"/>
  <c r="M198" i="2"/>
  <c r="M150" i="2"/>
  <c r="M152" i="2"/>
  <c r="M154" i="2"/>
  <c r="M156" i="2"/>
  <c r="M8" i="2"/>
  <c r="M10" i="2"/>
  <c r="M12" i="2"/>
  <c r="M14" i="2"/>
  <c r="M16" i="2"/>
  <c r="M18" i="2"/>
  <c r="M20" i="2"/>
  <c r="M22" i="2"/>
  <c r="M24" i="2"/>
  <c r="M26" i="2"/>
  <c r="M28" i="2"/>
  <c r="M30" i="2"/>
  <c r="M32" i="2"/>
  <c r="M34" i="2"/>
  <c r="M36" i="2"/>
  <c r="M38" i="2"/>
  <c r="M40" i="2"/>
  <c r="M42" i="2"/>
  <c r="M180" i="2"/>
  <c r="M242" i="2"/>
</calcChain>
</file>

<file path=xl/sharedStrings.xml><?xml version="1.0" encoding="utf-8"?>
<sst xmlns="http://schemas.openxmlformats.org/spreadsheetml/2006/main" count="368" uniqueCount="246">
  <si>
    <t>Medicions</t>
  </si>
  <si>
    <t>Resultat total</t>
  </si>
  <si>
    <t>Capítol</t>
  </si>
  <si>
    <t>Descripció</t>
  </si>
  <si>
    <t>C 0</t>
  </si>
  <si>
    <t>MOVIMENT DE TERRES</t>
  </si>
  <si>
    <t>Unitats</t>
  </si>
  <si>
    <t>m3</t>
  </si>
  <si>
    <t>0.1</t>
  </si>
  <si>
    <t>0.2</t>
  </si>
  <si>
    <t>0.3</t>
  </si>
  <si>
    <t>0.4</t>
  </si>
  <si>
    <t>C 1</t>
  </si>
  <si>
    <t>0.5</t>
  </si>
  <si>
    <t>0.6</t>
  </si>
  <si>
    <t>0.7</t>
  </si>
  <si>
    <t>C 2</t>
  </si>
  <si>
    <t>2.1</t>
  </si>
  <si>
    <t>2.2</t>
  </si>
  <si>
    <t>2.3</t>
  </si>
  <si>
    <t>2.4</t>
  </si>
  <si>
    <t>2.5</t>
  </si>
  <si>
    <t>2.6</t>
  </si>
  <si>
    <t>2.7</t>
  </si>
  <si>
    <t>mL</t>
  </si>
  <si>
    <t>m2</t>
  </si>
  <si>
    <t>C 3</t>
  </si>
  <si>
    <t>3.1</t>
  </si>
  <si>
    <t>C 4</t>
  </si>
  <si>
    <t>4.1</t>
  </si>
  <si>
    <t>4.2</t>
  </si>
  <si>
    <t>5.1</t>
  </si>
  <si>
    <t>4.3</t>
  </si>
  <si>
    <t>4.4</t>
  </si>
  <si>
    <t>C 5</t>
  </si>
  <si>
    <t>C 6</t>
  </si>
  <si>
    <t>6.1</t>
  </si>
  <si>
    <t>6.2</t>
  </si>
  <si>
    <t>U</t>
  </si>
  <si>
    <t>6.3</t>
  </si>
  <si>
    <t>3</t>
  </si>
  <si>
    <t>1</t>
  </si>
  <si>
    <t>C 7</t>
  </si>
  <si>
    <t>7.1</t>
  </si>
  <si>
    <t>C 8</t>
  </si>
  <si>
    <t>8.1</t>
  </si>
  <si>
    <t>C 9</t>
  </si>
  <si>
    <t>9.1</t>
  </si>
  <si>
    <t>9.2</t>
  </si>
  <si>
    <t>C 10</t>
  </si>
  <si>
    <t>10.1</t>
  </si>
  <si>
    <t>10.2</t>
  </si>
  <si>
    <t>C 11</t>
  </si>
  <si>
    <t>11.1</t>
  </si>
  <si>
    <t>11.2</t>
  </si>
  <si>
    <t>C 12</t>
  </si>
  <si>
    <t>12.1</t>
  </si>
  <si>
    <t>C 13</t>
  </si>
  <si>
    <t>MOBILIARI DE DISSENY</t>
  </si>
  <si>
    <t>2.8</t>
  </si>
  <si>
    <t>4.5</t>
  </si>
  <si>
    <t>0.8</t>
  </si>
  <si>
    <t>0.9</t>
  </si>
  <si>
    <t>0.10</t>
  </si>
  <si>
    <t>0.11</t>
  </si>
  <si>
    <t>3.2</t>
  </si>
  <si>
    <t>3.3</t>
  </si>
  <si>
    <t>3.4</t>
  </si>
  <si>
    <t>4.6</t>
  </si>
  <si>
    <t>4.7</t>
  </si>
  <si>
    <t>10.3</t>
  </si>
  <si>
    <t>GESTIÓ DE RESIDUS</t>
  </si>
  <si>
    <t>(Veure fitxa Gestió de residus del COAC)</t>
  </si>
  <si>
    <t>CONTROL DE QUALITAT I ASSAIGS</t>
  </si>
  <si>
    <t>SEGURETAT I SALUT</t>
  </si>
  <si>
    <t xml:space="preserve">
</t>
  </si>
  <si>
    <t>0.13</t>
  </si>
  <si>
    <t>0.14</t>
  </si>
  <si>
    <t>0.15</t>
  </si>
  <si>
    <t xml:space="preserve">m3
</t>
  </si>
  <si>
    <t>5</t>
  </si>
  <si>
    <t>1.6</t>
  </si>
  <si>
    <t>1.7</t>
  </si>
  <si>
    <t>1.8</t>
  </si>
  <si>
    <t>0.12</t>
  </si>
  <si>
    <t>0.16</t>
  </si>
  <si>
    <t>0.17</t>
  </si>
  <si>
    <t>0.18</t>
  </si>
  <si>
    <t>1.9</t>
  </si>
  <si>
    <t>1.10</t>
  </si>
  <si>
    <t>Veure esquema a documentació gràfica.</t>
  </si>
  <si>
    <t>Veure plànols</t>
  </si>
  <si>
    <t>1.11</t>
  </si>
  <si>
    <t>1.12</t>
  </si>
  <si>
    <t>Preu/ut</t>
  </si>
  <si>
    <t>Total (€)</t>
  </si>
  <si>
    <t>TOTAL PER CAPÍTOL</t>
  </si>
  <si>
    <t>TOTAL DELS TOTALS</t>
  </si>
  <si>
    <t>7.2</t>
  </si>
  <si>
    <t>1.13</t>
  </si>
  <si>
    <t>1.1</t>
  </si>
  <si>
    <t>ENDERROCS I TREBALLS PREVIS</t>
  </si>
  <si>
    <t>ut</t>
  </si>
  <si>
    <t>Tall de línia elèctrica de l'enllumenat de la plaça</t>
  </si>
  <si>
    <t>Demolició de paviment exterior de rajoles i/o llosetes de formigó, mitjançant retroexcavadora amb martell picador, i càrrega mecànica sobre camió o contenidor. Inclou el picat del material d'unió, i la demolició de la base suport.</t>
  </si>
  <si>
    <t>Demolició de paviment continu de formigó en massa de fins a 15 cm de gruix, amb martell pneumàtic, i càrrega manual sobre camió o contenidor, inclòs capa base.</t>
  </si>
  <si>
    <t>Demolició de llambordes de vora col·locades directament a la base de terra, amb retroexcavadora i martell picador, i càrrega mecànica sobre camió o contenidor.</t>
  </si>
  <si>
    <t>Tapiat i anulat d'embornal de recollida d'aigües, en paviment (reixa metàl·ica). Un dels quals es troba situat a una altura de 2m respecte el paviment natural, i que per tant s'haurà d'enderrocar i tapiar el conducte o baixant vertical per poder executar els moviments de terres addients.</t>
  </si>
  <si>
    <t>Enderroc de pancarta informativa metàl·lica de menys de 3 metres d'altura i 85cm d'amplada. Incloure càrrega manual sobre camió o contenidor.</t>
  </si>
  <si>
    <t>Desmuntatge per posterior recol·locació de bancs urbans existents amb 4 peus. Preveure espai per emmagatzemar.</t>
  </si>
  <si>
    <t>Desmuntatge per posterior recol·locació de papereres existents amb 2 peus.
Preveure espai per emmagatzemar.</t>
  </si>
  <si>
    <t>Desmuntatge per posterior recol·locació de portabicis metàl·lic ancorat a paviment de mides 180cm de longitud i 50cm d'amplada. 
Preveure espai per emmagatzemar.</t>
  </si>
  <si>
    <t>Demolició de mur de contenció de formigó armat amb retroexcavadora amb martell picador i equip de oxitall, i càrrega mecànica sobre camió o contenidor.</t>
  </si>
  <si>
    <t>Demolició de llosa d'escala de formigó armat, fins a 25 cm d'espessor, i esglaons, amb mitjans mecànics, retroexcavadora, martell picador i equip de oxitall, i càrrega mecànica sobre camió o contenidor.</t>
  </si>
  <si>
    <t>Llosa d'escala de 1,74m d'amplada i 8 graons d'altura de 17 cm i 28cm de petja.
La superfície s'ha pres segons projecció en horitzontal.</t>
  </si>
  <si>
    <t>Demolició d'arqueta prefabricada de formigó, de fins a 200 l de capacitat, amb mitjans manuals, sense deteriorar les conduccions que connectin amb l'arqueta, i càrrega manual sobre camió o contenidor. El preu inclou la recuperació de les tapes, de les reixetes o dels elements anàlegs i l'obturació de les conduccions connectades a l'element.</t>
  </si>
  <si>
    <t>Demolició de paviment exterior de llambordins i capa de morter, amb martell pneumàtic, i càrrega manual sobre camió o contenidor. Sense malmetre la base suport.</t>
  </si>
  <si>
    <t>Trams entre escocells i illetes de via</t>
  </si>
  <si>
    <t>Moviment del terreny resultant per extreure arrels dels arbres talats, mitjançant retroexcavadora i càrrega mecànica a camió o contenidor.</t>
  </si>
  <si>
    <t>Partida global per transport de runes i materials resultants de les demolicions, fins a abocador autoritzat.</t>
  </si>
  <si>
    <t>Terraplenament per a fonament de terraplè, mitjançant l'estesa en tongades d'espessor no superior a 30 cm de material de la pròpia excavació, que compleix els requisits exposats en l'art. 330.3.1 del PG-3 i posterior compactació amb mitjans mecànics fins a assolir una densitat seca no inferior al 95% de la màxima obtinguda en l'assaig Proctor Modificat, realitzat segons UNE 103501, i això quantes vegades sigui necessari, fins aconseguir la cota de subrasant. El preu no inclou la realització de l'assaig Proctor Modificat.</t>
  </si>
  <si>
    <t>PAVIMENTS</t>
  </si>
  <si>
    <t>INSTAL·LACIONS ELÈCTRIQUES</t>
  </si>
  <si>
    <t>MOBILIARI URBÀ</t>
  </si>
  <si>
    <t xml:space="preserve">JARDINERIA </t>
  </si>
  <si>
    <t>1.2</t>
  </si>
  <si>
    <t>1.3</t>
  </si>
  <si>
    <t>1.4</t>
  </si>
  <si>
    <t>1.5</t>
  </si>
  <si>
    <t>Formigó en massa de neteja de 10cm de gruix per a base de canalització enterrada, base d'arqueta, i base d'escales de bloc ceràmic, HL-100/B/20 fabricat en central i abocat amb cubilot.</t>
  </si>
  <si>
    <t xml:space="preserve">REVESTIMENTS </t>
  </si>
  <si>
    <t>PERFILERIA</t>
  </si>
  <si>
    <t>Presa de terra d'enllumenat públic amb elèctrode d'acer courat de 2 m de longitud.</t>
  </si>
  <si>
    <t>Quadre de protecció i control d'enllumenat públic, format per caixa de superfície de polièster, de 800x250x1000 mm; 1 interruptor general automàtic (IGA), de 40 A d'intensitat nominal, tetrapolar (4P); 1 contactor; 2 interruptors automàtics magnetotèrmics, un per cada circuit; 2 interruptors diferencials, un per cada circuit; y 1 interruptor automàtic magnetotèrmic, 1 interruptor diferencial, 1 cèl·lula fotoelèctrica y 1 interruptor horari programable per al circuit de control.</t>
  </si>
  <si>
    <t xml:space="preserve">Construcció de 12 daus de formigó HM-20/B/20/X0 fabricat en central i abocament des de camió, per a formació de sabata de suport de fanals. De 40x40cm i 40cm de profunditat.
</t>
  </si>
  <si>
    <t xml:space="preserve">Construcció de 3 daus de formigó HM-20/B/20/X0 fabricat en central i abocament des de camió, per a formació de sabata de suport de fanals. De 50x50cm i 40cm de profunditat.
</t>
  </si>
  <si>
    <t>Reblert de rases amb terra seleccionada procedent de la pròpia excavació, i compactació en tongades successives de 25 cm d'espessor màxim amb picó vibrant de guiat manual, fins a assolir una densitat seca no inferior al 90% de la màxima obtinguda en l'assaig Proctor Modificat, realitzat segons UNE 103501. El preu no inclou la realització de l'assaig Proctor Modificat.</t>
  </si>
  <si>
    <t xml:space="preserve">mL
</t>
  </si>
  <si>
    <t>P04</t>
  </si>
  <si>
    <t>P03</t>
  </si>
  <si>
    <t>Junt de retracció en paviment continu de formigó, de 3 a 5 mm d'amplada i 20 mm de profunditat, mitjançant tall amb disc de diamant.</t>
  </si>
  <si>
    <t>Segellat de junt de 5 mm d'amplada i 20 mm de profunditat en paviment continu de formigó, mitjançant col·locació de cordó de polietilè expandit de cel·les tancades, de secció circular de 6 mm de diàmetre com obturador de fons; aplicació amb brotxa d'emprimació monocomponent a base de poliuretà, incolora en les vores del junt; i posterior aplicació amb pistola manual o pneumàtica, de massilla elastòmera monocomponent a base de poliuretà, de color vermellós, com a material de segellat. Inclús cinta adhesiva de pintor per a protecció de les vores del junt.</t>
  </si>
  <si>
    <t xml:space="preserve">Enrajolat de llosetes de formigó per a ús exterior, paviment tàctil amb relleu de nervis segons UNE CEN 15209EX i fabricats segons UNE 1339:2003 i UNE 1338:2003, resistència a flexió T, càrrega de ruptura 3, resistència al desgast G, 60x40x7 cm, rojenc, per ús públic en exteriors en zona de voreres i passeigs, col·locades a l'estès sobre capa de tot-u. </t>
  </si>
  <si>
    <t xml:space="preserve">Enrajolat de llosetes de formigó per a ús exterior, paviment tàctil amb relleu de botons segons UNE CEN 15209EX i fabricats segons UNE 1339:2003 i UNE 1338:2003, resistència a flexió T, càrrega de ruptura 3, resistència al desgast G, 20x20x7 cm, rojenc, per ús públic en exteriors en zona de voreres i passeigs, col·locades a l'estès sobre capa de tot-u. </t>
  </si>
  <si>
    <t>Vora metàl·lica de peces flexibles de xapa llisa d'acer galvanitzat de 16 a 20 micres, de 100 mm d'altura, 2,0 mm de gruix, acabat natural, disposades en forma corva amb cavalcament entre elles i unides entre si mitjançant pestanyes d'ancoratge, fixades al terreny amb estaques metàl·liques, per delimitar espais d'escocells i separar materials de pavimentació.</t>
  </si>
  <si>
    <t>PINTURES I SENYALITZACIONS</t>
  </si>
  <si>
    <t>1.14</t>
  </si>
  <si>
    <t>1.15</t>
  </si>
  <si>
    <t>3.5</t>
  </si>
  <si>
    <t>3.6</t>
  </si>
  <si>
    <t>3.7</t>
  </si>
  <si>
    <t>3.8</t>
  </si>
  <si>
    <t>3.9</t>
  </si>
  <si>
    <t>7.3</t>
  </si>
  <si>
    <t>7.4</t>
  </si>
  <si>
    <t>7.5</t>
  </si>
  <si>
    <t>7.6</t>
  </si>
  <si>
    <t>7.7</t>
  </si>
  <si>
    <t>13.4</t>
  </si>
  <si>
    <t>Subministre i col·locació de cinta prefabricada blanca d'alt rendimient per a marques vials en el paviment, senyalització de graons d'escales, amb gran visibilitat diurna i nocturna, retrorreflectividad, resistència al lliscament. Segons EN1436.</t>
  </si>
  <si>
    <t>Aplicació mecànica amb màquina autopropulsada de pintura plàstica per a exterior, a base de resines acríliques, color blanc, acabat setinat, textura llisa, per a marca vial transversal discontínua, de 40 cm d'amplada, per a línia de cediu el pas. Inclús microesferes de vidre, per aconseguir efecte retroreflector en sec.</t>
  </si>
  <si>
    <t>Neteja de façana de morter en estat de conservació regular, mitjançant raspallada manual amb aigua i raspall tou d'arrels, considerant un grau de complexitat mig.</t>
  </si>
  <si>
    <t>Aplicació manual de dues mans d'esmalt sintètic d'assecat ràpid, a base de resines alquídiques, color verd clar NCS S 0550-G30Y , acabat brillant, (rendiment: 0,077 l/m² cada mà); prèvia aplicació d'una mà d'emprimació fosfocromatant d'un sol component, color gris, acabat mat (rendiment: 0,057 l/m²), sobre estructura de porta bicis urbà existent.</t>
  </si>
  <si>
    <t>Aplicació manual de dues mans de pintura plàstica, color terracota, acabat mat, textura llisa, la primera mà diluïda amb un 15 a 20% d'aigua i la següent diluïda amb un 5 a 10% d'aigua o sense diluir, (rendiment: 0,1 l/m² cada mà); prèvia aplicació d'una mà d'emprimació acrílica, reguladora de l'absorció, sobre parament exterior de morter de ciment. El preu inclou la protecció dels elements de l'entorn que puguin veure's afectats durant els treballs i la resolució de punts singulars.</t>
  </si>
  <si>
    <t>Canalització subterrània de protecció del cablejat d'enllumenat públic formada per tub protector de polietilè de doble paret, de 110 mm de diàmetre.</t>
  </si>
  <si>
    <t>Conductor aïllat de terra d'enllumenat públic format per cable unipolar H07Z1-K (AS), reacció al foc classe B2ca-s1a,d1,a1, amb conductor multifilar de coure classe 5 (-K) de 25 mm² de secció, amb aïllament de compost termoplàstic a força de poliolefina lliure de halògens amb baixa emissió de fums i gasos corrosius (Z1).</t>
  </si>
  <si>
    <t>Aplicació manual de dues mans d'esmalt sintètic d'acabat ràpid, a base de resines alquídiques, color verd clar NCS S 0550-G30Y , acabat brillant, (rendiment: 0,077 l/m² cada mà); prèvia aplicació d'una mà d'emprimació fosfocromatant d'un sol component, color gris, acabat mat (rendiment: 0,057 l/m²), sobre estructura de paperera urbana existent.</t>
  </si>
  <si>
    <t>Aplicació manual de dues mans d'esmalt sintètic d'acabat ràpid, a base de resines alquídiques, color verd clar NCS S 0550-G30Y , acabat brillant, (rendiment: 0,077 l/m² cada mà); prèvia aplicació d'una mà d'emprimació fosfocromatant d'un sol component, color gris, acabat mat (rendiment: 0,057 l/m²), sobre estructura de banc urbà existent de 4 potes.</t>
  </si>
  <si>
    <t>Graons ceràmics, realitzats amb fàbrica de maó ceràmic cara vista calat clínquer, color vermell, 28x13,5x6 cm, amb junts horitzontals i verticals de 10 mm d'espessor, junt renfonsada, rebuda amb morter de ciment confeccionat en obra, amb 250 kg/m³ de ciment, color gris, dosificació 1:6, subministrat en sacs.</t>
  </si>
  <si>
    <t>Col·locació i ancoratge de banc urbà de fusta amb 4 potes metàl·liques.</t>
  </si>
  <si>
    <t>Col·locació i ancoratge de paperera urbana metàl·lica amb 2 potes metàl·liques.</t>
  </si>
  <si>
    <t>Col·locació i ancoratge de portabicis urbà metàl·lic.</t>
  </si>
  <si>
    <t>Chitalpa (Chitalpa tashkentensis) de 16 a 18 cm de diàmetre de tronc; subministrament en contenidor estàndard.</t>
  </si>
  <si>
    <t>22</t>
  </si>
  <si>
    <t>Fotínia (Photinia serrulata 'Red robin') arbust; subministrament en contenidor estàndard.</t>
  </si>
  <si>
    <t>23</t>
  </si>
  <si>
    <t>Lliri africà (Agapanthus blanco) abust; subministrament en contenidor estàndard.</t>
  </si>
  <si>
    <t>Euvònim (Euonymus japonicus) arbust; subministrament en contenidor estàndard.</t>
  </si>
  <si>
    <t>20</t>
  </si>
  <si>
    <t>Acàcia de tres punxes (Gleditsia triacanthos 'Sunburst') de 14 a 16 cm de diàmetre de tronc; subministrament en contenidor estàndard. Inclòs plantació manual.</t>
  </si>
  <si>
    <t>Gespa per sembrada de mescla de llavors de lodium, agrostis, festuca i poa.</t>
  </si>
  <si>
    <t>Conjunt de sistemes de protecció col·lectiva, necessaris per al compliment de la normativa vigent en matèria de Seguretat i Salut en el Treball. Inclús manteniment en condicions segures durant tot el període de temps que es requereixi, reparació o reposició i transport fins al lloc d'emmagatzematge o retirada a contenidor.</t>
  </si>
  <si>
    <t>Conjunt d'equips de protecció individual, necessaris per al compliment de la normativa vigent en matèria de Seguretat i Salut en el Treball.</t>
  </si>
  <si>
    <t>Medicina preventiva i primers auxilis, necessaris per al compliment de la normativa vigent en matèria de Seguretat i Salut en el Treball. El preu inclou la reposició del material.</t>
  </si>
  <si>
    <t>Conjunt d'elements d'abalisament i senyalització provisional d'obres, necessaris per al compliment de la normativa vigent en matèria de seguretat i salut en el treball.</t>
  </si>
  <si>
    <t>Talat d'arbre, de 30 a 60 cm de diàmetre de tronc, amb motoserra i camió amb cistella.</t>
  </si>
  <si>
    <t>Excavació de rases en terra compacte, de fins a 1,25 m de profunditat màxima, 60 cm d'amplada amb mitjans mecànics, per a posterior execusió de murs de contenció, càrrega a camió. El preu no inclou el transport dels materials excavats.</t>
  </si>
  <si>
    <t>Excavació de pous en terra compacte, amb una profunditat de 40cm, i amplada x llargada de 40x40cm, per posterior execusió de dau de formigó per ancoratge de fanals, amb mitjans manuals, i carga manual a camió. El preu no inclou el transport dels materials excavats.</t>
  </si>
  <si>
    <t>Excavació de pou en terra compacte, amb una profunditat de 60cm, i amplada x llargada de 70x70cm, per desplaçament d'arqueta 10cm del seu lloc original, amb mitjans manuals, i carga manual a camió. El preu no inclou el transport dels materials excavats.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</si>
  <si>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El preu inclou el temps d'espera en obra durant les operacions de càrrega, el viatge d'anada, la descàrrega i el viatge de tornada, però no inclou la càrrega en obra.</t>
  </si>
  <si>
    <t xml:space="preserve">Construcció de mur de contenció de terres de 20cm de gruix amb formigó HA-25/F/20/XC2 fabricat a central i abocat amb cubilot, amb 3% de pigments inorgànics color vermell T-JAEN ALMX, acer UNE-EN 10080 B 500S, amb una quantia aproximada de 61,00 kg/m3, inclòs encofrat a dues cares, metàl·lic, acabat llis. Veure detall a documentació gràfica. 
</t>
  </si>
  <si>
    <t xml:space="preserve">Construcció de sabata correguda de formigó armat de 40cm de profunditat i 60cm d'amplada amb formigó HA-25/F/20/XC2 fabricat a central i abocat amb cubilot, acer UNE-EN 10080 B 500S amb una quantia aproximada de 52,71 kg/m3. 
</t>
  </si>
  <si>
    <t xml:space="preserve">m2
</t>
  </si>
  <si>
    <t xml:space="preserve">Vora metàl·lica de peces rígides de xapa llisa d'acer galvanitzat de 16 a 20 micres, de 310 mm d'altura, 3,0 mm de gruix, acabat natural, disposades linealment amb cavalcament entre elles i unides entre si mitjançant pestanyes d'ancoratge, fixades al al cantell de forjat de formigó armat, per servir de sòcol de 10cm. </t>
  </si>
  <si>
    <t xml:space="preserve">Ancoratge químic c/50cm compost per resina i vareta roscada d'acer galvanitzat qualitat 5.8, amb femella i volandera, de 8 mm de diàmetre, per a fixació d'element no estructural a suport de formigó endurit. </t>
  </si>
  <si>
    <t xml:space="preserve">Realització de bancada de formigó armat de 20cm de gruix amb formigó HA-25/F/20/XC2 fabricat a central i abocat amb cubilot, amb 3% de pigments inorgànics color vermell T-JAEN ALMX, acer UNE-EN 10080 B 500S, amb una quantia aproximada de 21,00 kg/m2, inclòs encofrat a dues cares, metàl·lic, acabat . Veure detall a documentació gràfica. </t>
  </si>
  <si>
    <t>Base granular amb tot-u natural calcari, i compactació al 95% del Proctor Modificat amb mitjans mecànics, en tongades de 30 cm de gruix, fins a aconseguir una densitat seca no inferior al al 95% del Proctor Modificat de la màxima obtinguda en l'assaig Proctor Modificat, realitzat segons UNE 103501, per a millora de les propietats resistents del terreny per a posterior formigonat d'escala de llosa de formigó armat. El preu no inclou la realització de l'assaig Proctor Modificat.</t>
  </si>
  <si>
    <t>Terra vegetal fertilitzada i garbellada subministrada a granel, estesa sobre el terreny amb mitjans manuals, per formar una capa de gruix uniforme de fins a 40 cm.</t>
  </si>
  <si>
    <t>INSTAL·LACIONS DE FONTANERIA</t>
  </si>
  <si>
    <t>11.3</t>
  </si>
  <si>
    <t>11.4</t>
  </si>
  <si>
    <t>11.5</t>
  </si>
  <si>
    <t>11.6</t>
  </si>
  <si>
    <t>C 14</t>
  </si>
  <si>
    <t>14.1</t>
  </si>
  <si>
    <t>14.2</t>
  </si>
  <si>
    <t>14.4</t>
  </si>
  <si>
    <t>14.5</t>
  </si>
  <si>
    <t>Aplicació manual de dues mans de vernís sintètic, a porus tancat, acabat setinat, inodor, incolor, aplicat amb brotxa, corró o pistola, sense diluir, (rendiment: 0,063 l/m² cada mà), sobre superfície de revestiment mural de fusta, en exteriors. Inclús líquid protector incolor per a tractament preventiu contra insectes xilòfags, arnes i fongs de podriment. El preu inclou la protecció dels elements de l'entorn que puguin veure's afectats durant els treballs, però no inclou la preparació del suport.</t>
  </si>
  <si>
    <t>Aplicació manual de dues mans d'esmalt sintètic d'assecat ràpid, a base de resines alquídiques, color verd clar NCS S 0550-G30Y , acabat brillant, (rendiment: 0,077 l/m² cada mà); prèvia aplicació d'una mà d'emprimació fosfocromatant d'un sol component, color gris, acabat mat (rendiment: 0,057 l/m²), sobre estructura vertical de columna de fanal urbà existent.</t>
  </si>
  <si>
    <t>4.8</t>
  </si>
  <si>
    <t>FONAMENTS  I CONTENCIONS</t>
  </si>
  <si>
    <t>Excavació de pous en terra compacte, amb una profunditat de 40cm, i amplada x llargada de 50x50cm, per posterior execusió de dau de formigó per ancoratge de fanals, amb mitjans manuals, i carga manual a camió. El preu no inclou el transport dels materials excavats.</t>
  </si>
  <si>
    <t>Excavació de rases en terra compacte, amb una profunditat de 40cm, i 40cm d'amplada, per posterior instal·lació de conducte elèctric, amb mitjans manuals, i carga manual a camió. El preu no inclou el transport dels materials excavats.</t>
  </si>
  <si>
    <t xml:space="preserve">Veure SPECS IL02
</t>
  </si>
  <si>
    <t xml:space="preserve">Veure SPECS IL01
</t>
  </si>
  <si>
    <t xml:space="preserve">Veure SPECS IL03
</t>
  </si>
  <si>
    <t>Paviment de llambordes de formigó, en exteriors, realitzat sobre ferm amb tràfic de categoria C2 (carrers comercials de gran activitat, 16 a 24 vehicles pesats per dia) i categoria d'explanada E1 (5 &lt;= CBR &lt; 10), compost per base flexible de tot-u natural, de 25 cm d'espessor, amb estès i compactat al 95% del Proctor Modificat, mitjançant la col·locació flexible, amb un grau de complexitat de l'aparell baix, de llambordes SUDS (Sistema Urbà de Drenatge Sostenible) de formigó, amb característiques tècniques que compleixen la UNE-EN 1338, format quadrat, 400x400x100 mm, acabat superficial llis, color gris, sobre una capa de sorra de granulometria compresa entre 0,5 i 5 mm, de 5cm de gruix, deixant entre ells un junt de separació de 5cm, per a posterior omplenat mitjançant terra vegetal fertilitzada i gravellada; i vibrat del paviment amb safata vibrant de guiat manual. Model Llosa Filtra Green de Breinco. Acabat C3 antilliscant.</t>
  </si>
  <si>
    <t xml:space="preserve">Paviment de llambordes de formigó, en exteriors, realitzat sobre ferm amb tràfic de categoria C4 (àrees de vianants, carrers residencials) i categoria d'explanada E1 (5 &lt;= CBR &lt; 10), compost per base flexible de tot-u natural, de 15 cm d'espessor, amb estès i compactat al 95% del Proctor Modificat, mitjançant la col·locació flexible, amb un grau de complexitat de l'aparell baix, de llambordes bicapa de formigó, amb característiques tècniques que compleixen la UNE-EN 1338, format rectangular, 200x100x80 mm, acabat superficial llis, color gris, sobre una capa de sorra de granulometria compresa entre 0,5 i 5 mm, de 5cm de gruix, deixant entre ells un junt de separació d'entre 2 i 3 mm, per al seu posterior rejuntat amb morter, color gris, de consistència tova o fluïda; i vibrat del paviment amb safata vibrant de guiat manual. Acabat C3 antilliscant.
    </t>
  </si>
  <si>
    <t xml:space="preserve">P01
</t>
  </si>
  <si>
    <t xml:space="preserve">Paviment continu de 15 cm d'espessor, amb junts, amb ús per als vianants, realitzat amb formigó HM-20/B/20/XC2 Artevia Desactivado "HOLCIM", amb fibres de polipropilè incloses, fabricat en central, acabat Rojo Coralito; i tractat superficialment amb additius específics, per deixar al descobert 2/3 del diàmetre de l'àrid; posterior aplicació de resina segelladora Artevia "HOLCIM", incolora, amb incorporació per encastament de pedres naturals planes de mides 30x30cm aproximadament, col·locades amb el formigó totalment fresc. Incloure pedres planes encastades al formigó encara fresc. Realitzat sobre ferm amb tràfic de categoria C4 (àrees de vianants, carrers residencials) i categoria d'explanada E1 (5 &lt;= CBR &lt; 10), compost per base flexible de tot-u natural, de 15 cm d'espessor, amb estès i compactat al 95% del Proctor Modificat. Inclòs encofrat en laterals i canvis de paviment. El preu no inclou l'execució i el segellat dels junts.  Acabat C3 antilliscant
</t>
  </si>
  <si>
    <t xml:space="preserve">P02
</t>
  </si>
  <si>
    <t xml:space="preserve">Paviment continu de formigó ratllat de 15 cm de gruix, amb junts, realitzat amb formigó HM-20/B/20/XC2 Artevia Impreso "HOLCIM", fabricat en central, acabat Ratllat amb un contingut de fibres sense funció estructural, fibres de polipropilè Artevia "HOLCIM" de 0,6 kg/m³, estès i vibrat manual mitjançant regla vibrant; acolorit i endurit superficialment mitjançant espolsada amb morter enduridor per a Artevia Impreso "HOLCIM", color vermellos, rendiment 4 kg/m²; acabat imprès en relleu mitjnaçant raspall, prèvia aplicació de desemmotllant en pols per a Artevia Impreso "HOLCIM", color vermellós i capa de segellat final amb resina segelladora Artevia "HOLCIM", incolora. El preu no inclou l'execució i el segellat dels junts. Realitzat sobre ferm amb tràfic de categoria C4 (àrees de vianants, carrers residencials) i categoria d'explanada E1 (5 &lt;= CBR &lt; 10), compost per base flexible de tot-u natural, de 15 cm d'espessor, amb estès i compactat al 95% del Proctor Modificat. Inclòs encofrat en laterals i canvis de paviment. El preu no inclou l'execució i el segellat dels junts. Acabat C3 antilliscant.
</t>
  </si>
  <si>
    <t xml:space="preserve">Paviment continu de formigó ratllat de 15 cm de gruix, amb junts, realitzat amb formigó HM-20/B/20/XC2 Artevia Impreso "HOLCIM", fabricat en central, acabat Ratllat amb un contingut de fibres sense funció estructural, fibres de polipropilè Artevia "HOLCIM" de 0,6 kg/m³, estès i vibrat manual mitjançant regla vibrant; acolorit i endurit superficialment mitjançant espolsada amb morter enduridor per a Artevia Impreso "HOLCIM", color vermellos, rendiment 4 kg/m²; acabat imprès en relleu mitjnaçant raspall, prèvia aplicació de desemmotllant en pols per a Artevia Impreso "HOLCIM", color vermellós i capa de segellat final amb resina segelladora Artevia "HOLCIM", incolora. El preu no inclou l'execució i el segellat dels junts.  Realitzat sobre ferm amb tràfic de categoria C2 (carrers comercials de gran activitat, 16 a 24 vehicles pesats per dia) i categoria d'explanada E1 (5 &lt;= CBR &lt; 10), compost per base flexible de tot-u natural, de 25 cm d'espessor, amb estès i compactat al 95% del Proctor Modificat. Inclòs encofrat en laterals i canvis de paviment. El preu no inclou l'execució i el segellat dels junts.  Acabat C3 antilliscant.
</t>
  </si>
  <si>
    <t>Demolició de sabata correguda de fonamentació de formigó armat amb retroexcavadora amb martell picador i equip de oxitall, i càrrega mecànica sobre camió o contenidor.</t>
  </si>
  <si>
    <t xml:space="preserve">Mesurament teòric. Es tracta d'un mur de contenció de terres amb tram en forma cemicircular i trams lineals, amb una altura mitjana de 2,50m . </t>
  </si>
  <si>
    <t>Mesurament teòric. Es tracta d'un mur de contenció de terres amb tram en forma cemicircular i trams lineals, amb hipòtesis de sabata de fonamentació contínua de 60cm d'amplada i 40cm de profunditat.</t>
  </si>
  <si>
    <t>Excavació per anivellament en bancades en terra compacte, amb mitjans mecànics, i càrrega a camió. El preu no inclou el transport dels materials excavats.</t>
  </si>
  <si>
    <t>Demolició o escursament de mur de contenció de formigó armat amb disc de diamant i mitjans manuals, càrrega manual sobre camió o contenidor. Tenir especial cura amb l'armadura, la qual s'haurà de tallar. Per posterior reparació. Veure documentació gràfica.</t>
  </si>
  <si>
    <t xml:space="preserve">Partida per reparació degut a l'escurçament per tall de mur de contenció existent de formigó armat, mitjançant reforç amb doble barilla longitudinal soldada a les existents verticals de ∅12, acer B 500 T 6x2,20 UNE-EN 10080, amb una quantía de 1,84Kg/mL i recobert amb morter de reparació, inclòs l'encofrat a dos cares, amb una altura de 15cm i amplada existent del mur de 20cm.
</t>
  </si>
  <si>
    <t xml:space="preserve">Partida global per transport de terres i runes amb camió a abocador específic / altra obra, instal·lació de tractament de residus de construcció i demolició externa a l'obra o centre de valorització o eliminació de residus, situat a una distància màxima de 10km. Incloure increment de volum d'esponjament de terres. </t>
  </si>
  <si>
    <t>S'ha mesurat el volum teòric segons especificacions de Projecte, sense incloure els increments per excessos d'excavació.</t>
  </si>
  <si>
    <t xml:space="preserve">Construcció de llosa de rampa accessible exterior de formigó armat de 20cm de gruix amb pendent del 8%, realitzada amb formigó HA-25/F/20/XC2 fabricat en central, i abocament amb bomba, amb 3% de pigments inorgànics color vermell T-JAEN ALMX, i acer UNE-EN 10080 B 500 S, amb doble malla # ∅10 c/20cm, amb una quantia aproximada de 21 kg/m2; acabat superficial ratllat (barrido) mtjançat respall amb pues, acabat C3 antilliscant. Inclús armadures per a trobades, arrencades i esperes en murs verticals de perimetre, escales i rampes, canvis de nivell, filferro de lligar, i separadors. El preu inclou l'elaboració i el muntatge de la ferralla en el lloc definitiu de la seva col·locació en obra, i l'encofrat de laterals, també inclou els anclatges a trams de murs de contenció mitjançant esperes de l'armadura. Amplada de 1,80m
</t>
  </si>
  <si>
    <t xml:space="preserve">Construcció de llosa d'escala exterior de formigó armat de 16cm de gruix, realitzada amb formigó HA-25/F/20/XC2 fabricat en central, i abocament amb bomba, amb 3% de pigments inorgànics color vermell T-JAEN ALMX, i acer UNE-EN 10080 B 500 S, amb doble malla # ∅12 c/15cm, amb una quantia aproximada de 15,00 kg/m2; acabat superficial desactivat mitjançant l'aplicació d'un producte desactivador mitjançant la pulverització just després de l'abocament del formigó, C3 antiliscant. Inclús armadures per a trobades, arrencades i esperes en murs verticals de perimetre, escales i rampes, canvis de nivell, filferro de lligar, i separadors. El preu inclou l'elaboració i el muntatge de la ferralla en el lloc definitiu de la seva col·locació en obra, i l'encofrat de laterals i graons, per a que quedi el formigó vist, també inclou els anclatges a trams de murs de contenció mitjançant esperes de l'armadura.
5 trams de 3 graons i 4 replans, amb petja de 35cm i contrapetja de 13,3cm. 
12 graons en total per salvar una altura total de 1,60m. 
Amplada de 3,00m.
</t>
  </si>
  <si>
    <t>Aquesta partida queda exclosa d'aquest pressupost i queda subjecte a la valoració del promotor.</t>
  </si>
  <si>
    <t xml:space="preserve">Instal·lació general per reg mitjançant goteig programat. </t>
  </si>
  <si>
    <t>Base granular amb tot-u natural calcari, i compactació al 95% del Proctor Modificat amb mitjans mecànics, en tongades de 30 cm de gruix, fins a aconseguir una densitat seca no inferior al al 95% del Proctor Modificat de la màxima obtinguda en l'assaig Proctor Modificat, realitzat segons UNE 103501, per a millora de les propietats resistents del terreny en formació de pendents del 8% per a posterior formigonat de rampes accessibles. El preu no inclou la realització de l'assaig Proctor Modificat.</t>
  </si>
  <si>
    <t>Excavació per anivellament de base de paviment existent de formigó continu, amb mitjans manuals,  a una profunditat de 15cm, i càrrega a camió. El preu no inclou el transport dels materials excavats.</t>
  </si>
  <si>
    <t>Excavació per anivellament de base de paviment existent de llambordes en vorera, amb mitjans manuals,  a una profunditat de 15cm, i càrrega a camió. El preu no inclou el transport dels materials excavats.</t>
  </si>
  <si>
    <t>Instal·lació de muntant de Fanal, existent. Anclat a dau de formigó, altura no superior a 6,00m</t>
  </si>
  <si>
    <t>Subministre i instal·lació de lluminària elèctrica de Fanal, model/marca Panaled Led Lighting - SKU PFLV50L4T2GSU - GAMA SUNSET. De 50W, 8000Lm, IP65, llum neutra</t>
  </si>
  <si>
    <t>Subministre i instal·lació de lluminària solar de balissa, model/marca Efecto Led, Denny balissa solar Exterior LED de 80cm d'alumini, acabat antracita, IP54</t>
  </si>
  <si>
    <t>Desmuntatge per posterior recol·locacio de fanal amb columna d'acer, de fins a 6 m d'altura. Preveure espai per emmagatzemar.</t>
  </si>
  <si>
    <t>Projecte Executiu 
Reforma de la placeta del Gall Mullat de Piera
Arquitectes 
Ariadna Balcells Sanchez (600 43 36 06)</t>
  </si>
  <si>
    <t xml:space="preserve">Assaig sobre una mostra de formigó amb determinació de: consistència del formigó fresc mitjançant el mètode d'assentament del con d'Abrams i resitència característica a compressió del formigó endurit mitjançant control estadístic amb fabricació de sis provetes, curat, escairament i ruptura a compressió. 3 provetes
</t>
  </si>
  <si>
    <t>AMIDAMENTS 
Juny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</si>
</sst>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9.5"/>
      <color theme="1"/>
      <name val="Franklin Gothic Book"/>
    </font>
    <font>
      <u/>
      <sz val="9.5"/>
      <color theme="10"/>
      <name val="Franklin Gothic Book"/>
      <family val="2"/>
    </font>
    <font>
      <u/>
      <sz val="9.5"/>
      <color theme="11"/>
      <name val="Franklin Gothic Book"/>
      <family val="2"/>
    </font>
    <font>
      <sz val="8"/>
      <name val="Franklin Gothic Book"/>
      <family val="2"/>
    </font>
    <font>
      <sz val="8"/>
      <color theme="1"/>
      <name val="Graphik Light"/>
    </font>
    <font>
      <sz val="8"/>
      <color theme="1"/>
      <name val="Graphik Medium"/>
    </font>
    <font>
      <sz val="10"/>
      <color theme="1"/>
      <name val="Graphik Light"/>
    </font>
    <font>
      <sz val="10"/>
      <name val="Graphik Light"/>
    </font>
    <font>
      <sz val="10"/>
      <color theme="1"/>
      <name val="Arial"/>
      <family val="2"/>
    </font>
    <font>
      <b/>
      <sz val="10"/>
      <color theme="1"/>
      <name val="Arial"/>
      <family val="2"/>
    </font>
    <font>
      <sz val="10"/>
      <name val="Arial"/>
      <family val="2"/>
    </font>
    <font>
      <sz val="8"/>
      <color theme="1"/>
      <name val="Arial"/>
      <family val="2"/>
    </font>
    <font>
      <sz val="9"/>
      <name val="Arial"/>
      <family val="2"/>
    </font>
    <font>
      <sz val="9"/>
      <name val="Graphik Light"/>
    </font>
    <font>
      <sz val="10"/>
      <color rgb="FFC00000"/>
      <name val="Graphik Light"/>
    </font>
    <font>
      <sz val="9"/>
      <color rgb="FFFF0000"/>
      <name val="Arial"/>
      <family val="2"/>
    </font>
    <font>
      <sz val="9"/>
      <color rgb="FFC00000"/>
      <name val="Arial"/>
      <family val="2"/>
    </font>
    <font>
      <sz val="10"/>
      <color rgb="FFFF0000"/>
      <name val="Graphik Light"/>
    </font>
    <font>
      <sz val="10"/>
      <color rgb="FFFF0000"/>
      <name val="Arial"/>
      <family val="2"/>
    </font>
    <font>
      <sz val="10"/>
      <color rgb="FF000000"/>
      <name val="Arial"/>
      <family val="2"/>
    </font>
  </fonts>
  <fills count="2">
    <fill>
      <patternFill patternType="none"/>
    </fill>
    <fill>
      <patternFill patternType="gray125"/>
    </fill>
  </fills>
  <borders count="5">
    <border>
      <left/>
      <right/>
      <top/>
      <bottom/>
      <diagonal/>
    </border>
    <border>
      <left/>
      <right/>
      <top style="thin">
        <color auto="1"/>
      </top>
      <bottom/>
      <diagonal/>
    </border>
    <border>
      <left/>
      <right/>
      <top style="thick">
        <color auto="1"/>
      </top>
      <bottom/>
      <diagonal/>
    </border>
    <border>
      <left/>
      <right/>
      <top/>
      <bottom style="medium">
        <color auto="1"/>
      </bottom>
      <diagonal/>
    </border>
    <border>
      <left/>
      <right/>
      <top style="medium">
        <color indexed="64"/>
      </top>
      <bottom/>
      <diagonal/>
    </border>
  </borders>
  <cellStyleXfs count="5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9" fontId="5" fillId="0" borderId="1">
      <alignment horizontal="left" vertical="center" wrapText="1"/>
    </xf>
    <xf numFmtId="49" fontId="5" fillId="0" borderId="2" applyFont="0" applyBorder="0" applyAlignment="0">
      <alignment horizontal="left" wrapText="1"/>
    </xf>
    <xf numFmtId="49" fontId="4" fillId="0" borderId="1" applyAlignment="0">
      <alignment horizontal="left" vertical="top" wrapText="1"/>
    </xf>
    <xf numFmtId="49" fontId="4" fillId="0" borderId="0" applyAlignment="0">
      <alignment horizontal="left" vertical="top" wrapText="1"/>
    </xf>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69">
    <xf numFmtId="0" fontId="0" fillId="0" borderId="0" xfId="0"/>
    <xf numFmtId="0" fontId="4" fillId="0" borderId="0" xfId="0" applyFont="1" applyAlignment="1">
      <alignment vertical="center" wrapText="1"/>
    </xf>
    <xf numFmtId="49" fontId="4" fillId="0" borderId="0" xfId="0" applyNumberFormat="1" applyFont="1" applyAlignment="1">
      <alignment horizontal="left" vertical="center" wrapText="1"/>
    </xf>
    <xf numFmtId="49" fontId="4" fillId="0" borderId="0" xfId="0" applyNumberFormat="1" applyFont="1" applyAlignment="1">
      <alignment horizontal="left" vertical="top" wrapText="1"/>
    </xf>
    <xf numFmtId="0" fontId="4" fillId="0" borderId="0" xfId="0" applyFont="1" applyAlignment="1">
      <alignment vertical="top" wrapText="1"/>
    </xf>
    <xf numFmtId="49" fontId="4" fillId="0" borderId="0" xfId="50" applyFont="1" applyBorder="1" applyAlignment="1">
      <alignment wrapText="1"/>
    </xf>
    <xf numFmtId="0" fontId="7" fillId="0" borderId="0" xfId="0" applyFont="1" applyAlignment="1">
      <alignment vertical="top" wrapText="1"/>
    </xf>
    <xf numFmtId="49" fontId="8" fillId="0" borderId="0" xfId="50" applyFont="1" applyBorder="1" applyAlignment="1">
      <alignment horizontal="left" vertical="top" wrapText="1"/>
    </xf>
    <xf numFmtId="49" fontId="8" fillId="0" borderId="4" xfId="50" applyFont="1" applyBorder="1" applyAlignment="1">
      <alignment horizontal="left" vertical="top" wrapText="1"/>
    </xf>
    <xf numFmtId="49" fontId="8" fillId="0" borderId="0" xfId="50" applyFont="1" applyBorder="1" applyAlignment="1">
      <alignment vertical="top" wrapText="1"/>
    </xf>
    <xf numFmtId="49" fontId="9" fillId="0" borderId="0" xfId="0" applyNumberFormat="1" applyFont="1" applyAlignment="1">
      <alignment horizontal="left" wrapText="1"/>
    </xf>
    <xf numFmtId="0" fontId="8" fillId="0" borderId="0" xfId="0" applyFont="1" applyAlignment="1">
      <alignment vertical="top" wrapText="1"/>
    </xf>
    <xf numFmtId="49" fontId="8" fillId="0" borderId="0" xfId="0" applyNumberFormat="1" applyFont="1" applyAlignment="1">
      <alignment horizontal="left" wrapText="1"/>
    </xf>
    <xf numFmtId="49" fontId="10" fillId="0" borderId="0" xfId="0" applyNumberFormat="1" applyFont="1" applyAlignment="1">
      <alignment horizontal="left" vertical="top" wrapText="1"/>
    </xf>
    <xf numFmtId="0" fontId="10" fillId="0" borderId="0" xfId="0" applyFont="1" applyAlignment="1">
      <alignment vertical="top" wrapText="1"/>
    </xf>
    <xf numFmtId="49" fontId="11" fillId="0" borderId="1" xfId="0" applyNumberFormat="1" applyFont="1" applyBorder="1" applyAlignment="1">
      <alignment horizontal="left" vertical="top" wrapText="1"/>
    </xf>
    <xf numFmtId="0" fontId="11" fillId="0" borderId="0" xfId="0" applyFont="1" applyAlignment="1">
      <alignment vertical="top" wrapText="1"/>
    </xf>
    <xf numFmtId="49" fontId="8" fillId="0" borderId="1" xfId="0" applyNumberFormat="1" applyFont="1" applyBorder="1" applyAlignment="1">
      <alignment horizontal="left" vertical="top" wrapText="1"/>
    </xf>
    <xf numFmtId="0" fontId="11" fillId="0" borderId="0" xfId="0" applyFont="1" applyAlignment="1">
      <alignment vertical="center" wrapText="1"/>
    </xf>
    <xf numFmtId="49" fontId="11" fillId="0" borderId="3" xfId="50" applyFont="1" applyBorder="1" applyAlignment="1">
      <alignment horizontal="left" wrapText="1"/>
    </xf>
    <xf numFmtId="49" fontId="11" fillId="0" borderId="0" xfId="50" applyFont="1" applyBorder="1" applyAlignment="1">
      <alignment wrapText="1"/>
    </xf>
    <xf numFmtId="49" fontId="11" fillId="0" borderId="0" xfId="50" applyFont="1" applyBorder="1" applyAlignment="1">
      <alignment horizontal="left" wrapText="1"/>
    </xf>
    <xf numFmtId="49" fontId="10" fillId="0" borderId="1" xfId="0" applyNumberFormat="1" applyFont="1" applyBorder="1" applyAlignment="1">
      <alignment horizontal="left" vertical="top" wrapText="1"/>
    </xf>
    <xf numFmtId="0" fontId="10" fillId="0" borderId="1" xfId="0" applyFont="1" applyBorder="1" applyAlignment="1">
      <alignment vertical="top" wrapText="1"/>
    </xf>
    <xf numFmtId="49" fontId="12" fillId="0" borderId="0" xfId="0" applyNumberFormat="1" applyFont="1" applyAlignment="1">
      <alignment horizontal="right" vertical="top" wrapText="1"/>
    </xf>
    <xf numFmtId="49" fontId="12" fillId="0" borderId="0" xfId="0" applyNumberFormat="1" applyFont="1" applyAlignment="1">
      <alignment horizontal="left" vertical="top" wrapText="1"/>
    </xf>
    <xf numFmtId="0" fontId="13" fillId="0" borderId="0" xfId="0" applyFont="1" applyAlignment="1">
      <alignment vertical="top" wrapText="1"/>
    </xf>
    <xf numFmtId="0" fontId="6" fillId="0" borderId="0" xfId="0" applyFont="1" applyAlignment="1">
      <alignment vertical="top" wrapText="1"/>
    </xf>
    <xf numFmtId="49" fontId="4" fillId="0" borderId="0" xfId="0" applyNumberFormat="1" applyFont="1" applyAlignment="1">
      <alignment horizontal="right" vertical="top" wrapText="1"/>
    </xf>
    <xf numFmtId="49" fontId="11" fillId="0" borderId="3" xfId="50" applyFont="1" applyBorder="1" applyAlignment="1">
      <alignment horizontal="right" wrapText="1"/>
    </xf>
    <xf numFmtId="49" fontId="8" fillId="0" borderId="0" xfId="50" applyFont="1" applyBorder="1" applyAlignment="1">
      <alignment horizontal="right" vertical="top" wrapText="1"/>
    </xf>
    <xf numFmtId="49" fontId="8" fillId="0" borderId="0" xfId="0" applyNumberFormat="1" applyFont="1" applyAlignment="1">
      <alignment horizontal="right" wrapText="1"/>
    </xf>
    <xf numFmtId="3" fontId="10" fillId="0" borderId="1" xfId="0" applyNumberFormat="1" applyFont="1" applyBorder="1" applyAlignment="1">
      <alignment horizontal="right" vertical="top" wrapText="1"/>
    </xf>
    <xf numFmtId="3" fontId="10" fillId="0" borderId="0" xfId="0" applyNumberFormat="1" applyFont="1" applyAlignment="1">
      <alignment horizontal="right" vertical="top" wrapText="1"/>
    </xf>
    <xf numFmtId="3" fontId="12" fillId="0" borderId="0" xfId="0" applyNumberFormat="1" applyFont="1" applyAlignment="1">
      <alignment horizontal="right" vertical="top" wrapText="1"/>
    </xf>
    <xf numFmtId="49" fontId="4" fillId="0" borderId="0" xfId="0" applyNumberFormat="1" applyFont="1" applyAlignment="1">
      <alignment horizontal="right" vertical="center" wrapText="1"/>
    </xf>
    <xf numFmtId="2" fontId="11" fillId="0" borderId="1" xfId="0" applyNumberFormat="1" applyFont="1" applyBorder="1" applyAlignment="1">
      <alignment horizontal="right" vertical="top" wrapText="1"/>
    </xf>
    <xf numFmtId="2" fontId="8" fillId="0" borderId="0" xfId="0" applyNumberFormat="1" applyFont="1" applyAlignment="1">
      <alignment horizontal="right" vertical="center" wrapText="1"/>
    </xf>
    <xf numFmtId="49" fontId="8" fillId="0" borderId="0" xfId="0" applyNumberFormat="1" applyFont="1" applyAlignment="1">
      <alignment horizontal="right" vertical="top" wrapText="1"/>
    </xf>
    <xf numFmtId="2" fontId="8" fillId="0" borderId="0" xfId="0" applyNumberFormat="1" applyFont="1" applyAlignment="1">
      <alignment horizontal="right" vertical="top" wrapText="1"/>
    </xf>
    <xf numFmtId="2" fontId="8" fillId="0" borderId="1" xfId="0" applyNumberFormat="1" applyFont="1" applyBorder="1" applyAlignment="1">
      <alignment horizontal="right" vertical="top" wrapText="1"/>
    </xf>
    <xf numFmtId="49" fontId="8" fillId="0" borderId="1" xfId="0" applyNumberFormat="1" applyFont="1" applyBorder="1" applyAlignment="1">
      <alignment horizontal="right" vertical="top" wrapText="1"/>
    </xf>
    <xf numFmtId="0" fontId="8" fillId="0" borderId="0" xfId="0" applyFont="1" applyAlignment="1">
      <alignment horizontal="right" vertical="top" wrapText="1"/>
    </xf>
    <xf numFmtId="0" fontId="14" fillId="0" borderId="0" xfId="0" applyFont="1" applyAlignment="1">
      <alignment vertical="top" wrapText="1"/>
    </xf>
    <xf numFmtId="2" fontId="10" fillId="0" borderId="0" xfId="0" applyNumberFormat="1" applyFont="1" applyAlignment="1">
      <alignment horizontal="right" vertical="top" wrapText="1"/>
    </xf>
    <xf numFmtId="49" fontId="15" fillId="0" borderId="0" xfId="0" applyNumberFormat="1" applyFont="1" applyAlignment="1">
      <alignment horizontal="left" vertical="top" wrapText="1"/>
    </xf>
    <xf numFmtId="49" fontId="16" fillId="0" borderId="0" xfId="0" applyNumberFormat="1" applyFont="1" applyAlignment="1">
      <alignment horizontal="left" vertical="top" wrapText="1"/>
    </xf>
    <xf numFmtId="0" fontId="17" fillId="0" borderId="0" xfId="0" applyFont="1" applyAlignment="1">
      <alignment vertical="top" wrapText="1"/>
    </xf>
    <xf numFmtId="49" fontId="18" fillId="0" borderId="0" xfId="0" applyNumberFormat="1" applyFont="1" applyAlignment="1">
      <alignment horizontal="left" vertical="top" wrapText="1"/>
    </xf>
    <xf numFmtId="3" fontId="18" fillId="0" borderId="0" xfId="0" applyNumberFormat="1" applyFont="1" applyAlignment="1">
      <alignment horizontal="right" vertical="top" wrapText="1"/>
    </xf>
    <xf numFmtId="2" fontId="6" fillId="0" borderId="0" xfId="0" applyNumberFormat="1" applyFont="1" applyAlignment="1">
      <alignment horizontal="right" vertical="center" wrapText="1"/>
    </xf>
    <xf numFmtId="2" fontId="8" fillId="0" borderId="3" xfId="50" applyNumberFormat="1" applyFont="1" applyBorder="1" applyAlignment="1">
      <alignment horizontal="right" wrapText="1"/>
    </xf>
    <xf numFmtId="2" fontId="6" fillId="0" borderId="0" xfId="0" applyNumberFormat="1" applyFont="1" applyAlignment="1">
      <alignment horizontal="right" vertical="top" wrapText="1"/>
    </xf>
    <xf numFmtId="2" fontId="17" fillId="0" borderId="0" xfId="0" applyNumberFormat="1" applyFont="1" applyAlignment="1">
      <alignment horizontal="right" vertical="top" wrapText="1"/>
    </xf>
    <xf numFmtId="49" fontId="6" fillId="0" borderId="0" xfId="0" applyNumberFormat="1" applyFont="1" applyAlignment="1">
      <alignment horizontal="right" vertical="top" wrapText="1"/>
    </xf>
    <xf numFmtId="0" fontId="6" fillId="0" borderId="0" xfId="0" applyFont="1" applyAlignment="1">
      <alignment horizontal="right" vertical="top" wrapText="1"/>
    </xf>
    <xf numFmtId="49" fontId="12" fillId="0" borderId="1" xfId="0" applyNumberFormat="1" applyFont="1" applyBorder="1" applyAlignment="1">
      <alignment horizontal="left" vertical="top" wrapText="1"/>
    </xf>
    <xf numFmtId="3" fontId="12" fillId="0" borderId="1" xfId="0" applyNumberFormat="1" applyFont="1" applyBorder="1" applyAlignment="1">
      <alignment horizontal="right" vertical="top" wrapText="1"/>
    </xf>
    <xf numFmtId="0" fontId="7" fillId="0" borderId="1" xfId="0" applyFont="1" applyBorder="1" applyAlignment="1">
      <alignment vertical="top" wrapText="1"/>
    </xf>
    <xf numFmtId="2" fontId="10" fillId="0" borderId="1" xfId="0" applyNumberFormat="1" applyFont="1" applyBorder="1" applyAlignment="1">
      <alignment horizontal="right" vertical="top" wrapText="1"/>
    </xf>
    <xf numFmtId="49" fontId="12" fillId="0" borderId="4" xfId="0" applyNumberFormat="1" applyFont="1" applyBorder="1" applyAlignment="1">
      <alignment horizontal="right" vertical="top" wrapText="1"/>
    </xf>
    <xf numFmtId="0" fontId="10" fillId="0" borderId="4" xfId="0" applyFont="1" applyBorder="1" applyAlignment="1">
      <alignment vertical="top" wrapText="1"/>
    </xf>
    <xf numFmtId="49" fontId="12" fillId="0" borderId="4" xfId="0" applyNumberFormat="1" applyFont="1" applyBorder="1" applyAlignment="1">
      <alignment horizontal="left" vertical="top" wrapText="1"/>
    </xf>
    <xf numFmtId="3" fontId="12" fillId="0" borderId="4" xfId="0" applyNumberFormat="1" applyFont="1" applyBorder="1" applyAlignment="1">
      <alignment horizontal="right" vertical="top" wrapText="1"/>
    </xf>
    <xf numFmtId="0" fontId="7" fillId="0" borderId="4" xfId="0" applyFont="1" applyBorder="1" applyAlignment="1">
      <alignment vertical="top" wrapText="1"/>
    </xf>
    <xf numFmtId="2" fontId="10" fillId="0" borderId="4" xfId="0" applyNumberFormat="1" applyFont="1" applyBorder="1" applyAlignment="1">
      <alignment horizontal="right" vertical="top" wrapText="1"/>
    </xf>
    <xf numFmtId="2" fontId="19" fillId="0" borderId="0" xfId="0" applyNumberFormat="1" applyFont="1" applyAlignment="1">
      <alignment horizontal="right" vertical="top" wrapText="1"/>
    </xf>
    <xf numFmtId="4" fontId="10" fillId="0" borderId="0" xfId="0" applyNumberFormat="1" applyFont="1" applyAlignment="1">
      <alignment horizontal="right" vertical="top" wrapText="1"/>
    </xf>
    <xf numFmtId="2" fontId="11" fillId="0" borderId="1" xfId="0" applyNumberFormat="1" applyFont="1" applyBorder="1" applyAlignment="1">
      <alignment horizontal="right" vertical="top" wrapText="1"/>
    </xf>
  </cellXfs>
  <cellStyles count="57">
    <cellStyle name="Encabezado" xfId="51" xr:uid="{00000000-0005-0000-0000-000000000000}"/>
    <cellStyle name="Encabezado texto" xfId="52" xr:uid="{00000000-0005-0000-0000-000001000000}"/>
    <cellStyle name="Enllaç" xfId="1" builtinId="8" hidden="1"/>
    <cellStyle name="Enllaç" xfId="3" builtinId="8" hidden="1"/>
    <cellStyle name="Enllaç" xfId="5" builtinId="8" hidden="1"/>
    <cellStyle name="Enllaç" xfId="7" builtinId="8" hidden="1"/>
    <cellStyle name="Enllaç" xfId="9" builtinId="8" hidden="1"/>
    <cellStyle name="Enllaç" xfId="11" builtinId="8" hidden="1"/>
    <cellStyle name="Enllaç" xfId="13" builtinId="8" hidden="1"/>
    <cellStyle name="Enllaç" xfId="15" builtinId="8" hidden="1"/>
    <cellStyle name="Enllaç" xfId="17" builtinId="8" hidden="1"/>
    <cellStyle name="Enllaç" xfId="19" builtinId="8" hidden="1"/>
    <cellStyle name="Enllaç" xfId="21" builtinId="8" hidden="1"/>
    <cellStyle name="Enllaç" xfId="23" builtinId="8" hidden="1"/>
    <cellStyle name="Enllaç" xfId="25" builtinId="8" hidden="1"/>
    <cellStyle name="Enllaç" xfId="27" builtinId="8" hidden="1"/>
    <cellStyle name="Enllaç" xfId="29" builtinId="8" hidden="1"/>
    <cellStyle name="Enllaç" xfId="31" builtinId="8" hidden="1"/>
    <cellStyle name="Enllaç" xfId="33" builtinId="8" hidden="1"/>
    <cellStyle name="Enllaç" xfId="35" builtinId="8" hidden="1"/>
    <cellStyle name="Enllaç" xfId="37" builtinId="8" hidden="1"/>
    <cellStyle name="Enllaç" xfId="39" builtinId="8" hidden="1"/>
    <cellStyle name="Enllaç" xfId="41" builtinId="8" hidden="1"/>
    <cellStyle name="Enllaç" xfId="43" builtinId="8" hidden="1"/>
    <cellStyle name="Enllaç" xfId="45" builtinId="8" hidden="1"/>
    <cellStyle name="Enllaç" xfId="47" builtinId="8" hidden="1"/>
    <cellStyle name="Enllaç" xfId="53" builtinId="8" hidden="1"/>
    <cellStyle name="Enllaç" xfId="55" builtinId="8" hidden="1"/>
    <cellStyle name="Enllaç visitat" xfId="2" builtinId="9" hidden="1"/>
    <cellStyle name="Enllaç visitat" xfId="4" builtinId="9" hidden="1"/>
    <cellStyle name="Enllaç visitat" xfId="6" builtinId="9" hidden="1"/>
    <cellStyle name="Enllaç visitat" xfId="8" builtinId="9" hidden="1"/>
    <cellStyle name="Enllaç visitat" xfId="10" builtinId="9" hidden="1"/>
    <cellStyle name="Enllaç visitat" xfId="12" builtinId="9" hidden="1"/>
    <cellStyle name="Enllaç visitat" xfId="14" builtinId="9" hidden="1"/>
    <cellStyle name="Enllaç visitat" xfId="16" builtinId="9" hidden="1"/>
    <cellStyle name="Enllaç visitat" xfId="18" builtinId="9" hidden="1"/>
    <cellStyle name="Enllaç visitat" xfId="20" builtinId="9" hidden="1"/>
    <cellStyle name="Enllaç visitat" xfId="22" builtinId="9" hidden="1"/>
    <cellStyle name="Enllaç visitat" xfId="24" builtinId="9" hidden="1"/>
    <cellStyle name="Enllaç visitat" xfId="26" builtinId="9" hidden="1"/>
    <cellStyle name="Enllaç visitat" xfId="28" builtinId="9" hidden="1"/>
    <cellStyle name="Enllaç visitat" xfId="30" builtinId="9" hidden="1"/>
    <cellStyle name="Enllaç visitat" xfId="32" builtinId="9" hidden="1"/>
    <cellStyle name="Enllaç visitat" xfId="34" builtinId="9" hidden="1"/>
    <cellStyle name="Enllaç visitat" xfId="36" builtinId="9" hidden="1"/>
    <cellStyle name="Enllaç visitat" xfId="38" builtinId="9" hidden="1"/>
    <cellStyle name="Enllaç visitat" xfId="40" builtinId="9" hidden="1"/>
    <cellStyle name="Enllaç visitat" xfId="42" builtinId="9" hidden="1"/>
    <cellStyle name="Enllaç visitat" xfId="44" builtinId="9" hidden="1"/>
    <cellStyle name="Enllaç visitat" xfId="46" builtinId="9" hidden="1"/>
    <cellStyle name="Enllaç visitat" xfId="48" builtinId="9" hidden="1"/>
    <cellStyle name="Enllaç visitat" xfId="54" builtinId="9" hidden="1"/>
    <cellStyle name="Enllaç visitat" xfId="56" builtinId="9" hidden="1"/>
    <cellStyle name="Normal" xfId="0" builtinId="0" customBuiltin="1"/>
    <cellStyle name="Subtítulo" xfId="49" xr:uid="{00000000-0005-0000-0000-000037000000}"/>
    <cellStyle name="Título 01" xfId="50" xr:uid="{00000000-0005-0000-0000-00003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6615</xdr:rowOff>
    </xdr:from>
    <xdr:to>
      <xdr:col>1</xdr:col>
      <xdr:colOff>1</xdr:colOff>
      <xdr:row>1</xdr:row>
      <xdr:rowOff>971673</xdr:rowOff>
    </xdr:to>
    <xdr:pic>
      <xdr:nvPicPr>
        <xdr:cNvPr id="3" name="Picture 2">
          <a:extLst>
            <a:ext uri="{FF2B5EF4-FFF2-40B4-BE49-F238E27FC236}">
              <a16:creationId xmlns:a16="http://schemas.microsoft.com/office/drawing/2014/main" id="{D9A05C99-6598-7249-9E46-5AB6F995A445}"/>
            </a:ext>
          </a:extLst>
        </xdr:cNvPr>
        <xdr:cNvPicPr>
          <a:picLocks noChangeAspect="1"/>
        </xdr:cNvPicPr>
      </xdr:nvPicPr>
      <xdr:blipFill rotWithShape="1">
        <a:blip xmlns:r="http://schemas.openxmlformats.org/officeDocument/2006/relationships" r:embed="rId1"/>
        <a:srcRect r="28304"/>
        <a:stretch/>
      </xdr:blipFill>
      <xdr:spPr>
        <a:xfrm>
          <a:off x="1" y="84226"/>
          <a:ext cx="1051278" cy="9498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9"/>
  <sheetViews>
    <sheetView tabSelected="1" view="pageBreakPreview" zoomScaleNormal="100" zoomScaleSheetLayoutView="100" workbookViewId="0">
      <selection activeCell="C2" sqref="C2"/>
    </sheetView>
  </sheetViews>
  <sheetFormatPr defaultColWidth="7.125" defaultRowHeight="12" customHeight="1"/>
  <cols>
    <col min="1" max="1" width="13.75" style="2" customWidth="1"/>
    <col min="2" max="2" width="1.625" style="1" customWidth="1"/>
    <col min="3" max="3" width="57.5" style="2" customWidth="1"/>
    <col min="4" max="4" width="1.75" style="1" customWidth="1"/>
    <col min="5" max="5" width="33.125" style="2" customWidth="1"/>
    <col min="6" max="6" width="1.75" style="1" customWidth="1"/>
    <col min="7" max="7" width="6.125" style="35" customWidth="1"/>
    <col min="8" max="8" width="1.75" style="1" customWidth="1"/>
    <col min="9" max="9" width="10.625" style="50" customWidth="1"/>
    <col min="10" max="10" width="1.75" style="1" customWidth="1"/>
    <col min="11" max="11" width="10.625" style="50" customWidth="1"/>
    <col min="12" max="12" width="1.75" style="1" customWidth="1"/>
    <col min="13" max="13" width="10.625" style="50" customWidth="1"/>
    <col min="14" max="14" width="3" style="1" customWidth="1"/>
    <col min="15" max="16384" width="7.125" style="1"/>
  </cols>
  <sheetData>
    <row r="1" spans="1:13" ht="6" customHeight="1">
      <c r="C1" s="3"/>
      <c r="E1" s="3"/>
      <c r="G1" s="28"/>
      <c r="H1" s="3"/>
      <c r="J1" s="3"/>
      <c r="L1" s="3"/>
    </row>
    <row r="2" spans="1:13" ht="82.9" customHeight="1">
      <c r="A2" s="15"/>
      <c r="B2" s="16"/>
      <c r="C2" s="17" t="s">
        <v>245</v>
      </c>
      <c r="D2" s="18"/>
      <c r="E2" s="68" t="s">
        <v>243</v>
      </c>
      <c r="F2" s="68"/>
      <c r="G2" s="68"/>
      <c r="H2" s="68"/>
      <c r="I2" s="68"/>
      <c r="J2" s="36"/>
      <c r="K2" s="36"/>
      <c r="L2" s="36"/>
      <c r="M2" s="36"/>
    </row>
    <row r="3" spans="1:13" s="5" customFormat="1" ht="4.9000000000000004" customHeight="1" thickBot="1">
      <c r="A3" s="19"/>
      <c r="B3" s="20"/>
      <c r="C3" s="19"/>
      <c r="D3" s="20"/>
      <c r="E3" s="19"/>
      <c r="F3" s="20"/>
      <c r="G3" s="29"/>
      <c r="H3" s="21"/>
      <c r="I3" s="51"/>
      <c r="J3" s="21"/>
      <c r="K3" s="51"/>
      <c r="L3" s="21"/>
      <c r="M3" s="51"/>
    </row>
    <row r="4" spans="1:13" ht="17.25" customHeight="1">
      <c r="A4" s="7" t="s">
        <v>2</v>
      </c>
      <c r="B4" s="9"/>
      <c r="C4" s="8" t="s">
        <v>3</v>
      </c>
      <c r="D4" s="7"/>
      <c r="E4" s="8" t="s">
        <v>0</v>
      </c>
      <c r="F4" s="7"/>
      <c r="G4" s="30" t="s">
        <v>6</v>
      </c>
      <c r="H4" s="9"/>
      <c r="I4" s="37" t="s">
        <v>1</v>
      </c>
      <c r="J4" s="9"/>
      <c r="K4" s="37" t="s">
        <v>94</v>
      </c>
      <c r="L4" s="9"/>
      <c r="M4" s="37" t="s">
        <v>95</v>
      </c>
    </row>
    <row r="5" spans="1:13" s="4" customFormat="1" ht="21" customHeight="1">
      <c r="A5" s="10"/>
      <c r="B5" s="11"/>
      <c r="C5" s="12"/>
      <c r="D5" s="12"/>
      <c r="E5" s="12"/>
      <c r="F5" s="12"/>
      <c r="G5" s="31"/>
      <c r="H5" s="12"/>
      <c r="I5" s="39"/>
      <c r="J5" s="12"/>
      <c r="K5" s="39"/>
      <c r="L5" s="12"/>
      <c r="M5" s="39"/>
    </row>
    <row r="6" spans="1:13" s="4" customFormat="1" ht="19.899999999999999" customHeight="1">
      <c r="A6" s="22" t="s">
        <v>4</v>
      </c>
      <c r="B6" s="14"/>
      <c r="C6" s="22" t="s">
        <v>101</v>
      </c>
      <c r="D6" s="22"/>
      <c r="E6" s="22"/>
      <c r="F6" s="22"/>
      <c r="G6" s="32"/>
      <c r="H6" s="23"/>
      <c r="I6" s="40"/>
      <c r="J6" s="23"/>
      <c r="K6" s="40"/>
      <c r="L6" s="23"/>
      <c r="M6" s="40"/>
    </row>
    <row r="7" spans="1:13" s="4" customFormat="1" ht="9.75" customHeight="1">
      <c r="A7" s="13"/>
      <c r="B7" s="14"/>
      <c r="C7" s="13"/>
      <c r="D7" s="13"/>
      <c r="E7" s="13"/>
      <c r="F7" s="13"/>
      <c r="G7" s="33"/>
      <c r="H7" s="6"/>
      <c r="I7" s="52"/>
      <c r="J7" s="6"/>
      <c r="K7" s="52"/>
      <c r="L7" s="6"/>
      <c r="M7" s="52"/>
    </row>
    <row r="8" spans="1:13" s="4" customFormat="1" ht="30" customHeight="1">
      <c r="A8" s="24" t="s">
        <v>8</v>
      </c>
      <c r="B8" s="14"/>
      <c r="C8" s="25" t="s">
        <v>103</v>
      </c>
      <c r="D8" s="25"/>
      <c r="E8" s="25"/>
      <c r="F8" s="25"/>
      <c r="G8" s="34" t="s">
        <v>102</v>
      </c>
      <c r="H8" s="26"/>
      <c r="I8" s="42">
        <v>1</v>
      </c>
      <c r="J8" s="26"/>
      <c r="K8" s="39">
        <v>50</v>
      </c>
      <c r="L8" s="26"/>
      <c r="M8" s="39">
        <f>I8*K8</f>
        <v>50</v>
      </c>
    </row>
    <row r="9" spans="1:13" s="4" customFormat="1" ht="9.75" customHeight="1">
      <c r="A9" s="13"/>
      <c r="B9" s="14"/>
      <c r="C9" s="13"/>
      <c r="D9" s="13"/>
      <c r="E9" s="13"/>
      <c r="F9" s="13"/>
      <c r="G9" s="33"/>
      <c r="H9" s="6"/>
      <c r="I9" s="52"/>
      <c r="J9" s="6"/>
      <c r="K9" s="52"/>
      <c r="L9" s="6"/>
      <c r="M9" s="52"/>
    </row>
    <row r="10" spans="1:13" s="4" customFormat="1" ht="46.15" customHeight="1">
      <c r="A10" s="24" t="s">
        <v>9</v>
      </c>
      <c r="B10" s="14"/>
      <c r="C10" s="25" t="s">
        <v>109</v>
      </c>
      <c r="D10" s="25"/>
      <c r="E10" s="25"/>
      <c r="F10" s="25"/>
      <c r="G10" s="34" t="s">
        <v>102</v>
      </c>
      <c r="H10" s="26"/>
      <c r="I10" s="42">
        <v>6</v>
      </c>
      <c r="J10" s="26"/>
      <c r="K10" s="39">
        <v>5.42</v>
      </c>
      <c r="L10" s="26"/>
      <c r="M10" s="39">
        <f>I10*K10</f>
        <v>32.519999999999996</v>
      </c>
    </row>
    <row r="11" spans="1:13" s="4" customFormat="1" ht="9.75" customHeight="1">
      <c r="A11" s="13"/>
      <c r="B11" s="14"/>
      <c r="C11" s="13"/>
      <c r="D11" s="13"/>
      <c r="E11" s="13"/>
      <c r="F11" s="13"/>
      <c r="G11" s="33"/>
      <c r="H11" s="6"/>
      <c r="I11" s="52"/>
      <c r="J11" s="6"/>
      <c r="K11" s="52"/>
      <c r="L11" s="6"/>
      <c r="M11" s="52"/>
    </row>
    <row r="12" spans="1:13" s="4" customFormat="1" ht="43.9" customHeight="1">
      <c r="A12" s="24" t="s">
        <v>10</v>
      </c>
      <c r="B12" s="14"/>
      <c r="C12" s="25" t="s">
        <v>110</v>
      </c>
      <c r="D12" s="25"/>
      <c r="E12" s="25"/>
      <c r="F12" s="25"/>
      <c r="G12" s="34" t="s">
        <v>102</v>
      </c>
      <c r="H12" s="26"/>
      <c r="I12" s="42">
        <v>4</v>
      </c>
      <c r="J12" s="26"/>
      <c r="K12" s="39">
        <v>4.28</v>
      </c>
      <c r="L12" s="26"/>
      <c r="M12" s="39">
        <f>I12*K12</f>
        <v>17.12</v>
      </c>
    </row>
    <row r="13" spans="1:13" s="4" customFormat="1" ht="9.75" customHeight="1">
      <c r="A13" s="13"/>
      <c r="B13" s="14"/>
      <c r="C13" s="13"/>
      <c r="D13" s="13"/>
      <c r="E13" s="13"/>
      <c r="F13" s="13"/>
      <c r="G13" s="33"/>
      <c r="H13" s="6"/>
      <c r="I13" s="52"/>
      <c r="J13" s="6"/>
      <c r="K13" s="52"/>
      <c r="L13" s="6"/>
      <c r="M13" s="52"/>
    </row>
    <row r="14" spans="1:13" s="4" customFormat="1" ht="54" customHeight="1">
      <c r="A14" s="24" t="s">
        <v>11</v>
      </c>
      <c r="B14" s="14"/>
      <c r="C14" s="25" t="s">
        <v>111</v>
      </c>
      <c r="D14" s="25"/>
      <c r="E14" s="25"/>
      <c r="F14" s="25"/>
      <c r="G14" s="34" t="s">
        <v>102</v>
      </c>
      <c r="H14" s="26"/>
      <c r="I14" s="42">
        <v>1</v>
      </c>
      <c r="J14" s="26"/>
      <c r="K14" s="39">
        <v>8.56</v>
      </c>
      <c r="L14" s="26"/>
      <c r="M14" s="39">
        <f>I14*K14</f>
        <v>8.56</v>
      </c>
    </row>
    <row r="15" spans="1:13" s="4" customFormat="1" ht="9.75" customHeight="1">
      <c r="A15" s="13"/>
      <c r="B15" s="14"/>
      <c r="C15" s="13"/>
      <c r="D15" s="13"/>
      <c r="E15" s="13"/>
      <c r="F15" s="13"/>
      <c r="G15" s="33"/>
      <c r="H15" s="6"/>
      <c r="I15" s="52"/>
      <c r="J15" s="6"/>
      <c r="K15" s="52"/>
      <c r="L15" s="6"/>
      <c r="M15" s="52"/>
    </row>
    <row r="16" spans="1:13" s="4" customFormat="1" ht="43.15" customHeight="1">
      <c r="A16" s="24" t="s">
        <v>13</v>
      </c>
      <c r="B16" s="14"/>
      <c r="C16" s="25" t="s">
        <v>242</v>
      </c>
      <c r="D16" s="25"/>
      <c r="E16" s="25"/>
      <c r="F16" s="25"/>
      <c r="G16" s="34" t="s">
        <v>102</v>
      </c>
      <c r="H16" s="26"/>
      <c r="I16" s="42">
        <v>5</v>
      </c>
      <c r="J16" s="26"/>
      <c r="K16" s="39">
        <v>20</v>
      </c>
      <c r="L16" s="26"/>
      <c r="M16" s="39">
        <f>I16*K16</f>
        <v>100</v>
      </c>
    </row>
    <row r="17" spans="1:13" s="4" customFormat="1" ht="9.75" customHeight="1">
      <c r="A17" s="13"/>
      <c r="B17" s="14"/>
      <c r="C17" s="13"/>
      <c r="D17" s="13"/>
      <c r="E17" s="13"/>
      <c r="F17" s="13"/>
      <c r="G17" s="33"/>
      <c r="H17" s="6"/>
      <c r="I17" s="52"/>
      <c r="J17" s="6"/>
      <c r="K17" s="52"/>
      <c r="L17" s="6"/>
      <c r="M17" s="52"/>
    </row>
    <row r="18" spans="1:13" s="4" customFormat="1" ht="48" customHeight="1">
      <c r="A18" s="24" t="s">
        <v>14</v>
      </c>
      <c r="B18" s="14"/>
      <c r="C18" s="25" t="s">
        <v>108</v>
      </c>
      <c r="D18" s="25"/>
      <c r="E18" s="25"/>
      <c r="F18" s="25"/>
      <c r="G18" s="34" t="s">
        <v>102</v>
      </c>
      <c r="H18" s="26"/>
      <c r="I18" s="42">
        <v>1</v>
      </c>
      <c r="J18" s="26"/>
      <c r="K18" s="39">
        <v>8.56</v>
      </c>
      <c r="L18" s="26"/>
      <c r="M18" s="39">
        <f>I18*K18</f>
        <v>8.56</v>
      </c>
    </row>
    <row r="19" spans="1:13" s="4" customFormat="1" ht="9.75" customHeight="1">
      <c r="A19" s="13"/>
      <c r="B19" s="14"/>
      <c r="C19" s="13"/>
      <c r="D19" s="13"/>
      <c r="E19" s="13"/>
      <c r="F19" s="13"/>
      <c r="G19" s="33"/>
      <c r="H19" s="6"/>
      <c r="I19" s="52"/>
      <c r="J19" s="6"/>
      <c r="K19" s="52"/>
      <c r="L19" s="6"/>
      <c r="M19" s="52"/>
    </row>
    <row r="20" spans="1:13" s="4" customFormat="1" ht="43.9" customHeight="1">
      <c r="A20" s="24" t="s">
        <v>15</v>
      </c>
      <c r="B20" s="14"/>
      <c r="C20" s="25" t="s">
        <v>185</v>
      </c>
      <c r="D20" s="25"/>
      <c r="E20" s="25"/>
      <c r="F20" s="25"/>
      <c r="G20" s="34" t="s">
        <v>102</v>
      </c>
      <c r="H20" s="26"/>
      <c r="I20" s="42">
        <v>5</v>
      </c>
      <c r="J20" s="26"/>
      <c r="K20" s="39">
        <v>105.8</v>
      </c>
      <c r="L20" s="26"/>
      <c r="M20" s="39">
        <f>I20*K20</f>
        <v>529</v>
      </c>
    </row>
    <row r="21" spans="1:13" s="4" customFormat="1" ht="9.75" customHeight="1">
      <c r="A21" s="13"/>
      <c r="B21" s="14"/>
      <c r="C21" s="13"/>
      <c r="D21" s="13"/>
      <c r="E21" s="13"/>
      <c r="F21" s="13"/>
      <c r="G21" s="33"/>
      <c r="H21" s="6"/>
      <c r="I21" s="52"/>
      <c r="J21" s="6"/>
      <c r="K21" s="52"/>
      <c r="L21" s="6"/>
      <c r="M21" s="52"/>
    </row>
    <row r="22" spans="1:13" s="4" customFormat="1" ht="52.9" customHeight="1">
      <c r="A22" s="24" t="s">
        <v>61</v>
      </c>
      <c r="B22" s="14"/>
      <c r="C22" s="25" t="s">
        <v>104</v>
      </c>
      <c r="D22" s="25"/>
      <c r="E22" s="25"/>
      <c r="F22" s="25"/>
      <c r="G22" s="34" t="s">
        <v>25</v>
      </c>
      <c r="H22" s="26"/>
      <c r="I22" s="44">
        <v>252.5</v>
      </c>
      <c r="J22" s="26"/>
      <c r="K22" s="39">
        <v>11.62</v>
      </c>
      <c r="L22" s="26"/>
      <c r="M22" s="39">
        <f>I22*K22</f>
        <v>2934.0499999999997</v>
      </c>
    </row>
    <row r="23" spans="1:13" s="4" customFormat="1" ht="9.75" customHeight="1">
      <c r="A23" s="13"/>
      <c r="B23" s="14"/>
      <c r="C23" s="13"/>
      <c r="D23" s="13"/>
      <c r="E23" s="13"/>
      <c r="F23" s="13"/>
      <c r="G23" s="33"/>
      <c r="H23" s="6"/>
      <c r="I23" s="52"/>
      <c r="J23" s="6"/>
      <c r="K23" s="52"/>
      <c r="L23" s="6"/>
      <c r="M23" s="52"/>
    </row>
    <row r="24" spans="1:13" s="4" customFormat="1" ht="52.15" customHeight="1">
      <c r="A24" s="24" t="s">
        <v>62</v>
      </c>
      <c r="B24" s="14"/>
      <c r="C24" s="25" t="s">
        <v>106</v>
      </c>
      <c r="D24" s="25"/>
      <c r="E24" s="25"/>
      <c r="F24" s="25"/>
      <c r="G24" s="34" t="s">
        <v>24</v>
      </c>
      <c r="H24" s="26"/>
      <c r="I24" s="44">
        <v>68</v>
      </c>
      <c r="J24" s="26"/>
      <c r="K24" s="44">
        <v>1.28</v>
      </c>
      <c r="L24" s="26"/>
      <c r="M24" s="39">
        <f>I24*K24</f>
        <v>87.04</v>
      </c>
    </row>
    <row r="25" spans="1:13" s="4" customFormat="1" ht="9.75" customHeight="1">
      <c r="A25" s="13"/>
      <c r="B25" s="14"/>
      <c r="C25" s="13"/>
      <c r="D25" s="13"/>
      <c r="E25" s="13"/>
      <c r="F25" s="13"/>
      <c r="G25" s="33"/>
      <c r="H25" s="6"/>
      <c r="I25" s="52"/>
      <c r="J25" s="6"/>
      <c r="K25" s="52"/>
      <c r="L25" s="6"/>
      <c r="M25" s="52"/>
    </row>
    <row r="26" spans="1:13" s="4" customFormat="1" ht="55.9" customHeight="1">
      <c r="A26" s="24" t="s">
        <v>63</v>
      </c>
      <c r="B26" s="14"/>
      <c r="C26" s="25" t="s">
        <v>105</v>
      </c>
      <c r="D26" s="25"/>
      <c r="E26" s="25" t="s">
        <v>117</v>
      </c>
      <c r="F26" s="25"/>
      <c r="G26" s="34" t="s">
        <v>25</v>
      </c>
      <c r="H26" s="26"/>
      <c r="I26" s="44">
        <v>43.9</v>
      </c>
      <c r="J26" s="26"/>
      <c r="K26" s="39">
        <v>12.2</v>
      </c>
      <c r="L26" s="26"/>
      <c r="M26" s="39">
        <f>I26*K26</f>
        <v>535.57999999999993</v>
      </c>
    </row>
    <row r="27" spans="1:13" s="4" customFormat="1" ht="9.75" customHeight="1">
      <c r="A27" s="13"/>
      <c r="B27" s="14"/>
      <c r="C27" s="13"/>
      <c r="D27" s="13"/>
      <c r="E27" s="13"/>
      <c r="F27" s="13"/>
      <c r="G27" s="33"/>
      <c r="H27" s="6"/>
      <c r="I27" s="52"/>
      <c r="J27" s="6"/>
      <c r="K27" s="52"/>
      <c r="L27" s="6"/>
      <c r="M27" s="52"/>
    </row>
    <row r="28" spans="1:13" s="4" customFormat="1" ht="52.15" customHeight="1">
      <c r="A28" s="24" t="s">
        <v>64</v>
      </c>
      <c r="B28" s="14"/>
      <c r="C28" s="25" t="s">
        <v>116</v>
      </c>
      <c r="D28" s="25"/>
      <c r="E28" s="25"/>
      <c r="F28" s="25"/>
      <c r="G28" s="34" t="s">
        <v>25</v>
      </c>
      <c r="H28" s="26"/>
      <c r="I28" s="44">
        <v>7.8</v>
      </c>
      <c r="J28" s="26"/>
      <c r="K28" s="39">
        <v>11.62</v>
      </c>
      <c r="L28" s="26"/>
      <c r="M28" s="39">
        <f>I28*K28</f>
        <v>90.635999999999996</v>
      </c>
    </row>
    <row r="29" spans="1:13" s="4" customFormat="1" ht="9.75" customHeight="1">
      <c r="A29" s="13"/>
      <c r="B29" s="14"/>
      <c r="C29" s="13"/>
      <c r="D29" s="13"/>
      <c r="E29" s="13"/>
      <c r="F29" s="13"/>
      <c r="G29" s="33"/>
      <c r="H29" s="6"/>
      <c r="I29" s="52"/>
      <c r="J29" s="6"/>
      <c r="K29" s="52"/>
      <c r="L29" s="6"/>
      <c r="M29" s="52"/>
    </row>
    <row r="30" spans="1:13" s="4" customFormat="1" ht="67.150000000000006" customHeight="1">
      <c r="A30" s="24" t="s">
        <v>84</v>
      </c>
      <c r="B30" s="14"/>
      <c r="C30" s="25" t="s">
        <v>107</v>
      </c>
      <c r="D30" s="25"/>
      <c r="E30" s="25"/>
      <c r="F30" s="25"/>
      <c r="G30" s="34" t="s">
        <v>102</v>
      </c>
      <c r="H30" s="26"/>
      <c r="I30" s="42">
        <v>2</v>
      </c>
      <c r="J30" s="26"/>
      <c r="K30" s="39">
        <v>25</v>
      </c>
      <c r="L30" s="26"/>
      <c r="M30" s="39">
        <f>I30*K30</f>
        <v>50</v>
      </c>
    </row>
    <row r="31" spans="1:13" s="4" customFormat="1" ht="9.75" customHeight="1">
      <c r="A31" s="13"/>
      <c r="B31" s="14"/>
      <c r="C31" s="13"/>
      <c r="D31" s="13"/>
      <c r="E31" s="13"/>
      <c r="F31" s="13"/>
      <c r="G31" s="33"/>
      <c r="H31" s="6"/>
      <c r="I31" s="52"/>
      <c r="J31" s="6"/>
      <c r="K31" s="52"/>
      <c r="L31" s="6"/>
      <c r="M31" s="52"/>
    </row>
    <row r="32" spans="1:13" s="4" customFormat="1" ht="85.9" customHeight="1">
      <c r="A32" s="24" t="s">
        <v>76</v>
      </c>
      <c r="B32" s="14"/>
      <c r="C32" s="25" t="s">
        <v>112</v>
      </c>
      <c r="D32" s="25"/>
      <c r="E32" s="25" t="s">
        <v>225</v>
      </c>
      <c r="F32" s="25"/>
      <c r="G32" s="34" t="s">
        <v>7</v>
      </c>
      <c r="H32" s="26"/>
      <c r="I32" s="44">
        <v>83.22</v>
      </c>
      <c r="J32" s="26"/>
      <c r="K32" s="39">
        <v>70.05</v>
      </c>
      <c r="L32" s="26"/>
      <c r="M32" s="39">
        <f>I32*K32</f>
        <v>5829.5609999999997</v>
      </c>
    </row>
    <row r="33" spans="1:13" s="4" customFormat="1" ht="9.75" customHeight="1">
      <c r="A33" s="13"/>
      <c r="B33" s="14"/>
      <c r="C33" s="13"/>
      <c r="D33" s="13"/>
      <c r="E33" s="13"/>
      <c r="F33" s="13"/>
      <c r="G33" s="33"/>
      <c r="H33" s="6"/>
      <c r="I33" s="52"/>
      <c r="J33" s="6"/>
      <c r="K33" s="52"/>
      <c r="L33" s="6"/>
      <c r="M33" s="52"/>
    </row>
    <row r="34" spans="1:13" s="4" customFormat="1" ht="85.9" customHeight="1">
      <c r="A34" s="24" t="s">
        <v>77</v>
      </c>
      <c r="B34" s="14"/>
      <c r="C34" s="25" t="s">
        <v>224</v>
      </c>
      <c r="D34" s="25"/>
      <c r="E34" s="25" t="s">
        <v>226</v>
      </c>
      <c r="F34" s="25"/>
      <c r="G34" s="34" t="s">
        <v>7</v>
      </c>
      <c r="H34" s="26"/>
      <c r="I34" s="44">
        <v>71.7</v>
      </c>
      <c r="J34" s="26"/>
      <c r="K34" s="39">
        <v>73.069999999999993</v>
      </c>
      <c r="L34" s="26"/>
      <c r="M34" s="39">
        <f>I34*K34</f>
        <v>5239.1189999999997</v>
      </c>
    </row>
    <row r="35" spans="1:13" s="4" customFormat="1" ht="9.75" customHeight="1">
      <c r="A35" s="13"/>
      <c r="B35" s="14"/>
      <c r="C35" s="13"/>
      <c r="D35" s="13"/>
      <c r="E35" s="13"/>
      <c r="F35" s="13"/>
      <c r="G35" s="33"/>
      <c r="H35" s="6"/>
      <c r="I35" s="52"/>
      <c r="J35" s="6"/>
      <c r="K35" s="52"/>
      <c r="L35" s="6"/>
      <c r="M35" s="52"/>
    </row>
    <row r="36" spans="1:13" s="4" customFormat="1" ht="69" customHeight="1">
      <c r="A36" s="24" t="s">
        <v>78</v>
      </c>
      <c r="B36" s="14"/>
      <c r="C36" s="25" t="s">
        <v>228</v>
      </c>
      <c r="D36" s="25"/>
      <c r="E36" s="46"/>
      <c r="F36" s="25"/>
      <c r="G36" s="34" t="s">
        <v>7</v>
      </c>
      <c r="H36" s="26"/>
      <c r="I36" s="44">
        <v>1.71</v>
      </c>
      <c r="J36" s="26"/>
      <c r="K36" s="39">
        <v>100.03</v>
      </c>
      <c r="L36" s="26"/>
      <c r="M36" s="39">
        <f>I36*K36</f>
        <v>171.0513</v>
      </c>
    </row>
    <row r="37" spans="1:13" s="4" customFormat="1" ht="9.75" customHeight="1">
      <c r="A37" s="13"/>
      <c r="B37" s="14"/>
      <c r="C37" s="13"/>
      <c r="D37" s="13"/>
      <c r="E37" s="13"/>
      <c r="F37" s="13"/>
      <c r="G37" s="33"/>
      <c r="H37" s="6"/>
      <c r="I37" s="52"/>
      <c r="J37" s="6"/>
      <c r="K37" s="52"/>
      <c r="L37" s="6"/>
      <c r="M37" s="52"/>
    </row>
    <row r="38" spans="1:13" s="4" customFormat="1" ht="63" customHeight="1">
      <c r="A38" s="24" t="s">
        <v>85</v>
      </c>
      <c r="B38" s="14"/>
      <c r="C38" s="25" t="s">
        <v>113</v>
      </c>
      <c r="D38" s="25"/>
      <c r="E38" s="25" t="s">
        <v>114</v>
      </c>
      <c r="F38" s="25"/>
      <c r="G38" s="34" t="s">
        <v>25</v>
      </c>
      <c r="H38" s="26"/>
      <c r="I38" s="44">
        <v>3.85</v>
      </c>
      <c r="J38" s="26"/>
      <c r="K38" s="39">
        <v>62.99</v>
      </c>
      <c r="L38" s="26"/>
      <c r="M38" s="39">
        <f>I38*K38</f>
        <v>242.51150000000001</v>
      </c>
    </row>
    <row r="39" spans="1:13" s="4" customFormat="1" ht="9.75" customHeight="1">
      <c r="A39" s="13"/>
      <c r="B39" s="14"/>
      <c r="C39" s="13"/>
      <c r="D39" s="13"/>
      <c r="E39" s="13"/>
      <c r="F39" s="13"/>
      <c r="G39" s="33"/>
      <c r="H39" s="6"/>
      <c r="I39" s="52"/>
      <c r="J39" s="6"/>
      <c r="K39" s="52"/>
      <c r="L39" s="6"/>
      <c r="M39" s="52"/>
    </row>
    <row r="40" spans="1:13" s="4" customFormat="1" ht="85.9" customHeight="1">
      <c r="A40" s="24" t="s">
        <v>86</v>
      </c>
      <c r="B40" s="14"/>
      <c r="C40" s="25" t="s">
        <v>115</v>
      </c>
      <c r="D40" s="25"/>
      <c r="E40" s="25"/>
      <c r="F40" s="25"/>
      <c r="G40" s="34" t="s">
        <v>102</v>
      </c>
      <c r="H40" s="26"/>
      <c r="I40" s="42">
        <v>1</v>
      </c>
      <c r="J40" s="26"/>
      <c r="K40" s="39">
        <v>58.82</v>
      </c>
      <c r="L40" s="26"/>
      <c r="M40" s="39">
        <f>I40*K40</f>
        <v>58.82</v>
      </c>
    </row>
    <row r="41" spans="1:13" s="4" customFormat="1" ht="9.75" customHeight="1">
      <c r="A41" s="13"/>
      <c r="B41" s="14"/>
      <c r="C41" s="13"/>
      <c r="D41" s="13"/>
      <c r="E41" s="13"/>
      <c r="F41" s="13"/>
      <c r="G41" s="33"/>
      <c r="H41" s="6"/>
      <c r="I41" s="52"/>
      <c r="J41" s="6"/>
      <c r="K41" s="52"/>
      <c r="L41" s="6"/>
      <c r="M41" s="52"/>
    </row>
    <row r="42" spans="1:13" s="4" customFormat="1" ht="49.9" customHeight="1">
      <c r="A42" s="24" t="s">
        <v>87</v>
      </c>
      <c r="B42" s="14"/>
      <c r="C42" s="25" t="s">
        <v>119</v>
      </c>
      <c r="D42" s="25"/>
      <c r="E42" s="25"/>
      <c r="F42" s="25"/>
      <c r="G42" s="34" t="s">
        <v>7</v>
      </c>
      <c r="H42" s="26"/>
      <c r="I42" s="44">
        <v>185</v>
      </c>
      <c r="J42" s="26"/>
      <c r="K42" s="39">
        <v>8.4700000000000006</v>
      </c>
      <c r="L42" s="26"/>
      <c r="M42" s="39">
        <f>I42*K42</f>
        <v>1566.95</v>
      </c>
    </row>
    <row r="43" spans="1:13" s="4" customFormat="1" ht="9.75" customHeight="1">
      <c r="A43" s="13"/>
      <c r="B43" s="14"/>
      <c r="C43" s="13"/>
      <c r="D43" s="13"/>
      <c r="E43" s="13"/>
      <c r="F43" s="13"/>
      <c r="G43" s="33"/>
      <c r="H43" s="6"/>
      <c r="I43" s="52"/>
      <c r="J43" s="6"/>
      <c r="K43" s="52"/>
      <c r="L43" s="6"/>
      <c r="M43" s="52"/>
    </row>
    <row r="44" spans="1:13" s="4" customFormat="1" ht="55.9" customHeight="1">
      <c r="A44" s="24"/>
      <c r="B44" s="14"/>
      <c r="C44" s="25"/>
      <c r="D44" s="25"/>
      <c r="E44" s="56" t="s">
        <v>96</v>
      </c>
      <c r="F44" s="56"/>
      <c r="G44" s="57"/>
      <c r="H44" s="58"/>
      <c r="I44" s="59"/>
      <c r="J44" s="58"/>
      <c r="K44" s="59"/>
      <c r="L44" s="58"/>
      <c r="M44" s="59">
        <f>SUM(M7:M42)</f>
        <v>17551.078799999999</v>
      </c>
    </row>
    <row r="45" spans="1:13" s="4" customFormat="1" ht="9.75" customHeight="1">
      <c r="A45" s="13"/>
      <c r="B45" s="14"/>
      <c r="C45" s="13"/>
      <c r="D45" s="13"/>
      <c r="E45" s="13"/>
      <c r="F45" s="13"/>
      <c r="G45" s="33"/>
      <c r="H45" s="6"/>
      <c r="I45" s="52"/>
      <c r="J45" s="6"/>
      <c r="K45" s="52"/>
      <c r="L45" s="6"/>
      <c r="M45" s="52"/>
    </row>
    <row r="46" spans="1:13" s="4" customFormat="1" ht="19.899999999999999" customHeight="1">
      <c r="A46" s="22" t="s">
        <v>12</v>
      </c>
      <c r="B46" s="14"/>
      <c r="C46" s="22" t="s">
        <v>5</v>
      </c>
      <c r="D46" s="22"/>
      <c r="E46" s="22"/>
      <c r="F46" s="22"/>
      <c r="G46" s="32"/>
      <c r="H46" s="23"/>
      <c r="I46" s="40"/>
      <c r="J46" s="23"/>
      <c r="K46" s="40"/>
      <c r="L46" s="23"/>
      <c r="M46" s="40"/>
    </row>
    <row r="47" spans="1:13" s="4" customFormat="1" ht="9.75" customHeight="1">
      <c r="A47" s="13"/>
      <c r="B47" s="14"/>
      <c r="C47" s="13"/>
      <c r="D47" s="13"/>
      <c r="E47" s="13"/>
      <c r="F47" s="13"/>
      <c r="G47" s="33"/>
      <c r="H47" s="6"/>
      <c r="I47" s="52"/>
      <c r="J47" s="6"/>
      <c r="K47" s="52"/>
      <c r="L47" s="6"/>
      <c r="M47" s="52"/>
    </row>
    <row r="48" spans="1:13" s="4" customFormat="1" ht="45" customHeight="1">
      <c r="A48" s="24" t="s">
        <v>100</v>
      </c>
      <c r="B48" s="14"/>
      <c r="C48" s="25" t="s">
        <v>118</v>
      </c>
      <c r="D48" s="25"/>
      <c r="E48" s="25" t="s">
        <v>231</v>
      </c>
      <c r="F48" s="25"/>
      <c r="G48" s="34" t="s">
        <v>102</v>
      </c>
      <c r="H48" s="26"/>
      <c r="I48" s="42">
        <v>5</v>
      </c>
      <c r="J48" s="26"/>
      <c r="K48" s="39">
        <v>10</v>
      </c>
      <c r="L48" s="26"/>
      <c r="M48" s="39">
        <f>I48*K48</f>
        <v>50</v>
      </c>
    </row>
    <row r="49" spans="1:13" s="4" customFormat="1" ht="9.75" customHeight="1">
      <c r="A49" s="13"/>
      <c r="B49" s="14"/>
      <c r="C49" s="13"/>
      <c r="D49" s="13"/>
      <c r="E49" s="13"/>
      <c r="F49" s="13"/>
      <c r="G49" s="33"/>
      <c r="H49" s="6"/>
      <c r="I49" s="52"/>
      <c r="J49" s="6"/>
      <c r="K49" s="52"/>
      <c r="L49" s="6"/>
      <c r="M49" s="52"/>
    </row>
    <row r="50" spans="1:13" s="4" customFormat="1" ht="49.15" customHeight="1">
      <c r="A50" s="24" t="s">
        <v>125</v>
      </c>
      <c r="B50" s="14"/>
      <c r="C50" s="25" t="s">
        <v>227</v>
      </c>
      <c r="D50" s="25"/>
      <c r="E50" s="25" t="s">
        <v>231</v>
      </c>
      <c r="F50" s="25"/>
      <c r="G50" s="34" t="s">
        <v>7</v>
      </c>
      <c r="H50" s="26"/>
      <c r="I50" s="44">
        <v>230.55600000000001</v>
      </c>
      <c r="J50" s="26"/>
      <c r="K50" s="39">
        <v>3.44</v>
      </c>
      <c r="L50" s="26"/>
      <c r="M50" s="39">
        <f>I50*K50</f>
        <v>793.11264000000006</v>
      </c>
    </row>
    <row r="51" spans="1:13" s="4" customFormat="1" ht="9.75" customHeight="1">
      <c r="A51" s="13"/>
      <c r="B51" s="14"/>
      <c r="C51" s="13"/>
      <c r="D51" s="13"/>
      <c r="E51" s="13"/>
      <c r="F51" s="13"/>
      <c r="G51" s="33"/>
      <c r="H51" s="6"/>
      <c r="I51" s="52"/>
      <c r="J51" s="6"/>
      <c r="K51" s="52"/>
      <c r="L51" s="6"/>
      <c r="M51" s="52"/>
    </row>
    <row r="52" spans="1:13" s="4" customFormat="1" ht="66" customHeight="1">
      <c r="A52" s="24" t="s">
        <v>126</v>
      </c>
      <c r="B52" s="14"/>
      <c r="C52" s="25" t="s">
        <v>237</v>
      </c>
      <c r="D52" s="25"/>
      <c r="E52" s="25" t="s">
        <v>231</v>
      </c>
      <c r="F52" s="25"/>
      <c r="G52" s="34" t="s">
        <v>7</v>
      </c>
      <c r="H52" s="26"/>
      <c r="I52" s="44">
        <v>6.6</v>
      </c>
      <c r="J52" s="26"/>
      <c r="K52" s="39">
        <v>4</v>
      </c>
      <c r="L52" s="26"/>
      <c r="M52" s="39">
        <f>I52*K52</f>
        <v>26.4</v>
      </c>
    </row>
    <row r="53" spans="1:13" s="4" customFormat="1" ht="9.75" customHeight="1">
      <c r="A53" s="13"/>
      <c r="B53" s="14"/>
      <c r="C53" s="13"/>
      <c r="D53" s="13"/>
      <c r="E53" s="13"/>
      <c r="F53" s="13"/>
      <c r="G53" s="33"/>
      <c r="H53" s="6"/>
      <c r="I53" s="52"/>
      <c r="J53" s="6"/>
      <c r="K53" s="52"/>
      <c r="L53" s="6"/>
      <c r="M53" s="52"/>
    </row>
    <row r="54" spans="1:13" s="4" customFormat="1" ht="66" customHeight="1">
      <c r="A54" s="24" t="s">
        <v>127</v>
      </c>
      <c r="B54" s="14"/>
      <c r="C54" s="25" t="s">
        <v>238</v>
      </c>
      <c r="D54" s="25"/>
      <c r="E54" s="25" t="s">
        <v>231</v>
      </c>
      <c r="F54" s="25"/>
      <c r="G54" s="34" t="s">
        <v>7</v>
      </c>
      <c r="H54" s="26"/>
      <c r="I54" s="44">
        <v>10.9</v>
      </c>
      <c r="J54" s="26"/>
      <c r="K54" s="39">
        <v>4</v>
      </c>
      <c r="L54" s="26"/>
      <c r="M54" s="39">
        <f>I54*K54</f>
        <v>43.6</v>
      </c>
    </row>
    <row r="55" spans="1:13" s="4" customFormat="1" ht="9.75" customHeight="1">
      <c r="A55" s="13"/>
      <c r="B55" s="14"/>
      <c r="C55" s="13"/>
      <c r="D55" s="13"/>
      <c r="E55" s="13"/>
      <c r="F55" s="13"/>
      <c r="G55" s="33"/>
      <c r="H55" s="6"/>
      <c r="I55" s="52"/>
      <c r="J55" s="6"/>
      <c r="K55" s="52"/>
      <c r="L55" s="6"/>
      <c r="M55" s="52"/>
    </row>
    <row r="56" spans="1:13" s="4" customFormat="1" ht="70.150000000000006" customHeight="1">
      <c r="A56" s="24" t="s">
        <v>128</v>
      </c>
      <c r="B56" s="14"/>
      <c r="C56" s="25" t="s">
        <v>186</v>
      </c>
      <c r="D56" s="25"/>
      <c r="E56" s="25" t="s">
        <v>231</v>
      </c>
      <c r="F56" s="25"/>
      <c r="G56" s="34" t="s">
        <v>7</v>
      </c>
      <c r="H56" s="26"/>
      <c r="I56" s="39">
        <v>36</v>
      </c>
      <c r="J56" s="26"/>
      <c r="K56" s="39">
        <v>18.420000000000002</v>
      </c>
      <c r="L56" s="26"/>
      <c r="M56" s="39">
        <f>I56*K56</f>
        <v>663.12000000000012</v>
      </c>
    </row>
    <row r="57" spans="1:13" s="4" customFormat="1" ht="9.75" customHeight="1">
      <c r="A57" s="13"/>
      <c r="B57" s="14"/>
      <c r="C57" s="25"/>
      <c r="D57" s="25"/>
      <c r="E57" s="25"/>
      <c r="F57" s="25"/>
      <c r="G57" s="34"/>
      <c r="H57" s="26"/>
      <c r="I57" s="52"/>
      <c r="J57" s="26"/>
      <c r="K57" s="52"/>
      <c r="L57" s="26"/>
      <c r="M57" s="52"/>
    </row>
    <row r="58" spans="1:13" s="4" customFormat="1" ht="70.900000000000006" customHeight="1">
      <c r="A58" s="24" t="s">
        <v>81</v>
      </c>
      <c r="B58" s="14"/>
      <c r="C58" s="25" t="s">
        <v>187</v>
      </c>
      <c r="D58" s="25"/>
      <c r="E58" s="25" t="s">
        <v>231</v>
      </c>
      <c r="F58" s="25"/>
      <c r="G58" s="34" t="s">
        <v>7</v>
      </c>
      <c r="H58" s="26"/>
      <c r="I58" s="39">
        <v>1</v>
      </c>
      <c r="J58" s="26"/>
      <c r="K58" s="39">
        <v>113.3</v>
      </c>
      <c r="L58" s="26"/>
      <c r="M58" s="39">
        <f>I58*K58</f>
        <v>113.3</v>
      </c>
    </row>
    <row r="59" spans="1:13" s="4" customFormat="1" ht="9.75" customHeight="1">
      <c r="A59" s="13"/>
      <c r="B59" s="14"/>
      <c r="C59" s="25"/>
      <c r="D59" s="25"/>
      <c r="E59" s="25"/>
      <c r="F59" s="25"/>
      <c r="G59" s="34"/>
      <c r="H59" s="26"/>
      <c r="I59" s="52"/>
      <c r="J59" s="26"/>
      <c r="K59" s="52"/>
      <c r="L59" s="26"/>
      <c r="M59" s="52"/>
    </row>
    <row r="60" spans="1:13" s="4" customFormat="1" ht="70.900000000000006" customHeight="1">
      <c r="A60" s="24" t="s">
        <v>82</v>
      </c>
      <c r="B60" s="14"/>
      <c r="C60" s="25" t="s">
        <v>212</v>
      </c>
      <c r="D60" s="25"/>
      <c r="E60" s="25" t="s">
        <v>231</v>
      </c>
      <c r="F60" s="25"/>
      <c r="G60" s="34" t="s">
        <v>7</v>
      </c>
      <c r="H60" s="26"/>
      <c r="I60" s="39">
        <v>0.25</v>
      </c>
      <c r="J60" s="26"/>
      <c r="K60" s="39">
        <v>113.3</v>
      </c>
      <c r="L60" s="26"/>
      <c r="M60" s="39">
        <f>I60*K60</f>
        <v>28.324999999999999</v>
      </c>
    </row>
    <row r="61" spans="1:13" s="4" customFormat="1" ht="9.75" customHeight="1">
      <c r="A61" s="13"/>
      <c r="B61" s="14"/>
      <c r="C61" s="13"/>
      <c r="D61" s="13"/>
      <c r="E61" s="13"/>
      <c r="F61" s="13"/>
      <c r="G61" s="33"/>
      <c r="H61" s="6"/>
      <c r="I61" s="52"/>
      <c r="J61" s="6"/>
      <c r="K61" s="52"/>
      <c r="L61" s="6"/>
      <c r="M61" s="52"/>
    </row>
    <row r="62" spans="1:13" s="4" customFormat="1" ht="72" customHeight="1">
      <c r="A62" s="24" t="s">
        <v>83</v>
      </c>
      <c r="B62" s="14"/>
      <c r="C62" s="25" t="s">
        <v>188</v>
      </c>
      <c r="D62" s="25"/>
      <c r="E62" s="25" t="s">
        <v>231</v>
      </c>
      <c r="F62" s="25"/>
      <c r="G62" s="34" t="s">
        <v>7</v>
      </c>
      <c r="H62" s="26"/>
      <c r="I62" s="39">
        <v>0.35</v>
      </c>
      <c r="J62" s="6"/>
      <c r="K62" s="39">
        <v>113.3</v>
      </c>
      <c r="L62" s="26"/>
      <c r="M62" s="39">
        <f>I62*K62</f>
        <v>39.654999999999994</v>
      </c>
    </row>
    <row r="63" spans="1:13" s="4" customFormat="1" ht="9.75" customHeight="1">
      <c r="A63" s="13"/>
      <c r="B63" s="14"/>
      <c r="C63" s="13"/>
      <c r="D63" s="13"/>
      <c r="E63" s="13"/>
      <c r="F63" s="13"/>
      <c r="G63" s="33"/>
      <c r="H63" s="6"/>
      <c r="I63" s="52"/>
      <c r="J63" s="6"/>
      <c r="K63" s="52"/>
      <c r="L63" s="6"/>
      <c r="M63" s="52"/>
    </row>
    <row r="64" spans="1:13" s="4" customFormat="1" ht="67.900000000000006" customHeight="1">
      <c r="A64" s="24" t="s">
        <v>88</v>
      </c>
      <c r="B64" s="14"/>
      <c r="C64" s="25" t="s">
        <v>213</v>
      </c>
      <c r="D64" s="25"/>
      <c r="E64" s="25" t="s">
        <v>231</v>
      </c>
      <c r="F64" s="25"/>
      <c r="G64" s="34" t="s">
        <v>7</v>
      </c>
      <c r="H64" s="6"/>
      <c r="I64" s="44">
        <v>10.32</v>
      </c>
      <c r="J64" s="6"/>
      <c r="K64" s="39">
        <v>113.3</v>
      </c>
      <c r="L64" s="26"/>
      <c r="M64" s="39">
        <f>I64*K64</f>
        <v>1169.2560000000001</v>
      </c>
    </row>
    <row r="65" spans="1:13" s="4" customFormat="1" ht="9.75" customHeight="1">
      <c r="A65" s="13"/>
      <c r="B65" s="14"/>
      <c r="C65" s="13"/>
      <c r="D65" s="13"/>
      <c r="E65" s="13"/>
      <c r="F65" s="13"/>
      <c r="G65" s="33"/>
      <c r="H65" s="6"/>
      <c r="I65" s="52"/>
      <c r="J65" s="6"/>
      <c r="K65" s="52"/>
      <c r="L65" s="6"/>
      <c r="M65" s="52"/>
    </row>
    <row r="66" spans="1:13" s="4" customFormat="1" ht="111" customHeight="1">
      <c r="A66" s="24" t="s">
        <v>89</v>
      </c>
      <c r="B66" s="14"/>
      <c r="C66" s="25" t="s">
        <v>120</v>
      </c>
      <c r="D66" s="25"/>
      <c r="E66" s="25" t="s">
        <v>231</v>
      </c>
      <c r="F66" s="25"/>
      <c r="G66" s="34" t="s">
        <v>7</v>
      </c>
      <c r="H66" s="6"/>
      <c r="I66" s="44">
        <v>105</v>
      </c>
      <c r="J66" s="6"/>
      <c r="K66" s="39">
        <v>20.71</v>
      </c>
      <c r="L66" s="26"/>
      <c r="M66" s="39">
        <f>I66*K66</f>
        <v>2174.5500000000002</v>
      </c>
    </row>
    <row r="67" spans="1:13" s="4" customFormat="1" ht="9.75" customHeight="1">
      <c r="A67" s="13"/>
      <c r="B67" s="14"/>
      <c r="C67" s="13"/>
      <c r="D67" s="13"/>
      <c r="E67" s="13"/>
      <c r="F67" s="13"/>
      <c r="G67" s="33"/>
      <c r="H67" s="6"/>
      <c r="I67" s="52"/>
      <c r="J67" s="6"/>
      <c r="K67" s="52"/>
      <c r="L67" s="6"/>
      <c r="M67" s="52"/>
    </row>
    <row r="68" spans="1:13" s="4" customFormat="1" ht="84" customHeight="1">
      <c r="A68" s="24" t="s">
        <v>92</v>
      </c>
      <c r="B68" s="14"/>
      <c r="C68" s="25" t="s">
        <v>136</v>
      </c>
      <c r="D68" s="25"/>
      <c r="E68" s="25" t="s">
        <v>231</v>
      </c>
      <c r="F68" s="25"/>
      <c r="G68" s="34" t="s">
        <v>7</v>
      </c>
      <c r="H68" s="6"/>
      <c r="I68" s="44">
        <v>15.3</v>
      </c>
      <c r="J68" s="6"/>
      <c r="K68" s="39">
        <v>16.7</v>
      </c>
      <c r="L68" s="26"/>
      <c r="M68" s="39">
        <f>I68*K68</f>
        <v>255.51</v>
      </c>
    </row>
    <row r="69" spans="1:13" s="4" customFormat="1" ht="9.75" customHeight="1">
      <c r="A69" s="13"/>
      <c r="B69" s="14"/>
      <c r="C69" s="13"/>
      <c r="D69" s="13"/>
      <c r="E69" s="13"/>
      <c r="F69" s="13"/>
      <c r="G69" s="33"/>
      <c r="H69" s="6"/>
      <c r="I69" s="52"/>
      <c r="J69" s="6"/>
      <c r="K69" s="52"/>
      <c r="L69" s="6"/>
      <c r="M69" s="52"/>
    </row>
    <row r="70" spans="1:13" s="4" customFormat="1" ht="63" customHeight="1">
      <c r="A70" s="24" t="s">
        <v>93</v>
      </c>
      <c r="B70" s="14"/>
      <c r="C70" s="25" t="s">
        <v>197</v>
      </c>
      <c r="D70" s="25"/>
      <c r="E70" s="25" t="s">
        <v>231</v>
      </c>
      <c r="F70" s="46"/>
      <c r="G70" s="34" t="s">
        <v>7</v>
      </c>
      <c r="H70" s="43"/>
      <c r="I70" s="44">
        <v>65.83</v>
      </c>
      <c r="J70" s="43"/>
      <c r="K70" s="39">
        <v>52.56</v>
      </c>
      <c r="L70" s="26"/>
      <c r="M70" s="39">
        <f>I70*K70</f>
        <v>3460.0248000000001</v>
      </c>
    </row>
    <row r="71" spans="1:13" s="4" customFormat="1" ht="9.75" customHeight="1">
      <c r="A71" s="13"/>
      <c r="B71" s="14"/>
      <c r="C71" s="13"/>
      <c r="D71" s="13"/>
      <c r="E71" s="13"/>
      <c r="F71" s="13"/>
      <c r="G71" s="33"/>
      <c r="H71" s="6"/>
      <c r="I71" s="52"/>
      <c r="J71" s="6"/>
      <c r="K71" s="52"/>
      <c r="L71" s="6"/>
      <c r="M71" s="52"/>
    </row>
    <row r="72" spans="1:13" s="4" customFormat="1" ht="105" customHeight="1">
      <c r="A72" s="24" t="s">
        <v>99</v>
      </c>
      <c r="B72" s="14"/>
      <c r="C72" s="25" t="s">
        <v>236</v>
      </c>
      <c r="D72" s="25"/>
      <c r="E72" s="25" t="s">
        <v>231</v>
      </c>
      <c r="F72" s="46"/>
      <c r="G72" s="34" t="s">
        <v>7</v>
      </c>
      <c r="H72" s="43"/>
      <c r="I72" s="44">
        <v>2.8</v>
      </c>
      <c r="J72" s="43"/>
      <c r="K72" s="39">
        <v>32.479999999999997</v>
      </c>
      <c r="L72" s="26"/>
      <c r="M72" s="39">
        <f>I72*K72</f>
        <v>90.943999999999988</v>
      </c>
    </row>
    <row r="73" spans="1:13" s="4" customFormat="1" ht="9.75" customHeight="1">
      <c r="A73" s="13"/>
      <c r="B73" s="14"/>
      <c r="C73" s="13"/>
      <c r="D73" s="13"/>
      <c r="E73" s="13"/>
      <c r="F73" s="13"/>
      <c r="G73" s="33"/>
      <c r="H73" s="6"/>
      <c r="I73" s="52"/>
      <c r="J73" s="6"/>
      <c r="K73" s="52"/>
      <c r="L73" s="6"/>
      <c r="M73" s="52"/>
    </row>
    <row r="74" spans="1:13" s="4" customFormat="1" ht="109.15" customHeight="1">
      <c r="A74" s="24" t="s">
        <v>146</v>
      </c>
      <c r="B74" s="14"/>
      <c r="C74" s="25" t="s">
        <v>196</v>
      </c>
      <c r="D74" s="25"/>
      <c r="E74" s="25" t="s">
        <v>231</v>
      </c>
      <c r="F74" s="46"/>
      <c r="G74" s="34" t="s">
        <v>7</v>
      </c>
      <c r="H74" s="43"/>
      <c r="I74" s="44">
        <v>2.7</v>
      </c>
      <c r="J74" s="43"/>
      <c r="K74" s="39">
        <v>32.479999999999997</v>
      </c>
      <c r="L74" s="26"/>
      <c r="M74" s="39">
        <f>I74*K74</f>
        <v>87.695999999999998</v>
      </c>
    </row>
    <row r="75" spans="1:13" s="4" customFormat="1" ht="9.75" customHeight="1">
      <c r="A75" s="13"/>
      <c r="B75" s="14"/>
      <c r="C75" s="13"/>
      <c r="D75" s="13"/>
      <c r="E75" s="13"/>
      <c r="F75" s="13"/>
      <c r="G75" s="33"/>
      <c r="H75" s="6"/>
      <c r="I75" s="52"/>
      <c r="J75" s="6"/>
      <c r="K75" s="52"/>
      <c r="L75" s="6"/>
      <c r="M75" s="52"/>
    </row>
    <row r="76" spans="1:13" s="4" customFormat="1" ht="99" customHeight="1">
      <c r="A76" s="24" t="s">
        <v>147</v>
      </c>
      <c r="B76" s="14"/>
      <c r="C76" s="25" t="s">
        <v>189</v>
      </c>
      <c r="D76" s="25"/>
      <c r="E76" s="25" t="s">
        <v>231</v>
      </c>
      <c r="F76" s="25"/>
      <c r="G76" s="34" t="s">
        <v>7</v>
      </c>
      <c r="H76" s="6"/>
      <c r="I76" s="44">
        <v>105.13</v>
      </c>
      <c r="J76" s="6"/>
      <c r="K76" s="39">
        <v>6.59</v>
      </c>
      <c r="L76" s="26"/>
      <c r="M76" s="39">
        <f>I76*K76</f>
        <v>692.80669999999998</v>
      </c>
    </row>
    <row r="77" spans="1:13" s="4" customFormat="1" ht="9.75" customHeight="1">
      <c r="A77" s="13"/>
      <c r="B77" s="14"/>
      <c r="C77" s="13"/>
      <c r="D77" s="13"/>
      <c r="E77" s="13"/>
      <c r="F77" s="13"/>
      <c r="G77" s="33"/>
      <c r="H77" s="6"/>
      <c r="I77" s="52"/>
      <c r="J77" s="6"/>
      <c r="K77" s="52"/>
      <c r="L77" s="6"/>
      <c r="M77" s="52"/>
    </row>
    <row r="78" spans="1:13" s="4" customFormat="1" ht="55.9" customHeight="1">
      <c r="A78" s="24"/>
      <c r="B78" s="14"/>
      <c r="C78" s="25"/>
      <c r="D78" s="25"/>
      <c r="E78" s="56" t="s">
        <v>96</v>
      </c>
      <c r="F78" s="56"/>
      <c r="G78" s="57"/>
      <c r="H78" s="58"/>
      <c r="I78" s="59"/>
      <c r="J78" s="58"/>
      <c r="K78" s="59"/>
      <c r="L78" s="58"/>
      <c r="M78" s="59">
        <f>SUM(M47:M76)</f>
        <v>9688.3001399999994</v>
      </c>
    </row>
    <row r="79" spans="1:13" s="4" customFormat="1" ht="9.75" customHeight="1">
      <c r="A79" s="13"/>
      <c r="B79" s="14"/>
      <c r="C79" s="13"/>
      <c r="D79" s="13"/>
      <c r="E79" s="13"/>
      <c r="F79" s="13"/>
      <c r="G79" s="33"/>
      <c r="H79" s="6"/>
      <c r="I79" s="52"/>
      <c r="J79" s="6"/>
      <c r="K79" s="52"/>
      <c r="L79" s="6"/>
      <c r="M79" s="52"/>
    </row>
    <row r="80" spans="1:13" s="4" customFormat="1" ht="19.899999999999999" customHeight="1">
      <c r="A80" s="22" t="s">
        <v>16</v>
      </c>
      <c r="B80" s="23"/>
      <c r="C80" s="22" t="s">
        <v>211</v>
      </c>
      <c r="D80" s="22"/>
      <c r="E80" s="22"/>
      <c r="F80" s="22"/>
      <c r="G80" s="32"/>
      <c r="H80" s="23"/>
      <c r="I80" s="40"/>
      <c r="J80" s="23"/>
      <c r="K80" s="40"/>
      <c r="L80" s="23"/>
      <c r="M80" s="40"/>
    </row>
    <row r="81" spans="1:13" s="4" customFormat="1" ht="9.75" customHeight="1">
      <c r="A81" s="13"/>
      <c r="B81" s="14"/>
      <c r="C81" s="13"/>
      <c r="D81" s="13"/>
      <c r="E81" s="13"/>
      <c r="F81" s="13"/>
      <c r="G81" s="33"/>
      <c r="H81" s="6"/>
      <c r="I81" s="52"/>
      <c r="J81" s="6"/>
      <c r="K81" s="52"/>
      <c r="L81" s="6"/>
      <c r="M81" s="52"/>
    </row>
    <row r="82" spans="1:13" s="4" customFormat="1" ht="85.15" customHeight="1">
      <c r="A82" s="24" t="s">
        <v>17</v>
      </c>
      <c r="B82" s="14"/>
      <c r="C82" s="25" t="s">
        <v>190</v>
      </c>
      <c r="D82" s="25"/>
      <c r="E82" s="25" t="s">
        <v>231</v>
      </c>
      <c r="F82" s="45"/>
      <c r="G82" s="34" t="s">
        <v>7</v>
      </c>
      <c r="H82" s="6"/>
      <c r="I82" s="44">
        <v>29.01</v>
      </c>
      <c r="J82" s="6"/>
      <c r="K82" s="39">
        <v>357.06</v>
      </c>
      <c r="L82" s="26"/>
      <c r="M82" s="39">
        <f>I82*K82</f>
        <v>10358.310600000001</v>
      </c>
    </row>
    <row r="83" spans="1:13" s="4" customFormat="1" ht="9.75" customHeight="1">
      <c r="A83" s="13"/>
      <c r="B83" s="14"/>
      <c r="C83" s="13"/>
      <c r="D83" s="13"/>
      <c r="E83" s="48"/>
      <c r="F83" s="48"/>
      <c r="G83" s="49"/>
      <c r="H83" s="47"/>
      <c r="I83" s="53"/>
      <c r="J83" s="47"/>
      <c r="K83" s="53"/>
      <c r="L83" s="47"/>
      <c r="M83" s="53"/>
    </row>
    <row r="84" spans="1:13" s="4" customFormat="1" ht="67.900000000000006" customHeight="1">
      <c r="A84" s="24" t="s">
        <v>18</v>
      </c>
      <c r="B84" s="14"/>
      <c r="C84" s="25" t="s">
        <v>191</v>
      </c>
      <c r="D84" s="25"/>
      <c r="E84" s="25" t="s">
        <v>231</v>
      </c>
      <c r="F84" s="45"/>
      <c r="G84" s="34" t="s">
        <v>7</v>
      </c>
      <c r="H84" s="6"/>
      <c r="I84" s="44">
        <v>36.1</v>
      </c>
      <c r="J84" s="6"/>
      <c r="K84" s="39">
        <v>219.31</v>
      </c>
      <c r="L84" s="26"/>
      <c r="M84" s="39">
        <f>I84*K84</f>
        <v>7917.0910000000003</v>
      </c>
    </row>
    <row r="85" spans="1:13" s="4" customFormat="1" ht="9.75" customHeight="1">
      <c r="A85" s="13"/>
      <c r="B85" s="14"/>
      <c r="C85" s="25"/>
      <c r="D85" s="13"/>
      <c r="E85" s="13"/>
      <c r="F85" s="13"/>
      <c r="G85" s="33"/>
      <c r="H85" s="6"/>
      <c r="I85" s="52"/>
      <c r="J85" s="6"/>
      <c r="K85" s="52"/>
      <c r="L85" s="6"/>
      <c r="M85" s="52"/>
    </row>
    <row r="86" spans="1:13" ht="61.15" customHeight="1">
      <c r="A86" s="24" t="s">
        <v>19</v>
      </c>
      <c r="B86" s="14"/>
      <c r="C86" s="25" t="s">
        <v>129</v>
      </c>
      <c r="D86" s="25"/>
      <c r="E86" s="25" t="s">
        <v>231</v>
      </c>
      <c r="F86" s="46"/>
      <c r="G86" s="34" t="s">
        <v>79</v>
      </c>
      <c r="H86" s="6"/>
      <c r="I86" s="44">
        <v>4.92</v>
      </c>
      <c r="J86" s="6"/>
      <c r="K86" s="39">
        <v>151.5</v>
      </c>
      <c r="L86" s="26"/>
      <c r="M86" s="39">
        <f>I86*K86</f>
        <v>745.38</v>
      </c>
    </row>
    <row r="87" spans="1:13" s="4" customFormat="1" ht="9.75" customHeight="1">
      <c r="A87" s="13"/>
      <c r="B87" s="14"/>
      <c r="C87" s="25"/>
      <c r="D87" s="13"/>
      <c r="E87" s="13"/>
      <c r="F87" s="13"/>
      <c r="G87" s="33"/>
      <c r="H87" s="6"/>
      <c r="I87" s="52"/>
      <c r="J87" s="6"/>
      <c r="K87" s="52"/>
      <c r="L87" s="6"/>
      <c r="M87" s="52"/>
    </row>
    <row r="88" spans="1:13" ht="211.9" customHeight="1">
      <c r="A88" s="24" t="s">
        <v>20</v>
      </c>
      <c r="B88" s="14"/>
      <c r="C88" s="25" t="s">
        <v>233</v>
      </c>
      <c r="D88" s="25"/>
      <c r="E88" s="25" t="s">
        <v>231</v>
      </c>
      <c r="F88" s="45"/>
      <c r="G88" s="34" t="s">
        <v>192</v>
      </c>
      <c r="H88" s="6"/>
      <c r="I88" s="44">
        <v>22</v>
      </c>
      <c r="J88" s="6"/>
      <c r="K88" s="39">
        <v>300.22000000000003</v>
      </c>
      <c r="L88" s="26"/>
      <c r="M88" s="39">
        <f>I88*K88</f>
        <v>6604.84</v>
      </c>
    </row>
    <row r="89" spans="1:13" s="4" customFormat="1" ht="9.75" customHeight="1">
      <c r="A89" s="13"/>
      <c r="B89" s="14"/>
      <c r="C89" s="25"/>
      <c r="D89" s="13"/>
      <c r="E89" s="13"/>
      <c r="F89" s="13"/>
      <c r="G89" s="33"/>
      <c r="H89" s="6"/>
      <c r="I89" s="52"/>
      <c r="J89" s="6"/>
      <c r="K89" s="52"/>
      <c r="L89" s="6"/>
      <c r="M89" s="52"/>
    </row>
    <row r="90" spans="1:13" ht="165" customHeight="1">
      <c r="A90" s="24" t="s">
        <v>21</v>
      </c>
      <c r="B90" s="14"/>
      <c r="C90" s="25" t="s">
        <v>232</v>
      </c>
      <c r="D90" s="25"/>
      <c r="E90" s="25" t="s">
        <v>231</v>
      </c>
      <c r="F90" s="45"/>
      <c r="G90" s="34" t="s">
        <v>192</v>
      </c>
      <c r="H90" s="6"/>
      <c r="I90" s="44">
        <v>45.16</v>
      </c>
      <c r="J90" s="6"/>
      <c r="K90" s="39">
        <v>165.44</v>
      </c>
      <c r="L90" s="26"/>
      <c r="M90" s="39">
        <f>I90*K90</f>
        <v>7471.2703999999994</v>
      </c>
    </row>
    <row r="91" spans="1:13" s="4" customFormat="1" ht="9.75" customHeight="1">
      <c r="A91" s="13"/>
      <c r="B91" s="14"/>
      <c r="C91" s="25"/>
      <c r="D91" s="13"/>
      <c r="E91" s="13"/>
      <c r="F91" s="13"/>
      <c r="G91" s="33"/>
      <c r="H91" s="6"/>
      <c r="I91" s="52"/>
      <c r="J91" s="6"/>
      <c r="K91" s="52"/>
      <c r="L91" s="6"/>
      <c r="M91" s="52"/>
    </row>
    <row r="92" spans="1:13" ht="57" customHeight="1">
      <c r="A92" s="24" t="s">
        <v>22</v>
      </c>
      <c r="B92" s="14"/>
      <c r="C92" s="25" t="s">
        <v>134</v>
      </c>
      <c r="D92" s="25"/>
      <c r="E92" s="25" t="s">
        <v>231</v>
      </c>
      <c r="F92" s="45"/>
      <c r="G92" s="34" t="s">
        <v>79</v>
      </c>
      <c r="H92" s="6"/>
      <c r="I92" s="44">
        <v>0.77</v>
      </c>
      <c r="J92" s="6"/>
      <c r="K92" s="39">
        <v>109.88</v>
      </c>
      <c r="L92" s="26"/>
      <c r="M92" s="39">
        <f>I92*K92</f>
        <v>84.607600000000005</v>
      </c>
    </row>
    <row r="93" spans="1:13" s="4" customFormat="1" ht="9.75" customHeight="1">
      <c r="A93" s="13"/>
      <c r="B93" s="14"/>
      <c r="C93" s="25"/>
      <c r="D93" s="13"/>
      <c r="E93" s="13"/>
      <c r="F93" s="13"/>
      <c r="G93" s="33"/>
      <c r="H93" s="6"/>
      <c r="I93" s="52"/>
      <c r="J93" s="6"/>
      <c r="K93" s="52"/>
      <c r="L93" s="6"/>
      <c r="M93" s="52"/>
    </row>
    <row r="94" spans="1:13" ht="57" customHeight="1">
      <c r="A94" s="24" t="s">
        <v>23</v>
      </c>
      <c r="B94" s="14"/>
      <c r="C94" s="25" t="s">
        <v>135</v>
      </c>
      <c r="D94" s="25"/>
      <c r="E94" s="25" t="s">
        <v>231</v>
      </c>
      <c r="F94" s="45"/>
      <c r="G94" s="34" t="s">
        <v>79</v>
      </c>
      <c r="H94" s="6"/>
      <c r="I94" s="44">
        <v>0.3</v>
      </c>
      <c r="J94" s="6"/>
      <c r="K94" s="39">
        <v>109.88</v>
      </c>
      <c r="L94" s="26"/>
      <c r="M94" s="39">
        <f>I94*K94</f>
        <v>32.963999999999999</v>
      </c>
    </row>
    <row r="95" spans="1:13" s="4" customFormat="1" ht="9.75" customHeight="1">
      <c r="A95" s="13"/>
      <c r="B95" s="14"/>
      <c r="C95" s="25"/>
      <c r="D95" s="13"/>
      <c r="E95" s="13"/>
      <c r="F95" s="13"/>
      <c r="G95" s="33"/>
      <c r="H95" s="6"/>
      <c r="I95" s="52"/>
      <c r="J95" s="6"/>
      <c r="K95" s="52"/>
      <c r="L95" s="6"/>
      <c r="M95" s="52"/>
    </row>
    <row r="96" spans="1:13" ht="94.9" customHeight="1">
      <c r="A96" s="24" t="s">
        <v>59</v>
      </c>
      <c r="B96" s="14"/>
      <c r="C96" s="25" t="s">
        <v>229</v>
      </c>
      <c r="D96" s="25"/>
      <c r="E96" s="25" t="s">
        <v>231</v>
      </c>
      <c r="F96" s="45"/>
      <c r="G96" s="34" t="s">
        <v>137</v>
      </c>
      <c r="H96" s="6"/>
      <c r="I96" s="44">
        <v>7.3</v>
      </c>
      <c r="J96" s="6"/>
      <c r="K96" s="39">
        <v>165</v>
      </c>
      <c r="L96" s="26"/>
      <c r="M96" s="39">
        <f>I96*K96</f>
        <v>1204.5</v>
      </c>
    </row>
    <row r="97" spans="1:13" s="4" customFormat="1" ht="9.75" customHeight="1">
      <c r="A97" s="13"/>
      <c r="B97" s="14"/>
      <c r="C97" s="13"/>
      <c r="D97" s="13"/>
      <c r="E97" s="13"/>
      <c r="F97" s="13"/>
      <c r="G97" s="33"/>
      <c r="H97" s="6"/>
      <c r="I97" s="52"/>
      <c r="J97" s="6"/>
      <c r="K97" s="52"/>
      <c r="L97" s="6"/>
      <c r="M97" s="52"/>
    </row>
    <row r="98" spans="1:13" s="4" customFormat="1" ht="55.9" customHeight="1">
      <c r="A98" s="24"/>
      <c r="B98" s="14"/>
      <c r="C98" s="25"/>
      <c r="D98" s="25"/>
      <c r="E98" s="56" t="s">
        <v>96</v>
      </c>
      <c r="F98" s="56"/>
      <c r="G98" s="57"/>
      <c r="H98" s="58"/>
      <c r="I98" s="59"/>
      <c r="J98" s="58"/>
      <c r="K98" s="59"/>
      <c r="L98" s="58"/>
      <c r="M98" s="59">
        <f>SUM(M82:M96)</f>
        <v>34418.963600000003</v>
      </c>
    </row>
    <row r="99" spans="1:13" s="4" customFormat="1" ht="9.75" customHeight="1">
      <c r="A99" s="13"/>
      <c r="B99" s="14"/>
      <c r="C99" s="13"/>
      <c r="D99" s="13"/>
      <c r="E99" s="13"/>
      <c r="F99" s="13"/>
      <c r="G99" s="33"/>
      <c r="H99" s="6"/>
      <c r="I99" s="52"/>
      <c r="J99" s="6"/>
      <c r="K99" s="52"/>
      <c r="L99" s="6"/>
      <c r="M99" s="52"/>
    </row>
    <row r="100" spans="1:13" ht="22.15" customHeight="1">
      <c r="A100" s="22" t="s">
        <v>26</v>
      </c>
      <c r="B100" s="23"/>
      <c r="C100" s="22" t="s">
        <v>121</v>
      </c>
      <c r="D100" s="22"/>
      <c r="E100" s="22"/>
      <c r="F100" s="22"/>
      <c r="G100" s="32"/>
      <c r="H100" s="23"/>
      <c r="I100" s="40"/>
      <c r="J100" s="23"/>
      <c r="K100" s="40"/>
      <c r="L100" s="23"/>
      <c r="M100" s="40"/>
    </row>
    <row r="101" spans="1:13" s="4" customFormat="1" ht="9.75" customHeight="1">
      <c r="A101" s="13"/>
      <c r="B101" s="14"/>
      <c r="C101" s="13"/>
      <c r="D101" s="13"/>
      <c r="E101" s="13"/>
      <c r="F101" s="13"/>
      <c r="G101" s="33"/>
      <c r="H101" s="6"/>
      <c r="I101" s="52"/>
      <c r="J101" s="6"/>
      <c r="K101" s="52"/>
      <c r="L101" s="6"/>
      <c r="M101" s="52"/>
    </row>
    <row r="102" spans="1:13" ht="162" customHeight="1">
      <c r="A102" s="24" t="s">
        <v>27</v>
      </c>
      <c r="B102" s="14"/>
      <c r="C102" s="25" t="s">
        <v>218</v>
      </c>
      <c r="D102" s="25"/>
      <c r="E102" s="25" t="s">
        <v>139</v>
      </c>
      <c r="F102" s="25"/>
      <c r="G102" s="34" t="s">
        <v>25</v>
      </c>
      <c r="H102" s="27"/>
      <c r="I102" s="44">
        <v>82.5</v>
      </c>
      <c r="J102" s="27"/>
      <c r="K102" s="39">
        <v>29.98</v>
      </c>
      <c r="L102" s="26"/>
      <c r="M102" s="39">
        <f>I102*K102</f>
        <v>2473.35</v>
      </c>
    </row>
    <row r="103" spans="1:13" s="4" customFormat="1" ht="9.75" customHeight="1">
      <c r="A103" s="13"/>
      <c r="B103" s="14"/>
      <c r="C103" s="13"/>
      <c r="D103" s="13"/>
      <c r="E103" s="13"/>
      <c r="F103" s="13"/>
      <c r="G103" s="33"/>
      <c r="H103" s="6"/>
      <c r="I103" s="52"/>
      <c r="J103" s="6"/>
      <c r="K103" s="52"/>
      <c r="L103" s="6"/>
      <c r="M103" s="52"/>
    </row>
    <row r="104" spans="1:13" ht="181.9" customHeight="1">
      <c r="A104" s="24" t="s">
        <v>65</v>
      </c>
      <c r="B104" s="14"/>
      <c r="C104" s="25" t="s">
        <v>217</v>
      </c>
      <c r="D104" s="25"/>
      <c r="E104" s="25" t="s">
        <v>138</v>
      </c>
      <c r="F104" s="25"/>
      <c r="G104" s="34" t="s">
        <v>25</v>
      </c>
      <c r="H104" s="27"/>
      <c r="I104" s="44">
        <v>33.799999999999997</v>
      </c>
      <c r="J104" s="27"/>
      <c r="K104" s="39">
        <v>58.99</v>
      </c>
      <c r="L104" s="26"/>
      <c r="M104" s="39">
        <f>I104*K104</f>
        <v>1993.8619999999999</v>
      </c>
    </row>
    <row r="105" spans="1:13" s="4" customFormat="1" ht="9.75" customHeight="1">
      <c r="A105" s="13"/>
      <c r="B105" s="14"/>
      <c r="C105" s="13"/>
      <c r="D105" s="13"/>
      <c r="E105" s="13"/>
      <c r="F105" s="13"/>
      <c r="G105" s="33"/>
      <c r="H105" s="6"/>
      <c r="I105" s="52"/>
      <c r="J105" s="6"/>
      <c r="K105" s="52"/>
      <c r="L105" s="6"/>
      <c r="M105" s="52"/>
    </row>
    <row r="106" spans="1:13" ht="196.15" customHeight="1">
      <c r="A106" s="24" t="s">
        <v>66</v>
      </c>
      <c r="B106" s="14"/>
      <c r="C106" s="25" t="s">
        <v>222</v>
      </c>
      <c r="D106" s="25"/>
      <c r="E106" s="25" t="s">
        <v>219</v>
      </c>
      <c r="F106" s="25"/>
      <c r="G106" s="34" t="s">
        <v>25</v>
      </c>
      <c r="H106" s="27"/>
      <c r="I106" s="44">
        <v>96.2</v>
      </c>
      <c r="J106" s="27"/>
      <c r="K106" s="39">
        <v>64.77</v>
      </c>
      <c r="L106" s="26"/>
      <c r="M106" s="39">
        <f>I106*K106</f>
        <v>6230.8739999999998</v>
      </c>
    </row>
    <row r="107" spans="1:13" s="4" customFormat="1" ht="9.75" customHeight="1">
      <c r="A107" s="13"/>
      <c r="B107" s="14"/>
      <c r="C107" s="13"/>
      <c r="D107" s="13"/>
      <c r="E107" s="13"/>
      <c r="F107" s="13"/>
      <c r="G107" s="33"/>
      <c r="H107" s="6"/>
      <c r="I107" s="52"/>
      <c r="J107" s="6"/>
      <c r="K107" s="52"/>
      <c r="L107" s="6"/>
      <c r="M107" s="52"/>
    </row>
    <row r="108" spans="1:13" ht="204" customHeight="1">
      <c r="A108" s="24" t="s">
        <v>67</v>
      </c>
      <c r="B108" s="14"/>
      <c r="C108" s="25" t="s">
        <v>223</v>
      </c>
      <c r="D108" s="25"/>
      <c r="E108" s="25" t="s">
        <v>219</v>
      </c>
      <c r="F108" s="25"/>
      <c r="G108" s="34" t="s">
        <v>25</v>
      </c>
      <c r="H108" s="27"/>
      <c r="I108" s="44">
        <v>11</v>
      </c>
      <c r="J108" s="27"/>
      <c r="K108" s="39">
        <v>68.77</v>
      </c>
      <c r="L108" s="26"/>
      <c r="M108" s="39">
        <f>I108*K108</f>
        <v>756.46999999999991</v>
      </c>
    </row>
    <row r="109" spans="1:13" s="4" customFormat="1" ht="9.75" customHeight="1">
      <c r="A109" s="13"/>
      <c r="B109" s="14"/>
      <c r="C109" s="13"/>
      <c r="D109" s="13"/>
      <c r="E109" s="13"/>
      <c r="F109" s="13"/>
      <c r="G109" s="33"/>
      <c r="H109" s="6"/>
      <c r="I109" s="52"/>
      <c r="J109" s="6"/>
      <c r="K109" s="52"/>
      <c r="L109" s="6"/>
      <c r="M109" s="52"/>
    </row>
    <row r="110" spans="1:13" ht="181.9" customHeight="1">
      <c r="A110" s="24" t="s">
        <v>148</v>
      </c>
      <c r="B110" s="14"/>
      <c r="C110" s="25" t="s">
        <v>220</v>
      </c>
      <c r="D110" s="25"/>
      <c r="E110" s="25" t="s">
        <v>221</v>
      </c>
      <c r="F110" s="25"/>
      <c r="G110" s="34" t="s">
        <v>25</v>
      </c>
      <c r="H110" s="27"/>
      <c r="I110" s="44">
        <v>91.8</v>
      </c>
      <c r="J110" s="27"/>
      <c r="K110" s="39">
        <v>69.77</v>
      </c>
      <c r="L110" s="26"/>
      <c r="M110" s="39">
        <f>I110*K110</f>
        <v>6404.8859999999995</v>
      </c>
    </row>
    <row r="111" spans="1:13" s="4" customFormat="1" ht="9.75" customHeight="1">
      <c r="A111" s="13"/>
      <c r="B111" s="14"/>
      <c r="C111" s="13"/>
      <c r="D111" s="13"/>
      <c r="E111" s="13"/>
      <c r="F111" s="13"/>
      <c r="G111" s="33"/>
      <c r="H111" s="6"/>
      <c r="I111" s="52"/>
      <c r="J111" s="6"/>
      <c r="K111" s="52"/>
      <c r="L111" s="6"/>
      <c r="M111" s="52"/>
    </row>
    <row r="112" spans="1:13" ht="51" customHeight="1">
      <c r="A112" s="24" t="s">
        <v>149</v>
      </c>
      <c r="B112" s="14"/>
      <c r="C112" s="25" t="s">
        <v>140</v>
      </c>
      <c r="D112" s="25"/>
      <c r="E112" s="25"/>
      <c r="F112" s="25"/>
      <c r="G112" s="34" t="s">
        <v>24</v>
      </c>
      <c r="H112" s="27"/>
      <c r="I112" s="44">
        <v>34.5</v>
      </c>
      <c r="J112" s="27"/>
      <c r="K112" s="39">
        <v>6.79</v>
      </c>
      <c r="L112" s="26"/>
      <c r="M112" s="39">
        <f>I112*K112</f>
        <v>234.255</v>
      </c>
    </row>
    <row r="113" spans="1:13" s="4" customFormat="1" ht="9.75" customHeight="1">
      <c r="A113" s="13"/>
      <c r="B113" s="14"/>
      <c r="C113" s="13"/>
      <c r="D113" s="13"/>
      <c r="E113" s="13"/>
      <c r="F113" s="13"/>
      <c r="G113" s="33"/>
      <c r="H113" s="6"/>
      <c r="I113" s="52"/>
      <c r="J113" s="6"/>
      <c r="K113" s="52"/>
      <c r="L113" s="6"/>
      <c r="M113" s="52"/>
    </row>
    <row r="114" spans="1:13" ht="123" customHeight="1">
      <c r="A114" s="24" t="s">
        <v>150</v>
      </c>
      <c r="B114" s="14"/>
      <c r="C114" s="25" t="s">
        <v>141</v>
      </c>
      <c r="D114" s="25"/>
      <c r="E114" s="25"/>
      <c r="F114" s="25"/>
      <c r="G114" s="34" t="s">
        <v>24</v>
      </c>
      <c r="H114" s="27"/>
      <c r="I114" s="44">
        <v>33.700000000000003</v>
      </c>
      <c r="J114" s="27"/>
      <c r="K114" s="39">
        <v>8.74</v>
      </c>
      <c r="L114" s="26"/>
      <c r="M114" s="39">
        <f>I114*K114</f>
        <v>294.53800000000001</v>
      </c>
    </row>
    <row r="115" spans="1:13" s="4" customFormat="1" ht="9.75" customHeight="1">
      <c r="A115" s="13"/>
      <c r="B115" s="14"/>
      <c r="C115" s="13"/>
      <c r="D115" s="13"/>
      <c r="E115" s="13"/>
      <c r="F115" s="13"/>
      <c r="G115" s="33"/>
      <c r="H115" s="6"/>
      <c r="I115" s="52"/>
      <c r="J115" s="6"/>
      <c r="K115" s="52"/>
      <c r="L115" s="6"/>
      <c r="M115" s="52"/>
    </row>
    <row r="116" spans="1:13" ht="87" customHeight="1">
      <c r="A116" s="24" t="s">
        <v>151</v>
      </c>
      <c r="B116" s="14"/>
      <c r="C116" s="25" t="s">
        <v>143</v>
      </c>
      <c r="D116" s="25"/>
      <c r="E116" s="45" t="s">
        <v>75</v>
      </c>
      <c r="F116" s="25"/>
      <c r="G116" s="34" t="s">
        <v>25</v>
      </c>
      <c r="H116" s="27"/>
      <c r="I116" s="44">
        <v>1.2</v>
      </c>
      <c r="J116" s="27"/>
      <c r="K116" s="39">
        <v>52.06</v>
      </c>
      <c r="L116" s="26"/>
      <c r="M116" s="39">
        <f>I116*K116</f>
        <v>62.472000000000001</v>
      </c>
    </row>
    <row r="117" spans="1:13" s="4" customFormat="1" ht="9.75" customHeight="1">
      <c r="A117" s="13"/>
      <c r="B117" s="14"/>
      <c r="C117" s="13"/>
      <c r="D117" s="13"/>
      <c r="E117" s="13"/>
      <c r="F117" s="13"/>
      <c r="G117" s="33"/>
      <c r="H117" s="6"/>
      <c r="I117" s="52"/>
      <c r="J117" s="6"/>
      <c r="K117" s="52"/>
      <c r="L117" s="6"/>
      <c r="M117" s="52"/>
    </row>
    <row r="118" spans="1:13" ht="82.15" customHeight="1">
      <c r="A118" s="24" t="s">
        <v>152</v>
      </c>
      <c r="B118" s="14"/>
      <c r="C118" s="25" t="s">
        <v>142</v>
      </c>
      <c r="D118" s="25"/>
      <c r="E118" s="45" t="s">
        <v>75</v>
      </c>
      <c r="F118" s="25"/>
      <c r="G118" s="34" t="s">
        <v>25</v>
      </c>
      <c r="H118" s="27"/>
      <c r="I118" s="44">
        <v>42</v>
      </c>
      <c r="J118" s="27"/>
      <c r="K118" s="39">
        <v>62.06</v>
      </c>
      <c r="L118" s="26"/>
      <c r="M118" s="39">
        <f>I118*K118</f>
        <v>2606.52</v>
      </c>
    </row>
    <row r="119" spans="1:13" s="4" customFormat="1" ht="9.75" customHeight="1">
      <c r="A119" s="13"/>
      <c r="B119" s="14"/>
      <c r="C119" s="13"/>
      <c r="D119" s="13"/>
      <c r="E119" s="13"/>
      <c r="F119" s="13"/>
      <c r="G119" s="33"/>
      <c r="H119" s="6"/>
      <c r="I119" s="52"/>
      <c r="J119" s="6"/>
      <c r="K119" s="52"/>
      <c r="L119" s="6"/>
      <c r="M119" s="52"/>
    </row>
    <row r="120" spans="1:13" s="4" customFormat="1" ht="55.9" customHeight="1">
      <c r="A120" s="24"/>
      <c r="B120" s="14"/>
      <c r="C120" s="25"/>
      <c r="D120" s="25"/>
      <c r="E120" s="56" t="s">
        <v>96</v>
      </c>
      <c r="F120" s="56"/>
      <c r="G120" s="57"/>
      <c r="H120" s="58"/>
      <c r="I120" s="59"/>
      <c r="J120" s="58"/>
      <c r="K120" s="59"/>
      <c r="L120" s="58"/>
      <c r="M120" s="59">
        <f>SUM(M102:M118)</f>
        <v>21057.227000000003</v>
      </c>
    </row>
    <row r="121" spans="1:13" s="4" customFormat="1" ht="9" customHeight="1">
      <c r="A121" s="13"/>
      <c r="B121" s="14"/>
      <c r="C121" s="13"/>
      <c r="D121" s="13"/>
      <c r="E121" s="13"/>
      <c r="F121" s="13"/>
      <c r="G121" s="33"/>
      <c r="H121" s="6"/>
      <c r="I121" s="52"/>
      <c r="J121" s="6"/>
      <c r="K121" s="52"/>
      <c r="L121" s="6"/>
      <c r="M121" s="52"/>
    </row>
    <row r="122" spans="1:13" ht="22.15" customHeight="1">
      <c r="A122" s="22" t="s">
        <v>28</v>
      </c>
      <c r="B122" s="23"/>
      <c r="C122" s="22" t="s">
        <v>145</v>
      </c>
      <c r="D122" s="22"/>
      <c r="E122" s="22"/>
      <c r="F122" s="22"/>
      <c r="G122" s="32"/>
      <c r="H122" s="23"/>
      <c r="I122" s="40"/>
      <c r="J122" s="23"/>
      <c r="K122" s="40"/>
      <c r="L122" s="23"/>
      <c r="M122" s="40"/>
    </row>
    <row r="123" spans="1:13" s="4" customFormat="1" ht="9.75" customHeight="1">
      <c r="A123" s="13"/>
      <c r="B123" s="14"/>
      <c r="C123" s="13"/>
      <c r="D123" s="13"/>
      <c r="E123" s="13"/>
      <c r="F123" s="13"/>
      <c r="G123" s="33"/>
      <c r="H123" s="6"/>
      <c r="I123" s="52"/>
      <c r="J123" s="6"/>
      <c r="K123" s="52"/>
      <c r="L123" s="6"/>
      <c r="M123" s="52"/>
    </row>
    <row r="124" spans="1:13" ht="67.900000000000006" customHeight="1">
      <c r="A124" s="24" t="s">
        <v>29</v>
      </c>
      <c r="B124" s="14"/>
      <c r="C124" s="25" t="s">
        <v>159</v>
      </c>
      <c r="D124" s="25"/>
      <c r="E124" s="25"/>
      <c r="F124" s="25"/>
      <c r="G124" s="34" t="s">
        <v>24</v>
      </c>
      <c r="H124" s="27"/>
      <c r="I124" s="44">
        <v>36</v>
      </c>
      <c r="J124" s="27"/>
      <c r="K124" s="39">
        <v>0.97</v>
      </c>
      <c r="L124" s="26"/>
      <c r="M124" s="39">
        <f>I124*K124</f>
        <v>34.92</v>
      </c>
    </row>
    <row r="125" spans="1:13" s="4" customFormat="1" ht="9" customHeight="1">
      <c r="A125" s="13"/>
      <c r="B125" s="14"/>
      <c r="C125" s="13"/>
      <c r="D125" s="13"/>
      <c r="E125" s="13"/>
      <c r="F125" s="13"/>
      <c r="G125" s="33"/>
      <c r="H125" s="6"/>
      <c r="I125" s="52"/>
      <c r="J125" s="6"/>
      <c r="K125" s="52"/>
      <c r="L125" s="6"/>
      <c r="M125" s="52"/>
    </row>
    <row r="126" spans="1:13" ht="82.9" customHeight="1">
      <c r="A126" s="24" t="s">
        <v>30</v>
      </c>
      <c r="B126" s="14"/>
      <c r="C126" s="25" t="s">
        <v>160</v>
      </c>
      <c r="D126" s="25"/>
      <c r="E126" s="25"/>
      <c r="F126" s="25"/>
      <c r="G126" s="34" t="s">
        <v>24</v>
      </c>
      <c r="H126" s="27"/>
      <c r="I126" s="44">
        <v>7</v>
      </c>
      <c r="J126" s="27"/>
      <c r="K126" s="39">
        <v>6.28</v>
      </c>
      <c r="L126" s="26"/>
      <c r="M126" s="39">
        <f>I126*K126</f>
        <v>43.96</v>
      </c>
    </row>
    <row r="127" spans="1:13" s="4" customFormat="1" ht="9" customHeight="1">
      <c r="A127" s="13"/>
      <c r="B127" s="14"/>
      <c r="C127" s="13"/>
      <c r="D127" s="13"/>
      <c r="E127" s="13"/>
      <c r="F127" s="13"/>
      <c r="G127" s="33"/>
      <c r="H127" s="6"/>
      <c r="I127" s="52"/>
      <c r="J127" s="6"/>
      <c r="K127" s="52"/>
      <c r="L127" s="6"/>
      <c r="M127" s="52"/>
    </row>
    <row r="128" spans="1:13" ht="84" customHeight="1">
      <c r="A128" s="24" t="s">
        <v>32</v>
      </c>
      <c r="B128" s="14"/>
      <c r="C128" s="25" t="s">
        <v>167</v>
      </c>
      <c r="D128" s="25"/>
      <c r="E128" s="25"/>
      <c r="F128" s="25"/>
      <c r="G128" s="34" t="s">
        <v>25</v>
      </c>
      <c r="H128" s="27"/>
      <c r="I128" s="44">
        <v>4</v>
      </c>
      <c r="J128" s="27"/>
      <c r="K128" s="39">
        <v>30.61</v>
      </c>
      <c r="L128" s="26"/>
      <c r="M128" s="39">
        <f>I128*K128</f>
        <v>122.44</v>
      </c>
    </row>
    <row r="129" spans="1:13" s="4" customFormat="1" ht="9" customHeight="1">
      <c r="A129" s="13"/>
      <c r="B129" s="14"/>
      <c r="C129" s="13"/>
      <c r="D129" s="13"/>
      <c r="E129" s="13"/>
      <c r="F129" s="13"/>
      <c r="G129" s="33"/>
      <c r="H129" s="6"/>
      <c r="I129" s="52"/>
      <c r="J129" s="6"/>
      <c r="K129" s="52"/>
      <c r="L129" s="6"/>
      <c r="M129" s="52"/>
    </row>
    <row r="130" spans="1:13" ht="85.15" customHeight="1">
      <c r="A130" s="24" t="s">
        <v>33</v>
      </c>
      <c r="B130" s="14"/>
      <c r="C130" s="25" t="s">
        <v>166</v>
      </c>
      <c r="D130" s="25"/>
      <c r="E130" s="25"/>
      <c r="F130" s="25"/>
      <c r="G130" s="34" t="s">
        <v>25</v>
      </c>
      <c r="H130" s="27"/>
      <c r="I130" s="44">
        <v>4</v>
      </c>
      <c r="J130" s="27"/>
      <c r="K130" s="39">
        <v>30.61</v>
      </c>
      <c r="L130" s="26"/>
      <c r="M130" s="39">
        <f>I130*K130</f>
        <v>122.44</v>
      </c>
    </row>
    <row r="131" spans="1:13" s="4" customFormat="1" ht="9" customHeight="1">
      <c r="A131" s="13"/>
      <c r="B131" s="14"/>
      <c r="C131" s="13"/>
      <c r="D131" s="13"/>
      <c r="E131" s="13"/>
      <c r="F131" s="13"/>
      <c r="G131" s="33"/>
      <c r="H131" s="6"/>
      <c r="I131" s="52"/>
      <c r="J131" s="6"/>
      <c r="K131" s="52"/>
      <c r="L131" s="6"/>
      <c r="M131" s="52"/>
    </row>
    <row r="132" spans="1:13" ht="90" customHeight="1">
      <c r="A132" s="24" t="s">
        <v>60</v>
      </c>
      <c r="B132" s="14"/>
      <c r="C132" s="25" t="s">
        <v>162</v>
      </c>
      <c r="D132" s="25"/>
      <c r="E132" s="25"/>
      <c r="F132" s="25"/>
      <c r="G132" s="34" t="s">
        <v>25</v>
      </c>
      <c r="H132" s="27"/>
      <c r="I132" s="44">
        <v>1</v>
      </c>
      <c r="J132" s="27"/>
      <c r="K132" s="39">
        <v>30.61</v>
      </c>
      <c r="L132" s="26"/>
      <c r="M132" s="39">
        <f>I132*K132</f>
        <v>30.61</v>
      </c>
    </row>
    <row r="133" spans="1:13" s="4" customFormat="1" ht="9" customHeight="1">
      <c r="A133" s="13"/>
      <c r="B133" s="14"/>
      <c r="C133" s="13"/>
      <c r="D133" s="13"/>
      <c r="E133" s="13"/>
      <c r="F133" s="13"/>
      <c r="G133" s="33"/>
      <c r="H133" s="6"/>
      <c r="I133" s="52"/>
      <c r="J133" s="6"/>
      <c r="K133" s="52"/>
      <c r="L133" s="6"/>
      <c r="M133" s="52"/>
    </row>
    <row r="134" spans="1:13" ht="90" customHeight="1">
      <c r="A134" s="24" t="s">
        <v>68</v>
      </c>
      <c r="B134" s="14"/>
      <c r="C134" s="25" t="s">
        <v>209</v>
      </c>
      <c r="D134" s="25"/>
      <c r="E134" s="25"/>
      <c r="F134" s="25"/>
      <c r="G134" s="34" t="s">
        <v>25</v>
      </c>
      <c r="H134" s="6"/>
      <c r="I134" s="44">
        <v>4.8</v>
      </c>
      <c r="J134" s="27"/>
      <c r="K134" s="39">
        <v>30.61</v>
      </c>
      <c r="L134" s="26"/>
      <c r="M134" s="39">
        <f>I134*K134</f>
        <v>146.928</v>
      </c>
    </row>
    <row r="135" spans="1:13" s="4" customFormat="1" ht="9" customHeight="1">
      <c r="A135" s="13"/>
      <c r="B135" s="14"/>
      <c r="C135" s="13"/>
      <c r="D135" s="13"/>
      <c r="E135" s="13"/>
      <c r="F135" s="13"/>
      <c r="G135" s="33"/>
      <c r="H135" s="6"/>
      <c r="I135" s="52"/>
      <c r="J135" s="6"/>
      <c r="K135" s="52"/>
      <c r="L135" s="6"/>
      <c r="M135" s="52"/>
    </row>
    <row r="136" spans="1:13" ht="109.9" customHeight="1">
      <c r="A136" s="24" t="s">
        <v>69</v>
      </c>
      <c r="B136" s="14"/>
      <c r="C136" s="25" t="s">
        <v>208</v>
      </c>
      <c r="D136" s="25"/>
      <c r="E136" s="25"/>
      <c r="F136" s="25"/>
      <c r="G136" s="34" t="s">
        <v>25</v>
      </c>
      <c r="H136" s="27"/>
      <c r="I136" s="44">
        <v>20</v>
      </c>
      <c r="J136" s="27"/>
      <c r="K136" s="39">
        <v>19.79</v>
      </c>
      <c r="L136" s="26"/>
      <c r="M136" s="39">
        <f>I136*K136</f>
        <v>395.79999999999995</v>
      </c>
    </row>
    <row r="137" spans="1:13" s="4" customFormat="1" ht="12" customHeight="1">
      <c r="A137" s="13"/>
      <c r="B137" s="14"/>
      <c r="C137" s="13"/>
      <c r="D137" s="13"/>
      <c r="E137" s="13"/>
      <c r="F137" s="13"/>
      <c r="G137" s="33"/>
      <c r="H137" s="6"/>
      <c r="I137" s="52"/>
      <c r="J137" s="6"/>
      <c r="K137" s="52"/>
      <c r="L137" s="6"/>
      <c r="M137" s="52"/>
    </row>
    <row r="138" spans="1:13" s="4" customFormat="1" ht="111" customHeight="1">
      <c r="A138" s="24" t="s">
        <v>210</v>
      </c>
      <c r="B138" s="14"/>
      <c r="C138" s="25" t="s">
        <v>163</v>
      </c>
      <c r="D138" s="25"/>
      <c r="E138" s="25"/>
      <c r="F138" s="25"/>
      <c r="G138" s="34" t="s">
        <v>25</v>
      </c>
      <c r="H138" s="27"/>
      <c r="I138" s="44">
        <v>22.4</v>
      </c>
      <c r="J138" s="27"/>
      <c r="K138" s="39">
        <v>15.25</v>
      </c>
      <c r="L138" s="26"/>
      <c r="M138" s="39">
        <f>I138*K138</f>
        <v>341.59999999999997</v>
      </c>
    </row>
    <row r="139" spans="1:13" s="4" customFormat="1" ht="9.75" customHeight="1">
      <c r="A139" s="13"/>
      <c r="B139" s="14"/>
      <c r="C139" s="13"/>
      <c r="D139" s="13"/>
      <c r="E139" s="13"/>
      <c r="F139" s="13"/>
      <c r="G139" s="33"/>
      <c r="H139" s="6"/>
      <c r="I139" s="52"/>
      <c r="J139" s="6"/>
      <c r="K139" s="52"/>
      <c r="L139" s="6"/>
      <c r="M139" s="52"/>
    </row>
    <row r="140" spans="1:13" s="4" customFormat="1" ht="55.9" customHeight="1">
      <c r="A140" s="24"/>
      <c r="B140" s="14"/>
      <c r="C140" s="25"/>
      <c r="D140" s="25"/>
      <c r="E140" s="56" t="s">
        <v>96</v>
      </c>
      <c r="F140" s="56"/>
      <c r="G140" s="57"/>
      <c r="H140" s="58"/>
      <c r="I140" s="59"/>
      <c r="J140" s="58"/>
      <c r="K140" s="59"/>
      <c r="L140" s="58"/>
      <c r="M140" s="59">
        <f>SUM(M124:M138)</f>
        <v>1238.6979999999999</v>
      </c>
    </row>
    <row r="141" spans="1:13" s="4" customFormat="1" ht="9" customHeight="1">
      <c r="A141" s="13"/>
      <c r="B141" s="14"/>
      <c r="C141" s="13"/>
      <c r="D141" s="13"/>
      <c r="E141" s="13"/>
      <c r="F141" s="13"/>
      <c r="G141" s="33"/>
      <c r="H141" s="6"/>
      <c r="I141" s="52"/>
      <c r="J141" s="6"/>
      <c r="K141" s="52"/>
      <c r="L141" s="6"/>
      <c r="M141" s="52"/>
    </row>
    <row r="142" spans="1:13" ht="22.15" customHeight="1">
      <c r="A142" s="22" t="s">
        <v>34</v>
      </c>
      <c r="B142" s="23"/>
      <c r="C142" s="22" t="s">
        <v>130</v>
      </c>
      <c r="D142" s="22"/>
      <c r="E142" s="22"/>
      <c r="F142" s="22"/>
      <c r="G142" s="32"/>
      <c r="H142" s="23"/>
      <c r="I142" s="40"/>
      <c r="J142" s="23"/>
      <c r="K142" s="40"/>
      <c r="L142" s="23"/>
      <c r="M142" s="40"/>
    </row>
    <row r="143" spans="1:13" s="4" customFormat="1" ht="12" customHeight="1">
      <c r="A143" s="13"/>
      <c r="B143" s="14"/>
      <c r="C143" s="13"/>
      <c r="D143" s="13"/>
      <c r="E143" s="13"/>
      <c r="F143" s="13"/>
      <c r="G143" s="33"/>
      <c r="H143" s="6"/>
      <c r="I143" s="52"/>
      <c r="J143" s="6"/>
      <c r="K143" s="52"/>
      <c r="L143" s="6"/>
      <c r="M143" s="52"/>
    </row>
    <row r="144" spans="1:13" s="4" customFormat="1" ht="58.9" customHeight="1">
      <c r="A144" s="24" t="s">
        <v>31</v>
      </c>
      <c r="B144" s="14"/>
      <c r="C144" s="25" t="s">
        <v>161</v>
      </c>
      <c r="D144" s="25"/>
      <c r="E144" s="25"/>
      <c r="F144" s="25"/>
      <c r="G144" s="34" t="s">
        <v>25</v>
      </c>
      <c r="H144" s="27"/>
      <c r="I144" s="44">
        <v>22.4</v>
      </c>
      <c r="J144" s="27"/>
      <c r="K144" s="39">
        <v>23.44</v>
      </c>
      <c r="L144" s="26"/>
      <c r="M144" s="39">
        <f>I144*K144</f>
        <v>525.05600000000004</v>
      </c>
    </row>
    <row r="145" spans="1:13" s="4" customFormat="1" ht="9.75" customHeight="1">
      <c r="A145" s="13"/>
      <c r="B145" s="14"/>
      <c r="C145" s="13"/>
      <c r="D145" s="13"/>
      <c r="E145" s="13"/>
      <c r="F145" s="13"/>
      <c r="G145" s="33"/>
      <c r="H145" s="6"/>
      <c r="I145" s="52"/>
      <c r="J145" s="6"/>
      <c r="K145" s="52"/>
      <c r="L145" s="6"/>
      <c r="M145" s="52"/>
    </row>
    <row r="146" spans="1:13" s="4" customFormat="1" ht="55.9" customHeight="1">
      <c r="A146" s="24"/>
      <c r="B146" s="14"/>
      <c r="C146" s="25"/>
      <c r="D146" s="25"/>
      <c r="E146" s="56" t="s">
        <v>96</v>
      </c>
      <c r="F146" s="56"/>
      <c r="G146" s="57"/>
      <c r="H146" s="58"/>
      <c r="I146" s="59"/>
      <c r="J146" s="58"/>
      <c r="K146" s="59"/>
      <c r="L146" s="58"/>
      <c r="M146" s="59">
        <f>SUM(M144)</f>
        <v>525.05600000000004</v>
      </c>
    </row>
    <row r="147" spans="1:13" s="4" customFormat="1" ht="9" customHeight="1">
      <c r="A147" s="13"/>
      <c r="B147" s="14"/>
      <c r="C147" s="13"/>
      <c r="D147" s="13"/>
      <c r="E147" s="13"/>
      <c r="F147" s="13"/>
      <c r="G147" s="33"/>
      <c r="H147" s="6"/>
      <c r="I147" s="52"/>
      <c r="J147" s="6"/>
      <c r="K147" s="52"/>
      <c r="L147" s="6"/>
      <c r="M147" s="52"/>
    </row>
    <row r="148" spans="1:13" ht="22.15" customHeight="1">
      <c r="A148" s="22" t="s">
        <v>35</v>
      </c>
      <c r="B148" s="23"/>
      <c r="C148" s="22" t="s">
        <v>131</v>
      </c>
      <c r="D148" s="22"/>
      <c r="E148" s="22"/>
      <c r="F148" s="22"/>
      <c r="G148" s="32"/>
      <c r="H148" s="23"/>
      <c r="I148" s="40"/>
      <c r="J148" s="23"/>
      <c r="K148" s="40"/>
      <c r="L148" s="23"/>
      <c r="M148" s="40"/>
    </row>
    <row r="149" spans="1:13" s="4" customFormat="1" ht="12" customHeight="1">
      <c r="A149" s="13"/>
      <c r="B149" s="14"/>
      <c r="C149" s="13"/>
      <c r="D149" s="13"/>
      <c r="E149" s="13"/>
      <c r="F149" s="13"/>
      <c r="G149" s="33"/>
      <c r="H149" s="6"/>
      <c r="I149" s="52"/>
      <c r="J149" s="6"/>
      <c r="K149" s="52"/>
      <c r="L149" s="6"/>
      <c r="M149" s="52"/>
    </row>
    <row r="150" spans="1:13" s="4" customFormat="1" ht="79.900000000000006" customHeight="1">
      <c r="A150" s="24" t="s">
        <v>36</v>
      </c>
      <c r="B150" s="14"/>
      <c r="C150" s="25" t="s">
        <v>193</v>
      </c>
      <c r="D150" s="25"/>
      <c r="E150" s="25"/>
      <c r="F150" s="25"/>
      <c r="G150" s="34" t="s">
        <v>24</v>
      </c>
      <c r="H150" s="27"/>
      <c r="I150" s="44">
        <v>25</v>
      </c>
      <c r="J150" s="27"/>
      <c r="K150" s="39">
        <v>55</v>
      </c>
      <c r="L150" s="26"/>
      <c r="M150" s="39">
        <f>I150*K150</f>
        <v>1375</v>
      </c>
    </row>
    <row r="151" spans="1:13" s="4" customFormat="1" ht="12" customHeight="1">
      <c r="A151" s="13"/>
      <c r="B151" s="14"/>
      <c r="C151" s="13"/>
      <c r="D151" s="13"/>
      <c r="E151" s="13"/>
      <c r="F151" s="13"/>
      <c r="G151" s="33"/>
      <c r="H151" s="6"/>
      <c r="I151" s="52"/>
      <c r="J151" s="6"/>
      <c r="K151" s="52"/>
      <c r="L151" s="6"/>
      <c r="M151" s="52"/>
    </row>
    <row r="152" spans="1:13" s="4" customFormat="1" ht="55.15" customHeight="1">
      <c r="A152" s="24" t="s">
        <v>37</v>
      </c>
      <c r="B152" s="14"/>
      <c r="C152" s="25" t="s">
        <v>194</v>
      </c>
      <c r="D152" s="25"/>
      <c r="E152" s="25"/>
      <c r="F152" s="25"/>
      <c r="G152" s="34" t="s">
        <v>24</v>
      </c>
      <c r="H152" s="27"/>
      <c r="I152" s="44">
        <v>25</v>
      </c>
      <c r="J152" s="27"/>
      <c r="K152" s="39">
        <v>8.6199999999999992</v>
      </c>
      <c r="L152" s="26"/>
      <c r="M152" s="39">
        <f t="shared" ref="M152" si="0">I152*K152</f>
        <v>215.49999999999997</v>
      </c>
    </row>
    <row r="153" spans="1:13" s="4" customFormat="1" ht="12" customHeight="1">
      <c r="A153" s="13"/>
      <c r="B153" s="14"/>
      <c r="C153" s="13"/>
      <c r="D153" s="13"/>
      <c r="E153" s="13"/>
      <c r="F153" s="13"/>
      <c r="G153" s="33"/>
      <c r="H153" s="6"/>
      <c r="I153" s="52"/>
      <c r="J153" s="6"/>
      <c r="K153" s="52"/>
      <c r="L153" s="6"/>
      <c r="M153" s="52"/>
    </row>
    <row r="154" spans="1:13" s="4" customFormat="1" ht="79.900000000000006" customHeight="1">
      <c r="A154" s="24" t="s">
        <v>39</v>
      </c>
      <c r="B154" s="14"/>
      <c r="C154" s="25" t="s">
        <v>144</v>
      </c>
      <c r="D154" s="25"/>
      <c r="E154" s="25"/>
      <c r="F154" s="25"/>
      <c r="G154" s="34" t="s">
        <v>24</v>
      </c>
      <c r="H154" s="27"/>
      <c r="I154" s="44">
        <v>8.1</v>
      </c>
      <c r="J154" s="27"/>
      <c r="K154" s="39">
        <v>25</v>
      </c>
      <c r="L154" s="26"/>
      <c r="M154" s="39">
        <f t="shared" ref="M154" si="1">I154*K154</f>
        <v>202.5</v>
      </c>
    </row>
    <row r="155" spans="1:13" s="4" customFormat="1" ht="9.75" customHeight="1">
      <c r="A155" s="13"/>
      <c r="B155" s="14"/>
      <c r="C155" s="13"/>
      <c r="D155" s="13"/>
      <c r="E155" s="13"/>
      <c r="F155" s="13"/>
      <c r="G155" s="33"/>
      <c r="H155" s="6"/>
      <c r="I155" s="52"/>
      <c r="J155" s="6"/>
      <c r="K155" s="52"/>
      <c r="L155" s="6"/>
      <c r="M155" s="52"/>
    </row>
    <row r="156" spans="1:13" s="4" customFormat="1" ht="55.9" customHeight="1">
      <c r="A156" s="24"/>
      <c r="B156" s="14"/>
      <c r="C156" s="25"/>
      <c r="D156" s="25"/>
      <c r="E156" s="56" t="s">
        <v>96</v>
      </c>
      <c r="F156" s="56"/>
      <c r="G156" s="57"/>
      <c r="H156" s="58"/>
      <c r="I156" s="59"/>
      <c r="J156" s="58"/>
      <c r="K156" s="59"/>
      <c r="L156" s="58"/>
      <c r="M156" s="59">
        <f>SUM(M150:M154)</f>
        <v>1793</v>
      </c>
    </row>
    <row r="157" spans="1:13" s="4" customFormat="1" ht="9" customHeight="1">
      <c r="A157" s="13"/>
      <c r="B157" s="14"/>
      <c r="C157" s="13"/>
      <c r="D157" s="13"/>
      <c r="E157" s="13"/>
      <c r="F157" s="13"/>
      <c r="G157" s="33"/>
      <c r="H157" s="6"/>
      <c r="I157" s="52"/>
      <c r="J157" s="6"/>
      <c r="K157" s="52"/>
      <c r="L157" s="6"/>
      <c r="M157" s="52"/>
    </row>
    <row r="158" spans="1:13" ht="22.9" customHeight="1">
      <c r="A158" s="22" t="s">
        <v>42</v>
      </c>
      <c r="B158" s="23"/>
      <c r="C158" s="22" t="s">
        <v>122</v>
      </c>
      <c r="D158" s="22"/>
      <c r="E158" s="22"/>
      <c r="F158" s="22"/>
      <c r="G158" s="32"/>
      <c r="H158" s="23"/>
      <c r="I158" s="41"/>
      <c r="J158" s="23"/>
      <c r="K158" s="41"/>
      <c r="L158" s="23"/>
      <c r="M158" s="41"/>
    </row>
    <row r="159" spans="1:13" s="4" customFormat="1" ht="9" customHeight="1">
      <c r="A159" s="13"/>
      <c r="B159" s="14"/>
      <c r="C159" s="13"/>
      <c r="D159" s="13"/>
      <c r="E159" s="13"/>
      <c r="F159" s="13"/>
      <c r="G159" s="33"/>
      <c r="H159" s="6"/>
      <c r="I159" s="54"/>
      <c r="J159" s="6"/>
      <c r="K159" s="54"/>
      <c r="L159" s="6"/>
      <c r="M159" s="54"/>
    </row>
    <row r="160" spans="1:13" ht="46.9" customHeight="1">
      <c r="A160" s="24" t="s">
        <v>43</v>
      </c>
      <c r="B160" s="14"/>
      <c r="C160" s="25" t="s">
        <v>239</v>
      </c>
      <c r="D160" s="25"/>
      <c r="E160" s="25" t="s">
        <v>215</v>
      </c>
      <c r="F160" s="25"/>
      <c r="G160" s="34" t="s">
        <v>102</v>
      </c>
      <c r="H160" s="26"/>
      <c r="I160" s="42">
        <v>5</v>
      </c>
      <c r="J160" s="27"/>
      <c r="K160" s="66">
        <v>295</v>
      </c>
      <c r="L160" s="26"/>
      <c r="M160" s="66">
        <f>I160*K160</f>
        <v>1475</v>
      </c>
    </row>
    <row r="161" spans="1:13" s="4" customFormat="1" ht="9" customHeight="1">
      <c r="A161" s="13"/>
      <c r="B161" s="14"/>
      <c r="C161" s="13"/>
      <c r="D161" s="13"/>
      <c r="E161" s="13"/>
      <c r="F161" s="13"/>
      <c r="G161" s="33"/>
      <c r="H161" s="6"/>
      <c r="I161" s="54"/>
      <c r="J161" s="6"/>
      <c r="K161" s="54"/>
      <c r="L161" s="6"/>
      <c r="M161" s="54"/>
    </row>
    <row r="162" spans="1:13" ht="63" customHeight="1">
      <c r="A162" s="24" t="s">
        <v>98</v>
      </c>
      <c r="B162" s="14"/>
      <c r="C162" s="25" t="s">
        <v>240</v>
      </c>
      <c r="D162" s="25"/>
      <c r="E162" s="25" t="s">
        <v>214</v>
      </c>
      <c r="F162" s="25"/>
      <c r="G162" s="34" t="s">
        <v>102</v>
      </c>
      <c r="H162" s="26"/>
      <c r="I162" s="42">
        <v>5</v>
      </c>
      <c r="J162" s="27"/>
      <c r="K162" s="66">
        <v>200</v>
      </c>
      <c r="L162" s="26"/>
      <c r="M162" s="66">
        <f>I162*K162</f>
        <v>1000</v>
      </c>
    </row>
    <row r="163" spans="1:13" s="4" customFormat="1" ht="9" customHeight="1">
      <c r="A163" s="13"/>
      <c r="B163" s="14"/>
      <c r="C163" s="13"/>
      <c r="D163" s="13"/>
      <c r="E163" s="13"/>
      <c r="F163" s="13"/>
      <c r="G163" s="33"/>
      <c r="H163" s="6"/>
      <c r="I163" s="54"/>
      <c r="J163" s="6"/>
      <c r="K163" s="54"/>
      <c r="L163" s="6"/>
      <c r="M163" s="54"/>
    </row>
    <row r="164" spans="1:13" ht="58.9" customHeight="1">
      <c r="A164" s="24" t="s">
        <v>153</v>
      </c>
      <c r="B164" s="14"/>
      <c r="C164" s="25" t="s">
        <v>241</v>
      </c>
      <c r="D164" s="25"/>
      <c r="E164" s="25" t="s">
        <v>216</v>
      </c>
      <c r="F164" s="25"/>
      <c r="G164" s="34" t="s">
        <v>102</v>
      </c>
      <c r="H164" s="26"/>
      <c r="I164" s="42">
        <v>10</v>
      </c>
      <c r="J164" s="27"/>
      <c r="K164" s="66">
        <v>450</v>
      </c>
      <c r="L164" s="26"/>
      <c r="M164" s="66">
        <f>I164*K164</f>
        <v>4500</v>
      </c>
    </row>
    <row r="165" spans="1:13" s="4" customFormat="1" ht="9" customHeight="1">
      <c r="A165" s="13"/>
      <c r="B165" s="14"/>
      <c r="C165" s="13"/>
      <c r="D165" s="13"/>
      <c r="E165" s="13"/>
      <c r="F165" s="13"/>
      <c r="G165" s="33"/>
      <c r="H165" s="6"/>
      <c r="I165" s="54"/>
      <c r="J165" s="6"/>
      <c r="K165" s="54"/>
      <c r="L165" s="6"/>
      <c r="M165" s="54"/>
    </row>
    <row r="166" spans="1:13" ht="51" customHeight="1">
      <c r="A166" s="24" t="s">
        <v>154</v>
      </c>
      <c r="B166" s="14"/>
      <c r="C166" s="25" t="s">
        <v>164</v>
      </c>
      <c r="D166" s="25"/>
      <c r="E166" s="25" t="s">
        <v>90</v>
      </c>
      <c r="F166" s="25"/>
      <c r="G166" s="34" t="s">
        <v>24</v>
      </c>
      <c r="H166" s="27"/>
      <c r="I166" s="44">
        <v>70</v>
      </c>
      <c r="J166" s="27"/>
      <c r="K166" s="66">
        <v>8.0500000000000007</v>
      </c>
      <c r="L166" s="26"/>
      <c r="M166" s="66">
        <f>I166*K166</f>
        <v>563.5</v>
      </c>
    </row>
    <row r="167" spans="1:13" s="4" customFormat="1" ht="9" customHeight="1">
      <c r="A167" s="13"/>
      <c r="B167" s="14"/>
      <c r="C167" s="13"/>
      <c r="D167" s="13"/>
      <c r="E167" s="13"/>
      <c r="F167" s="13"/>
      <c r="G167" s="33"/>
      <c r="H167" s="6"/>
      <c r="I167" s="54"/>
      <c r="J167" s="6"/>
      <c r="K167" s="54"/>
      <c r="L167" s="6"/>
      <c r="M167" s="54"/>
    </row>
    <row r="168" spans="1:13" ht="85.9" customHeight="1">
      <c r="A168" s="24" t="s">
        <v>155</v>
      </c>
      <c r="B168" s="14"/>
      <c r="C168" s="25" t="s">
        <v>165</v>
      </c>
      <c r="D168" s="25"/>
      <c r="E168" s="25" t="s">
        <v>90</v>
      </c>
      <c r="F168" s="25"/>
      <c r="G168" s="34" t="s">
        <v>24</v>
      </c>
      <c r="H168" s="27"/>
      <c r="I168" s="44">
        <v>110</v>
      </c>
      <c r="J168" s="27"/>
      <c r="K168" s="66">
        <v>8.8800000000000008</v>
      </c>
      <c r="L168" s="26"/>
      <c r="M168" s="66">
        <f>I168*K168</f>
        <v>976.80000000000007</v>
      </c>
    </row>
    <row r="169" spans="1:13" s="4" customFormat="1" ht="9" customHeight="1">
      <c r="A169" s="13"/>
      <c r="B169" s="14"/>
      <c r="C169" s="13"/>
      <c r="D169" s="13"/>
      <c r="E169" s="13"/>
      <c r="F169" s="13"/>
      <c r="G169" s="33"/>
      <c r="H169" s="6"/>
      <c r="I169" s="54"/>
      <c r="J169" s="6"/>
      <c r="K169" s="54"/>
      <c r="L169" s="6"/>
      <c r="M169" s="54"/>
    </row>
    <row r="170" spans="1:13" ht="45" customHeight="1">
      <c r="A170" s="24" t="s">
        <v>156</v>
      </c>
      <c r="B170" s="14"/>
      <c r="C170" s="25" t="s">
        <v>132</v>
      </c>
      <c r="D170" s="25"/>
      <c r="E170" s="25" t="s">
        <v>90</v>
      </c>
      <c r="F170" s="25"/>
      <c r="G170" s="34" t="s">
        <v>102</v>
      </c>
      <c r="H170" s="26"/>
      <c r="I170" s="42">
        <v>15</v>
      </c>
      <c r="J170" s="27"/>
      <c r="K170" s="66">
        <v>166.52</v>
      </c>
      <c r="L170" s="26"/>
      <c r="M170" s="66">
        <f>I170*K170</f>
        <v>2497.8000000000002</v>
      </c>
    </row>
    <row r="171" spans="1:13" s="4" customFormat="1" ht="9" customHeight="1">
      <c r="A171" s="13"/>
      <c r="B171" s="14"/>
      <c r="C171" s="13"/>
      <c r="D171" s="13"/>
      <c r="E171" s="13"/>
      <c r="F171" s="13"/>
      <c r="G171" s="33"/>
      <c r="H171" s="6"/>
      <c r="I171" s="54"/>
      <c r="J171" s="6"/>
      <c r="K171" s="54"/>
      <c r="L171" s="6"/>
      <c r="M171" s="54"/>
    </row>
    <row r="172" spans="1:13" ht="94.15" customHeight="1">
      <c r="A172" s="24" t="s">
        <v>157</v>
      </c>
      <c r="B172" s="14"/>
      <c r="C172" s="25" t="s">
        <v>133</v>
      </c>
      <c r="D172" s="25"/>
      <c r="E172" s="25"/>
      <c r="F172" s="25"/>
      <c r="G172" s="34" t="s">
        <v>102</v>
      </c>
      <c r="H172" s="26"/>
      <c r="I172" s="42">
        <v>1</v>
      </c>
      <c r="J172" s="27"/>
      <c r="K172" s="66">
        <v>1876.56</v>
      </c>
      <c r="L172" s="26"/>
      <c r="M172" s="66">
        <f>I172*K172</f>
        <v>1876.56</v>
      </c>
    </row>
    <row r="173" spans="1:13" s="4" customFormat="1" ht="9" customHeight="1">
      <c r="A173" s="13"/>
      <c r="B173" s="14"/>
      <c r="C173" s="13"/>
      <c r="D173" s="13"/>
      <c r="E173" s="13"/>
      <c r="F173" s="13"/>
      <c r="G173" s="33"/>
      <c r="H173" s="6"/>
      <c r="I173" s="54"/>
      <c r="J173" s="6"/>
      <c r="K173" s="54"/>
      <c r="L173" s="6"/>
      <c r="M173" s="54"/>
    </row>
    <row r="174" spans="1:13" s="4" customFormat="1" ht="55.9" customHeight="1">
      <c r="A174" s="24"/>
      <c r="B174" s="14"/>
      <c r="C174" s="25"/>
      <c r="D174" s="25"/>
      <c r="E174" s="56" t="s">
        <v>96</v>
      </c>
      <c r="F174" s="56"/>
      <c r="G174" s="57"/>
      <c r="H174" s="58"/>
      <c r="I174" s="59"/>
      <c r="J174" s="58"/>
      <c r="K174" s="59"/>
      <c r="L174" s="58"/>
      <c r="M174" s="59">
        <f>SUM(M160:M172)</f>
        <v>12889.659999999998</v>
      </c>
    </row>
    <row r="175" spans="1:13" s="4" customFormat="1" ht="9" customHeight="1">
      <c r="A175" s="13"/>
      <c r="B175" s="14"/>
      <c r="C175" s="13"/>
      <c r="D175" s="13"/>
      <c r="E175" s="13"/>
      <c r="F175" s="13"/>
      <c r="G175" s="33"/>
      <c r="H175" s="6"/>
      <c r="I175" s="54"/>
      <c r="J175" s="6"/>
      <c r="K175" s="54"/>
      <c r="L175" s="6"/>
      <c r="M175" s="54"/>
    </row>
    <row r="176" spans="1:13" ht="22.15" customHeight="1">
      <c r="A176" s="22" t="s">
        <v>44</v>
      </c>
      <c r="B176" s="23"/>
      <c r="C176" s="22" t="s">
        <v>198</v>
      </c>
      <c r="D176" s="22"/>
      <c r="E176" s="22"/>
      <c r="F176" s="22"/>
      <c r="G176" s="32"/>
      <c r="H176" s="23"/>
      <c r="I176" s="41"/>
      <c r="J176" s="23"/>
      <c r="K176" s="41"/>
      <c r="L176" s="23"/>
      <c r="M176" s="41"/>
    </row>
    <row r="177" spans="1:13" s="4" customFormat="1" ht="9" customHeight="1">
      <c r="A177" s="13"/>
      <c r="B177" s="14"/>
      <c r="C177" s="13"/>
      <c r="D177" s="13"/>
      <c r="E177" s="13"/>
      <c r="F177" s="13"/>
      <c r="G177" s="33"/>
      <c r="H177" s="6"/>
      <c r="I177" s="54"/>
      <c r="J177" s="6"/>
      <c r="K177" s="54"/>
      <c r="L177" s="6"/>
      <c r="M177" s="54"/>
    </row>
    <row r="178" spans="1:13" ht="63" customHeight="1">
      <c r="A178" s="24" t="s">
        <v>45</v>
      </c>
      <c r="B178" s="14"/>
      <c r="C178" s="25" t="s">
        <v>235</v>
      </c>
      <c r="D178" s="25"/>
      <c r="E178" s="25" t="s">
        <v>234</v>
      </c>
      <c r="F178" s="25"/>
      <c r="G178" s="34" t="s">
        <v>24</v>
      </c>
      <c r="H178" s="27"/>
      <c r="I178" s="44">
        <v>0</v>
      </c>
      <c r="J178" s="27"/>
      <c r="K178" s="66">
        <v>0</v>
      </c>
      <c r="L178" s="26"/>
      <c r="M178" s="66">
        <v>0</v>
      </c>
    </row>
    <row r="179" spans="1:13" s="4" customFormat="1" ht="9" customHeight="1">
      <c r="A179" s="13"/>
      <c r="B179" s="14"/>
      <c r="C179" s="13"/>
      <c r="D179" s="13"/>
      <c r="E179" s="13"/>
      <c r="F179" s="13"/>
      <c r="G179" s="33"/>
      <c r="H179" s="6"/>
      <c r="I179" s="54"/>
      <c r="J179" s="6"/>
      <c r="K179" s="54"/>
      <c r="L179" s="6"/>
      <c r="M179" s="54"/>
    </row>
    <row r="180" spans="1:13" s="4" customFormat="1" ht="55.9" customHeight="1">
      <c r="A180" s="24"/>
      <c r="B180" s="14"/>
      <c r="C180" s="25"/>
      <c r="D180" s="25"/>
      <c r="E180" s="56" t="s">
        <v>96</v>
      </c>
      <c r="F180" s="56"/>
      <c r="G180" s="57"/>
      <c r="H180" s="58"/>
      <c r="I180" s="59"/>
      <c r="J180" s="58"/>
      <c r="K180" s="59"/>
      <c r="L180" s="58"/>
      <c r="M180" s="59">
        <f>SUM(M178)</f>
        <v>0</v>
      </c>
    </row>
    <row r="181" spans="1:13" s="4" customFormat="1" ht="9" customHeight="1">
      <c r="A181" s="13"/>
      <c r="B181" s="14"/>
      <c r="C181" s="13"/>
      <c r="D181" s="13"/>
      <c r="E181" s="13"/>
      <c r="F181" s="13"/>
      <c r="G181" s="33"/>
      <c r="H181" s="6"/>
      <c r="I181" s="54"/>
      <c r="J181" s="6"/>
      <c r="K181" s="54"/>
      <c r="L181" s="6"/>
      <c r="M181" s="54"/>
    </row>
    <row r="182" spans="1:13" ht="22.15" customHeight="1">
      <c r="A182" s="22" t="s">
        <v>46</v>
      </c>
      <c r="B182" s="23"/>
      <c r="C182" s="22" t="s">
        <v>58</v>
      </c>
      <c r="D182" s="22"/>
      <c r="E182" s="22"/>
      <c r="F182" s="22"/>
      <c r="G182" s="32"/>
      <c r="H182" s="23"/>
      <c r="I182" s="41"/>
      <c r="J182" s="23"/>
      <c r="K182" s="41"/>
      <c r="L182" s="23"/>
      <c r="M182" s="41"/>
    </row>
    <row r="183" spans="1:13" s="4" customFormat="1" ht="9" customHeight="1">
      <c r="A183" s="13"/>
      <c r="B183" s="14"/>
      <c r="C183" s="13"/>
      <c r="D183" s="13"/>
      <c r="E183" s="13"/>
      <c r="F183" s="13"/>
      <c r="G183" s="33"/>
      <c r="H183" s="6"/>
      <c r="I183" s="54"/>
      <c r="J183" s="6"/>
      <c r="K183" s="54"/>
      <c r="L183" s="6"/>
      <c r="M183" s="54"/>
    </row>
    <row r="184" spans="1:13" ht="87" customHeight="1">
      <c r="A184" s="24" t="s">
        <v>47</v>
      </c>
      <c r="B184" s="14"/>
      <c r="C184" s="25" t="s">
        <v>195</v>
      </c>
      <c r="D184" s="25"/>
      <c r="E184" s="25" t="s">
        <v>91</v>
      </c>
      <c r="F184" s="25"/>
      <c r="G184" s="34" t="s">
        <v>25</v>
      </c>
      <c r="H184" s="27"/>
      <c r="I184" s="44">
        <v>4.8</v>
      </c>
      <c r="J184" s="27"/>
      <c r="K184" s="66">
        <v>165.77</v>
      </c>
      <c r="L184" s="26"/>
      <c r="M184" s="66">
        <f>I184*K184</f>
        <v>795.69600000000003</v>
      </c>
    </row>
    <row r="185" spans="1:13" s="4" customFormat="1" ht="9" customHeight="1">
      <c r="A185" s="13"/>
      <c r="B185" s="14"/>
      <c r="C185" s="13"/>
      <c r="D185" s="13"/>
      <c r="E185" s="13"/>
      <c r="F185" s="13"/>
      <c r="G185" s="33"/>
      <c r="H185" s="6"/>
      <c r="I185" s="54"/>
      <c r="J185" s="6"/>
      <c r="K185" s="54"/>
      <c r="L185" s="6"/>
      <c r="M185" s="54"/>
    </row>
    <row r="186" spans="1:13" ht="85.15" customHeight="1">
      <c r="A186" s="24" t="s">
        <v>48</v>
      </c>
      <c r="B186" s="14"/>
      <c r="C186" s="25" t="s">
        <v>168</v>
      </c>
      <c r="D186" s="25"/>
      <c r="E186" s="25" t="s">
        <v>91</v>
      </c>
      <c r="F186" s="25"/>
      <c r="G186" s="34" t="s">
        <v>25</v>
      </c>
      <c r="H186" s="27"/>
      <c r="I186" s="39">
        <v>0</v>
      </c>
      <c r="J186" s="27"/>
      <c r="K186" s="66">
        <v>116.34</v>
      </c>
      <c r="L186" s="26"/>
      <c r="M186" s="66">
        <f>I186*K186</f>
        <v>0</v>
      </c>
    </row>
    <row r="187" spans="1:13" s="4" customFormat="1" ht="9.75" customHeight="1">
      <c r="A187" s="13"/>
      <c r="B187" s="14"/>
      <c r="C187" s="13"/>
      <c r="D187" s="13"/>
      <c r="E187" s="13"/>
      <c r="F187" s="13"/>
      <c r="G187" s="33"/>
      <c r="H187" s="6"/>
      <c r="I187" s="52"/>
      <c r="J187" s="6"/>
      <c r="K187" s="52"/>
      <c r="L187" s="6"/>
      <c r="M187" s="52"/>
    </row>
    <row r="188" spans="1:13" s="4" customFormat="1" ht="55.9" customHeight="1">
      <c r="A188" s="24"/>
      <c r="B188" s="14"/>
      <c r="C188" s="25"/>
      <c r="D188" s="25"/>
      <c r="E188" s="56" t="s">
        <v>96</v>
      </c>
      <c r="F188" s="56"/>
      <c r="G188" s="57"/>
      <c r="H188" s="58"/>
      <c r="I188" s="59"/>
      <c r="J188" s="58"/>
      <c r="K188" s="59"/>
      <c r="L188" s="58"/>
      <c r="M188" s="59">
        <f>SUM(M184:M186)</f>
        <v>795.69600000000003</v>
      </c>
    </row>
    <row r="189" spans="1:13" s="4" customFormat="1" ht="9" customHeight="1">
      <c r="A189" s="13"/>
      <c r="B189" s="14"/>
      <c r="C189" s="13"/>
      <c r="D189" s="13"/>
      <c r="E189" s="13"/>
      <c r="F189" s="13"/>
      <c r="G189" s="33"/>
      <c r="H189" s="6"/>
      <c r="I189" s="54"/>
      <c r="J189" s="6"/>
      <c r="K189" s="54"/>
      <c r="L189" s="6"/>
      <c r="M189" s="54"/>
    </row>
    <row r="190" spans="1:13" ht="22.15" customHeight="1">
      <c r="A190" s="22" t="s">
        <v>49</v>
      </c>
      <c r="B190" s="23"/>
      <c r="C190" s="22" t="s">
        <v>123</v>
      </c>
      <c r="D190" s="22"/>
      <c r="E190" s="22"/>
      <c r="F190" s="22"/>
      <c r="G190" s="32"/>
      <c r="H190" s="23"/>
      <c r="I190" s="41"/>
      <c r="J190" s="23"/>
      <c r="K190" s="41"/>
      <c r="L190" s="23"/>
      <c r="M190" s="41"/>
    </row>
    <row r="191" spans="1:13" s="4" customFormat="1" ht="9" customHeight="1">
      <c r="A191" s="13"/>
      <c r="B191" s="14"/>
      <c r="C191" s="13"/>
      <c r="D191" s="13"/>
      <c r="E191" s="13"/>
      <c r="F191" s="13"/>
      <c r="G191" s="33"/>
      <c r="H191" s="6"/>
      <c r="I191" s="54"/>
      <c r="J191" s="6"/>
      <c r="K191" s="54"/>
      <c r="L191" s="6"/>
      <c r="M191" s="54"/>
    </row>
    <row r="192" spans="1:13" ht="55.9" customHeight="1">
      <c r="A192" s="24" t="s">
        <v>50</v>
      </c>
      <c r="B192" s="14"/>
      <c r="C192" s="25" t="s">
        <v>169</v>
      </c>
      <c r="D192" s="25"/>
      <c r="E192" s="25"/>
      <c r="F192" s="25"/>
      <c r="G192" s="34" t="s">
        <v>38</v>
      </c>
      <c r="H192" s="27"/>
      <c r="I192" s="38" t="s">
        <v>80</v>
      </c>
      <c r="J192" s="27"/>
      <c r="K192" s="66">
        <v>60</v>
      </c>
      <c r="L192" s="26"/>
      <c r="M192" s="66">
        <f>I192*K192</f>
        <v>300</v>
      </c>
    </row>
    <row r="193" spans="1:13" s="4" customFormat="1" ht="9" customHeight="1">
      <c r="A193" s="13"/>
      <c r="B193" s="14"/>
      <c r="C193" s="13"/>
      <c r="D193" s="13"/>
      <c r="E193" s="13"/>
      <c r="F193" s="13"/>
      <c r="G193" s="33"/>
      <c r="H193" s="6"/>
      <c r="I193" s="54"/>
      <c r="J193" s="6"/>
      <c r="K193" s="54"/>
      <c r="L193" s="6"/>
      <c r="M193" s="54"/>
    </row>
    <row r="194" spans="1:13" ht="55.9" customHeight="1">
      <c r="A194" s="24" t="s">
        <v>51</v>
      </c>
      <c r="B194" s="14"/>
      <c r="C194" s="25" t="s">
        <v>170</v>
      </c>
      <c r="D194" s="25"/>
      <c r="E194" s="25"/>
      <c r="F194" s="25"/>
      <c r="G194" s="34" t="s">
        <v>38</v>
      </c>
      <c r="H194" s="27"/>
      <c r="I194" s="38" t="s">
        <v>40</v>
      </c>
      <c r="J194" s="27"/>
      <c r="K194" s="66">
        <v>25</v>
      </c>
      <c r="L194" s="26"/>
      <c r="M194" s="66">
        <f>I194*K194</f>
        <v>75</v>
      </c>
    </row>
    <row r="195" spans="1:13" s="4" customFormat="1" ht="9" customHeight="1">
      <c r="A195" s="13"/>
      <c r="B195" s="14"/>
      <c r="C195" s="13"/>
      <c r="D195" s="13"/>
      <c r="E195" s="13"/>
      <c r="F195" s="13"/>
      <c r="G195" s="33"/>
      <c r="H195" s="6"/>
      <c r="I195" s="54"/>
      <c r="J195" s="6"/>
      <c r="K195" s="54"/>
      <c r="L195" s="6"/>
      <c r="M195" s="54"/>
    </row>
    <row r="196" spans="1:13" ht="55.9" customHeight="1">
      <c r="A196" s="24" t="s">
        <v>70</v>
      </c>
      <c r="B196" s="14"/>
      <c r="C196" s="25" t="s">
        <v>171</v>
      </c>
      <c r="D196" s="25"/>
      <c r="E196" s="25"/>
      <c r="F196" s="25"/>
      <c r="G196" s="34" t="s">
        <v>38</v>
      </c>
      <c r="H196" s="27"/>
      <c r="I196" s="38" t="s">
        <v>41</v>
      </c>
      <c r="J196" s="27"/>
      <c r="K196" s="66">
        <v>60</v>
      </c>
      <c r="L196" s="26"/>
      <c r="M196" s="66">
        <f>I196*K196</f>
        <v>60</v>
      </c>
    </row>
    <row r="197" spans="1:13" s="4" customFormat="1" ht="9" customHeight="1">
      <c r="A197" s="13"/>
      <c r="B197" s="14"/>
      <c r="C197" s="13"/>
      <c r="D197" s="13"/>
      <c r="E197" s="13"/>
      <c r="F197" s="13"/>
      <c r="G197" s="33"/>
      <c r="H197" s="6"/>
      <c r="I197" s="52"/>
      <c r="J197" s="6"/>
      <c r="K197" s="52"/>
      <c r="L197" s="6"/>
      <c r="M197" s="52"/>
    </row>
    <row r="198" spans="1:13" s="4" customFormat="1" ht="52.15" customHeight="1">
      <c r="A198" s="24"/>
      <c r="B198" s="14"/>
      <c r="C198" s="25"/>
      <c r="D198" s="25"/>
      <c r="E198" s="56" t="s">
        <v>96</v>
      </c>
      <c r="F198" s="56"/>
      <c r="G198" s="57"/>
      <c r="H198" s="58"/>
      <c r="I198" s="59"/>
      <c r="J198" s="58"/>
      <c r="K198" s="59"/>
      <c r="L198" s="58"/>
      <c r="M198" s="59">
        <f>SUM(M192:M196)</f>
        <v>435</v>
      </c>
    </row>
    <row r="199" spans="1:13" s="4" customFormat="1" ht="9" customHeight="1">
      <c r="A199" s="13"/>
      <c r="B199" s="14"/>
      <c r="C199" s="13"/>
      <c r="D199" s="13"/>
      <c r="E199" s="13"/>
      <c r="F199" s="13"/>
      <c r="G199" s="33"/>
      <c r="H199" s="6"/>
      <c r="I199" s="54"/>
      <c r="J199" s="6"/>
      <c r="K199" s="54"/>
      <c r="L199" s="6"/>
      <c r="M199" s="54"/>
    </row>
    <row r="200" spans="1:13" ht="21" customHeight="1">
      <c r="A200" s="22" t="s">
        <v>52</v>
      </c>
      <c r="B200" s="23"/>
      <c r="C200" s="22" t="s">
        <v>124</v>
      </c>
      <c r="D200" s="22"/>
      <c r="E200" s="22"/>
      <c r="F200" s="22"/>
      <c r="G200" s="32"/>
      <c r="H200" s="23"/>
      <c r="I200" s="41"/>
      <c r="J200" s="23"/>
      <c r="K200" s="41"/>
      <c r="L200" s="23"/>
      <c r="M200" s="41"/>
    </row>
    <row r="201" spans="1:13" s="4" customFormat="1" ht="9" customHeight="1">
      <c r="A201" s="13"/>
      <c r="B201" s="14"/>
      <c r="C201" s="13"/>
      <c r="D201" s="13"/>
      <c r="E201" s="13"/>
      <c r="F201" s="13"/>
      <c r="G201" s="33"/>
      <c r="H201" s="6"/>
      <c r="I201" s="54"/>
      <c r="J201" s="6"/>
      <c r="K201" s="54"/>
      <c r="L201" s="6"/>
      <c r="M201" s="54"/>
    </row>
    <row r="202" spans="1:13" ht="55.9" customHeight="1">
      <c r="A202" s="24" t="s">
        <v>53</v>
      </c>
      <c r="B202" s="14"/>
      <c r="C202" s="25" t="s">
        <v>179</v>
      </c>
      <c r="D202" s="25"/>
      <c r="E202" s="25"/>
      <c r="F202" s="25"/>
      <c r="G202" s="34" t="s">
        <v>38</v>
      </c>
      <c r="H202" s="27"/>
      <c r="I202" s="38" t="s">
        <v>80</v>
      </c>
      <c r="J202" s="27"/>
      <c r="K202" s="66">
        <v>97.64</v>
      </c>
      <c r="L202" s="26"/>
      <c r="M202" s="66">
        <f>I202*K202</f>
        <v>488.2</v>
      </c>
    </row>
    <row r="203" spans="1:13" s="4" customFormat="1" ht="9" customHeight="1">
      <c r="A203" s="13"/>
      <c r="B203" s="14"/>
      <c r="C203" s="13"/>
      <c r="D203" s="13"/>
      <c r="E203" s="13"/>
      <c r="F203" s="13"/>
      <c r="G203" s="33"/>
      <c r="H203" s="6"/>
      <c r="I203" s="54"/>
      <c r="J203" s="6"/>
      <c r="K203" s="54"/>
      <c r="L203" s="6"/>
      <c r="M203" s="54"/>
    </row>
    <row r="204" spans="1:13" ht="49.15" customHeight="1">
      <c r="A204" s="24" t="s">
        <v>54</v>
      </c>
      <c r="B204" s="14"/>
      <c r="C204" s="25" t="s">
        <v>172</v>
      </c>
      <c r="D204" s="25"/>
      <c r="E204" s="25"/>
      <c r="F204" s="25"/>
      <c r="G204" s="34" t="s">
        <v>38</v>
      </c>
      <c r="H204" s="27"/>
      <c r="I204" s="38" t="s">
        <v>40</v>
      </c>
      <c r="J204" s="27"/>
      <c r="K204" s="66">
        <v>131.4</v>
      </c>
      <c r="L204" s="26"/>
      <c r="M204" s="66">
        <f>K204*I204</f>
        <v>394.20000000000005</v>
      </c>
    </row>
    <row r="205" spans="1:13" s="4" customFormat="1" ht="9" customHeight="1">
      <c r="A205" s="13"/>
      <c r="B205" s="14"/>
      <c r="C205" s="13"/>
      <c r="D205" s="13"/>
      <c r="E205" s="13"/>
      <c r="F205" s="13"/>
      <c r="G205" s="33"/>
      <c r="H205" s="6"/>
      <c r="I205" s="54"/>
      <c r="J205" s="6"/>
      <c r="K205" s="54"/>
      <c r="L205" s="6"/>
      <c r="M205" s="54"/>
    </row>
    <row r="206" spans="1:13" ht="49.15" customHeight="1">
      <c r="A206" s="24" t="s">
        <v>199</v>
      </c>
      <c r="B206" s="14"/>
      <c r="C206" s="25" t="s">
        <v>174</v>
      </c>
      <c r="D206" s="25"/>
      <c r="E206" s="25"/>
      <c r="F206" s="25"/>
      <c r="G206" s="34" t="s">
        <v>38</v>
      </c>
      <c r="H206" s="27"/>
      <c r="I206" s="38" t="s">
        <v>173</v>
      </c>
      <c r="J206" s="27"/>
      <c r="K206" s="66">
        <v>74.400000000000006</v>
      </c>
      <c r="L206" s="26"/>
      <c r="M206" s="66">
        <f>K206*I206</f>
        <v>1636.8000000000002</v>
      </c>
    </row>
    <row r="207" spans="1:13" s="4" customFormat="1" ht="9" customHeight="1">
      <c r="A207" s="13"/>
      <c r="B207" s="14"/>
      <c r="C207" s="13"/>
      <c r="D207" s="13"/>
      <c r="E207" s="13"/>
      <c r="F207" s="13"/>
      <c r="G207" s="33"/>
      <c r="H207" s="6"/>
      <c r="I207" s="54"/>
      <c r="J207" s="6"/>
      <c r="K207" s="54"/>
      <c r="L207" s="6"/>
      <c r="M207" s="54"/>
    </row>
    <row r="208" spans="1:13" ht="49.15" customHeight="1">
      <c r="A208" s="24" t="s">
        <v>200</v>
      </c>
      <c r="B208" s="14"/>
      <c r="C208" s="25" t="s">
        <v>176</v>
      </c>
      <c r="D208" s="25"/>
      <c r="E208" s="25"/>
      <c r="F208" s="25"/>
      <c r="G208" s="34" t="s">
        <v>38</v>
      </c>
      <c r="H208" s="27"/>
      <c r="I208" s="38" t="s">
        <v>175</v>
      </c>
      <c r="J208" s="27"/>
      <c r="K208" s="66">
        <v>36.5</v>
      </c>
      <c r="L208" s="26"/>
      <c r="M208" s="66">
        <f>K208*I208</f>
        <v>839.5</v>
      </c>
    </row>
    <row r="209" spans="1:13" s="4" customFormat="1" ht="9" customHeight="1">
      <c r="A209" s="13"/>
      <c r="B209" s="14"/>
      <c r="C209" s="13"/>
      <c r="D209" s="13"/>
      <c r="E209" s="13"/>
      <c r="F209" s="13"/>
      <c r="G209" s="33"/>
      <c r="H209" s="6"/>
      <c r="I209" s="54"/>
      <c r="J209" s="6"/>
      <c r="K209" s="54"/>
      <c r="L209" s="6"/>
      <c r="M209" s="54"/>
    </row>
    <row r="210" spans="1:13" ht="49.15" customHeight="1">
      <c r="A210" s="24" t="s">
        <v>201</v>
      </c>
      <c r="B210" s="14"/>
      <c r="C210" s="25" t="s">
        <v>177</v>
      </c>
      <c r="D210" s="25"/>
      <c r="E210" s="25"/>
      <c r="F210" s="25"/>
      <c r="G210" s="34" t="s">
        <v>38</v>
      </c>
      <c r="H210" s="27"/>
      <c r="I210" s="38" t="s">
        <v>178</v>
      </c>
      <c r="J210" s="27"/>
      <c r="K210" s="66">
        <v>41.5</v>
      </c>
      <c r="L210" s="26"/>
      <c r="M210" s="66">
        <f>K210*I210</f>
        <v>830</v>
      </c>
    </row>
    <row r="211" spans="1:13" s="4" customFormat="1" ht="9" customHeight="1">
      <c r="A211" s="13"/>
      <c r="B211" s="14"/>
      <c r="C211" s="13"/>
      <c r="D211" s="13"/>
      <c r="E211" s="13"/>
      <c r="F211" s="13"/>
      <c r="G211" s="33"/>
      <c r="H211" s="6"/>
      <c r="I211" s="54"/>
      <c r="J211" s="6"/>
      <c r="K211" s="54"/>
      <c r="L211" s="6"/>
      <c r="M211" s="54"/>
    </row>
    <row r="212" spans="1:13" ht="49.15" customHeight="1">
      <c r="A212" s="24" t="s">
        <v>202</v>
      </c>
      <c r="B212" s="14"/>
      <c r="C212" s="25" t="s">
        <v>180</v>
      </c>
      <c r="D212" s="25"/>
      <c r="E212" s="25"/>
      <c r="F212" s="25"/>
      <c r="G212" s="34" t="s">
        <v>25</v>
      </c>
      <c r="H212" s="27"/>
      <c r="I212" s="44">
        <v>25.5</v>
      </c>
      <c r="J212" s="27"/>
      <c r="K212" s="66">
        <v>13.94</v>
      </c>
      <c r="L212" s="26"/>
      <c r="M212" s="66">
        <f>I212*K212</f>
        <v>355.46999999999997</v>
      </c>
    </row>
    <row r="213" spans="1:13" s="4" customFormat="1" ht="9.75" customHeight="1">
      <c r="A213" s="13"/>
      <c r="B213" s="14"/>
      <c r="C213" s="13"/>
      <c r="D213" s="13"/>
      <c r="E213" s="13"/>
      <c r="F213" s="13"/>
      <c r="G213" s="33"/>
      <c r="H213" s="6"/>
      <c r="I213" s="52"/>
      <c r="J213" s="6"/>
      <c r="K213" s="52"/>
      <c r="L213" s="6"/>
      <c r="M213" s="52"/>
    </row>
    <row r="214" spans="1:13" s="4" customFormat="1" ht="55.9" customHeight="1">
      <c r="A214" s="24"/>
      <c r="B214" s="14"/>
      <c r="C214" s="25"/>
      <c r="D214" s="25"/>
      <c r="E214" s="56" t="s">
        <v>96</v>
      </c>
      <c r="F214" s="56"/>
      <c r="G214" s="57"/>
      <c r="H214" s="58"/>
      <c r="I214" s="59"/>
      <c r="J214" s="58"/>
      <c r="K214" s="59"/>
      <c r="L214" s="58"/>
      <c r="M214" s="59">
        <f>SUM(M202:M212)</f>
        <v>4544.170000000001</v>
      </c>
    </row>
    <row r="215" spans="1:13" s="4" customFormat="1" ht="9" customHeight="1">
      <c r="A215" s="13"/>
      <c r="B215" s="14"/>
      <c r="C215" s="13"/>
      <c r="D215" s="13"/>
      <c r="E215" s="13"/>
      <c r="F215" s="13"/>
      <c r="G215" s="33"/>
      <c r="H215" s="6"/>
      <c r="I215" s="54"/>
      <c r="J215" s="6"/>
      <c r="K215" s="54"/>
      <c r="L215" s="6"/>
      <c r="M215" s="54"/>
    </row>
    <row r="216" spans="1:13" ht="22.15" customHeight="1">
      <c r="A216" s="22" t="s">
        <v>55</v>
      </c>
      <c r="B216" s="23"/>
      <c r="C216" s="22" t="s">
        <v>71</v>
      </c>
      <c r="D216" s="22"/>
      <c r="E216" s="22"/>
      <c r="F216" s="22"/>
      <c r="G216" s="32"/>
      <c r="H216" s="23"/>
      <c r="I216" s="41"/>
      <c r="J216" s="23"/>
      <c r="K216" s="41"/>
      <c r="L216" s="23"/>
      <c r="M216" s="41"/>
    </row>
    <row r="217" spans="1:13" s="4" customFormat="1" ht="9" customHeight="1">
      <c r="A217" s="13"/>
      <c r="B217" s="14"/>
      <c r="C217" s="13"/>
      <c r="D217" s="13"/>
      <c r="E217" s="13"/>
      <c r="F217" s="13"/>
      <c r="G217" s="33"/>
      <c r="H217" s="6"/>
      <c r="I217" s="54"/>
      <c r="J217" s="6"/>
      <c r="K217" s="54"/>
      <c r="L217" s="6"/>
      <c r="M217" s="54"/>
    </row>
    <row r="218" spans="1:13" ht="67.900000000000006" customHeight="1">
      <c r="A218" s="24" t="s">
        <v>56</v>
      </c>
      <c r="B218" s="14"/>
      <c r="C218" s="25" t="s">
        <v>230</v>
      </c>
      <c r="D218" s="25"/>
      <c r="E218" s="25" t="s">
        <v>72</v>
      </c>
      <c r="F218" s="25"/>
      <c r="G218" s="34" t="s">
        <v>7</v>
      </c>
      <c r="H218" s="27"/>
      <c r="I218" s="67">
        <v>476.15</v>
      </c>
      <c r="J218" s="27"/>
      <c r="K218" s="66"/>
      <c r="L218" s="26"/>
      <c r="M218" s="66">
        <v>8328.4599999999991</v>
      </c>
    </row>
    <row r="219" spans="1:13" s="4" customFormat="1" ht="9.75" customHeight="1">
      <c r="A219" s="13"/>
      <c r="B219" s="14"/>
      <c r="C219" s="13"/>
      <c r="D219" s="13"/>
      <c r="E219" s="13"/>
      <c r="F219" s="13"/>
      <c r="G219" s="33"/>
      <c r="H219" s="6"/>
      <c r="I219" s="52"/>
      <c r="J219" s="6"/>
      <c r="K219" s="52"/>
      <c r="L219" s="6"/>
      <c r="M219" s="52"/>
    </row>
    <row r="220" spans="1:13" s="4" customFormat="1" ht="55.9" customHeight="1">
      <c r="A220" s="24"/>
      <c r="B220" s="14"/>
      <c r="C220" s="25"/>
      <c r="D220" s="25"/>
      <c r="E220" s="56" t="s">
        <v>96</v>
      </c>
      <c r="F220" s="56"/>
      <c r="G220" s="57"/>
      <c r="H220" s="58"/>
      <c r="I220" s="59"/>
      <c r="J220" s="58"/>
      <c r="K220" s="59"/>
      <c r="L220" s="58"/>
      <c r="M220" s="59">
        <f>SUM(M218:M218)</f>
        <v>8328.4599999999991</v>
      </c>
    </row>
    <row r="221" spans="1:13" s="4" customFormat="1" ht="9" customHeight="1">
      <c r="A221" s="13"/>
      <c r="B221" s="14"/>
      <c r="C221" s="13"/>
      <c r="D221" s="13"/>
      <c r="E221" s="13"/>
      <c r="F221" s="13"/>
      <c r="G221" s="33"/>
      <c r="H221" s="6"/>
      <c r="I221" s="54"/>
      <c r="J221" s="6"/>
      <c r="K221" s="54"/>
      <c r="L221" s="6"/>
      <c r="M221" s="54"/>
    </row>
    <row r="222" spans="1:13" ht="21" customHeight="1">
      <c r="A222" s="22" t="s">
        <v>57</v>
      </c>
      <c r="B222" s="23"/>
      <c r="C222" s="22" t="s">
        <v>73</v>
      </c>
      <c r="D222" s="22"/>
      <c r="E222" s="22"/>
      <c r="F222" s="22"/>
      <c r="G222" s="32"/>
      <c r="H222" s="23"/>
      <c r="I222" s="41"/>
      <c r="J222" s="23"/>
      <c r="K222" s="41"/>
      <c r="L222" s="23"/>
      <c r="M222" s="41"/>
    </row>
    <row r="223" spans="1:13" s="4" customFormat="1" ht="9" customHeight="1">
      <c r="A223" s="13"/>
      <c r="B223" s="14"/>
      <c r="C223" s="13"/>
      <c r="D223" s="13"/>
      <c r="E223" s="13"/>
      <c r="F223" s="13"/>
      <c r="G223" s="33"/>
      <c r="H223" s="6"/>
      <c r="I223" s="54"/>
      <c r="J223" s="6"/>
      <c r="K223" s="54"/>
      <c r="L223" s="6"/>
      <c r="M223" s="54"/>
    </row>
    <row r="224" spans="1:13" s="4" customFormat="1" ht="9" customHeight="1">
      <c r="A224" s="13"/>
      <c r="B224" s="14"/>
      <c r="C224" s="13"/>
      <c r="D224" s="13"/>
      <c r="E224" s="13"/>
      <c r="F224" s="13"/>
      <c r="G224" s="33"/>
      <c r="H224" s="6"/>
      <c r="I224" s="55"/>
      <c r="J224" s="6"/>
      <c r="K224" s="55"/>
      <c r="L224" s="6"/>
      <c r="M224" s="55"/>
    </row>
    <row r="225" spans="1:13" ht="70.900000000000006" customHeight="1">
      <c r="A225" s="24" t="s">
        <v>158</v>
      </c>
      <c r="B225" s="14"/>
      <c r="C225" s="25" t="s">
        <v>244</v>
      </c>
      <c r="D225" s="25"/>
      <c r="E225" s="25"/>
      <c r="F225" s="25"/>
      <c r="G225" s="34" t="s">
        <v>38</v>
      </c>
      <c r="H225" s="27"/>
      <c r="I225" s="42">
        <v>1</v>
      </c>
      <c r="J225" s="27"/>
      <c r="K225" s="66">
        <v>350</v>
      </c>
      <c r="L225" s="26"/>
      <c r="M225" s="66">
        <f>K225*I225</f>
        <v>350</v>
      </c>
    </row>
    <row r="226" spans="1:13" s="4" customFormat="1" ht="9" customHeight="1">
      <c r="A226" s="13"/>
      <c r="B226" s="14"/>
      <c r="C226" s="13"/>
      <c r="D226" s="13"/>
      <c r="E226" s="13"/>
      <c r="F226" s="13"/>
      <c r="G226" s="33"/>
      <c r="H226" s="6"/>
      <c r="I226" s="55"/>
      <c r="J226" s="6"/>
      <c r="K226" s="55"/>
      <c r="L226" s="6"/>
      <c r="M226" s="55"/>
    </row>
    <row r="227" spans="1:13" s="4" customFormat="1" ht="9.75" customHeight="1">
      <c r="A227" s="13"/>
      <c r="B227" s="14"/>
      <c r="C227" s="13"/>
      <c r="D227" s="13"/>
      <c r="E227" s="13"/>
      <c r="F227" s="13"/>
      <c r="G227" s="33"/>
      <c r="H227" s="6"/>
      <c r="I227" s="52"/>
      <c r="J227" s="6"/>
      <c r="K227" s="52"/>
      <c r="L227" s="6"/>
      <c r="M227" s="52"/>
    </row>
    <row r="228" spans="1:13" s="4" customFormat="1" ht="55.9" customHeight="1">
      <c r="A228" s="24"/>
      <c r="B228" s="14"/>
      <c r="C228" s="25"/>
      <c r="D228" s="25"/>
      <c r="E228" s="56" t="s">
        <v>96</v>
      </c>
      <c r="F228" s="56"/>
      <c r="G228" s="57"/>
      <c r="H228" s="58"/>
      <c r="I228" s="59"/>
      <c r="J228" s="58"/>
      <c r="K228" s="59"/>
      <c r="L228" s="58"/>
      <c r="M228" s="59">
        <f>SUM(M223:M226)</f>
        <v>350</v>
      </c>
    </row>
    <row r="229" spans="1:13" s="4" customFormat="1" ht="9" customHeight="1">
      <c r="A229" s="13"/>
      <c r="B229" s="14"/>
      <c r="C229" s="13"/>
      <c r="D229" s="13"/>
      <c r="E229" s="13"/>
      <c r="F229" s="13"/>
      <c r="G229" s="33"/>
      <c r="H229" s="6"/>
      <c r="I229" s="54"/>
      <c r="J229" s="6"/>
      <c r="K229" s="54"/>
      <c r="L229" s="6"/>
      <c r="M229" s="54"/>
    </row>
    <row r="230" spans="1:13" ht="22.9" customHeight="1">
      <c r="A230" s="22" t="s">
        <v>203</v>
      </c>
      <c r="B230" s="23"/>
      <c r="C230" s="22" t="s">
        <v>74</v>
      </c>
      <c r="D230" s="22"/>
      <c r="E230" s="22"/>
      <c r="F230" s="22"/>
      <c r="G230" s="32"/>
      <c r="H230" s="23"/>
      <c r="I230" s="41"/>
      <c r="J230" s="23"/>
      <c r="K230" s="41"/>
      <c r="L230" s="23"/>
      <c r="M230" s="41"/>
    </row>
    <row r="231" spans="1:13" s="4" customFormat="1" ht="9" customHeight="1">
      <c r="A231" s="13"/>
      <c r="B231" s="14"/>
      <c r="C231" s="13"/>
      <c r="D231" s="13"/>
      <c r="E231" s="13"/>
      <c r="F231" s="13"/>
      <c r="G231" s="33"/>
      <c r="H231" s="6"/>
      <c r="I231" s="54"/>
      <c r="J231" s="6"/>
      <c r="K231" s="54"/>
      <c r="L231" s="6"/>
      <c r="M231" s="54"/>
    </row>
    <row r="232" spans="1:13" ht="81" customHeight="1">
      <c r="A232" s="24" t="s">
        <v>204</v>
      </c>
      <c r="B232" s="14"/>
      <c r="C232" s="25" t="s">
        <v>181</v>
      </c>
      <c r="D232" s="25"/>
      <c r="E232" s="25"/>
      <c r="F232" s="25"/>
      <c r="G232" s="34" t="s">
        <v>38</v>
      </c>
      <c r="H232" s="27"/>
      <c r="I232" s="42">
        <v>1</v>
      </c>
      <c r="J232" s="27"/>
      <c r="K232" s="66">
        <v>400</v>
      </c>
      <c r="L232" s="26"/>
      <c r="M232" s="66">
        <f>I232*K232</f>
        <v>400</v>
      </c>
    </row>
    <row r="233" spans="1:13" s="4" customFormat="1" ht="9" customHeight="1">
      <c r="A233" s="13"/>
      <c r="B233" s="14"/>
      <c r="C233" s="13"/>
      <c r="D233" s="13"/>
      <c r="E233" s="13"/>
      <c r="F233" s="13"/>
      <c r="G233" s="33"/>
      <c r="H233" s="6"/>
      <c r="I233" s="54"/>
      <c r="J233" s="6"/>
      <c r="K233" s="54"/>
      <c r="L233" s="6"/>
      <c r="M233" s="54"/>
    </row>
    <row r="234" spans="1:13" ht="46.15" customHeight="1">
      <c r="A234" s="24" t="s">
        <v>205</v>
      </c>
      <c r="B234" s="14"/>
      <c r="C234" s="25" t="s">
        <v>182</v>
      </c>
      <c r="D234" s="25"/>
      <c r="E234" s="25"/>
      <c r="F234" s="25"/>
      <c r="G234" s="34" t="s">
        <v>38</v>
      </c>
      <c r="H234" s="27"/>
      <c r="I234" s="42">
        <v>1</v>
      </c>
      <c r="J234" s="27"/>
      <c r="K234" s="66">
        <v>200</v>
      </c>
      <c r="L234" s="26"/>
      <c r="M234" s="66">
        <f>I234*K234</f>
        <v>200</v>
      </c>
    </row>
    <row r="235" spans="1:13" s="4" customFormat="1" ht="9" customHeight="1">
      <c r="A235" s="13"/>
      <c r="B235" s="14"/>
      <c r="C235" s="13"/>
      <c r="D235" s="13"/>
      <c r="E235" s="13"/>
      <c r="F235" s="13"/>
      <c r="G235" s="33"/>
      <c r="H235" s="6"/>
      <c r="I235" s="54"/>
      <c r="J235" s="6"/>
      <c r="K235" s="54"/>
      <c r="L235" s="6"/>
      <c r="M235" s="54"/>
    </row>
    <row r="236" spans="1:13" ht="55.9" customHeight="1">
      <c r="A236" s="24" t="s">
        <v>206</v>
      </c>
      <c r="B236" s="14"/>
      <c r="C236" s="25" t="s">
        <v>183</v>
      </c>
      <c r="D236" s="25"/>
      <c r="E236" s="25"/>
      <c r="F236" s="25"/>
      <c r="G236" s="34" t="s">
        <v>38</v>
      </c>
      <c r="H236" s="27"/>
      <c r="I236" s="42">
        <v>1</v>
      </c>
      <c r="J236" s="27"/>
      <c r="K236" s="66">
        <v>100</v>
      </c>
      <c r="L236" s="26"/>
      <c r="M236" s="66">
        <f>I236*K236</f>
        <v>100</v>
      </c>
    </row>
    <row r="237" spans="1:13" s="4" customFormat="1" ht="9" customHeight="1">
      <c r="A237" s="13"/>
      <c r="B237" s="14"/>
      <c r="C237" s="13"/>
      <c r="D237" s="13"/>
      <c r="E237" s="13"/>
      <c r="F237" s="13"/>
      <c r="G237" s="33"/>
      <c r="H237" s="6"/>
      <c r="I237" s="54"/>
      <c r="J237" s="6"/>
      <c r="K237" s="54"/>
      <c r="L237" s="6"/>
      <c r="M237" s="54"/>
    </row>
    <row r="238" spans="1:13" ht="55.9" customHeight="1">
      <c r="A238" s="24" t="s">
        <v>207</v>
      </c>
      <c r="B238" s="14"/>
      <c r="C238" s="25" t="s">
        <v>184</v>
      </c>
      <c r="D238" s="25"/>
      <c r="E238" s="25"/>
      <c r="F238" s="25"/>
      <c r="G238" s="34" t="s">
        <v>38</v>
      </c>
      <c r="H238" s="27"/>
      <c r="I238" s="42">
        <v>1</v>
      </c>
      <c r="J238" s="27"/>
      <c r="K238" s="66">
        <v>100</v>
      </c>
      <c r="L238" s="26"/>
      <c r="M238" s="66">
        <f>I238*K238</f>
        <v>100</v>
      </c>
    </row>
    <row r="239" spans="1:13" s="4" customFormat="1" ht="9.75" customHeight="1">
      <c r="A239" s="13"/>
      <c r="B239" s="14"/>
      <c r="C239" s="13"/>
      <c r="D239" s="13"/>
      <c r="E239" s="13"/>
      <c r="F239" s="13"/>
      <c r="G239" s="33"/>
      <c r="H239" s="6"/>
      <c r="I239" s="52"/>
      <c r="J239" s="6"/>
      <c r="K239" s="52"/>
      <c r="L239" s="6"/>
      <c r="M239" s="52"/>
    </row>
    <row r="240" spans="1:13" s="4" customFormat="1" ht="55.9" customHeight="1">
      <c r="A240" s="24"/>
      <c r="B240" s="14"/>
      <c r="C240" s="25"/>
      <c r="D240" s="25"/>
      <c r="E240" s="56" t="s">
        <v>96</v>
      </c>
      <c r="F240" s="56"/>
      <c r="G240" s="57"/>
      <c r="H240" s="58"/>
      <c r="I240" s="59"/>
      <c r="J240" s="58"/>
      <c r="K240" s="59"/>
      <c r="L240" s="58"/>
      <c r="M240" s="59">
        <f>SUM(M232:M238)</f>
        <v>800</v>
      </c>
    </row>
    <row r="241" spans="1:13" s="4" customFormat="1" ht="9.75" customHeight="1" thickBot="1">
      <c r="A241" s="13"/>
      <c r="B241" s="14"/>
      <c r="C241" s="13"/>
      <c r="D241" s="13"/>
      <c r="E241" s="13"/>
      <c r="F241" s="13"/>
      <c r="G241" s="33"/>
      <c r="H241" s="6"/>
      <c r="I241" s="52"/>
      <c r="J241" s="6"/>
      <c r="K241" s="52"/>
      <c r="L241" s="6"/>
      <c r="M241" s="52"/>
    </row>
    <row r="242" spans="1:13" s="4" customFormat="1" ht="55.9" customHeight="1">
      <c r="A242" s="60"/>
      <c r="B242" s="61"/>
      <c r="C242" s="62" t="s">
        <v>97</v>
      </c>
      <c r="D242" s="62"/>
      <c r="E242" s="62"/>
      <c r="F242" s="62"/>
      <c r="G242" s="63"/>
      <c r="H242" s="64"/>
      <c r="I242" s="65"/>
      <c r="J242" s="64"/>
      <c r="K242" s="65"/>
      <c r="L242" s="64"/>
      <c r="M242" s="65">
        <f>SUM(M240,M228,M220,M214,M188,M174,M146,M140,M120,M98,M78,M198,M156,M44,M180)</f>
        <v>114415.30954</v>
      </c>
    </row>
    <row r="243" spans="1:13" s="4" customFormat="1" ht="9.75" customHeight="1">
      <c r="A243" s="13"/>
      <c r="B243" s="14"/>
      <c r="C243" s="13"/>
      <c r="D243" s="13"/>
      <c r="E243" s="13"/>
      <c r="F243" s="13"/>
      <c r="G243" s="33"/>
      <c r="H243" s="6"/>
      <c r="I243" s="54"/>
      <c r="J243" s="6"/>
      <c r="K243" s="54"/>
      <c r="L243" s="6"/>
      <c r="M243" s="54"/>
    </row>
    <row r="244" spans="1:13" s="4" customFormat="1" ht="9.75" customHeight="1">
      <c r="A244" s="13"/>
      <c r="B244" s="14"/>
      <c r="C244" s="13"/>
      <c r="D244" s="13"/>
      <c r="E244" s="13"/>
      <c r="F244" s="13"/>
      <c r="G244" s="33"/>
      <c r="H244" s="14"/>
      <c r="I244" s="39"/>
      <c r="J244" s="14"/>
      <c r="K244" s="39"/>
      <c r="L244" s="14"/>
      <c r="M244" s="39"/>
    </row>
    <row r="245" spans="1:13" s="4" customFormat="1" ht="9.75" customHeight="1">
      <c r="A245" s="13"/>
      <c r="B245" s="14"/>
      <c r="C245" s="13"/>
      <c r="D245" s="13"/>
      <c r="E245" s="13"/>
      <c r="F245" s="13"/>
      <c r="G245" s="33"/>
      <c r="H245" s="6"/>
      <c r="I245" s="52"/>
      <c r="J245" s="6"/>
      <c r="K245" s="52"/>
      <c r="L245" s="6"/>
      <c r="M245" s="52"/>
    </row>
    <row r="246" spans="1:13" ht="12" customHeight="1">
      <c r="A246" s="13"/>
      <c r="B246" s="14"/>
      <c r="C246" s="13"/>
      <c r="D246" s="13"/>
      <c r="E246" s="13"/>
      <c r="F246" s="13"/>
      <c r="G246" s="33"/>
      <c r="H246" s="6"/>
      <c r="I246" s="52"/>
      <c r="J246" s="6"/>
      <c r="K246" s="52"/>
      <c r="L246" s="6"/>
      <c r="M246" s="52"/>
    </row>
    <row r="247" spans="1:13" ht="12" customHeight="1">
      <c r="A247" s="24"/>
      <c r="B247" s="14"/>
      <c r="C247" s="13"/>
      <c r="D247" s="25"/>
      <c r="E247" s="25"/>
      <c r="F247" s="25"/>
      <c r="G247" s="34"/>
      <c r="H247" s="6"/>
      <c r="I247" s="52"/>
      <c r="J247" s="6"/>
      <c r="K247" s="52"/>
      <c r="L247" s="6"/>
      <c r="M247" s="52"/>
    </row>
    <row r="248" spans="1:13" ht="12" customHeight="1">
      <c r="A248" s="3"/>
      <c r="B248" s="4"/>
      <c r="C248" s="25"/>
      <c r="D248" s="4"/>
      <c r="E248" s="3"/>
      <c r="F248" s="4"/>
      <c r="G248" s="28"/>
      <c r="H248" s="4"/>
      <c r="I248" s="52"/>
      <c r="J248" s="4"/>
      <c r="K248" s="52"/>
      <c r="L248" s="4"/>
      <c r="M248" s="52"/>
    </row>
    <row r="249" spans="1:13" ht="12" customHeight="1">
      <c r="C249" s="25"/>
    </row>
  </sheetData>
  <mergeCells count="1">
    <mergeCell ref="E2:I2"/>
  </mergeCells>
  <phoneticPr fontId="3" type="noConversion"/>
  <pageMargins left="0.51181102362204722" right="0.51181102362204722" top="0.51181102362204722" bottom="0.51181102362204722" header="0.51181102362204722" footer="0"/>
  <pageSetup paperSize="8" fitToHeight="0" orientation="portrait" horizontalDpi="360" verticalDpi="360" r:id="rId1"/>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Vivendas</vt:lpstr>
      <vt:lpstr>Vivendas!Àrea_d'impressió</vt:lpstr>
      <vt:lpstr>Vivendas!Títols_per_imprimir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Ariana Balcells Sánchez</cp:lastModifiedBy>
  <cp:lastPrinted>2025-07-01T08:39:41Z</cp:lastPrinted>
  <dcterms:created xsi:type="dcterms:W3CDTF">2015-07-03T09:07:48Z</dcterms:created>
  <dcterms:modified xsi:type="dcterms:W3CDTF">2025-11-24T07:45:33Z</dcterms:modified>
</cp:coreProperties>
</file>