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135" windowWidth="12420" windowHeight="6090"/>
  </bookViews>
  <sheets>
    <sheet name="Oferta" sheetId="1" r:id="rId1"/>
    <sheet name="Estudi de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F21" i="1"/>
  <c r="F20" i="1"/>
  <c r="F19" i="1"/>
  <c r="F18" i="1"/>
  <c r="F17" i="1"/>
  <c r="G15" i="1" l="1"/>
  <c r="G14" i="1"/>
  <c r="G13" i="1"/>
  <c r="G12" i="1"/>
  <c r="G11" i="1"/>
  <c r="G9" i="1"/>
  <c r="G8" i="1"/>
  <c r="F15" i="1"/>
  <c r="F14" i="1"/>
  <c r="F13" i="1"/>
  <c r="F12" i="1"/>
  <c r="F11" i="1"/>
  <c r="F9" i="1"/>
  <c r="F8" i="1"/>
  <c r="F7" i="1"/>
  <c r="F6" i="1"/>
  <c r="F5" i="1"/>
  <c r="F22" i="1" l="1"/>
  <c r="B12" i="2"/>
  <c r="F23" i="1" l="1"/>
  <c r="F24" i="1" s="1"/>
  <c r="F26" i="1"/>
  <c r="G6" i="1"/>
  <c r="G7" i="1"/>
  <c r="G22" i="1"/>
  <c r="G5" i="1"/>
  <c r="B19" i="2"/>
  <c r="B22" i="2" s="1"/>
  <c r="B24" i="2" l="1"/>
</calcChain>
</file>

<file path=xl/sharedStrings.xml><?xml version="1.0" encoding="utf-8"?>
<sst xmlns="http://schemas.openxmlformats.org/spreadsheetml/2006/main" count="40" uniqueCount="37">
  <si>
    <t>Costos directes</t>
  </si>
  <si>
    <t>Import €</t>
  </si>
  <si>
    <t xml:space="preserve">TOTAL costos directes: </t>
  </si>
  <si>
    <t>Costos indirectes</t>
  </si>
  <si>
    <t>Despeses generals d’estructura</t>
  </si>
  <si>
    <t>TOTAL costos indirectes:</t>
  </si>
  <si>
    <t xml:space="preserve">Benefici industrial </t>
  </si>
  <si>
    <t>PREU NET (sense IVA) (Inclou costos directes+indirectes+ benefici industrial)</t>
  </si>
  <si>
    <t>COMPROVACIÓ</t>
  </si>
  <si>
    <t>ANNEX 15_VERIFICACIÓ OFERTA</t>
  </si>
  <si>
    <t>TOTAL IVA NO INCLÒS</t>
  </si>
  <si>
    <t>IVA ( 21%)</t>
  </si>
  <si>
    <t>TOTAL IVA INCLÒS</t>
  </si>
  <si>
    <t>MODEL COMPROVACIÓ OFERTA - ANNEX 15</t>
  </si>
  <si>
    <t>EXPEDIENT 26/0007</t>
  </si>
  <si>
    <t xml:space="preserve">Concepte </t>
  </si>
  <si>
    <t>Unitats estimades</t>
  </si>
  <si>
    <t>Preu unitari (Import sortida) – IVA no inclòs</t>
  </si>
  <si>
    <t>Preu unitari oferta – IVA no inclòs</t>
  </si>
  <si>
    <t>Preu unitari total personal</t>
  </si>
  <si>
    <t>Coordinació i regidoria (hores)</t>
  </si>
  <si>
    <t>Suport muntatge i desmuntatge (hores)</t>
  </si>
  <si>
    <t>Transports (hores)</t>
  </si>
  <si>
    <t>Ambulància medicalitzada (servei/h)</t>
  </si>
  <si>
    <t>Wc secs (preu unitari/dia)</t>
  </si>
  <si>
    <t>Infraestructures  necessàries per l'esdeveniment (cubs, alfombra, estructura biblioteca, estructura pòster...)</t>
  </si>
  <si>
    <t>Seguretat (servei/h)</t>
  </si>
  <si>
    <t>Discjòquei (servei/h)</t>
  </si>
  <si>
    <t>Conductor acte (servei/h)</t>
  </si>
  <si>
    <t>Espectacle petit format (servei/h)</t>
  </si>
  <si>
    <t>Espectacle gran format (servei/h)</t>
  </si>
  <si>
    <t>Taller</t>
  </si>
  <si>
    <t>Grup escolar</t>
  </si>
  <si>
    <t>Visites</t>
  </si>
  <si>
    <t>Informador</t>
  </si>
  <si>
    <t>Tallerista extra</t>
  </si>
  <si>
    <t>Tallers i activitats d'educaciò 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</si>
</sst>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44" fontId="0" fillId="0" borderId="0" xfId="0" applyNumberFormat="1"/>
    <xf numFmtId="0" fontId="1" fillId="0" borderId="0" xfId="0" applyFont="1"/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8" fontId="4" fillId="0" borderId="1" xfId="1" applyNumberFormat="1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justify" vertical="center" wrapText="1"/>
      <protection locked="0"/>
    </xf>
    <xf numFmtId="8" fontId="4" fillId="0" borderId="4" xfId="1" applyNumberFormat="1" applyFont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6" fillId="3" borderId="0" xfId="0" applyFont="1" applyFill="1" applyAlignment="1"/>
    <xf numFmtId="0" fontId="6" fillId="3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0" fontId="9" fillId="4" borderId="5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3" fillId="0" borderId="9" xfId="0" applyNumberFormat="1" applyFont="1" applyBorder="1" applyAlignment="1" applyProtection="1">
      <alignment horizontal="right" vertical="center" wrapText="1"/>
    </xf>
    <xf numFmtId="164" fontId="3" fillId="0" borderId="2" xfId="0" applyNumberFormat="1" applyFont="1" applyBorder="1" applyAlignment="1" applyProtection="1">
      <alignment horizontal="right" vertical="center" wrapText="1"/>
    </xf>
    <xf numFmtId="0" fontId="9" fillId="0" borderId="7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8" fontId="10" fillId="0" borderId="8" xfId="0" applyNumberFormat="1" applyFont="1" applyBorder="1" applyAlignment="1" applyProtection="1">
      <alignment horizontal="center" vertical="center" wrapText="1"/>
      <protection locked="0"/>
    </xf>
    <xf numFmtId="8" fontId="10" fillId="0" borderId="8" xfId="0" applyNumberFormat="1" applyFont="1" applyBorder="1" applyAlignment="1" applyProtection="1">
      <alignment horizontal="center" vertical="center"/>
    </xf>
    <xf numFmtId="8" fontId="8" fillId="0" borderId="8" xfId="0" applyNumberFormat="1" applyFont="1" applyBorder="1" applyAlignment="1" applyProtection="1">
      <alignment horizontal="right" vertical="center"/>
    </xf>
    <xf numFmtId="0" fontId="10" fillId="0" borderId="8" xfId="0" applyFont="1" applyBorder="1" applyAlignment="1" applyProtection="1">
      <alignment horizontal="center" vertical="center"/>
    </xf>
    <xf numFmtId="8" fontId="10" fillId="0" borderId="8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/>
    </xf>
    <xf numFmtId="0" fontId="0" fillId="0" borderId="0" xfId="0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"/>
  <sheetViews>
    <sheetView tabSelected="1" workbookViewId="0">
      <selection activeCell="P7" sqref="P7"/>
    </sheetView>
  </sheetViews>
  <sheetFormatPr defaultRowHeight="15" x14ac:dyDescent="0.25"/>
  <cols>
    <col min="2" max="2" width="37.42578125" customWidth="1"/>
    <col min="3" max="3" width="13.5703125" customWidth="1"/>
    <col min="4" max="4" width="12.140625" customWidth="1"/>
    <col min="5" max="5" width="12.5703125" bestFit="1" customWidth="1"/>
    <col min="6" max="6" width="13.7109375" customWidth="1"/>
    <col min="7" max="7" width="17.42578125" customWidth="1"/>
  </cols>
  <sheetData>
    <row r="1" spans="2:7" x14ac:dyDescent="0.25">
      <c r="B1" s="2" t="s">
        <v>13</v>
      </c>
    </row>
    <row r="2" spans="2:7" ht="14.45" x14ac:dyDescent="0.35">
      <c r="B2" s="2" t="s">
        <v>14</v>
      </c>
      <c r="C2" s="1"/>
    </row>
    <row r="3" spans="2:7" thickBot="1" x14ac:dyDescent="0.4"/>
    <row r="4" spans="2:7" ht="77.25" thickBot="1" x14ac:dyDescent="0.3">
      <c r="B4" s="25" t="s">
        <v>15</v>
      </c>
      <c r="C4" s="26" t="s">
        <v>16</v>
      </c>
      <c r="D4" s="27" t="s">
        <v>17</v>
      </c>
      <c r="E4" s="27" t="s">
        <v>18</v>
      </c>
      <c r="F4" s="26" t="s">
        <v>19</v>
      </c>
    </row>
    <row r="5" spans="2:7" ht="15.75" thickBot="1" x14ac:dyDescent="0.3">
      <c r="B5" s="28" t="s">
        <v>20</v>
      </c>
      <c r="C5" s="39">
        <v>480</v>
      </c>
      <c r="D5" s="40">
        <v>26.9</v>
      </c>
      <c r="E5" s="36"/>
      <c r="F5" s="37">
        <f>+ROUND(C5*E5,2)</f>
        <v>0</v>
      </c>
      <c r="G5" s="44" t="str">
        <f>+IF(E5&gt;D5,"SUPERA IMPORT SORTIDA","")</f>
        <v/>
      </c>
    </row>
    <row r="6" spans="2:7" ht="26.25" thickBot="1" x14ac:dyDescent="0.3">
      <c r="B6" s="28" t="s">
        <v>21</v>
      </c>
      <c r="C6" s="39">
        <v>48</v>
      </c>
      <c r="D6" s="40">
        <v>17.78</v>
      </c>
      <c r="E6" s="36"/>
      <c r="F6" s="37">
        <f>+ROUND(C6*E6,2)</f>
        <v>0</v>
      </c>
      <c r="G6" s="44" t="str">
        <f t="shared" ref="G6:G22" si="0">+IF(E6&gt;D6,"SUPERA IMPORT SORTIDA","")</f>
        <v/>
      </c>
    </row>
    <row r="7" spans="2:7" ht="15.75" thickBot="1" x14ac:dyDescent="0.3">
      <c r="B7" s="28" t="s">
        <v>22</v>
      </c>
      <c r="C7" s="39">
        <v>48</v>
      </c>
      <c r="D7" s="40">
        <v>17.78</v>
      </c>
      <c r="E7" s="36"/>
      <c r="F7" s="37">
        <f>+ROUND(C7*E7,2)</f>
        <v>0</v>
      </c>
      <c r="G7" s="44" t="str">
        <f t="shared" si="0"/>
        <v/>
      </c>
    </row>
    <row r="8" spans="2:7" ht="15.75" thickBot="1" x14ac:dyDescent="0.3">
      <c r="B8" s="29" t="s">
        <v>23</v>
      </c>
      <c r="C8" s="30">
        <v>6</v>
      </c>
      <c r="D8" s="40">
        <v>200</v>
      </c>
      <c r="E8" s="36"/>
      <c r="F8" s="37">
        <f>+ROUND(C8*E8,2)</f>
        <v>0</v>
      </c>
      <c r="G8" s="44" t="str">
        <f t="shared" si="0"/>
        <v/>
      </c>
    </row>
    <row r="9" spans="2:7" ht="15.75" thickBot="1" x14ac:dyDescent="0.3">
      <c r="B9" s="29" t="s">
        <v>24</v>
      </c>
      <c r="C9" s="30">
        <v>3</v>
      </c>
      <c r="D9" s="40">
        <v>250</v>
      </c>
      <c r="E9" s="36"/>
      <c r="F9" s="37">
        <f>+ROUND(C9*E9,2)</f>
        <v>0</v>
      </c>
      <c r="G9" s="44" t="str">
        <f t="shared" si="0"/>
        <v/>
      </c>
    </row>
    <row r="10" spans="2:7" ht="51.75" thickBot="1" x14ac:dyDescent="0.3">
      <c r="B10" s="28" t="s">
        <v>25</v>
      </c>
      <c r="C10" s="30"/>
      <c r="D10" s="30"/>
      <c r="E10" s="30"/>
      <c r="F10" s="37">
        <v>800</v>
      </c>
      <c r="G10" s="44"/>
    </row>
    <row r="11" spans="2:7" ht="15.75" thickBot="1" x14ac:dyDescent="0.3">
      <c r="B11" s="29" t="s">
        <v>26</v>
      </c>
      <c r="C11" s="30">
        <v>6</v>
      </c>
      <c r="D11" s="40">
        <v>20</v>
      </c>
      <c r="E11" s="36"/>
      <c r="F11" s="37">
        <f>+ROUND(C11*E11,2)</f>
        <v>0</v>
      </c>
      <c r="G11" s="44" t="str">
        <f t="shared" si="0"/>
        <v/>
      </c>
    </row>
    <row r="12" spans="2:7" ht="15.75" thickBot="1" x14ac:dyDescent="0.3">
      <c r="B12" s="29" t="s">
        <v>27</v>
      </c>
      <c r="C12" s="30">
        <v>6</v>
      </c>
      <c r="D12" s="40">
        <v>150</v>
      </c>
      <c r="E12" s="36"/>
      <c r="F12" s="37">
        <f>+ROUND(C12*E12,2)</f>
        <v>0</v>
      </c>
      <c r="G12" s="44" t="str">
        <f t="shared" si="0"/>
        <v/>
      </c>
    </row>
    <row r="13" spans="2:7" ht="15.75" thickBot="1" x14ac:dyDescent="0.3">
      <c r="B13" s="29" t="s">
        <v>28</v>
      </c>
      <c r="C13" s="30">
        <v>4</v>
      </c>
      <c r="D13" s="40">
        <v>150</v>
      </c>
      <c r="E13" s="36"/>
      <c r="F13" s="37">
        <f>+ROUND(C13*E13,2)</f>
        <v>0</v>
      </c>
      <c r="G13" s="44" t="str">
        <f t="shared" si="0"/>
        <v/>
      </c>
    </row>
    <row r="14" spans="2:7" ht="15.75" thickBot="1" x14ac:dyDescent="0.3">
      <c r="B14" s="29" t="s">
        <v>29</v>
      </c>
      <c r="C14" s="30">
        <v>6</v>
      </c>
      <c r="D14" s="40">
        <v>150</v>
      </c>
      <c r="E14" s="36"/>
      <c r="F14" s="37">
        <f>+ROUND(C14*E14,2)</f>
        <v>0</v>
      </c>
      <c r="G14" s="44" t="str">
        <f t="shared" si="0"/>
        <v/>
      </c>
    </row>
    <row r="15" spans="2:7" ht="15.75" thickBot="1" x14ac:dyDescent="0.3">
      <c r="B15" s="29" t="s">
        <v>30</v>
      </c>
      <c r="C15" s="30">
        <v>6</v>
      </c>
      <c r="D15" s="40">
        <v>250</v>
      </c>
      <c r="E15" s="36"/>
      <c r="F15" s="37">
        <f>+ROUND(C15*E15,2)</f>
        <v>0</v>
      </c>
      <c r="G15" s="44" t="str">
        <f t="shared" si="0"/>
        <v/>
      </c>
    </row>
    <row r="16" spans="2:7" ht="15.75" thickBot="1" x14ac:dyDescent="0.3">
      <c r="B16" s="34" t="s">
        <v>36</v>
      </c>
      <c r="C16" s="30"/>
      <c r="D16" s="30"/>
      <c r="E16" s="40"/>
      <c r="F16" s="37"/>
      <c r="G16" s="44"/>
    </row>
    <row r="17" spans="2:7" ht="15.75" thickBot="1" x14ac:dyDescent="0.3">
      <c r="B17" s="35" t="s">
        <v>31</v>
      </c>
      <c r="C17" s="41">
        <v>130</v>
      </c>
      <c r="D17" s="40">
        <v>120</v>
      </c>
      <c r="E17" s="36"/>
      <c r="F17" s="37">
        <f>+ROUND(C17*E17,2)</f>
        <v>0</v>
      </c>
      <c r="G17" s="44" t="str">
        <f t="shared" si="0"/>
        <v/>
      </c>
    </row>
    <row r="18" spans="2:7" ht="15.75" thickBot="1" x14ac:dyDescent="0.3">
      <c r="B18" s="35" t="s">
        <v>32</v>
      </c>
      <c r="C18" s="41">
        <v>10</v>
      </c>
      <c r="D18" s="40">
        <v>662.01</v>
      </c>
      <c r="E18" s="36"/>
      <c r="F18" s="37">
        <f>+ROUND(C18*E18,2)</f>
        <v>0</v>
      </c>
      <c r="G18" s="44" t="str">
        <f t="shared" si="0"/>
        <v/>
      </c>
    </row>
    <row r="19" spans="2:7" ht="15.75" thickBot="1" x14ac:dyDescent="0.3">
      <c r="B19" s="35" t="s">
        <v>33</v>
      </c>
      <c r="C19" s="41">
        <v>10</v>
      </c>
      <c r="D19" s="40">
        <v>82.78</v>
      </c>
      <c r="E19" s="36"/>
      <c r="F19" s="37">
        <f>+ROUND(C19*E19,2)</f>
        <v>0</v>
      </c>
      <c r="G19" s="44" t="str">
        <f t="shared" si="0"/>
        <v/>
      </c>
    </row>
    <row r="20" spans="2:7" ht="15.75" thickBot="1" x14ac:dyDescent="0.3">
      <c r="B20" s="35" t="s">
        <v>34</v>
      </c>
      <c r="C20" s="41">
        <v>40</v>
      </c>
      <c r="D20" s="40">
        <v>35.17</v>
      </c>
      <c r="E20" s="36"/>
      <c r="F20" s="37">
        <f>+ROUND(C20*E20,2)</f>
        <v>0</v>
      </c>
      <c r="G20" s="44" t="str">
        <f t="shared" si="0"/>
        <v/>
      </c>
    </row>
    <row r="21" spans="2:7" ht="15.75" thickBot="1" x14ac:dyDescent="0.3">
      <c r="B21" s="35" t="s">
        <v>35</v>
      </c>
      <c r="C21" s="41">
        <v>65</v>
      </c>
      <c r="D21" s="40">
        <v>35.200000000000003</v>
      </c>
      <c r="E21" s="36"/>
      <c r="F21" s="37">
        <f>+ROUND(C21*E21,2)</f>
        <v>0</v>
      </c>
      <c r="G21" s="44" t="str">
        <f t="shared" si="0"/>
        <v/>
      </c>
    </row>
    <row r="22" spans="2:7" ht="16.5" thickBot="1" x14ac:dyDescent="0.3">
      <c r="B22" s="23" t="s">
        <v>10</v>
      </c>
      <c r="C22" s="42"/>
      <c r="D22" s="43"/>
      <c r="E22" s="24"/>
      <c r="F22" s="38">
        <f>SUM(F5:F21)</f>
        <v>800</v>
      </c>
      <c r="G22" s="44" t="str">
        <f t="shared" si="0"/>
        <v/>
      </c>
    </row>
    <row r="23" spans="2:7" ht="16.5" thickBot="1" x14ac:dyDescent="0.3">
      <c r="B23" s="23" t="s">
        <v>11</v>
      </c>
      <c r="C23" s="42"/>
      <c r="D23" s="43"/>
      <c r="E23" s="24"/>
      <c r="F23" s="38">
        <f>+ROUND(F22*0.21,2)</f>
        <v>168</v>
      </c>
      <c r="G23" s="44"/>
    </row>
    <row r="24" spans="2:7" ht="16.5" thickBot="1" x14ac:dyDescent="0.3">
      <c r="B24" s="23" t="s">
        <v>12</v>
      </c>
      <c r="C24" s="42"/>
      <c r="D24" s="43"/>
      <c r="E24" s="24"/>
      <c r="F24" s="38">
        <f>+F22+F23</f>
        <v>968</v>
      </c>
      <c r="G24" s="44"/>
    </row>
    <row r="26" spans="2:7" x14ac:dyDescent="0.25">
      <c r="B26" s="16" t="s">
        <v>8</v>
      </c>
      <c r="C26" s="16"/>
      <c r="D26" s="16"/>
      <c r="E26" s="16"/>
      <c r="F26" s="17" t="str">
        <f>+IF(F22='Estudi de costos'!B22,"CORRECTE","DIFERENCIES AMB ESTUDI DE COSTOS")</f>
        <v>DIFERENCIES AMB ESTUDI DE COSTOS</v>
      </c>
    </row>
  </sheetData>
  <sheetProtection password="8624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B24" sqref="B24"/>
    </sheetView>
  </sheetViews>
  <sheetFormatPr defaultRowHeight="15" x14ac:dyDescent="0.25"/>
  <cols>
    <col min="1" max="1" width="37.42578125" customWidth="1"/>
    <col min="2" max="2" width="50" customWidth="1"/>
  </cols>
  <sheetData>
    <row r="1" spans="1:2" ht="24" customHeight="1" x14ac:dyDescent="0.25">
      <c r="A1" s="2" t="s">
        <v>9</v>
      </c>
    </row>
    <row r="3" spans="1:2" ht="14.45" x14ac:dyDescent="0.35">
      <c r="A3" s="2" t="s">
        <v>14</v>
      </c>
    </row>
    <row r="5" spans="1:2" x14ac:dyDescent="0.25">
      <c r="A5" s="3" t="s">
        <v>0</v>
      </c>
      <c r="B5" s="4" t="s">
        <v>1</v>
      </c>
    </row>
    <row r="6" spans="1:2" ht="14.45" x14ac:dyDescent="0.35">
      <c r="A6" s="3"/>
      <c r="B6" s="3"/>
    </row>
    <row r="7" spans="1:2" ht="14.45" x14ac:dyDescent="0.35">
      <c r="A7" s="3"/>
      <c r="B7" s="3"/>
    </row>
    <row r="8" spans="1:2" ht="14.45" x14ac:dyDescent="0.35">
      <c r="A8" s="3"/>
      <c r="B8" s="3"/>
    </row>
    <row r="9" spans="1:2" ht="14.45" x14ac:dyDescent="0.35">
      <c r="A9" s="5"/>
      <c r="B9" s="6"/>
    </row>
    <row r="10" spans="1:2" ht="14.45" x14ac:dyDescent="0.35">
      <c r="A10" s="5"/>
      <c r="B10" s="6"/>
    </row>
    <row r="11" spans="1:2" ht="14.45" x14ac:dyDescent="0.35">
      <c r="A11" s="7"/>
      <c r="B11" s="8"/>
    </row>
    <row r="12" spans="1:2" x14ac:dyDescent="0.25">
      <c r="A12" s="21" t="s">
        <v>2</v>
      </c>
      <c r="B12" s="10">
        <f>SUM(B6:B11)</f>
        <v>0</v>
      </c>
    </row>
    <row r="13" spans="1:2" x14ac:dyDescent="0.25">
      <c r="A13" s="20"/>
      <c r="B13" s="10"/>
    </row>
    <row r="14" spans="1:2" x14ac:dyDescent="0.25">
      <c r="A14" s="11"/>
    </row>
    <row r="15" spans="1:2" x14ac:dyDescent="0.25">
      <c r="A15" s="12" t="s">
        <v>3</v>
      </c>
      <c r="B15" s="13" t="s">
        <v>1</v>
      </c>
    </row>
    <row r="16" spans="1:2" x14ac:dyDescent="0.25">
      <c r="A16" s="9" t="s">
        <v>4</v>
      </c>
      <c r="B16" s="14"/>
    </row>
    <row r="17" spans="1:2" ht="14.45" x14ac:dyDescent="0.35">
      <c r="A17" s="9"/>
      <c r="B17" s="14"/>
    </row>
    <row r="18" spans="1:2" x14ac:dyDescent="0.25">
      <c r="A18" s="9"/>
      <c r="B18" s="14"/>
    </row>
    <row r="19" spans="1:2" x14ac:dyDescent="0.25">
      <c r="A19" s="31" t="s">
        <v>5</v>
      </c>
      <c r="B19" s="32">
        <f>SUM(B16:B18)</f>
        <v>0</v>
      </c>
    </row>
    <row r="20" spans="1:2" x14ac:dyDescent="0.25">
      <c r="A20" s="31"/>
      <c r="B20" s="33"/>
    </row>
    <row r="21" spans="1:2" x14ac:dyDescent="0.25">
      <c r="A21" s="12" t="s">
        <v>6</v>
      </c>
      <c r="B21" s="22">
        <v>0</v>
      </c>
    </row>
    <row r="22" spans="1:2" ht="38.25" x14ac:dyDescent="0.25">
      <c r="A22" s="15" t="s">
        <v>7</v>
      </c>
      <c r="B22" s="22">
        <f>+B12+B19+B21</f>
        <v>0</v>
      </c>
    </row>
    <row r="24" spans="1:2" x14ac:dyDescent="0.25">
      <c r="A24" s="18" t="s">
        <v>8</v>
      </c>
      <c r="B24" s="19" t="str">
        <f>+IF(B22=Oferta!F22,"CORRECTE","DIFERÈNCIES AMB OFERTA")</f>
        <v>DIFERÈNCIES AMB OFERTA</v>
      </c>
    </row>
  </sheetData>
  <sheetProtection password="8624" sheet="1" objects="1" scenarios="1"/>
  <mergeCells count="2">
    <mergeCell ref="A19:A20"/>
    <mergeCell ref="B19:B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de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Marisol Soler</dc:creator>
  <cp:lastModifiedBy>Xavier Pellisé</cp:lastModifiedBy>
  <dcterms:created xsi:type="dcterms:W3CDTF">2025-07-03T11:22:25Z</dcterms:created>
  <dcterms:modified xsi:type="dcterms:W3CDTF">2025-11-07T08:51:58Z</dcterms:modified>
</cp:coreProperties>
</file>