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R:\Oficina de Compras\02-CONTRACTACIÓ\02 - CONTRACTACIONS\CONTRACTACIONS 2025\2. LICITACIONS\OSU00013_2025 Plataforma seleccio perfils de gestio\02. Plecs\"/>
    </mc:Choice>
  </mc:AlternateContent>
  <bookViews>
    <workbookView xWindow="0" yWindow="0" windowWidth="51600" windowHeight="17715"/>
  </bookViews>
  <sheets>
    <sheet name="Model CAT" sheetId="2" r:id="rId1"/>
    <sheet name="Model CAST" sheetId="3" r:id="rId2"/>
  </sheets>
  <calcPr calcId="152511"/>
</workbook>
</file>

<file path=xl/calcChain.xml><?xml version="1.0" encoding="utf-8"?>
<calcChain xmlns="http://schemas.openxmlformats.org/spreadsheetml/2006/main">
  <c r="D42" i="2" l="1"/>
  <c r="D50" i="2"/>
  <c r="D49" i="2"/>
  <c r="D48" i="2"/>
  <c r="D56" i="2" l="1"/>
  <c r="D55" i="2"/>
  <c r="D52" i="2"/>
  <c r="J21" i="2"/>
  <c r="D53" i="2" l="1"/>
  <c r="D46" i="2"/>
  <c r="D45" i="2"/>
  <c r="D44" i="2"/>
  <c r="D36" i="2"/>
  <c r="D41" i="2"/>
  <c r="D40" i="2"/>
  <c r="D39" i="2"/>
  <c r="D30" i="2"/>
  <c r="D38" i="3"/>
  <c r="D37" i="3"/>
  <c r="D36" i="3"/>
  <c r="D35" i="3"/>
  <c r="D33" i="3"/>
  <c r="D32" i="3"/>
  <c r="D31" i="3"/>
  <c r="J25" i="3"/>
  <c r="G25" i="3"/>
  <c r="J24" i="3"/>
  <c r="G24" i="3"/>
  <c r="J23" i="3"/>
  <c r="G23" i="3"/>
  <c r="J22" i="3"/>
  <c r="G22" i="3"/>
  <c r="J21" i="3"/>
  <c r="G21" i="3"/>
  <c r="D11" i="3"/>
  <c r="D10" i="3"/>
  <c r="D9" i="3"/>
  <c r="D8" i="3"/>
  <c r="D7" i="3"/>
  <c r="D35" i="2"/>
  <c r="D34" i="2"/>
  <c r="D33" i="2"/>
  <c r="D31" i="2"/>
  <c r="D29" i="2"/>
  <c r="D28" i="2"/>
  <c r="G21" i="2"/>
  <c r="D11" i="2"/>
  <c r="D10" i="2"/>
  <c r="D9" i="2"/>
  <c r="D8" i="2"/>
  <c r="D7" i="2"/>
</calcChain>
</file>

<file path=xl/sharedStrings.xml><?xml version="1.0" encoding="utf-8"?>
<sst xmlns="http://schemas.openxmlformats.org/spreadsheetml/2006/main" count="110" uniqueCount="101">
  <si>
    <t>ANNEX 1</t>
  </si>
  <si>
    <t>MODEL D'OFERTA ECONÒMICA (SOBRE 3)</t>
  </si>
  <si>
    <t>CONCEPTES</t>
  </si>
  <si>
    <t>Advertiments</t>
  </si>
  <si>
    <t>El termini de validesa de l’oferta és l’indicat en l’Apartat N del Quadre de Característiques.</t>
  </si>
  <si>
    <t>(S’ha de fer oferta per a tots i cadascun dels preus que s’indiquen en l’Apartat Y del Quadre de Característiques. Queden automàticament excloses del procediment de licitació les ofertes que presentin qualsevol valor superior al pressupost base de licitació —o, si n’hi ha, als preus unitaris màxims— indicats en l’Apartat E del Quadre de Característiques)</t>
  </si>
  <si>
    <t>Dades sotasignant</t>
  </si>
  <si>
    <t>Resposta</t>
  </si>
  <si>
    <t>Observacions</t>
  </si>
  <si>
    <t>Nom sotasignant</t>
  </si>
  <si>
    <t>DNI sotasignant</t>
  </si>
  <si>
    <t>Actua en</t>
  </si>
  <si>
    <t>Denominació Empresa</t>
  </si>
  <si>
    <t>NIF Empresa</t>
  </si>
  <si>
    <t>Títol del Contacte (introduir el títol de l'Apartat A del QC del PCP)</t>
  </si>
  <si>
    <t>Codi d' Expedient</t>
  </si>
  <si>
    <t>PRESSUPOST DE LICITACIÓ</t>
  </si>
  <si>
    <t>OFERTA LICITADOR</t>
  </si>
  <si>
    <t>Tipologia</t>
  </si>
  <si>
    <t>Preu Màxim Admès
(IVA Exclòs)</t>
  </si>
  <si>
    <t>Unitat de Mesura</t>
  </si>
  <si>
    <t>Preu Oferta (IVA Excl)</t>
  </si>
  <si>
    <t>Import IVA</t>
  </si>
  <si>
    <t>Preu Oferta
(IVA Inclòs)</t>
  </si>
  <si>
    <t>CONCEPTES DIFERENTS DEL PREU</t>
  </si>
  <si>
    <t>Oferta</t>
  </si>
  <si>
    <t>ANEXO 1</t>
  </si>
  <si>
    <t>MODELO DE OFERTA ECONÓMICA (SOBRE 3)</t>
  </si>
  <si>
    <t>Datos firmante</t>
  </si>
  <si>
    <t>Respuesta</t>
  </si>
  <si>
    <t>Observaciones</t>
  </si>
  <si>
    <t>Nombre del firmante</t>
  </si>
  <si>
    <t>DNI firmante</t>
  </si>
  <si>
    <t>Actúa en</t>
  </si>
  <si>
    <t>Denominación Empresa</t>
  </si>
  <si>
    <t>Título del Contrato (introducir el título del Apartado A del QC del PCP)</t>
  </si>
  <si>
    <t>Código de Expediente</t>
  </si>
  <si>
    <t xml:space="preserve">El abajo firmante, enterado/a del anuncio publicado en el Perfil del contratante de las condiciones y requisitos que se exigían para la adjudicación del contrato anteriormente referenciado, se compromete (en nombre propio o de la empresa a la que representa) a ejecutarlo con estricta sujeción a los requisitos y condiciones mencionadas, de acuerdo con el precio global y los precios unitarios (según lo que corresponda) siguientes: </t>
  </si>
  <si>
    <t>Nota interna (a eliminar antes de publicar): Si se añaden más criterios de tipos precio, se tendrá que arrastrar la fórmula que hay a las columnas Unidad de Medida y Advertencias . Si sobran conceptos, se tendrán que eliminar las líneas</t>
  </si>
  <si>
    <t>PRESUPUESTO DE LICITACIÓN</t>
  </si>
  <si>
    <t>CONCEPTOS</t>
  </si>
  <si>
    <t>Tipología</t>
  </si>
  <si>
    <t>Precio Máximo Admitido
(IVA Excluido)</t>
  </si>
  <si>
    <t>Unidad de Medida</t>
  </si>
  <si>
    <t>Precio Oferta (IVA Excl)</t>
  </si>
  <si>
    <t>Importe IVA</t>
  </si>
  <si>
    <t>Precio Oferta
(IVA Incluido)</t>
  </si>
  <si>
    <t>Advertencias</t>
  </si>
  <si>
    <t>Concepto 1</t>
  </si>
  <si>
    <t>Concepto 2</t>
  </si>
  <si>
    <t>Concepto 3</t>
  </si>
  <si>
    <t>Concepto 4</t>
  </si>
  <si>
    <t>Concepto 5</t>
  </si>
  <si>
    <t xml:space="preserve">
Nota interna (a eliminar antes de publicar): Se tendrán que añadir el resto de criterios diferentes del precio.</t>
  </si>
  <si>
    <t>CONCEPTOS DIFERENTES AL PRECIO</t>
  </si>
  <si>
    <t>1. Reducción de plazos (elegir una de las opciones)</t>
  </si>
  <si>
    <t>1.1 No presenta mejora en la reducción de plazos</t>
  </si>
  <si>
    <t>1.2 Mejora en X días la reducción en el plazo establecido en el punto X del PPT</t>
  </si>
  <si>
    <t>1.3 Mejora en XX días la reducción en el plazo establecido en el punto X del PPT</t>
  </si>
  <si>
    <t>2. Mejora en los años mínimos de experiencia requeridos (elegir una de las opciones)</t>
  </si>
  <si>
    <t>2.1  No presenta mejora respecto a los años mínimos de experiencia</t>
  </si>
  <si>
    <t>2.2 Mejora en X años la experiencia mínima requerida</t>
  </si>
  <si>
    <t>2.3 Mejora en XX años la experiencia mínima requerida</t>
  </si>
  <si>
    <t>3. Otros conceptos</t>
  </si>
  <si>
    <t>El plazo de validez de la oferta será el indicado en el Apartado N del Cuadro de Características.</t>
  </si>
  <si>
    <t>(Se debe hacer oferta para todos y cada uno de los precios que se indican en el Apartado Y del Cuadro de Características. Quedan automáticamente excluidas del procedimiento de licitación las ofertas que presenten cualquier valor superior al presupuesto base de licitación —o, en su caso, a los precios unitarios máximos— indicados en el Apartado E del Cuadro de Características)</t>
  </si>
  <si>
    <t>El sotasignant, assabentat/ada de l’anunci publicat al Perfil del contractant de la UOC i de les condicions i requisits que s’exigeixen per a l’adjudicació del contracte anteriorment referenciat, es compromet (en nom propi o de l’empresa que representa) a executar-lo amb estricta subjecció als requisits i condicions esmentats, d’acord amb el preu global i els preus unitaris (segons que correspongui) següents:</t>
  </si>
  <si>
    <t>Preu Ofert per una Plataforma de Selecció de Perfils de Gestió</t>
  </si>
  <si>
    <t>Euros</t>
  </si>
  <si>
    <t>Preu (€)</t>
  </si>
  <si>
    <t>OSU00013/2025</t>
  </si>
  <si>
    <t>Contractació de plataforma de selecció de personal per a la Universitat Oberta de Catalunya.</t>
  </si>
  <si>
    <t>Inferior a 1 milió de perfils a la BBDD</t>
  </si>
  <si>
    <t>Entre 1-2 milions de perfils a la BBDD</t>
  </si>
  <si>
    <t>Més de 2 i fins a 3 milions de perfils a la BBDD</t>
  </si>
  <si>
    <t xml:space="preserve">Més de 3 milions de perfils a la BBDD </t>
  </si>
  <si>
    <t>Inferior a 1 milió de candidatures actualitzades</t>
  </si>
  <si>
    <t>Entre 1-2 milions de candidatures actualitzades.</t>
  </si>
  <si>
    <t xml:space="preserve">Més de 2 i fins a 3 milions de candidatures actualitzades. </t>
  </si>
  <si>
    <t xml:space="preserve">Més de 3 milions de candidatures actualitzades </t>
  </si>
  <si>
    <t>2. VOLUM VISITES WEB / APP</t>
  </si>
  <si>
    <t>Inferior a 1 milió d´usuaris</t>
  </si>
  <si>
    <t xml:space="preserve">Entre 1-1,5 milions d’usuaris </t>
  </si>
  <si>
    <t>Més de 1,5 i fins a 4 milions d´usuaris</t>
  </si>
  <si>
    <t>Més de 4 milions d´usuaris</t>
  </si>
  <si>
    <t>Inferior a 100.000 visitants diaris</t>
  </si>
  <si>
    <t xml:space="preserve">Entre 100.000 – 800.000 visitants diaris </t>
  </si>
  <si>
    <t>Més de 800.000 visitants diaris</t>
  </si>
  <si>
    <t>NO</t>
  </si>
  <si>
    <t>SÍ</t>
  </si>
  <si>
    <t>4. Opció d’obtenir KPI´s (Key Performance Indicators), sobre el seguimient de les ofertes. (escollir una de les opcions)</t>
  </si>
  <si>
    <t>1.VOLUM USUARIS A LA BBDD (escollir una de les opcions)</t>
  </si>
  <si>
    <t>1.1 Usuaris actius a la BBDD  (escollir una de les opcions)</t>
  </si>
  <si>
    <t>1.2 Candidatures actualitzades a la BBDD durant els darrers 2 anys  (escollir una de les opcions)</t>
  </si>
  <si>
    <t>2.1 Usuaris donats d’alta d’aplicació mòbil (android &amp;IOS)  (escollir una de les opcions)</t>
  </si>
  <si>
    <t>2.2 Mitjana de visitants diaris web i app  (escollir una de les opcions)</t>
  </si>
  <si>
    <t>5. Funcionalitats de l’app candidats: cerca d’ofertes de feina filtrant per població, edat, estudis, experiència, y data d’inscripció a les ofertes  
(escollir una de les opcions)</t>
  </si>
  <si>
    <t>3. Número d’ofertes publicades en els darrers 12 mesos (NOV 2024 a OCT 2025)</t>
  </si>
  <si>
    <t>Inferior a 100.000 ofertes mensuals publicades</t>
  </si>
  <si>
    <t>Entre 100.000 – 450.000 ofertes mensuals publicades</t>
  </si>
  <si>
    <t xml:space="preserve">Més de 450.000 ofertes mensuals publicades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</si>
</sst>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1]"/>
  </numFmts>
  <fonts count="13">
    <font>
      <sz val="10"/>
      <color rgb="FF000000"/>
      <name val="Arial"/>
      <scheme val="minor"/>
    </font>
    <font>
      <b/>
      <sz val="10"/>
      <color theme="1"/>
      <name val="Arial"/>
      <scheme val="minor"/>
    </font>
    <font>
      <sz val="10"/>
      <color theme="1"/>
      <name val="Arial"/>
      <scheme val="minor"/>
    </font>
    <font>
      <i/>
      <sz val="10"/>
      <color rgb="FFFF0000"/>
      <name val="Arial"/>
      <scheme val="minor"/>
    </font>
    <font>
      <b/>
      <sz val="10"/>
      <color theme="1"/>
      <name val="Arial"/>
    </font>
    <font>
      <sz val="10"/>
      <color theme="1"/>
      <name val="Arial"/>
    </font>
    <font>
      <sz val="12"/>
      <color theme="1"/>
      <name val="&quot;Times New Roman&quot;"/>
    </font>
    <font>
      <b/>
      <i/>
      <sz val="11"/>
      <color rgb="FFFF0000"/>
      <name val="&quot;Google Sans&quot;"/>
    </font>
    <font>
      <sz val="10"/>
      <name val="Arial"/>
    </font>
    <font>
      <b/>
      <sz val="10"/>
      <color theme="1"/>
      <name val="Arial"/>
      <family val="2"/>
      <scheme val="minor"/>
    </font>
    <font>
      <sz val="10"/>
      <color theme="1"/>
      <name val="Arial"/>
      <family val="2"/>
      <scheme val="minor"/>
    </font>
    <font>
      <sz val="9"/>
      <color rgb="FF000000"/>
      <name val="Arial"/>
      <family val="2"/>
      <scheme val="minor"/>
    </font>
    <font>
      <sz val="9"/>
      <color rgb="FF000000"/>
      <name val="Arial"/>
      <family val="2"/>
    </font>
  </fonts>
  <fills count="6">
    <fill>
      <patternFill patternType="none"/>
    </fill>
    <fill>
      <patternFill patternType="gray125"/>
    </fill>
    <fill>
      <patternFill patternType="solid">
        <fgColor rgb="FFB7B7B7"/>
        <bgColor rgb="FFB7B7B7"/>
      </patternFill>
    </fill>
    <fill>
      <patternFill patternType="solid">
        <fgColor rgb="FFD9EAD3"/>
        <bgColor rgb="FFD9EAD3"/>
      </patternFill>
    </fill>
    <fill>
      <patternFill patternType="solid">
        <fgColor rgb="FFFFFFFF"/>
        <bgColor rgb="FFFFFFFF"/>
      </patternFill>
    </fill>
    <fill>
      <patternFill patternType="solid">
        <fgColor rgb="FFB6D7A8"/>
        <bgColor rgb="FFB6D7A8"/>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thin">
        <color rgb="FF000000"/>
      </left>
      <right/>
      <top/>
      <bottom style="thin">
        <color rgb="FF000000"/>
      </bottom>
      <diagonal/>
    </border>
  </borders>
  <cellStyleXfs count="1">
    <xf numFmtId="0" fontId="0" fillId="0" borderId="0"/>
  </cellStyleXfs>
  <cellXfs count="66">
    <xf numFmtId="0" fontId="0" fillId="0" borderId="0" xfId="0" applyFont="1" applyAlignment="1"/>
    <xf numFmtId="0" fontId="2" fillId="0" borderId="0" xfId="0" applyFont="1" applyAlignment="1"/>
    <xf numFmtId="0" fontId="2" fillId="0" borderId="0" xfId="0" applyFont="1" applyAlignment="1">
      <alignment horizontal="left" wrapText="1"/>
    </xf>
    <xf numFmtId="0" fontId="3" fillId="0" borderId="0" xfId="0" applyFont="1" applyAlignment="1"/>
    <xf numFmtId="0" fontId="1" fillId="2" borderId="1" xfId="0" applyFont="1" applyFill="1" applyBorder="1" applyAlignment="1">
      <alignment horizontal="left"/>
    </xf>
    <xf numFmtId="0" fontId="1" fillId="2" borderId="1" xfId="0" applyFont="1" applyFill="1" applyBorder="1" applyAlignment="1">
      <alignment horizontal="center"/>
    </xf>
    <xf numFmtId="0" fontId="2" fillId="0" borderId="1" xfId="0" applyFont="1" applyBorder="1" applyAlignment="1">
      <alignment vertical="center"/>
    </xf>
    <xf numFmtId="164" fontId="2" fillId="0" borderId="1" xfId="0" applyNumberFormat="1" applyFont="1" applyBorder="1" applyAlignment="1">
      <alignment horizontal="center" vertical="center"/>
    </xf>
    <xf numFmtId="0" fontId="2" fillId="0" borderId="1" xfId="0" applyFont="1" applyBorder="1" applyAlignment="1">
      <alignment vertical="center" wrapText="1"/>
    </xf>
    <xf numFmtId="0" fontId="4" fillId="0" borderId="0" xfId="0" applyFont="1" applyAlignment="1"/>
    <xf numFmtId="0" fontId="4" fillId="0" borderId="0" xfId="0" applyFont="1"/>
    <xf numFmtId="0" fontId="5" fillId="0" borderId="0" xfId="0" applyFont="1" applyAlignment="1"/>
    <xf numFmtId="0" fontId="6" fillId="0" borderId="0" xfId="0" applyFont="1"/>
    <xf numFmtId="0" fontId="1" fillId="0" borderId="1" xfId="0" applyFont="1" applyBorder="1" applyAlignment="1"/>
    <xf numFmtId="0" fontId="2" fillId="0" borderId="1" xfId="0" applyFont="1" applyBorder="1" applyAlignment="1">
      <alignment horizontal="center" vertical="center" wrapText="1"/>
    </xf>
    <xf numFmtId="0" fontId="1" fillId="0" borderId="1" xfId="0" applyFont="1" applyBorder="1" applyAlignment="1">
      <alignment horizontal="left" wrapText="1"/>
    </xf>
    <xf numFmtId="0" fontId="2" fillId="0" borderId="1" xfId="0" applyFont="1" applyBorder="1" applyAlignment="1">
      <alignment horizontal="left" wrapText="1"/>
    </xf>
    <xf numFmtId="0" fontId="7" fillId="4" borderId="0" xfId="0" applyFont="1" applyFill="1" applyAlignment="1"/>
    <xf numFmtId="0" fontId="1" fillId="2" borderId="1" xfId="0" applyFont="1" applyFill="1" applyBorder="1" applyAlignment="1">
      <alignment horizontal="left" vertical="center"/>
    </xf>
    <xf numFmtId="0" fontId="1" fillId="2" borderId="1" xfId="0" applyFont="1" applyFill="1" applyBorder="1" applyAlignment="1">
      <alignment horizontal="center" vertical="center"/>
    </xf>
    <xf numFmtId="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2" fillId="4" borderId="1" xfId="0" applyFont="1" applyFill="1" applyBorder="1" applyAlignment="1">
      <alignment horizontal="center" vertical="center" wrapText="1"/>
    </xf>
    <xf numFmtId="0" fontId="2" fillId="0" borderId="1" xfId="0" applyFont="1" applyBorder="1" applyAlignment="1">
      <alignment horizontal="left" vertical="center"/>
    </xf>
    <xf numFmtId="0" fontId="1" fillId="0" borderId="1" xfId="0" applyFont="1" applyBorder="1" applyAlignment="1">
      <alignment vertical="center"/>
    </xf>
    <xf numFmtId="0" fontId="4" fillId="0" borderId="0" xfId="0" applyFont="1" applyAlignment="1">
      <alignment vertical="center"/>
    </xf>
    <xf numFmtId="0" fontId="2" fillId="3" borderId="1" xfId="0" applyFont="1" applyFill="1" applyBorder="1" applyAlignment="1" applyProtection="1">
      <alignment horizontal="center" vertical="center"/>
      <protection locked="0"/>
    </xf>
    <xf numFmtId="0" fontId="2" fillId="3" borderId="1" xfId="0" applyFont="1" applyFill="1" applyBorder="1" applyAlignment="1" applyProtection="1">
      <protection locked="0"/>
    </xf>
    <xf numFmtId="0" fontId="2" fillId="3" borderId="1" xfId="0" applyFont="1" applyFill="1" applyBorder="1" applyAlignment="1" applyProtection="1">
      <alignment horizontal="left" wrapText="1"/>
      <protection locked="0"/>
    </xf>
    <xf numFmtId="0" fontId="2" fillId="0" borderId="1" xfId="0" applyFont="1" applyBorder="1" applyAlignment="1" applyProtection="1">
      <alignment horizontal="left" wrapText="1"/>
      <protection locked="0"/>
    </xf>
    <xf numFmtId="164" fontId="2" fillId="0" borderId="1" xfId="0" applyNumberFormat="1" applyFont="1" applyBorder="1" applyAlignment="1" applyProtection="1">
      <alignment horizontal="center" vertical="center"/>
      <protection locked="0"/>
    </xf>
    <xf numFmtId="0" fontId="0" fillId="0" borderId="0" xfId="0" applyFont="1" applyAlignment="1"/>
    <xf numFmtId="0" fontId="0" fillId="0" borderId="0" xfId="0" applyFont="1" applyAlignment="1"/>
    <xf numFmtId="0" fontId="10" fillId="0" borderId="1" xfId="0" applyFont="1" applyBorder="1" applyAlignment="1">
      <alignment vertical="center"/>
    </xf>
    <xf numFmtId="0" fontId="11" fillId="0" borderId="0" xfId="0" applyFont="1" applyAlignment="1"/>
    <xf numFmtId="0" fontId="4" fillId="0" borderId="0" xfId="0" applyFont="1" applyAlignment="1">
      <alignment vertical="center" wrapText="1"/>
    </xf>
    <xf numFmtId="0" fontId="0" fillId="0" borderId="0" xfId="0" applyFont="1" applyAlignment="1">
      <alignment vertical="center"/>
    </xf>
    <xf numFmtId="0" fontId="10" fillId="0" borderId="2" xfId="0" applyFont="1" applyBorder="1" applyAlignment="1">
      <alignment vertical="center"/>
    </xf>
    <xf numFmtId="164" fontId="2" fillId="0" borderId="3" xfId="0" applyNumberFormat="1" applyFont="1" applyBorder="1" applyAlignment="1" applyProtection="1">
      <alignment horizontal="center" vertical="center"/>
      <protection locked="0"/>
    </xf>
    <xf numFmtId="0" fontId="2" fillId="4" borderId="4" xfId="0" applyFont="1" applyFill="1" applyBorder="1" applyAlignment="1">
      <alignment horizontal="center" vertical="center" wrapText="1"/>
    </xf>
    <xf numFmtId="164" fontId="2" fillId="0" borderId="4" xfId="0" applyNumberFormat="1" applyFont="1" applyBorder="1" applyAlignment="1" applyProtection="1">
      <alignment horizontal="center" vertical="center"/>
      <protection locked="0"/>
    </xf>
    <xf numFmtId="0" fontId="9" fillId="0" borderId="6" xfId="0" applyFont="1" applyBorder="1" applyAlignment="1">
      <alignment vertical="center"/>
    </xf>
    <xf numFmtId="0" fontId="12" fillId="0" borderId="5" xfId="0" applyFont="1" applyBorder="1" applyAlignment="1">
      <alignment horizontal="justify" vertical="center" wrapText="1"/>
    </xf>
    <xf numFmtId="0" fontId="10" fillId="0" borderId="1" xfId="0" applyFont="1" applyBorder="1" applyAlignment="1" applyProtection="1">
      <alignment horizontal="left" wrapText="1"/>
      <protection locked="0"/>
    </xf>
    <xf numFmtId="0" fontId="9" fillId="0" borderId="2" xfId="0" applyFont="1" applyBorder="1" applyAlignment="1">
      <alignment vertical="center"/>
    </xf>
    <xf numFmtId="0" fontId="8" fillId="0" borderId="4" xfId="0" applyFont="1" applyBorder="1"/>
    <xf numFmtId="0" fontId="1" fillId="0" borderId="0" xfId="0" applyFont="1" applyAlignment="1">
      <alignment horizontal="center"/>
    </xf>
    <xf numFmtId="0" fontId="0" fillId="0" borderId="0" xfId="0" applyFont="1" applyAlignment="1"/>
    <xf numFmtId="0" fontId="0" fillId="0" borderId="0" xfId="0" applyAlignment="1">
      <alignment vertical="center" wrapText="1"/>
    </xf>
    <xf numFmtId="0" fontId="1" fillId="2" borderId="2" xfId="0" applyFont="1" applyFill="1" applyBorder="1" applyAlignment="1">
      <alignment horizontal="center"/>
    </xf>
    <xf numFmtId="0" fontId="8" fillId="0" borderId="3" xfId="0" applyFont="1" applyBorder="1"/>
    <xf numFmtId="0" fontId="1" fillId="5" borderId="2" xfId="0" applyFont="1" applyFill="1" applyBorder="1" applyAlignment="1">
      <alignment horizontal="center"/>
    </xf>
    <xf numFmtId="0" fontId="9" fillId="0" borderId="3" xfId="0" applyFont="1" applyBorder="1" applyAlignment="1">
      <alignment vertical="center"/>
    </xf>
    <xf numFmtId="0" fontId="9" fillId="0" borderId="4"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9" fillId="0" borderId="7" xfId="0" applyFont="1" applyBorder="1" applyAlignment="1">
      <alignment vertical="center"/>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1" fillId="0" borderId="2" xfId="0" applyFont="1" applyBorder="1" applyAlignment="1">
      <alignment vertical="center"/>
    </xf>
    <xf numFmtId="0" fontId="4" fillId="0" borderId="0" xfId="0" applyFont="1" applyAlignment="1">
      <alignment vertical="center" wrapText="1"/>
    </xf>
    <xf numFmtId="0" fontId="0" fillId="0" borderId="0" xfId="0" applyFont="1" applyAlignment="1">
      <alignment vertical="center"/>
    </xf>
    <xf numFmtId="0" fontId="1" fillId="0" borderId="0" xfId="0" applyFont="1" applyAlignment="1">
      <alignment horizontal="left" vertical="center" wrapText="1"/>
    </xf>
  </cellXfs>
  <cellStyles count="1">
    <cellStyle name="Normal" xfId="0" builtinId="0"/>
  </cellStyles>
  <dxfs count="16">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B3:J65"/>
  <sheetViews>
    <sheetView tabSelected="1" topLeftCell="A7" workbookViewId="0">
      <selection activeCell="F21" sqref="F21"/>
    </sheetView>
  </sheetViews>
  <sheetFormatPr defaultColWidth="12.5703125" defaultRowHeight="15.75" customHeight="1"/>
  <cols>
    <col min="1" max="1" width="2.28515625" customWidth="1"/>
    <col min="2" max="2" width="60.85546875" customWidth="1"/>
    <col min="3" max="4" width="29.85546875" customWidth="1"/>
    <col min="5" max="5" width="14.42578125" customWidth="1"/>
    <col min="6" max="6" width="24.85546875" customWidth="1"/>
    <col min="7" max="7" width="14.42578125" customWidth="1"/>
    <col min="8" max="8" width="9.7109375" bestFit="1" customWidth="1"/>
    <col min="9" max="9" width="20.5703125" bestFit="1" customWidth="1"/>
    <col min="10" max="10" width="35.28515625" customWidth="1"/>
  </cols>
  <sheetData>
    <row r="3" spans="2:10" ht="12.75">
      <c r="B3" s="48" t="s">
        <v>0</v>
      </c>
      <c r="C3" s="49"/>
      <c r="D3" s="49"/>
      <c r="E3" s="49"/>
      <c r="F3" s="49"/>
      <c r="G3" s="49"/>
      <c r="H3" s="49"/>
      <c r="I3" s="49"/>
      <c r="J3" s="49"/>
    </row>
    <row r="4" spans="2:10" ht="12.75">
      <c r="B4" s="48" t="s">
        <v>1</v>
      </c>
      <c r="C4" s="49"/>
      <c r="D4" s="49"/>
      <c r="E4" s="49"/>
      <c r="F4" s="49"/>
      <c r="G4" s="49"/>
      <c r="H4" s="49"/>
      <c r="I4" s="49"/>
      <c r="J4" s="49"/>
    </row>
    <row r="5" spans="2:10" ht="15.75" customHeight="1">
      <c r="B5" s="1"/>
    </row>
    <row r="6" spans="2:10" ht="12.75">
      <c r="B6" s="4" t="s">
        <v>6</v>
      </c>
      <c r="C6" s="5" t="s">
        <v>7</v>
      </c>
      <c r="D6" s="5" t="s">
        <v>8</v>
      </c>
    </row>
    <row r="7" spans="2:10" ht="12.75">
      <c r="B7" s="13" t="s">
        <v>9</v>
      </c>
      <c r="C7" s="29"/>
      <c r="D7" s="14" t="str">
        <f t="shared" ref="D7:D9" si="0">IF(C7="","Pendent incloure informació","")</f>
        <v>Pendent incloure informació</v>
      </c>
    </row>
    <row r="8" spans="2:10" ht="12.75">
      <c r="B8" s="13" t="s">
        <v>10</v>
      </c>
      <c r="C8" s="29"/>
      <c r="D8" s="14" t="str">
        <f t="shared" si="0"/>
        <v>Pendent incloure informació</v>
      </c>
    </row>
    <row r="9" spans="2:10" ht="12.75">
      <c r="B9" s="15" t="s">
        <v>11</v>
      </c>
      <c r="C9" s="30"/>
      <c r="D9" s="14" t="str">
        <f t="shared" si="0"/>
        <v>Pendent incloure informació</v>
      </c>
      <c r="I9" s="1"/>
    </row>
    <row r="10" spans="2:10" ht="12.75">
      <c r="B10" s="15" t="s">
        <v>12</v>
      </c>
      <c r="C10" s="30"/>
      <c r="D10" s="14" t="str">
        <f t="shared" ref="D10:D11" si="1">IF(AND(C10="",$C$9="representació de l' empresa"),"Pendent incloure informació","")</f>
        <v/>
      </c>
      <c r="I10" s="1"/>
    </row>
    <row r="11" spans="2:10" ht="12.75">
      <c r="B11" s="15" t="s">
        <v>13</v>
      </c>
      <c r="C11" s="30"/>
      <c r="D11" s="14" t="str">
        <f t="shared" si="1"/>
        <v/>
      </c>
      <c r="I11" s="1"/>
    </row>
    <row r="12" spans="2:10" ht="38.25">
      <c r="B12" s="15" t="s">
        <v>14</v>
      </c>
      <c r="C12" s="45" t="s">
        <v>71</v>
      </c>
      <c r="D12" s="16"/>
      <c r="E12" s="2"/>
      <c r="F12" s="2"/>
      <c r="G12" s="2"/>
      <c r="H12" s="2"/>
      <c r="I12" s="1"/>
    </row>
    <row r="13" spans="2:10" ht="12.75">
      <c r="B13" s="15" t="s">
        <v>15</v>
      </c>
      <c r="C13" s="31" t="s">
        <v>70</v>
      </c>
      <c r="D13" s="16"/>
      <c r="E13" s="2"/>
      <c r="F13" s="2"/>
      <c r="G13" s="2"/>
      <c r="H13" s="2"/>
      <c r="I13" s="1"/>
    </row>
    <row r="14" spans="2:10" ht="15.75" customHeight="1">
      <c r="B14" s="2"/>
      <c r="C14" s="2"/>
      <c r="D14" s="2"/>
      <c r="E14" s="2"/>
      <c r="F14" s="2"/>
      <c r="G14" s="2"/>
      <c r="H14" s="2"/>
      <c r="I14" s="1"/>
    </row>
    <row r="15" spans="2:10" ht="53.1" customHeight="1">
      <c r="B15" s="50" t="s">
        <v>66</v>
      </c>
      <c r="C15" s="50"/>
      <c r="D15" s="50"/>
      <c r="E15" s="50"/>
      <c r="F15" s="50"/>
      <c r="G15" s="50"/>
      <c r="H15" s="50"/>
    </row>
    <row r="16" spans="2:10" ht="12.75">
      <c r="B16" s="3"/>
    </row>
    <row r="17" spans="2:10" ht="14.25">
      <c r="B17" s="17"/>
    </row>
    <row r="18" spans="2:10" ht="12.75">
      <c r="B18" s="3"/>
    </row>
    <row r="19" spans="2:10" ht="12.75">
      <c r="B19" s="3"/>
      <c r="C19" s="51" t="s">
        <v>16</v>
      </c>
      <c r="D19" s="52"/>
      <c r="E19" s="47"/>
      <c r="F19" s="53" t="s">
        <v>17</v>
      </c>
      <c r="G19" s="52"/>
      <c r="H19" s="52"/>
      <c r="I19" s="47"/>
    </row>
    <row r="20" spans="2:10" ht="15.75" customHeight="1">
      <c r="B20" s="18" t="s">
        <v>2</v>
      </c>
      <c r="C20" s="19" t="s">
        <v>18</v>
      </c>
      <c r="D20" s="19" t="s">
        <v>19</v>
      </c>
      <c r="E20" s="19" t="s">
        <v>20</v>
      </c>
      <c r="F20" s="19" t="s">
        <v>21</v>
      </c>
      <c r="G20" s="19" t="s">
        <v>20</v>
      </c>
      <c r="H20" s="19" t="s">
        <v>22</v>
      </c>
      <c r="I20" s="19" t="s">
        <v>23</v>
      </c>
      <c r="J20" s="19" t="s">
        <v>3</v>
      </c>
    </row>
    <row r="21" spans="2:10" ht="45.95" customHeight="1">
      <c r="B21" s="6" t="s">
        <v>67</v>
      </c>
      <c r="C21" s="7" t="s">
        <v>69</v>
      </c>
      <c r="D21" s="20">
        <v>13785</v>
      </c>
      <c r="E21" s="21" t="s">
        <v>68</v>
      </c>
      <c r="F21" s="28"/>
      <c r="G21" s="22" t="str">
        <f t="shared" ref="G21" si="2">E21</f>
        <v>Euros</v>
      </c>
      <c r="H21" s="28"/>
      <c r="I21" s="28"/>
      <c r="J21" s="8" t="str">
        <f>IF(F21="","Pendent incloure import ofertat.S'han d'informar tots els conceptes que componen l'oferta",IF(C21="Preu (€)",IF(F21&gt;D21,"L'import indicat supera el preu màxim admès. Aquest fet suposarà l'exclusió del procediment de licitació",""),IF(C21="Percentatge (%) de recàrrec",IF(F21&gt;D21,"El percentatge indicat supera el percentatge màxim admès. Aquest fet suposarà l'exclusió del procediment de licitació",""),(IF(C21="Percentatge (%) de descompte",IF(F21&lt;D21,"El percentatge indicat és inferior al percentatge mínim admès. Aquest fet suposarà l'exclusió del procediment de licitació",""),IF(F21="","Pendent incloure import ofertat.S'han d'informar tots els conceptes que componen l'oferta",IF(C21="Preu ($)",IF(F21&gt;D21,"L'import indicat supera el preu màxim admès. Aquest fet suposarà l'exclusió del procediment de licitació",""))))))))</f>
        <v>Pendent incloure import ofertat.S'han d'informar tots els conceptes que componen l'oferta</v>
      </c>
    </row>
    <row r="24" spans="2:10" ht="14.25">
      <c r="B24" s="17"/>
    </row>
    <row r="25" spans="2:10" ht="12.75">
      <c r="B25" s="4" t="s">
        <v>24</v>
      </c>
      <c r="C25" s="5" t="s">
        <v>25</v>
      </c>
      <c r="D25" s="5" t="s">
        <v>8</v>
      </c>
    </row>
    <row r="26" spans="2:10" ht="15.75" customHeight="1">
      <c r="B26" s="46" t="s">
        <v>91</v>
      </c>
      <c r="C26" s="56"/>
      <c r="D26" s="57"/>
    </row>
    <row r="27" spans="2:10" s="33" customFormat="1" ht="15.75" customHeight="1">
      <c r="B27" s="46" t="s">
        <v>92</v>
      </c>
      <c r="C27" s="56"/>
      <c r="D27" s="57"/>
    </row>
    <row r="28" spans="2:10" ht="15.75" customHeight="1">
      <c r="B28" s="25" t="s">
        <v>72</v>
      </c>
      <c r="C28" s="32"/>
      <c r="D28" s="24" t="str">
        <f t="shared" ref="D28:D31" si="3">IF(C28="","Pendent resposta","")</f>
        <v>Pendent resposta</v>
      </c>
    </row>
    <row r="29" spans="2:10" ht="15.75" customHeight="1">
      <c r="B29" s="25" t="s">
        <v>73</v>
      </c>
      <c r="C29" s="32"/>
      <c r="D29" s="24" t="str">
        <f t="shared" si="3"/>
        <v>Pendent resposta</v>
      </c>
    </row>
    <row r="30" spans="2:10" s="33" customFormat="1" ht="15.75" customHeight="1">
      <c r="B30" s="25" t="s">
        <v>74</v>
      </c>
      <c r="C30" s="32"/>
      <c r="D30" s="24" t="str">
        <f t="shared" si="3"/>
        <v>Pendent resposta</v>
      </c>
    </row>
    <row r="31" spans="2:10" ht="15.75" customHeight="1">
      <c r="B31" s="25" t="s">
        <v>75</v>
      </c>
      <c r="C31" s="32"/>
      <c r="D31" s="24" t="str">
        <f t="shared" si="3"/>
        <v>Pendent resposta</v>
      </c>
    </row>
    <row r="32" spans="2:10" ht="15.75" customHeight="1">
      <c r="B32" s="46" t="s">
        <v>93</v>
      </c>
      <c r="C32" s="47"/>
      <c r="D32" s="24"/>
    </row>
    <row r="33" spans="2:4" ht="15.75" customHeight="1">
      <c r="B33" s="35" t="s">
        <v>76</v>
      </c>
      <c r="C33" s="32"/>
      <c r="D33" s="24" t="str">
        <f t="shared" ref="D33:D36" si="4">IF(C33="","Pendent resposta","")</f>
        <v>Pendent resposta</v>
      </c>
    </row>
    <row r="34" spans="2:4" ht="15.75" customHeight="1">
      <c r="B34" s="35" t="s">
        <v>77</v>
      </c>
      <c r="C34" s="32"/>
      <c r="D34" s="24" t="str">
        <f t="shared" si="4"/>
        <v>Pendent resposta</v>
      </c>
    </row>
    <row r="35" spans="2:4" ht="15.75" customHeight="1">
      <c r="B35" s="35" t="s">
        <v>78</v>
      </c>
      <c r="C35" s="32"/>
      <c r="D35" s="24" t="str">
        <f t="shared" si="4"/>
        <v>Pendent resposta</v>
      </c>
    </row>
    <row r="36" spans="2:4" s="33" customFormat="1" ht="15.75" customHeight="1">
      <c r="B36" s="36" t="s">
        <v>79</v>
      </c>
      <c r="C36" s="32"/>
      <c r="D36" s="24" t="str">
        <f t="shared" si="4"/>
        <v>Pendent resposta</v>
      </c>
    </row>
    <row r="37" spans="2:4" s="33" customFormat="1" ht="15.75" customHeight="1">
      <c r="B37" s="46" t="s">
        <v>80</v>
      </c>
      <c r="C37" s="54"/>
      <c r="D37" s="55"/>
    </row>
    <row r="38" spans="2:4" ht="15.4" customHeight="1">
      <c r="B38" s="46" t="s">
        <v>94</v>
      </c>
      <c r="C38" s="54"/>
      <c r="D38" s="55"/>
    </row>
    <row r="39" spans="2:4" s="33" customFormat="1" ht="15.75" customHeight="1">
      <c r="B39" s="35" t="s">
        <v>81</v>
      </c>
      <c r="C39" s="32"/>
      <c r="D39" s="24" t="str">
        <f t="shared" ref="D39:D42" si="5">IF(C39="","Pendent resposta","")</f>
        <v>Pendent resposta</v>
      </c>
    </row>
    <row r="40" spans="2:4" s="33" customFormat="1" ht="15.75" customHeight="1">
      <c r="B40" s="35" t="s">
        <v>82</v>
      </c>
      <c r="C40" s="32"/>
      <c r="D40" s="24" t="str">
        <f t="shared" si="5"/>
        <v>Pendent resposta</v>
      </c>
    </row>
    <row r="41" spans="2:4" s="33" customFormat="1" ht="15.75" customHeight="1">
      <c r="B41" s="35" t="s">
        <v>83</v>
      </c>
      <c r="C41" s="32"/>
      <c r="D41" s="24" t="str">
        <f t="shared" si="5"/>
        <v>Pendent resposta</v>
      </c>
    </row>
    <row r="42" spans="2:4" s="33" customFormat="1" ht="15.75" customHeight="1">
      <c r="B42" s="35" t="s">
        <v>84</v>
      </c>
      <c r="C42" s="32"/>
      <c r="D42" s="24" t="str">
        <f t="shared" si="5"/>
        <v>Pendent resposta</v>
      </c>
    </row>
    <row r="43" spans="2:4" s="33" customFormat="1" ht="15.75" customHeight="1">
      <c r="B43" s="46" t="s">
        <v>95</v>
      </c>
      <c r="C43" s="54"/>
      <c r="D43" s="55"/>
    </row>
    <row r="44" spans="2:4" s="33" customFormat="1" ht="15.75" customHeight="1">
      <c r="B44" s="35" t="s">
        <v>85</v>
      </c>
      <c r="C44" s="32"/>
      <c r="D44" s="24" t="str">
        <f t="shared" ref="D44:D53" si="6">IF(C44="","Pendent resposta","")</f>
        <v>Pendent resposta</v>
      </c>
    </row>
    <row r="45" spans="2:4" s="33" customFormat="1" ht="15.75" customHeight="1">
      <c r="B45" s="35" t="s">
        <v>86</v>
      </c>
      <c r="C45" s="32"/>
      <c r="D45" s="24" t="str">
        <f t="shared" si="6"/>
        <v>Pendent resposta</v>
      </c>
    </row>
    <row r="46" spans="2:4" s="33" customFormat="1" ht="15.75" customHeight="1">
      <c r="B46" s="35" t="s">
        <v>87</v>
      </c>
      <c r="C46" s="32"/>
      <c r="D46" s="24" t="str">
        <f t="shared" si="6"/>
        <v>Pendent resposta</v>
      </c>
    </row>
    <row r="47" spans="2:4" s="33" customFormat="1" ht="15.75" customHeight="1">
      <c r="B47" s="43" t="s">
        <v>97</v>
      </c>
      <c r="C47" s="40"/>
      <c r="D47" s="41"/>
    </row>
    <row r="48" spans="2:4" s="34" customFormat="1" ht="15.75" customHeight="1">
      <c r="B48" s="44" t="s">
        <v>98</v>
      </c>
      <c r="C48" s="42"/>
      <c r="D48" s="24" t="str">
        <f t="shared" ref="D48:D50" si="7">IF(C48="","Pendent resposta","")</f>
        <v>Pendent resposta</v>
      </c>
    </row>
    <row r="49" spans="2:8" s="33" customFormat="1" ht="15.75" customHeight="1">
      <c r="B49" s="44" t="s">
        <v>99</v>
      </c>
      <c r="C49" s="42"/>
      <c r="D49" s="24" t="str">
        <f t="shared" si="7"/>
        <v>Pendent resposta</v>
      </c>
    </row>
    <row r="50" spans="2:8" s="33" customFormat="1" ht="16.5" customHeight="1">
      <c r="B50" s="44" t="s">
        <v>100</v>
      </c>
      <c r="C50" s="42"/>
      <c r="D50" s="24" t="str">
        <f t="shared" si="7"/>
        <v>Pendent resposta</v>
      </c>
    </row>
    <row r="51" spans="2:8" s="34" customFormat="1" ht="15.75" customHeight="1">
      <c r="B51" s="58" t="s">
        <v>90</v>
      </c>
      <c r="C51" s="54"/>
      <c r="D51" s="55"/>
    </row>
    <row r="52" spans="2:8" s="33" customFormat="1" ht="15.75" customHeight="1">
      <c r="B52" s="39" t="s">
        <v>89</v>
      </c>
      <c r="C52" s="32"/>
      <c r="D52" s="24" t="str">
        <f t="shared" si="6"/>
        <v>Pendent resposta</v>
      </c>
    </row>
    <row r="53" spans="2:8" ht="15.75" customHeight="1">
      <c r="B53" s="35" t="s">
        <v>88</v>
      </c>
      <c r="C53" s="32"/>
      <c r="D53" s="24" t="str">
        <f t="shared" si="6"/>
        <v>Pendent resposta</v>
      </c>
    </row>
    <row r="54" spans="2:8" ht="37.5" customHeight="1">
      <c r="B54" s="59" t="s">
        <v>96</v>
      </c>
      <c r="C54" s="60"/>
      <c r="D54" s="61"/>
    </row>
    <row r="55" spans="2:8" ht="12.75">
      <c r="B55" s="39" t="s">
        <v>89</v>
      </c>
      <c r="C55" s="32"/>
      <c r="D55" s="24" t="str">
        <f t="shared" ref="D55:D56" si="8">IF(C55="","Pendent resposta","")</f>
        <v>Pendent resposta</v>
      </c>
    </row>
    <row r="56" spans="2:8" ht="18.75" customHeight="1">
      <c r="B56" s="35" t="s">
        <v>88</v>
      </c>
      <c r="C56" s="32"/>
      <c r="D56" s="24" t="str">
        <f t="shared" si="8"/>
        <v>Pendent resposta</v>
      </c>
      <c r="E56" s="38"/>
      <c r="F56" s="38"/>
      <c r="G56" s="38"/>
      <c r="H56" s="38"/>
    </row>
    <row r="58" spans="2:8" ht="15.75" customHeight="1">
      <c r="B58" s="27" t="s">
        <v>4</v>
      </c>
    </row>
    <row r="59" spans="2:8" ht="12.75">
      <c r="B59" s="10"/>
    </row>
    <row r="60" spans="2:8" ht="76.5">
      <c r="B60" s="37" t="s">
        <v>5</v>
      </c>
      <c r="C60" s="38"/>
      <c r="D60" s="38"/>
    </row>
    <row r="61" spans="2:8" ht="12.75"/>
    <row r="63" spans="2:8" ht="15.75" customHeight="1">
      <c r="B63" s="11"/>
    </row>
    <row r="64" spans="2:8" ht="15.75" customHeight="1">
      <c r="B64" s="12"/>
    </row>
    <row r="65" spans="2:2" ht="15.75" customHeight="1">
      <c r="B65" s="11"/>
    </row>
  </sheetData>
  <sheetProtection algorithmName="SHA-512" hashValue="8P+OGhgRXoo+sNJNjoVmPbq7oz9k0gmd9YXb+aG4qNp7PySgrtlc62niMJDJuh+IYhpeHcAvi6JKSbFFuDQlng==" saltValue="eoB3IOW917fCL17U2zypUg==" spinCount="100000" sheet="1" objects="1" scenarios="1"/>
  <mergeCells count="13">
    <mergeCell ref="B51:D51"/>
    <mergeCell ref="B54:D54"/>
    <mergeCell ref="B37:D37"/>
    <mergeCell ref="B26:D26"/>
    <mergeCell ref="B27:D27"/>
    <mergeCell ref="B38:D38"/>
    <mergeCell ref="B43:D43"/>
    <mergeCell ref="B32:C32"/>
    <mergeCell ref="B3:J3"/>
    <mergeCell ref="B4:J4"/>
    <mergeCell ref="B15:H15"/>
    <mergeCell ref="C19:E19"/>
    <mergeCell ref="F19:I19"/>
  </mergeCells>
  <conditionalFormatting sqref="D7:F11 F26:F52 D28:D36 D53 D44:D47 D39:D42">
    <cfRule type="cellIs" dxfId="15" priority="9" operator="equal">
      <formula>"Correcte"</formula>
    </cfRule>
  </conditionalFormatting>
  <conditionalFormatting sqref="D7:F11 F26:F52 D28:D36 D53 D44:D47 D39:D42">
    <cfRule type="cellIs" dxfId="14" priority="10" operator="equal">
      <formula>"Pendent incloure informació"</formula>
    </cfRule>
  </conditionalFormatting>
  <conditionalFormatting sqref="J21">
    <cfRule type="cellIs" dxfId="13" priority="11" operator="equal">
      <formula>"Correcte"</formula>
    </cfRule>
  </conditionalFormatting>
  <conditionalFormatting sqref="J21">
    <cfRule type="notContainsBlanks" dxfId="12" priority="12">
      <formula>LEN(TRIM(J21))&gt;0</formula>
    </cfRule>
  </conditionalFormatting>
  <conditionalFormatting sqref="D52">
    <cfRule type="cellIs" dxfId="11" priority="7" operator="equal">
      <formula>"Correcte"</formula>
    </cfRule>
  </conditionalFormatting>
  <conditionalFormatting sqref="D52">
    <cfRule type="cellIs" dxfId="10" priority="8" operator="equal">
      <formula>"Pendent incloure informació"</formula>
    </cfRule>
  </conditionalFormatting>
  <conditionalFormatting sqref="D56">
    <cfRule type="cellIs" dxfId="9" priority="5" operator="equal">
      <formula>"Correcte"</formula>
    </cfRule>
  </conditionalFormatting>
  <conditionalFormatting sqref="D56">
    <cfRule type="cellIs" dxfId="8" priority="6" operator="equal">
      <formula>"Pendent incloure informació"</formula>
    </cfRule>
  </conditionalFormatting>
  <conditionalFormatting sqref="D55">
    <cfRule type="cellIs" dxfId="7" priority="3" operator="equal">
      <formula>"Correcte"</formula>
    </cfRule>
  </conditionalFormatting>
  <conditionalFormatting sqref="D55">
    <cfRule type="cellIs" dxfId="6" priority="4" operator="equal">
      <formula>"Pendent incloure informació"</formula>
    </cfRule>
  </conditionalFormatting>
  <conditionalFormatting sqref="D48:D50">
    <cfRule type="cellIs" dxfId="5" priority="1" operator="equal">
      <formula>"Correcte"</formula>
    </cfRule>
  </conditionalFormatting>
  <conditionalFormatting sqref="D48:D50">
    <cfRule type="cellIs" dxfId="4" priority="2" operator="equal">
      <formula>"Pendent incloure informació"</formula>
    </cfRule>
  </conditionalFormatting>
  <dataValidations count="4">
    <dataValidation type="list" allowBlank="1" showErrorMessage="1" sqref="C21">
      <formula1>"Preu (€),Percentatge (%) de recàrrec,Percentatge (%) de descompte,Preu ($)"</formula1>
    </dataValidation>
    <dataValidation type="list" allowBlank="1" showErrorMessage="1" sqref="C28:C31 C33:C36 C39:C42 C55:C56 C52:C53 C44:C50">
      <formula1>"Sí,No"</formula1>
    </dataValidation>
    <dataValidation type="list" allowBlank="1" showErrorMessage="1" sqref="C9">
      <formula1>"Nom propi,Representació de l' empresa"</formula1>
    </dataValidation>
    <dataValidation type="custom" allowBlank="1" showDropDown="1" showInputMessage="1" showErrorMessage="1" prompt="Com a màxim es poden entrar 2 decimals" sqref="F21 H21:I21">
      <formula1>AND(F21&lt;&gt;"",LEN(RIGHT(F21,LEN(F21)-IFERROR(FIND(",",F21),LEN(F21))))&lt;=2)</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B3:J47"/>
  <sheetViews>
    <sheetView workbookViewId="0">
      <selection activeCell="I25" sqref="I25"/>
    </sheetView>
  </sheetViews>
  <sheetFormatPr defaultColWidth="12.5703125" defaultRowHeight="15.75" customHeight="1"/>
  <cols>
    <col min="1" max="1" width="2.28515625" customWidth="1"/>
    <col min="2" max="2" width="57.5703125" customWidth="1"/>
    <col min="3" max="3" width="44.7109375" customWidth="1"/>
    <col min="4" max="4" width="29.85546875" customWidth="1"/>
    <col min="5" max="5" width="15.28515625" customWidth="1"/>
    <col min="6" max="6" width="24.85546875" customWidth="1"/>
    <col min="7" max="7" width="17.5703125" customWidth="1"/>
    <col min="8" max="8" width="12.28515625" customWidth="1"/>
    <col min="9" max="9" width="14.42578125" customWidth="1"/>
    <col min="10" max="10" width="35.28515625" customWidth="1"/>
  </cols>
  <sheetData>
    <row r="3" spans="2:10" ht="12.75">
      <c r="B3" s="48" t="s">
        <v>26</v>
      </c>
      <c r="C3" s="49"/>
      <c r="D3" s="49"/>
      <c r="E3" s="49"/>
      <c r="F3" s="49"/>
      <c r="G3" s="49"/>
      <c r="H3" s="49"/>
      <c r="I3" s="49"/>
      <c r="J3" s="49"/>
    </row>
    <row r="4" spans="2:10" ht="12.75">
      <c r="B4" s="48" t="s">
        <v>27</v>
      </c>
      <c r="C4" s="49"/>
      <c r="D4" s="49"/>
      <c r="E4" s="49"/>
      <c r="F4" s="49"/>
      <c r="G4" s="49"/>
      <c r="H4" s="49"/>
      <c r="I4" s="49"/>
      <c r="J4" s="49"/>
    </row>
    <row r="5" spans="2:10" ht="15.75" customHeight="1">
      <c r="B5" s="1"/>
    </row>
    <row r="6" spans="2:10" ht="12.75">
      <c r="B6" s="4" t="s">
        <v>28</v>
      </c>
      <c r="C6" s="5" t="s">
        <v>29</v>
      </c>
      <c r="D6" s="5" t="s">
        <v>30</v>
      </c>
    </row>
    <row r="7" spans="2:10" ht="12.75">
      <c r="B7" s="13" t="s">
        <v>31</v>
      </c>
      <c r="C7" s="29"/>
      <c r="D7" s="14" t="str">
        <f t="shared" ref="D7:D9" si="0">IF(C7="","Pendiente incluir información","")</f>
        <v>Pendiente incluir información</v>
      </c>
    </row>
    <row r="8" spans="2:10" ht="12.75">
      <c r="B8" s="13" t="s">
        <v>32</v>
      </c>
      <c r="C8" s="29"/>
      <c r="D8" s="14" t="str">
        <f t="shared" si="0"/>
        <v>Pendiente incluir información</v>
      </c>
    </row>
    <row r="9" spans="2:10" ht="12.75">
      <c r="B9" s="15" t="s">
        <v>33</v>
      </c>
      <c r="C9" s="30"/>
      <c r="D9" s="14" t="str">
        <f t="shared" si="0"/>
        <v>Pendiente incluir información</v>
      </c>
      <c r="I9" s="1"/>
    </row>
    <row r="10" spans="2:10" ht="12.75">
      <c r="B10" s="15" t="s">
        <v>34</v>
      </c>
      <c r="C10" s="30"/>
      <c r="D10" s="14" t="str">
        <f t="shared" ref="D10:D11" si="1">IF(AND(C10="",$C$9="representación de la empresa"),"Pendiente incluir información","")</f>
        <v/>
      </c>
      <c r="I10" s="1"/>
    </row>
    <row r="11" spans="2:10" ht="12.75">
      <c r="B11" s="15" t="s">
        <v>13</v>
      </c>
      <c r="C11" s="30"/>
      <c r="D11" s="14" t="str">
        <f t="shared" si="1"/>
        <v/>
      </c>
      <c r="I11" s="1"/>
    </row>
    <row r="12" spans="2:10" ht="25.5">
      <c r="B12" s="15" t="s">
        <v>35</v>
      </c>
      <c r="C12" s="31"/>
      <c r="D12" s="16"/>
      <c r="E12" s="2"/>
      <c r="F12" s="2"/>
      <c r="G12" s="2"/>
      <c r="H12" s="2"/>
      <c r="I12" s="1"/>
    </row>
    <row r="13" spans="2:10" ht="12.75">
      <c r="B13" s="15" t="s">
        <v>36</v>
      </c>
      <c r="C13" s="31"/>
      <c r="D13" s="16"/>
      <c r="E13" s="2"/>
      <c r="F13" s="2"/>
      <c r="G13" s="2"/>
      <c r="H13" s="2"/>
      <c r="I13" s="1"/>
    </row>
    <row r="14" spans="2:10" ht="15.75" customHeight="1">
      <c r="B14" s="2"/>
      <c r="C14" s="2"/>
      <c r="D14" s="2"/>
      <c r="E14" s="2"/>
      <c r="F14" s="2"/>
      <c r="G14" s="2"/>
      <c r="H14" s="2"/>
    </row>
    <row r="15" spans="2:10" ht="39.950000000000003" customHeight="1">
      <c r="B15" s="65" t="s">
        <v>37</v>
      </c>
      <c r="C15" s="64"/>
      <c r="D15" s="64"/>
      <c r="E15" s="64"/>
      <c r="F15" s="64"/>
      <c r="G15" s="64"/>
      <c r="H15" s="64"/>
    </row>
    <row r="16" spans="2:10" ht="12.75">
      <c r="B16" s="3"/>
    </row>
    <row r="17" spans="2:10" ht="14.25">
      <c r="B17" s="17" t="s">
        <v>38</v>
      </c>
    </row>
    <row r="18" spans="2:10" ht="12.75">
      <c r="B18" s="3"/>
    </row>
    <row r="19" spans="2:10" ht="12.75">
      <c r="B19" s="3"/>
      <c r="C19" s="51" t="s">
        <v>39</v>
      </c>
      <c r="D19" s="52"/>
      <c r="E19" s="47"/>
      <c r="F19" s="53" t="s">
        <v>17</v>
      </c>
      <c r="G19" s="52"/>
      <c r="H19" s="52"/>
      <c r="I19" s="47"/>
    </row>
    <row r="20" spans="2:10" ht="15.75" customHeight="1">
      <c r="B20" s="18" t="s">
        <v>40</v>
      </c>
      <c r="C20" s="19" t="s">
        <v>41</v>
      </c>
      <c r="D20" s="19" t="s">
        <v>42</v>
      </c>
      <c r="E20" s="19" t="s">
        <v>43</v>
      </c>
      <c r="F20" s="19" t="s">
        <v>44</v>
      </c>
      <c r="G20" s="19" t="s">
        <v>43</v>
      </c>
      <c r="H20" s="19" t="s">
        <v>45</v>
      </c>
      <c r="I20" s="19" t="s">
        <v>46</v>
      </c>
      <c r="J20" s="19" t="s">
        <v>47</v>
      </c>
    </row>
    <row r="21" spans="2:10" ht="38.25">
      <c r="B21" s="6" t="s">
        <v>48</v>
      </c>
      <c r="C21" s="7"/>
      <c r="D21" s="20"/>
      <c r="E21" s="21"/>
      <c r="F21" s="28"/>
      <c r="G21" s="22">
        <f t="shared" ref="G21:G25" si="2">E21</f>
        <v>0</v>
      </c>
      <c r="H21" s="28"/>
      <c r="I21" s="28"/>
      <c r="J21" s="8" t="str">
        <f>IF(F21="","Pendiente incluir importe ofertado.Se han de informar todos los conceptos que componen la oferta",IF(C21="Precio (€)",IF(F21&gt;D21,"El importe indicado supera el precio máximo admitido. Este hecho supondrà la exclusión del procedimiento de licitación",""),IF(C21="Porcentaje (%) de recargo",IF(F21&gt;D21,"El porcentaje indicado supera el máximo admitido. Este hecho supondrá la exclusión del procedimiento de licitación",""),(IF(C21="Porcentaje (%) de descuento",IF(F21&lt;D21,"El porcentaje indicado es inferior al porcentaje mínimo admitido. Este hecho supondrá la exclusión del procedimiento de licitación",""),IF(F21="","Pendiente incluir importe ofertado.Se han de informar todos los conceptos que componen la oferta",IF(C21="Precio ($)",IF(F21&gt;D21,"El importe indicado supera el precio máximo admitido. Este hecho supondrà la exclusión del procedimiento de licitación",""))))))))</f>
        <v>Pendiente incluir importe ofertado.Se han de informar todos los conceptos que componen la oferta</v>
      </c>
    </row>
    <row r="22" spans="2:10" ht="38.25">
      <c r="B22" s="6" t="s">
        <v>49</v>
      </c>
      <c r="C22" s="7"/>
      <c r="D22" s="20"/>
      <c r="E22" s="21"/>
      <c r="F22" s="28"/>
      <c r="G22" s="22">
        <f t="shared" si="2"/>
        <v>0</v>
      </c>
      <c r="H22" s="28"/>
      <c r="I22" s="28"/>
      <c r="J22" s="8" t="str">
        <f t="shared" ref="J22:J25" si="3">IF(F22="","Pendiente incluir importe ofertado.Se han de informar todos los conceptos que componen la oferta",IF(C22="Precio (€)",IF(F22&gt;D22,"El importe indicado supera el precio máximo admitido. Este hecho supondrà la exclusión del procedimiento de licitación",""),IF(C22="Porcentaje (%) de recargo",IF(F22&gt;D22,"El porcentaje indicado supera el máximo admitido. Este hecho supondrá la exclusión del procedimiento de licitación",""),(IF(C22="Porcentaje (%) de descuento",IF(F22&lt;D22,"El porcentaje indicado es inferior al porcentaje mínimo admitido. Este hecho supondrá la exclusión del procedimiento de licitación",""))))))</f>
        <v>Pendiente incluir importe ofertado.Se han de informar todos los conceptos que componen la oferta</v>
      </c>
    </row>
    <row r="23" spans="2:10" ht="38.25">
      <c r="B23" s="6" t="s">
        <v>50</v>
      </c>
      <c r="C23" s="7"/>
      <c r="D23" s="20"/>
      <c r="E23" s="23"/>
      <c r="F23" s="28"/>
      <c r="G23" s="22">
        <f t="shared" si="2"/>
        <v>0</v>
      </c>
      <c r="H23" s="28"/>
      <c r="I23" s="28"/>
      <c r="J23" s="8" t="str">
        <f t="shared" si="3"/>
        <v>Pendiente incluir importe ofertado.Se han de informar todos los conceptos que componen la oferta</v>
      </c>
    </row>
    <row r="24" spans="2:10" ht="38.25">
      <c r="B24" s="6" t="s">
        <v>51</v>
      </c>
      <c r="C24" s="7"/>
      <c r="D24" s="20"/>
      <c r="E24" s="22"/>
      <c r="F24" s="28"/>
      <c r="G24" s="22">
        <f t="shared" si="2"/>
        <v>0</v>
      </c>
      <c r="H24" s="28"/>
      <c r="I24" s="28"/>
      <c r="J24" s="8" t="str">
        <f t="shared" si="3"/>
        <v>Pendiente incluir importe ofertado.Se han de informar todos los conceptos que componen la oferta</v>
      </c>
    </row>
    <row r="25" spans="2:10" ht="38.25">
      <c r="B25" s="6" t="s">
        <v>52</v>
      </c>
      <c r="C25" s="7"/>
      <c r="D25" s="20"/>
      <c r="E25" s="22"/>
      <c r="F25" s="28"/>
      <c r="G25" s="22">
        <f t="shared" si="2"/>
        <v>0</v>
      </c>
      <c r="H25" s="28"/>
      <c r="I25" s="28"/>
      <c r="J25" s="8" t="str">
        <f t="shared" si="3"/>
        <v>Pendiente incluir importe ofertado.Se han de informar todos los conceptos que componen la oferta</v>
      </c>
    </row>
    <row r="28" spans="2:10" ht="14.25">
      <c r="B28" s="17" t="s">
        <v>53</v>
      </c>
    </row>
    <row r="29" spans="2:10" ht="12.75">
      <c r="B29" s="4" t="s">
        <v>54</v>
      </c>
      <c r="C29" s="5" t="s">
        <v>25</v>
      </c>
      <c r="D29" s="5" t="s">
        <v>30</v>
      </c>
    </row>
    <row r="30" spans="2:10" ht="15.75" customHeight="1">
      <c r="B30" s="62" t="s">
        <v>55</v>
      </c>
      <c r="C30" s="47"/>
      <c r="D30" s="24"/>
    </row>
    <row r="31" spans="2:10" ht="15.75" customHeight="1">
      <c r="B31" s="25" t="s">
        <v>56</v>
      </c>
      <c r="C31" s="32"/>
      <c r="D31" s="24" t="str">
        <f t="shared" ref="D31:D33" si="4">IF(C31="","Pendent resposta","")</f>
        <v>Pendent resposta</v>
      </c>
    </row>
    <row r="32" spans="2:10" ht="15.75" customHeight="1">
      <c r="B32" s="25" t="s">
        <v>57</v>
      </c>
      <c r="C32" s="32"/>
      <c r="D32" s="24" t="str">
        <f t="shared" si="4"/>
        <v>Pendent resposta</v>
      </c>
    </row>
    <row r="33" spans="2:8" ht="15.75" customHeight="1">
      <c r="B33" s="25" t="s">
        <v>58</v>
      </c>
      <c r="C33" s="32"/>
      <c r="D33" s="24" t="str">
        <f t="shared" si="4"/>
        <v>Pendent resposta</v>
      </c>
    </row>
    <row r="34" spans="2:8" ht="15.75" customHeight="1">
      <c r="B34" s="62" t="s">
        <v>59</v>
      </c>
      <c r="C34" s="47"/>
      <c r="D34" s="24"/>
    </row>
    <row r="35" spans="2:8" ht="15.75" customHeight="1">
      <c r="B35" s="6" t="s">
        <v>60</v>
      </c>
      <c r="C35" s="32"/>
      <c r="D35" s="24" t="str">
        <f t="shared" ref="D35:D38" si="5">IF(C35="","Pendent resposta","")</f>
        <v>Pendent resposta</v>
      </c>
    </row>
    <row r="36" spans="2:8" ht="15.75" customHeight="1">
      <c r="B36" s="6" t="s">
        <v>61</v>
      </c>
      <c r="C36" s="32"/>
      <c r="D36" s="24" t="str">
        <f t="shared" si="5"/>
        <v>Pendent resposta</v>
      </c>
    </row>
    <row r="37" spans="2:8" ht="15.75" customHeight="1">
      <c r="B37" s="6" t="s">
        <v>62</v>
      </c>
      <c r="C37" s="32"/>
      <c r="D37" s="24" t="str">
        <f t="shared" si="5"/>
        <v>Pendent resposta</v>
      </c>
    </row>
    <row r="38" spans="2:8" ht="15.75" customHeight="1">
      <c r="B38" s="26" t="s">
        <v>63</v>
      </c>
      <c r="C38" s="32"/>
      <c r="D38" s="24" t="str">
        <f t="shared" si="5"/>
        <v>Pendent resposta</v>
      </c>
    </row>
    <row r="39" spans="2:8" ht="12.75">
      <c r="B39" s="9"/>
    </row>
    <row r="40" spans="2:8" ht="12.75">
      <c r="B40" s="9" t="s">
        <v>64</v>
      </c>
    </row>
    <row r="41" spans="2:8" ht="12.75">
      <c r="B41" s="10"/>
    </row>
    <row r="42" spans="2:8" ht="42.6" customHeight="1">
      <c r="B42" s="63" t="s">
        <v>65</v>
      </c>
      <c r="C42" s="64"/>
      <c r="D42" s="64"/>
      <c r="E42" s="64"/>
      <c r="F42" s="64"/>
      <c r="G42" s="64"/>
      <c r="H42" s="64"/>
    </row>
    <row r="45" spans="2:8" ht="12.75">
      <c r="B45" s="11"/>
    </row>
    <row r="46" spans="2:8" ht="15">
      <c r="B46" s="12"/>
    </row>
    <row r="47" spans="2:8" ht="12.75">
      <c r="B47" s="11"/>
    </row>
  </sheetData>
  <mergeCells count="8">
    <mergeCell ref="B30:C30"/>
    <mergeCell ref="B34:C34"/>
    <mergeCell ref="B42:H42"/>
    <mergeCell ref="B3:J3"/>
    <mergeCell ref="B4:J4"/>
    <mergeCell ref="B15:H15"/>
    <mergeCell ref="C19:E19"/>
    <mergeCell ref="F19:I19"/>
  </mergeCells>
  <conditionalFormatting sqref="D7:F11 D30:D38 F30:F38">
    <cfRule type="cellIs" dxfId="3" priority="1" operator="equal">
      <formula>"Correcto"</formula>
    </cfRule>
  </conditionalFormatting>
  <conditionalFormatting sqref="D7:F11 D30:D38 F30:F38">
    <cfRule type="cellIs" dxfId="2" priority="2" operator="equal">
      <formula>"Pendiente incluir información"</formula>
    </cfRule>
  </conditionalFormatting>
  <conditionalFormatting sqref="J21:J25">
    <cfRule type="cellIs" dxfId="1" priority="3" operator="equal">
      <formula>"Correcto"</formula>
    </cfRule>
  </conditionalFormatting>
  <conditionalFormatting sqref="J21:J25">
    <cfRule type="notContainsBlanks" dxfId="0" priority="4">
      <formula>LEN(TRIM(J21))&gt;0</formula>
    </cfRule>
  </conditionalFormatting>
  <dataValidations count="4">
    <dataValidation type="list" allowBlank="1" showErrorMessage="1" sqref="C21:C25">
      <formula1>"Precio (€),Porcentaje (%) de recargo,Porcentaje (%) de descuento,Precio ($)"</formula1>
    </dataValidation>
    <dataValidation type="list" allowBlank="1" showErrorMessage="1" sqref="C9">
      <formula1>"Nombre propio,Representación de la empresa"</formula1>
    </dataValidation>
    <dataValidation type="list" allowBlank="1" showErrorMessage="1" sqref="C31:C33 C35:C38">
      <formula1>"Sí,No"</formula1>
    </dataValidation>
    <dataValidation type="custom" allowBlank="1" showDropDown="1" showInputMessage="1" showErrorMessage="1" prompt="Com a màxim es poden entrar 2 decimals" sqref="F21:F25 H21:I25">
      <formula1>AND(F21&lt;&gt;"",LEN(RIGHT(F21,LEN(F21)-IFERROR(FIND(",",F21),LEN(F21))))&lt;=2)</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2</vt:i4>
      </vt:variant>
    </vt:vector>
  </HeadingPairs>
  <TitlesOfParts>
    <vt:vector size="2" baseType="lpstr">
      <vt:lpstr>Model CAT</vt:lpstr>
      <vt:lpstr>Model CAST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 Maria Martínez Caballeria</dc:creator>
  <cp:lastModifiedBy>Sandra Sabater Anell</cp:lastModifiedBy>
  <dcterms:created xsi:type="dcterms:W3CDTF">2024-06-26T14:18:40Z</dcterms:created>
  <dcterms:modified xsi:type="dcterms:W3CDTF">2025-12-10T08:37:22Z</dcterms:modified>
</cp:coreProperties>
</file>