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rnandez\Desktop\Plec mat construcció 2026\"/>
    </mc:Choice>
  </mc:AlternateContent>
  <bookViews>
    <workbookView minimized="1" xWindow="0" yWindow="0" windowWidth="21600" windowHeight="11588" activeTab="2"/>
  </bookViews>
  <sheets>
    <sheet name="Table 1" sheetId="1" r:id="rId1"/>
    <sheet name="Table 3" sheetId="3" r:id="rId2"/>
    <sheet name="Hoja1" sheetId="4" r:id="rId3"/>
  </sheets>
  <calcPr calcId="162913"/>
</workbook>
</file>

<file path=xl/calcChain.xml><?xml version="1.0" encoding="utf-8"?>
<calcChain xmlns="http://schemas.openxmlformats.org/spreadsheetml/2006/main">
  <c r="E21" i="4" l="1"/>
  <c r="E22" i="4"/>
  <c r="E23" i="4"/>
  <c r="E24" i="4"/>
  <c r="E25" i="4"/>
  <c r="E26" i="4"/>
  <c r="E27" i="4"/>
  <c r="E28" i="4"/>
  <c r="E29" i="4"/>
  <c r="E30" i="4"/>
  <c r="E31" i="4"/>
  <c r="E32" i="4"/>
  <c r="E20" i="4"/>
  <c r="F31" i="4"/>
  <c r="F32" i="4" s="1"/>
  <c r="H31" i="4"/>
  <c r="I31" i="4"/>
  <c r="H32" i="4"/>
  <c r="I32" i="4"/>
  <c r="G31" i="4"/>
  <c r="G32" i="4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" i="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4" i="1"/>
  <c r="E136" i="1" l="1"/>
  <c r="F50" i="3"/>
  <c r="G14" i="3" l="1"/>
  <c r="G26" i="3"/>
  <c r="G38" i="3"/>
  <c r="G6" i="3"/>
  <c r="G15" i="3"/>
  <c r="G27" i="3"/>
  <c r="G39" i="3"/>
  <c r="G7" i="3"/>
  <c r="G16" i="3"/>
  <c r="G28" i="3"/>
  <c r="G40" i="3"/>
  <c r="G8" i="3"/>
  <c r="G17" i="3"/>
  <c r="G29" i="3"/>
  <c r="G41" i="3"/>
  <c r="G9" i="3"/>
  <c r="G18" i="3"/>
  <c r="G30" i="3"/>
  <c r="G42" i="3"/>
  <c r="G19" i="3"/>
  <c r="G31" i="3"/>
  <c r="G43" i="3"/>
  <c r="G11" i="3"/>
  <c r="G20" i="3"/>
  <c r="G32" i="3"/>
  <c r="G4" i="3"/>
  <c r="G22" i="3"/>
  <c r="G46" i="3"/>
  <c r="G35" i="3"/>
  <c r="G12" i="3"/>
  <c r="G36" i="3"/>
  <c r="G13" i="3"/>
  <c r="G37" i="3"/>
  <c r="G33" i="3"/>
  <c r="G10" i="3"/>
  <c r="G44" i="3"/>
  <c r="G21" i="3"/>
  <c r="G45" i="3"/>
  <c r="G34" i="3"/>
  <c r="G23" i="3"/>
  <c r="G47" i="3"/>
  <c r="G24" i="3"/>
  <c r="G48" i="3"/>
  <c r="G25" i="3"/>
  <c r="G5" i="3"/>
  <c r="G16" i="1"/>
  <c r="G28" i="1"/>
  <c r="G40" i="1"/>
  <c r="G52" i="1"/>
  <c r="G64" i="1"/>
  <c r="G76" i="1"/>
  <c r="G77" i="1"/>
  <c r="G89" i="1"/>
  <c r="G101" i="1"/>
  <c r="G113" i="1"/>
  <c r="G125" i="1"/>
  <c r="G17" i="1"/>
  <c r="G29" i="1"/>
  <c r="G41" i="1"/>
  <c r="G53" i="1"/>
  <c r="G65" i="1"/>
  <c r="G5" i="1"/>
  <c r="G78" i="1"/>
  <c r="G90" i="1"/>
  <c r="G102" i="1"/>
  <c r="G114" i="1"/>
  <c r="G126" i="1"/>
  <c r="G18" i="1"/>
  <c r="G30" i="1"/>
  <c r="G42" i="1"/>
  <c r="G54" i="1"/>
  <c r="G66" i="1"/>
  <c r="G6" i="1"/>
  <c r="G79" i="1"/>
  <c r="G91" i="1"/>
  <c r="G103" i="1"/>
  <c r="G115" i="1"/>
  <c r="G127" i="1"/>
  <c r="G19" i="1"/>
  <c r="G31" i="1"/>
  <c r="G43" i="1"/>
  <c r="G55" i="1"/>
  <c r="G67" i="1"/>
  <c r="G7" i="1"/>
  <c r="G80" i="1"/>
  <c r="G92" i="1"/>
  <c r="G104" i="1"/>
  <c r="G116" i="1"/>
  <c r="G128" i="1"/>
  <c r="G20" i="1"/>
  <c r="G32" i="1"/>
  <c r="G44" i="1"/>
  <c r="G56" i="1"/>
  <c r="G68" i="1"/>
  <c r="G8" i="1"/>
  <c r="G81" i="1"/>
  <c r="G93" i="1"/>
  <c r="G105" i="1"/>
  <c r="G117" i="1"/>
  <c r="G129" i="1"/>
  <c r="G21" i="1"/>
  <c r="G33" i="1"/>
  <c r="G45" i="1"/>
  <c r="G57" i="1"/>
  <c r="G69" i="1"/>
  <c r="G9" i="1"/>
  <c r="G82" i="1"/>
  <c r="G94" i="1"/>
  <c r="G106" i="1"/>
  <c r="G118" i="1"/>
  <c r="G130" i="1"/>
  <c r="G22" i="1"/>
  <c r="G34" i="1"/>
  <c r="G46" i="1"/>
  <c r="G58" i="1"/>
  <c r="G70" i="1"/>
  <c r="G10" i="1"/>
  <c r="G83" i="1"/>
  <c r="G95" i="1"/>
  <c r="G107" i="1"/>
  <c r="G119" i="1"/>
  <c r="G131" i="1"/>
  <c r="G23" i="1"/>
  <c r="G35" i="1"/>
  <c r="G47" i="1"/>
  <c r="G59" i="1"/>
  <c r="G71" i="1"/>
  <c r="G11" i="1"/>
  <c r="G84" i="1"/>
  <c r="G96" i="1"/>
  <c r="G51" i="1"/>
  <c r="G15" i="1"/>
  <c r="G111" i="1"/>
  <c r="G24" i="1"/>
  <c r="G60" i="1"/>
  <c r="G85" i="1"/>
  <c r="G112" i="1"/>
  <c r="G25" i="1"/>
  <c r="G61" i="1"/>
  <c r="G86" i="1"/>
  <c r="G120" i="1"/>
  <c r="G26" i="1"/>
  <c r="G62" i="1"/>
  <c r="G87" i="1"/>
  <c r="G121" i="1"/>
  <c r="G27" i="1"/>
  <c r="G63" i="1"/>
  <c r="G88" i="1"/>
  <c r="G122" i="1"/>
  <c r="G36" i="1"/>
  <c r="G72" i="1"/>
  <c r="G97" i="1"/>
  <c r="G123" i="1"/>
  <c r="G37" i="1"/>
  <c r="G73" i="1"/>
  <c r="G98" i="1"/>
  <c r="G124" i="1"/>
  <c r="G38" i="1"/>
  <c r="G74" i="1"/>
  <c r="G99" i="1"/>
  <c r="G132" i="1"/>
  <c r="G39" i="1"/>
  <c r="G75" i="1"/>
  <c r="G100" i="1"/>
  <c r="G133" i="1"/>
  <c r="G48" i="1"/>
  <c r="G12" i="1"/>
  <c r="G108" i="1"/>
  <c r="G134" i="1"/>
  <c r="G49" i="1"/>
  <c r="G13" i="1"/>
  <c r="G109" i="1"/>
  <c r="G135" i="1"/>
  <c r="G50" i="1"/>
  <c r="G14" i="1"/>
  <c r="G110" i="1"/>
  <c r="G4" i="1"/>
  <c r="E70" i="3"/>
</calcChain>
</file>

<file path=xl/sharedStrings.xml><?xml version="1.0" encoding="utf-8"?>
<sst xmlns="http://schemas.openxmlformats.org/spreadsheetml/2006/main" count="221" uniqueCount="219">
  <si>
    <r>
      <rPr>
        <sz val="9.5"/>
        <rFont val="Arial"/>
        <family val="2"/>
      </rPr>
      <t>Materials per a la Const. MJB, S.L. Listado de consumos</t>
    </r>
  </si>
  <si>
    <r>
      <rPr>
        <sz val="9.5"/>
        <rFont val="Arial"/>
        <family val="2"/>
      </rPr>
      <t>Pág. 1</t>
    </r>
  </si>
  <si>
    <r>
      <rPr>
        <sz val="9.5"/>
        <rFont val="Arial"/>
        <family val="2"/>
      </rPr>
      <t>Consumos entre 01/01/2025 y 31/12/2025</t>
    </r>
  </si>
  <si>
    <r>
      <rPr>
        <sz val="8"/>
        <rFont val="Arial"/>
        <family val="2"/>
      </rPr>
      <t>Artículo</t>
    </r>
  </si>
  <si>
    <r>
      <rPr>
        <sz val="8"/>
        <rFont val="Arial"/>
        <family val="2"/>
      </rPr>
      <t>Descripción</t>
    </r>
  </si>
  <si>
    <r>
      <rPr>
        <sz val="8"/>
        <rFont val="Arial"/>
        <family val="2"/>
      </rPr>
      <t>Unidades</t>
    </r>
  </si>
  <si>
    <r>
      <rPr>
        <sz val="8"/>
        <rFont val="Arial"/>
        <family val="2"/>
      </rPr>
      <t>SACO PORTLAND 25 KG DRAGON</t>
    </r>
  </si>
  <si>
    <r>
      <rPr>
        <sz val="8"/>
        <rFont val="Arial"/>
        <family val="2"/>
      </rPr>
      <t>SACO HORMIGON PREPARADO</t>
    </r>
  </si>
  <si>
    <r>
      <rPr>
        <sz val="8"/>
        <rFont val="Arial"/>
        <family val="2"/>
      </rPr>
      <t>SACO MORTERO</t>
    </r>
  </si>
  <si>
    <r>
      <rPr>
        <sz val="8"/>
        <rFont val="Arial"/>
        <family val="2"/>
      </rPr>
      <t>SACO ARENA 25 KG</t>
    </r>
  </si>
  <si>
    <r>
      <rPr>
        <sz val="8"/>
        <rFont val="Arial"/>
        <family val="2"/>
      </rPr>
      <t>10031-0</t>
    </r>
  </si>
  <si>
    <r>
      <rPr>
        <sz val="8"/>
        <rFont val="Arial"/>
        <family val="2"/>
      </rPr>
      <t>SACO ARENA SILICE 25 KG</t>
    </r>
  </si>
  <si>
    <r>
      <rPr>
        <sz val="8"/>
        <rFont val="Arial"/>
        <family val="2"/>
      </rPr>
      <t>SACO ARENA SUPER FINA 25 KG</t>
    </r>
  </si>
  <si>
    <r>
      <rPr>
        <sz val="8"/>
        <rFont val="Arial"/>
        <family val="2"/>
      </rPr>
      <t>SACO GRAVILLA 25 KG</t>
    </r>
  </si>
  <si>
    <r>
      <rPr>
        <sz val="8"/>
        <rFont val="Arial"/>
        <family val="2"/>
      </rPr>
      <t>SACO LAMPOCEM 25 KG</t>
    </r>
  </si>
  <si>
    <r>
      <rPr>
        <sz val="8"/>
        <rFont val="Arial"/>
        <family val="2"/>
      </rPr>
      <t>SACO LAMPOCEM 5 KG.</t>
    </r>
  </si>
  <si>
    <r>
      <rPr>
        <sz val="8"/>
        <rFont val="Arial"/>
        <family val="2"/>
      </rPr>
      <t>SACO PROPAM REPAR TECHNO 25 KG</t>
    </r>
  </si>
  <si>
    <r>
      <rPr>
        <sz val="8"/>
        <rFont val="Arial"/>
        <family val="2"/>
      </rPr>
      <t>SACO PAM ECOGEL PORC. BLANC/GRIS 25 KG</t>
    </r>
  </si>
  <si>
    <r>
      <rPr>
        <sz val="8"/>
        <rFont val="Arial"/>
        <family val="2"/>
      </rPr>
      <t>SACO PAM ECOGEL FLEX GRIS 25 KG</t>
    </r>
  </si>
  <si>
    <r>
      <rPr>
        <sz val="8"/>
        <rFont val="Arial"/>
        <family val="2"/>
      </rPr>
      <t>10049-1</t>
    </r>
  </si>
  <si>
    <r>
      <rPr>
        <sz val="8"/>
        <rFont val="Arial"/>
        <family val="2"/>
      </rPr>
      <t>SACO FIBRA VIDRIO HP 24  500 gr.</t>
    </r>
  </si>
  <si>
    <r>
      <rPr>
        <sz val="8"/>
        <rFont val="Arial"/>
        <family val="2"/>
      </rPr>
      <t>SACO MORTERO SILICEO 25 KG</t>
    </r>
  </si>
  <si>
    <r>
      <rPr>
        <sz val="8"/>
        <rFont val="Arial"/>
        <family val="2"/>
      </rPr>
      <t>SACO RAFIA 50X80</t>
    </r>
  </si>
  <si>
    <r>
      <rPr>
        <sz val="8"/>
        <rFont val="Arial"/>
        <family val="2"/>
      </rPr>
      <t>SACO ULTRACOLOR PLUS 2 KG</t>
    </r>
  </si>
  <si>
    <r>
      <rPr>
        <sz val="8"/>
        <rFont val="Arial"/>
        <family val="2"/>
      </rPr>
      <t>SACO ULTRACOLOR PLUS 100  2KG</t>
    </r>
  </si>
  <si>
    <r>
      <rPr>
        <sz val="8"/>
        <rFont val="Arial"/>
        <family val="2"/>
      </rPr>
      <t>SACO ULTRACOLOR PLUS 5 KG</t>
    </r>
  </si>
  <si>
    <r>
      <rPr>
        <sz val="8"/>
        <rFont val="Arial"/>
        <family val="2"/>
      </rPr>
      <t>SACO KERACOLOR F.F. 100  5 KG</t>
    </r>
  </si>
  <si>
    <r>
      <rPr>
        <sz val="8"/>
        <rFont val="Arial"/>
        <family val="2"/>
      </rPr>
      <t>HORES CAMIÓ M1</t>
    </r>
  </si>
  <si>
    <r>
      <rPr>
        <sz val="8"/>
        <rFont val="Arial"/>
        <family val="2"/>
      </rPr>
      <t>HORES  CAMIÓ MAN 3</t>
    </r>
  </si>
  <si>
    <r>
      <rPr>
        <sz val="8"/>
        <rFont val="Arial"/>
        <family val="2"/>
      </rPr>
      <t>HORES CAMIÓ IVECO</t>
    </r>
  </si>
  <si>
    <r>
      <rPr>
        <sz val="8"/>
        <rFont val="Arial"/>
        <family val="2"/>
      </rPr>
      <t>M3. SAULO</t>
    </r>
  </si>
  <si>
    <r>
      <rPr>
        <sz val="8"/>
        <rFont val="Arial"/>
        <family val="2"/>
      </rPr>
      <t>BIG BAG SAULO</t>
    </r>
  </si>
  <si>
    <r>
      <rPr>
        <sz val="8"/>
        <rFont val="Arial"/>
        <family val="2"/>
      </rPr>
      <t>BIG BAG ARENA-MEZCLA-GRAVA</t>
    </r>
  </si>
  <si>
    <r>
      <rPr>
        <sz val="8"/>
        <rFont val="Arial"/>
        <family val="2"/>
      </rPr>
      <t>BIG BAG VACIO</t>
    </r>
  </si>
  <si>
    <r>
      <rPr>
        <sz val="8"/>
        <rFont val="Arial"/>
        <family val="2"/>
      </rPr>
      <t>BIG BAG FORMIGO SEC</t>
    </r>
  </si>
  <si>
    <r>
      <rPr>
        <sz val="8"/>
        <rFont val="Arial"/>
        <family val="2"/>
      </rPr>
      <t>13001-0</t>
    </r>
  </si>
  <si>
    <r>
      <rPr>
        <sz val="8"/>
        <rFont val="Arial"/>
        <family val="2"/>
      </rPr>
      <t>BATIDORA CT-MIXER 230V-1800w MALETA</t>
    </r>
  </si>
  <si>
    <r>
      <rPr>
        <sz val="8"/>
        <rFont val="Arial"/>
        <family val="2"/>
      </rPr>
      <t>LLOGUER HILTI 1000-AVR</t>
    </r>
  </si>
  <si>
    <r>
      <rPr>
        <sz val="8"/>
        <rFont val="Arial"/>
        <family val="2"/>
      </rPr>
      <t>14035-0</t>
    </r>
  </si>
  <si>
    <r>
      <rPr>
        <sz val="8"/>
        <rFont val="Arial"/>
        <family val="2"/>
      </rPr>
      <t>GUANTE EURA CONFORT Naranja</t>
    </r>
  </si>
  <si>
    <r>
      <rPr>
        <sz val="8"/>
        <rFont val="Arial"/>
        <family val="2"/>
      </rPr>
      <t>GUANTE SHOWA R.370-372- 451</t>
    </r>
  </si>
  <si>
    <r>
      <rPr>
        <sz val="8"/>
        <rFont val="Arial"/>
        <family val="2"/>
      </rPr>
      <t>GUANTE Látex bicolor Ref. 52/26</t>
    </r>
  </si>
  <si>
    <r>
      <rPr>
        <sz val="8"/>
        <rFont val="Arial"/>
        <family val="2"/>
      </rPr>
      <t>M2 PIEDRA NEGRA 60X30</t>
    </r>
  </si>
  <si>
    <r>
      <rPr>
        <sz val="8"/>
        <rFont val="Arial"/>
        <family val="2"/>
      </rPr>
      <t>DISC DIAMANT CANTERO PLUS 230 mm</t>
    </r>
  </si>
  <si>
    <r>
      <rPr>
        <sz val="8"/>
        <rFont val="Arial"/>
        <family val="2"/>
      </rPr>
      <t>DISC INOX EXTRAFI 115X1 MUSSOL/LEMAN</t>
    </r>
  </si>
  <si>
    <r>
      <rPr>
        <sz val="8"/>
        <rFont val="Arial"/>
        <family val="2"/>
      </rPr>
      <t>DISC PEDRA 115X3 GAT EMCCAT</t>
    </r>
  </si>
  <si>
    <r>
      <rPr>
        <sz val="8"/>
        <rFont val="Arial"/>
        <family val="2"/>
      </rPr>
      <t>DISC DIAMANT GENERAL OBRA 115 Fredimar</t>
    </r>
  </si>
  <si>
    <r>
      <rPr>
        <sz val="8"/>
        <rFont val="Arial"/>
        <family val="2"/>
      </rPr>
      <t>PROTECTOR Auditivo Ref. 55/199</t>
    </r>
  </si>
  <si>
    <r>
      <rPr>
        <sz val="8"/>
        <rFont val="Arial"/>
        <family val="2"/>
      </rPr>
      <t>TOCHANA  (PALET) 216 ut.</t>
    </r>
  </si>
  <si>
    <r>
      <rPr>
        <sz val="8"/>
        <rFont val="Arial"/>
        <family val="2"/>
      </rPr>
      <t>GEROS DEL 10  (PALET) 195/216 ut.</t>
    </r>
  </si>
  <si>
    <r>
      <rPr>
        <sz val="8"/>
        <rFont val="Arial"/>
        <family val="2"/>
      </rPr>
      <t>GEROS DEL 10</t>
    </r>
  </si>
  <si>
    <r>
      <rPr>
        <sz val="8"/>
        <rFont val="Arial"/>
        <family val="2"/>
      </rPr>
      <t>TOCHO GAFA</t>
    </r>
  </si>
  <si>
    <r>
      <rPr>
        <sz val="8"/>
        <rFont val="Arial"/>
        <family val="2"/>
      </rPr>
      <t>MAHONES 50X20X4</t>
    </r>
  </si>
  <si>
    <r>
      <rPr>
        <sz val="8"/>
        <rFont val="Arial"/>
        <family val="2"/>
      </rPr>
      <t>VISELES 75X30 (84)</t>
    </r>
  </si>
  <si>
    <r>
      <rPr>
        <sz val="8"/>
        <rFont val="Arial"/>
        <family val="2"/>
      </rPr>
      <t>RASILLA RALLADA 14X28X1,3  (20 U.)</t>
    </r>
  </si>
  <si>
    <r>
      <rPr>
        <sz val="8"/>
        <rFont val="Arial"/>
        <family val="2"/>
      </rPr>
      <t>AZULEJO BLANCO 20X20 METRO</t>
    </r>
  </si>
  <si>
    <r>
      <rPr>
        <sz val="8"/>
        <rFont val="Arial"/>
        <family val="2"/>
      </rPr>
      <t>BLOQUE GRIS 40X20X20 BASTO</t>
    </r>
  </si>
  <si>
    <r>
      <rPr>
        <sz val="8"/>
        <rFont val="Arial"/>
        <family val="2"/>
      </rPr>
      <t>BLOQUE GRIS 40X20X20 BASTO 70/60 ut. PALET</t>
    </r>
  </si>
  <si>
    <r>
      <rPr>
        <sz val="8"/>
        <rFont val="Arial"/>
        <family val="2"/>
      </rPr>
      <t>30019-0</t>
    </r>
  </si>
  <si>
    <r>
      <rPr>
        <sz val="8"/>
        <rFont val="Arial"/>
        <family val="2"/>
      </rPr>
      <t>BORDILLO JARDIN GRIS 50X25X7 Breinco</t>
    </r>
  </si>
  <si>
    <r>
      <rPr>
        <sz val="8"/>
        <rFont val="Arial"/>
        <family val="2"/>
      </rPr>
      <t>BORDILLO JARDIN GRIS 100X20X7</t>
    </r>
  </si>
  <si>
    <r>
      <rPr>
        <sz val="8"/>
        <rFont val="Arial"/>
        <family val="2"/>
      </rPr>
      <t>BORDILLO T-2 100X15X25X12</t>
    </r>
  </si>
  <si>
    <r>
      <rPr>
        <sz val="8"/>
        <rFont val="Arial"/>
        <family val="2"/>
      </rPr>
      <t>ARQUETA HORMIGON 40X40 con fondo</t>
    </r>
  </si>
  <si>
    <r>
      <rPr>
        <sz val="8"/>
        <rFont val="Arial"/>
        <family val="2"/>
      </rPr>
      <t>ARQUETA HORMIGON 50X50 con fondo</t>
    </r>
  </si>
  <si>
    <r>
      <rPr>
        <sz val="8"/>
        <rFont val="Arial"/>
        <family val="2"/>
      </rPr>
      <t>VADO CENTRAL V-35 40x35x25</t>
    </r>
  </si>
  <si>
    <r>
      <rPr>
        <sz val="8"/>
        <rFont val="Arial"/>
        <family val="2"/>
      </rPr>
      <t>PANOT 20X20X2.5 GRIS x M2</t>
    </r>
  </si>
  <si>
    <r>
      <rPr>
        <sz val="8"/>
        <rFont val="Arial"/>
        <family val="2"/>
      </rPr>
      <t>PANOT 20X20X4 GRIS x M2</t>
    </r>
  </si>
  <si>
    <r>
      <rPr>
        <sz val="8"/>
        <rFont val="Arial"/>
        <family val="2"/>
      </rPr>
      <t>PANOT 20X20X2.5 ROJO x M2</t>
    </r>
  </si>
  <si>
    <r>
      <rPr>
        <sz val="8"/>
        <rFont val="Arial"/>
        <family val="2"/>
      </rPr>
      <t>PANOT 30X30X3 ROJO x M2</t>
    </r>
  </si>
  <si>
    <r>
      <rPr>
        <sz val="8"/>
        <rFont val="Arial"/>
        <family val="2"/>
      </rPr>
      <t>TUBO PVC 40 X METRO</t>
    </r>
  </si>
  <si>
    <r>
      <rPr>
        <sz val="8"/>
        <rFont val="Arial"/>
        <family val="2"/>
      </rPr>
      <t>TUBO PVC 40 FLEXIBLE X METRO</t>
    </r>
  </si>
  <si>
    <r>
      <rPr>
        <sz val="8"/>
        <rFont val="Arial"/>
        <family val="2"/>
      </rPr>
      <t>TUBO PVC 110-3 M</t>
    </r>
  </si>
  <si>
    <r>
      <rPr>
        <sz val="8"/>
        <rFont val="Arial"/>
        <family val="2"/>
      </rPr>
      <t>TUBO PVC 125-1 M</t>
    </r>
  </si>
  <si>
    <r>
      <rPr>
        <sz val="8"/>
        <rFont val="Arial"/>
        <family val="2"/>
      </rPr>
      <t>TUBO PVC 125-3 M</t>
    </r>
  </si>
  <si>
    <r>
      <rPr>
        <sz val="8"/>
        <rFont val="Arial"/>
        <family val="2"/>
      </rPr>
      <t>CODO PVC 40-45º</t>
    </r>
  </si>
  <si>
    <r>
      <rPr>
        <sz val="8"/>
        <rFont val="Arial"/>
        <family val="2"/>
      </rPr>
      <t>CODO PVC 40-87º</t>
    </r>
  </si>
  <si>
    <r>
      <rPr>
        <sz val="8"/>
        <rFont val="Arial"/>
        <family val="2"/>
      </rPr>
      <t>CODO PVC 90-45º</t>
    </r>
  </si>
  <si>
    <r>
      <rPr>
        <sz val="8"/>
        <rFont val="Arial"/>
        <family val="2"/>
      </rPr>
      <t>CODO PVC 90-67º</t>
    </r>
  </si>
  <si>
    <r>
      <rPr>
        <sz val="8"/>
        <rFont val="Arial"/>
        <family val="2"/>
      </rPr>
      <t>CODO PVC 110-45º</t>
    </r>
  </si>
  <si>
    <r>
      <rPr>
        <sz val="8"/>
        <rFont val="Arial"/>
        <family val="2"/>
      </rPr>
      <t>CODO PVC 110-67º</t>
    </r>
  </si>
  <si>
    <r>
      <rPr>
        <sz val="8"/>
        <rFont val="Arial"/>
        <family val="2"/>
      </rPr>
      <t>CODO PVC 110-87º</t>
    </r>
  </si>
  <si>
    <r>
      <rPr>
        <sz val="8"/>
        <rFont val="Arial"/>
        <family val="2"/>
      </rPr>
      <t>CODO PVC 125-45º</t>
    </r>
  </si>
  <si>
    <r>
      <rPr>
        <sz val="8"/>
        <rFont val="Arial"/>
        <family val="2"/>
      </rPr>
      <t>CODO PVC 125-87º</t>
    </r>
  </si>
  <si>
    <r>
      <rPr>
        <sz val="8"/>
        <rFont val="Arial"/>
        <family val="2"/>
      </rPr>
      <t>CODO PVC 160-45º</t>
    </r>
  </si>
  <si>
    <r>
      <rPr>
        <sz val="8"/>
        <rFont val="Arial"/>
        <family val="2"/>
      </rPr>
      <t>CODO PVC 160-87º</t>
    </r>
  </si>
  <si>
    <r>
      <rPr>
        <sz val="8"/>
        <rFont val="Arial"/>
        <family val="2"/>
      </rPr>
      <t>DERIVACION PVC 110-45º</t>
    </r>
  </si>
  <si>
    <r>
      <rPr>
        <sz val="8"/>
        <rFont val="Arial"/>
        <family val="2"/>
      </rPr>
      <t>DERIVACION PVC 110-87º</t>
    </r>
  </si>
  <si>
    <r>
      <rPr>
        <sz val="8"/>
        <rFont val="Arial"/>
        <family val="2"/>
      </rPr>
      <t>DERIVACION PVC 160-45º</t>
    </r>
  </si>
  <si>
    <r>
      <rPr>
        <sz val="8"/>
        <rFont val="Arial"/>
        <family val="2"/>
      </rPr>
      <t>DERIVACION PVC 160-87º</t>
    </r>
  </si>
  <si>
    <r>
      <rPr>
        <sz val="8"/>
        <rFont val="Arial"/>
        <family val="2"/>
      </rPr>
      <t>DERIVACION PVC 200-87º</t>
    </r>
  </si>
  <si>
    <r>
      <rPr>
        <sz val="8"/>
        <rFont val="Arial"/>
        <family val="2"/>
      </rPr>
      <t>REDUCCION PVC 160-110</t>
    </r>
  </si>
  <si>
    <r>
      <rPr>
        <sz val="8"/>
        <rFont val="Arial"/>
        <family val="2"/>
      </rPr>
      <t>TAPON CIEGO PVC 32</t>
    </r>
  </si>
  <si>
    <r>
      <rPr>
        <sz val="8"/>
        <rFont val="Arial"/>
        <family val="2"/>
      </rPr>
      <t>TAPON CIEGO PVC 50 Hembra</t>
    </r>
  </si>
  <si>
    <r>
      <rPr>
        <sz val="8"/>
        <rFont val="Arial"/>
        <family val="2"/>
      </rPr>
      <t>TAPON CIEGO PVC 110</t>
    </r>
  </si>
  <si>
    <r>
      <rPr>
        <sz val="8"/>
        <rFont val="Arial"/>
        <family val="2"/>
      </rPr>
      <t>TAPON CIEGO PVC 125</t>
    </r>
  </si>
  <si>
    <r>
      <rPr>
        <sz val="8"/>
        <rFont val="Arial"/>
        <family val="2"/>
      </rPr>
      <t>INJERTO PVC 110/125-40</t>
    </r>
  </si>
  <si>
    <r>
      <rPr>
        <sz val="8"/>
        <rFont val="Arial"/>
        <family val="2"/>
      </rPr>
      <t>MANGUITO PVC 32</t>
    </r>
  </si>
  <si>
    <r>
      <rPr>
        <sz val="8"/>
        <rFont val="Arial"/>
        <family val="2"/>
      </rPr>
      <t>MANGUITO PVC 110</t>
    </r>
  </si>
  <si>
    <r>
      <rPr>
        <sz val="8"/>
        <rFont val="Arial"/>
        <family val="2"/>
      </rPr>
      <t>MANGUITO PVC 125</t>
    </r>
  </si>
  <si>
    <r>
      <rPr>
        <sz val="8"/>
        <rFont val="Arial"/>
        <family val="2"/>
      </rPr>
      <t>CASQUILLO REDUCTOR 110-90</t>
    </r>
  </si>
  <si>
    <r>
      <rPr>
        <sz val="8"/>
        <rFont val="Arial"/>
        <family val="2"/>
      </rPr>
      <t>CASQUILLO REDUCTOR 125-110</t>
    </r>
  </si>
  <si>
    <r>
      <rPr>
        <sz val="8"/>
        <rFont val="Arial"/>
        <family val="2"/>
      </rPr>
      <t>CASQUILLO REDUCTOR 160-125</t>
    </r>
  </si>
  <si>
    <r>
      <rPr>
        <sz val="8"/>
        <rFont val="Arial"/>
        <family val="2"/>
      </rPr>
      <t>CASQUILLO REDUCTOR 200-160</t>
    </r>
  </si>
  <si>
    <r>
      <rPr>
        <sz val="8"/>
        <rFont val="Arial"/>
        <family val="2"/>
      </rPr>
      <t>MANGUITO ALARGADERA 200-200</t>
    </r>
  </si>
  <si>
    <r>
      <rPr>
        <sz val="8"/>
        <rFont val="Arial"/>
        <family val="2"/>
      </rPr>
      <t>REIXA ULMA GALB. 100</t>
    </r>
  </si>
  <si>
    <r>
      <rPr>
        <sz val="8"/>
        <rFont val="Arial"/>
        <family val="2"/>
      </rPr>
      <t>VARILLA 8 de 6 m.</t>
    </r>
  </si>
  <si>
    <r>
      <rPr>
        <sz val="8"/>
        <rFont val="Arial"/>
        <family val="2"/>
      </rPr>
      <t>VARILLA 10 de 6 m.</t>
    </r>
  </si>
  <si>
    <r>
      <rPr>
        <sz val="8"/>
        <rFont val="Arial"/>
        <family val="2"/>
      </rPr>
      <t>VARILLA 12 de 6 m.</t>
    </r>
  </si>
  <si>
    <r>
      <rPr>
        <sz val="8"/>
        <rFont val="Arial"/>
        <family val="2"/>
      </rPr>
      <t>MALLAZO 15X15X5</t>
    </r>
  </si>
  <si>
    <r>
      <rPr>
        <sz val="8"/>
        <rFont val="Arial"/>
        <family val="2"/>
      </rPr>
      <t>MARCO-TAPA HIDR. NEGRA 40X40 B-125</t>
    </r>
  </si>
  <si>
    <r>
      <rPr>
        <sz val="8"/>
        <rFont val="Arial"/>
        <family val="2"/>
      </rPr>
      <t>REGLE GALBANIZADA 2.00 M</t>
    </r>
  </si>
  <si>
    <r>
      <rPr>
        <sz val="8"/>
        <rFont val="Arial"/>
        <family val="2"/>
      </rPr>
      <t>MARCO-TAPA HIDR. NEGRA 50X50 B-125</t>
    </r>
  </si>
  <si>
    <r>
      <rPr>
        <sz val="8"/>
        <rFont val="Arial"/>
        <family val="2"/>
      </rPr>
      <t>MARCO-TAPA HIDR. NEGRA 70X70 B-125</t>
    </r>
  </si>
  <si>
    <r>
      <rPr>
        <sz val="8"/>
        <rFont val="Arial"/>
        <family val="2"/>
      </rPr>
      <t>MARCO-TAPA HIDR. NEGRA 80X80 B-125</t>
    </r>
  </si>
  <si>
    <r>
      <rPr>
        <sz val="8"/>
        <rFont val="Arial"/>
        <family val="2"/>
      </rPr>
      <t>REJILLA MURAL 30X30 Mosq. Inox</t>
    </r>
  </si>
  <si>
    <r>
      <rPr>
        <sz val="8"/>
        <rFont val="Arial"/>
        <family val="2"/>
      </rPr>
      <t>P. POREX FOAM 1.25X60 6 CM D35</t>
    </r>
  </si>
  <si>
    <r>
      <rPr>
        <sz val="8"/>
        <rFont val="Arial"/>
        <family val="2"/>
      </rPr>
      <t>FILM TRANSPARENT 25X2/25x4/50X4 G-400</t>
    </r>
  </si>
  <si>
    <r>
      <rPr>
        <sz val="8"/>
        <rFont val="Arial"/>
        <family val="2"/>
      </rPr>
      <t>MALLA SEÑALIZACION NARANJA 1.00/1.20X50 m</t>
    </r>
  </si>
  <si>
    <r>
      <rPr>
        <sz val="8"/>
        <rFont val="Arial"/>
        <family val="2"/>
      </rPr>
      <t>LAPIZ ROJO</t>
    </r>
  </si>
  <si>
    <r>
      <rPr>
        <sz val="8"/>
        <rFont val="Arial"/>
        <family val="2"/>
      </rPr>
      <t>PISTOLA Tubular Alum. Rosca metalica</t>
    </r>
  </si>
  <si>
    <r>
      <rPr>
        <sz val="8"/>
        <rFont val="Arial"/>
        <family val="2"/>
      </rPr>
      <t>BAYFERROX ROJO 130</t>
    </r>
  </si>
  <si>
    <r>
      <rPr>
        <sz val="8"/>
        <rFont val="Arial"/>
        <family val="2"/>
      </rPr>
      <t>BAYFERROX PARDO 660</t>
    </r>
  </si>
  <si>
    <r>
      <rPr>
        <sz val="8"/>
        <rFont val="Arial"/>
        <family val="2"/>
      </rPr>
      <t>OXINED PARDO 690</t>
    </r>
  </si>
  <si>
    <r>
      <rPr>
        <sz val="8"/>
        <rFont val="Arial"/>
        <family val="2"/>
      </rPr>
      <t>FLEJE PALETS ROLLO</t>
    </r>
  </si>
  <si>
    <r>
      <rPr>
        <sz val="8"/>
        <rFont val="Arial"/>
        <family val="2"/>
      </rPr>
      <t>BAYFERROX NEGRO 330</t>
    </r>
  </si>
  <si>
    <r>
      <rPr>
        <sz val="8"/>
        <rFont val="Arial"/>
        <family val="2"/>
      </rPr>
      <t>PISTOLA SILICONA  92/229</t>
    </r>
  </si>
  <si>
    <r>
      <rPr>
        <sz val="8"/>
        <rFont val="Arial"/>
        <family val="2"/>
      </rPr>
      <t>BRIDA NYLON NEGRA 4.5X280</t>
    </r>
  </si>
  <si>
    <r>
      <rPr>
        <sz val="8"/>
        <rFont val="Arial"/>
        <family val="2"/>
      </rPr>
      <t>TACO QUIMICO VINILESTER 2000 Kg. Desa</t>
    </r>
  </si>
  <si>
    <r>
      <rPr>
        <sz val="8"/>
        <rFont val="Arial"/>
        <family val="2"/>
      </rPr>
      <t>TACO QUIMICO VINYLESTER CEYS 2000 Kg</t>
    </r>
  </si>
  <si>
    <r>
      <rPr>
        <sz val="8"/>
        <rFont val="Arial"/>
        <family val="2"/>
      </rPr>
      <t>ESPUMA RELLENO 750 CANULA Ceys</t>
    </r>
  </si>
  <si>
    <r>
      <rPr>
        <sz val="8"/>
        <rFont val="Arial"/>
        <family val="2"/>
      </rPr>
      <t>ADHESIVO CEYS 500 GR.</t>
    </r>
  </si>
  <si>
    <r>
      <rPr>
        <sz val="8"/>
        <rFont val="Arial"/>
        <family val="2"/>
      </rPr>
      <t>ADHESIVO CEYS 250 GR.</t>
    </r>
  </si>
  <si>
    <r>
      <rPr>
        <sz val="8"/>
        <rFont val="Arial"/>
        <family val="2"/>
      </rPr>
      <t>ADHESIVO CEYS 1000 GR.</t>
    </r>
  </si>
  <si>
    <r>
      <rPr>
        <sz val="8"/>
        <rFont val="Arial"/>
        <family val="2"/>
      </rPr>
      <t>CANULAS MEZCLADORAS TACO QUIMICO</t>
    </r>
  </si>
  <si>
    <r>
      <rPr>
        <sz val="8"/>
        <rFont val="Arial"/>
        <family val="2"/>
      </rPr>
      <t>MS-TECH TRANSPARENT 290 ML CEYS</t>
    </r>
  </si>
  <si>
    <r>
      <rPr>
        <sz val="8"/>
        <rFont val="Arial"/>
        <family val="2"/>
      </rPr>
      <t>MS-TECH BLANC 290 ML</t>
    </r>
  </si>
  <si>
    <r>
      <rPr>
        <sz val="8"/>
        <rFont val="Arial"/>
        <family val="2"/>
      </rPr>
      <t>MS-TECH GRIS 290 ML</t>
    </r>
  </si>
  <si>
    <r>
      <rPr>
        <sz val="8"/>
        <rFont val="Arial"/>
        <family val="2"/>
      </rPr>
      <t>AGUASTOP FIBRAS 20 KG (CEYS)</t>
    </r>
  </si>
  <si>
    <r>
      <rPr>
        <sz val="8"/>
        <rFont val="Arial"/>
        <family val="2"/>
      </rPr>
      <t>AGUASTOP BARRERA TOTAL 14 KG</t>
    </r>
  </si>
  <si>
    <r>
      <rPr>
        <sz val="8"/>
        <rFont val="Arial"/>
        <family val="2"/>
      </rPr>
      <t>AGUASTOP BARRERA TOTAL 4 KG</t>
    </r>
  </si>
  <si>
    <r>
      <rPr>
        <sz val="8"/>
        <rFont val="Arial"/>
        <family val="2"/>
      </rPr>
      <t>PUENTE UNION 5 LT</t>
    </r>
  </si>
  <si>
    <r>
      <rPr>
        <sz val="8"/>
        <rFont val="Arial"/>
        <family val="2"/>
      </rPr>
      <t>PINCEL DOBLE SERIE 11 Nº 70</t>
    </r>
  </si>
  <si>
    <r>
      <rPr>
        <sz val="8"/>
        <rFont val="Arial"/>
        <family val="2"/>
      </rPr>
      <t>PINCEL TRIPLE SERIE 22 Nº 70 mm</t>
    </r>
  </si>
  <si>
    <r>
      <rPr>
        <sz val="8"/>
        <rFont val="Arial"/>
        <family val="2"/>
      </rPr>
      <t>PINCEL REDONDO SERIE 15 Nº 12</t>
    </r>
  </si>
  <si>
    <r>
      <rPr>
        <sz val="8"/>
        <rFont val="Arial"/>
        <family val="2"/>
      </rPr>
      <t>PALETINA CANARIA SERIE 27 Nº 125</t>
    </r>
  </si>
  <si>
    <r>
      <rPr>
        <sz val="8"/>
        <rFont val="Arial"/>
        <family val="2"/>
      </rPr>
      <t>RODILLO ANTIGOTA 22 CM Ref. 7466</t>
    </r>
  </si>
  <si>
    <r>
      <rPr>
        <sz val="8"/>
        <rFont val="Arial"/>
        <family val="2"/>
      </rPr>
      <t>LUBRICANTE Multiuso 6 en 1  400 ml</t>
    </r>
  </si>
  <si>
    <r>
      <rPr>
        <sz val="8"/>
        <rFont val="Arial"/>
        <family val="2"/>
      </rPr>
      <t>GUARDAVIVOS PVC COLORES</t>
    </r>
  </si>
  <si>
    <r>
      <rPr>
        <sz val="8"/>
        <rFont val="Arial"/>
        <family val="2"/>
      </rPr>
      <t>PALETA BELLOTA TRF41C-BM</t>
    </r>
  </si>
  <si>
    <r>
      <rPr>
        <sz val="8"/>
        <rFont val="Arial"/>
        <family val="2"/>
      </rPr>
      <t>MAZA GOMA Blanca 500 g.</t>
    </r>
  </si>
  <si>
    <r>
      <rPr>
        <sz val="8"/>
        <rFont val="Arial"/>
        <family val="2"/>
      </rPr>
      <t>TENAZA BELLOTA 6001-250</t>
    </r>
  </si>
  <si>
    <r>
      <rPr>
        <sz val="8"/>
        <rFont val="Arial"/>
        <family val="2"/>
      </rPr>
      <t>LLANA VERDE CON GOMA</t>
    </r>
  </si>
  <si>
    <r>
      <rPr>
        <sz val="8"/>
        <rFont val="Arial"/>
        <family val="2"/>
      </rPr>
      <t>LLANA POREXPAN PUNTA</t>
    </r>
  </si>
  <si>
    <r>
      <rPr>
        <sz val="8"/>
        <rFont val="Arial"/>
        <family val="2"/>
      </rPr>
      <t>70053-2</t>
    </r>
  </si>
  <si>
    <r>
      <rPr>
        <sz val="8"/>
        <rFont val="Arial"/>
        <family val="2"/>
      </rPr>
      <t>CAPAZO GOMA 37 LT.</t>
    </r>
  </si>
  <si>
    <r>
      <rPr>
        <sz val="8"/>
        <rFont val="Arial"/>
        <family val="2"/>
      </rPr>
      <t>ESCOBA DOMESTICA</t>
    </r>
  </si>
  <si>
    <r>
      <rPr>
        <sz val="8"/>
        <rFont val="Arial"/>
        <family val="2"/>
      </rPr>
      <t>ESCOBA AZUL PLASTICO</t>
    </r>
  </si>
  <si>
    <r>
      <rPr>
        <sz val="8"/>
        <rFont val="Arial"/>
        <family val="2"/>
      </rPr>
      <t>ESCOBILLA PLASTICO</t>
    </r>
  </si>
  <si>
    <r>
      <rPr>
        <sz val="8"/>
        <rFont val="Arial"/>
        <family val="2"/>
      </rPr>
      <t>CEPILLO PLASTICO 5X10</t>
    </r>
  </si>
  <si>
    <r>
      <rPr>
        <sz val="8"/>
        <rFont val="Arial"/>
        <family val="2"/>
      </rPr>
      <t>MANGO CEPILLO/FREGONA/ESCOBA</t>
    </r>
  </si>
  <si>
    <r>
      <rPr>
        <sz val="8"/>
        <rFont val="Arial"/>
        <family val="2"/>
      </rPr>
      <t>SARGENTO PIHER F 40 CM</t>
    </r>
  </si>
  <si>
    <r>
      <rPr>
        <sz val="8"/>
        <rFont val="Arial"/>
        <family val="2"/>
      </rPr>
      <t>ESPONJA RUBINET MIXTA Ref. 20906</t>
    </r>
  </si>
  <si>
    <r>
      <rPr>
        <sz val="8"/>
        <rFont val="Arial"/>
        <family val="2"/>
      </rPr>
      <t>CINTA AMARRE 2.5 cm X 3.00 M c/hebilla</t>
    </r>
  </si>
  <si>
    <r>
      <rPr>
        <sz val="8"/>
        <rFont val="Arial"/>
        <family val="2"/>
      </rPr>
      <t>CUTER X-ACTO 25 MM Ref. 09007</t>
    </r>
  </si>
  <si>
    <r>
      <rPr>
        <sz val="8"/>
        <rFont val="Arial"/>
        <family val="2"/>
      </rPr>
      <t>PALA BELLOTA ALUMINIO 5525 MA</t>
    </r>
  </si>
  <si>
    <r>
      <rPr>
        <sz val="8"/>
        <rFont val="Arial"/>
        <family val="2"/>
      </rPr>
      <t>TALOCHA ESPONJA 18X32  Ref. P30S12</t>
    </r>
  </si>
  <si>
    <r>
      <rPr>
        <sz val="8"/>
        <rFont val="Arial"/>
        <family val="2"/>
      </rPr>
      <t>TALOCHA ESPONJA 28X14 CFHSW11</t>
    </r>
  </si>
  <si>
    <r>
      <rPr>
        <sz val="8"/>
        <rFont val="Arial"/>
        <family val="2"/>
      </rPr>
      <t>METRO STANLEY 5 mt. 1-30697</t>
    </r>
  </si>
  <si>
    <r>
      <rPr>
        <sz val="8"/>
        <rFont val="Arial"/>
        <family val="2"/>
      </rPr>
      <t>POLVO TRAZADOR 1000 GR.</t>
    </r>
  </si>
  <si>
    <r>
      <rPr>
        <sz val="8"/>
        <rFont val="Arial"/>
        <family val="2"/>
      </rPr>
      <t>NIVEL FUND. ALUMINI 60 cm magnetic</t>
    </r>
  </si>
  <si>
    <r>
      <rPr>
        <sz val="8"/>
        <rFont val="Arial"/>
        <family val="2"/>
      </rPr>
      <t>TALOCHA Esponja 280x140 Ref.8087</t>
    </r>
  </si>
  <si>
    <r>
      <rPr>
        <sz val="8"/>
        <rFont val="Arial"/>
        <family val="2"/>
      </rPr>
      <t>HOJA Cuter Kapataz 25 mm 08/D25038</t>
    </r>
  </si>
  <si>
    <r>
      <rPr>
        <sz val="8"/>
        <rFont val="Arial"/>
        <family val="2"/>
      </rPr>
      <t>72056-0</t>
    </r>
  </si>
  <si>
    <r>
      <rPr>
        <sz val="8"/>
        <rFont val="Arial"/>
        <family val="2"/>
      </rPr>
      <t>HOJA Cuter Maurer 25 mm Ref. 94603</t>
    </r>
  </si>
  <si>
    <r>
      <rPr>
        <sz val="8"/>
        <rFont val="Arial"/>
        <family val="2"/>
      </rPr>
      <t>BOBINA HILO VERD 100 M 2 mm Ref. 68/1005</t>
    </r>
  </si>
  <si>
    <r>
      <rPr>
        <sz val="8"/>
        <rFont val="Arial"/>
        <family val="2"/>
      </rPr>
      <t>CONECTOR  MANGUERA 3/4</t>
    </r>
  </si>
  <si>
    <r>
      <rPr>
        <sz val="8"/>
        <rFont val="Arial"/>
        <family val="2"/>
      </rPr>
      <t>ADAPTADOR MANG. 3/4" - 1" Hembra</t>
    </r>
  </si>
  <si>
    <r>
      <rPr>
        <sz val="8"/>
        <rFont val="Arial"/>
        <family val="2"/>
      </rPr>
      <t>75009-0</t>
    </r>
  </si>
  <si>
    <r>
      <rPr>
        <sz val="8"/>
        <rFont val="Arial"/>
        <family val="2"/>
      </rPr>
      <t>TACO NYLON 14X100</t>
    </r>
  </si>
  <si>
    <r>
      <rPr>
        <sz val="8"/>
        <rFont val="Arial"/>
        <family val="2"/>
      </rPr>
      <t>ARO ANDAMIO 12X120 Lusan</t>
    </r>
  </si>
  <si>
    <r>
      <rPr>
        <sz val="8"/>
        <rFont val="Arial"/>
        <family val="2"/>
      </rPr>
      <t>PALET MOLINS</t>
    </r>
  </si>
  <si>
    <r>
      <rPr>
        <sz val="8"/>
        <rFont val="Arial"/>
        <family val="2"/>
      </rPr>
      <t>PALET CEMEX</t>
    </r>
  </si>
  <si>
    <r>
      <rPr>
        <sz val="8"/>
        <rFont val="Arial"/>
        <family val="2"/>
      </rPr>
      <t>PALET TEJA BORJA</t>
    </r>
  </si>
  <si>
    <r>
      <rPr>
        <sz val="8"/>
        <rFont val="Arial"/>
        <family val="2"/>
      </rPr>
      <t>PALET PANOT JIMENEZ</t>
    </r>
  </si>
  <si>
    <r>
      <rPr>
        <sz val="8"/>
        <rFont val="Arial"/>
        <family val="2"/>
      </rPr>
      <t>PALET ARIDS CATALUNYA</t>
    </r>
  </si>
  <si>
    <r>
      <rPr>
        <sz val="8"/>
        <rFont val="Arial"/>
        <family val="2"/>
      </rPr>
      <t>PALET BREINCO</t>
    </r>
  </si>
  <si>
    <r>
      <rPr>
        <sz val="8"/>
        <rFont val="Arial"/>
        <family val="2"/>
      </rPr>
      <t>PALET FUSTE</t>
    </r>
  </si>
  <si>
    <r>
      <rPr>
        <sz val="8"/>
        <rFont val="Arial"/>
        <family val="2"/>
      </rPr>
      <t>PALET AYMERICH</t>
    </r>
  </si>
  <si>
    <t>Descripció</t>
  </si>
  <si>
    <t>Unitats</t>
  </si>
  <si>
    <t>PVP</t>
  </si>
  <si>
    <t>13.80</t>
  </si>
  <si>
    <t>SACO CEM. COLA GRIS 25 KG</t>
  </si>
  <si>
    <t xml:space="preserve">            CAMION MAN 6</t>
  </si>
  <si>
    <t>BALDOSA PORCELANICO 60X60</t>
  </si>
  <si>
    <t>M12/$M$280</t>
  </si>
  <si>
    <t>DESCRIPCIÓ</t>
  </si>
  <si>
    <t>LICITACIÓ TOTAL</t>
  </si>
  <si>
    <t>REP.CONSERVAC. BÉNS NATURALS (PARCS I JARDINS)</t>
  </si>
  <si>
    <t>MANTENIMENT EDIFICIS ENSENYAMENT</t>
  </si>
  <si>
    <t>MANTENIMENT EDIFICIS CULTURA</t>
  </si>
  <si>
    <t>MANTENIMENT EDIFICIS ESPORTS</t>
  </si>
  <si>
    <t xml:space="preserve">MANTENIMENNT EDIFICS ADMINISTRATIUS </t>
  </si>
  <si>
    <t>REP. I MANTENIMENT VIES PÚBLIQUES</t>
  </si>
  <si>
    <t>MATERIAL MAGATZEM</t>
  </si>
  <si>
    <t>MATERIAL BRIGADA</t>
  </si>
  <si>
    <t>LLOGUER MAQUINÀRIA, INSTAL. (OBRES)</t>
  </si>
  <si>
    <t xml:space="preserve">TREBALLS REALITZATS PER ALTRES EMPRESES </t>
  </si>
  <si>
    <t>MANTENIMENT BIBLIOTECA</t>
  </si>
  <si>
    <t>TOTAL (SENSE IVA)</t>
  </si>
  <si>
    <t>TOTAL (AMB IVA)</t>
  </si>
  <si>
    <t>LICITACIÓ 2026</t>
  </si>
  <si>
    <t>LICITACIÓ 2027</t>
  </si>
  <si>
    <t>LICITACIÓ 2028</t>
  </si>
  <si>
    <t>LICITACIÓ 2029</t>
  </si>
  <si>
    <t>Import total</t>
  </si>
  <si>
    <t>% del total</t>
  </si>
  <si>
    <t>Total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</si>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</sst>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00%"/>
  </numFmts>
  <fonts count="11" x14ac:knownFonts="1">
    <font>
      <sz val="10"/>
      <color rgb="FF000000"/>
      <name val="Times New Roman"/>
      <charset val="204"/>
    </font>
    <font>
      <sz val="9.5"/>
      <name val="Arial"/>
    </font>
    <font>
      <sz val="8"/>
      <name val="Arial"/>
    </font>
    <font>
      <sz val="8"/>
      <color rgb="FF000000"/>
      <name val="Arial"/>
      <family val="2"/>
    </font>
    <font>
      <b/>
      <sz val="8"/>
      <name val="Arial"/>
    </font>
    <font>
      <b/>
      <sz val="8"/>
      <color rgb="FF000000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2" fontId="3" fillId="0" borderId="2" xfId="0" applyNumberFormat="1" applyFont="1" applyFill="1" applyBorder="1" applyAlignment="1">
      <alignment horizontal="left" vertical="top" indent="3" shrinkToFit="1"/>
    </xf>
    <xf numFmtId="2" fontId="3" fillId="0" borderId="2" xfId="0" applyNumberFormat="1" applyFont="1" applyFill="1" applyBorder="1" applyAlignment="1">
      <alignment horizontal="center" vertical="top" shrinkToFit="1"/>
    </xf>
    <xf numFmtId="4" fontId="3" fillId="0" borderId="2" xfId="0" applyNumberFormat="1" applyFont="1" applyFill="1" applyBorder="1" applyAlignment="1">
      <alignment horizontal="right" vertical="top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left" vertical="top" wrapText="1" indent="3"/>
    </xf>
    <xf numFmtId="2" fontId="3" fillId="0" borderId="0" xfId="0" applyNumberFormat="1" applyFont="1" applyFill="1" applyBorder="1" applyAlignment="1">
      <alignment horizontal="left" vertical="top" indent="3" shrinkToFit="1"/>
    </xf>
    <xf numFmtId="2" fontId="3" fillId="0" borderId="0" xfId="0" applyNumberFormat="1" applyFont="1" applyFill="1" applyBorder="1" applyAlignment="1">
      <alignment horizontal="center" vertical="top" shrinkToFit="1"/>
    </xf>
    <xf numFmtId="2" fontId="3" fillId="0" borderId="0" xfId="0" applyNumberFormat="1" applyFont="1" applyFill="1" applyBorder="1" applyAlignment="1">
      <alignment horizontal="left" vertical="top" indent="4" shrinkToFit="1"/>
    </xf>
    <xf numFmtId="4" fontId="3" fillId="0" borderId="0" xfId="0" applyNumberFormat="1" applyFont="1" applyFill="1" applyBorder="1" applyAlignment="1">
      <alignment horizontal="left" vertical="top" indent="2" shrinkToFit="1"/>
    </xf>
    <xf numFmtId="0" fontId="2" fillId="0" borderId="0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2" fillId="0" borderId="2" xfId="0" applyFont="1" applyFill="1" applyBorder="1" applyAlignment="1">
      <alignment horizontal="left" vertical="top" wrapText="1" indent="3"/>
    </xf>
    <xf numFmtId="2" fontId="3" fillId="0" borderId="2" xfId="0" applyNumberFormat="1" applyFont="1" applyFill="1" applyBorder="1" applyAlignment="1">
      <alignment horizontal="left" vertical="top" indent="4" shrinkToFit="1"/>
    </xf>
    <xf numFmtId="0" fontId="0" fillId="0" borderId="0" xfId="0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left" wrapText="1"/>
    </xf>
    <xf numFmtId="164" fontId="0" fillId="0" borderId="0" xfId="1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164" fontId="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shrinkToFit="1"/>
    </xf>
    <xf numFmtId="44" fontId="0" fillId="0" borderId="0" xfId="2" applyFont="1" applyFill="1" applyBorder="1" applyAlignment="1">
      <alignment horizontal="left" vertical="top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63" zoomScale="72" zoomScaleNormal="115" workbookViewId="0">
      <selection activeCell="B113" sqref="B113"/>
    </sheetView>
  </sheetViews>
  <sheetFormatPr baseColWidth="10" defaultColWidth="9.140625" defaultRowHeight="13.15" x14ac:dyDescent="0.4"/>
  <cols>
    <col min="1" max="1" width="12" customWidth="1"/>
    <col min="2" max="2" width="59.5703125" customWidth="1"/>
    <col min="3" max="3" width="15.78515625" customWidth="1"/>
    <col min="4" max="4" width="25.35546875" customWidth="1"/>
    <col min="5" max="5" width="18.85546875" customWidth="1"/>
    <col min="7" max="7" width="9.140625" style="24"/>
  </cols>
  <sheetData>
    <row r="1" spans="1:10" ht="30.3" customHeight="1" x14ac:dyDescent="0.4">
      <c r="A1" s="26" t="s">
        <v>0</v>
      </c>
      <c r="B1" s="26"/>
      <c r="C1" s="1"/>
      <c r="D1" s="1"/>
      <c r="E1" s="2" t="s">
        <v>1</v>
      </c>
    </row>
    <row r="2" spans="1:10" ht="24.75" customHeight="1" x14ac:dyDescent="0.4">
      <c r="A2" s="26" t="s">
        <v>2</v>
      </c>
      <c r="B2" s="26"/>
      <c r="C2" s="1"/>
      <c r="D2" s="1"/>
      <c r="E2" s="1"/>
    </row>
    <row r="3" spans="1:10" ht="20.55" customHeight="1" x14ac:dyDescent="0.4">
      <c r="A3" s="3" t="s">
        <v>3</v>
      </c>
      <c r="B3" s="27" t="s">
        <v>188</v>
      </c>
      <c r="C3" s="27" t="s">
        <v>189</v>
      </c>
      <c r="D3" s="27" t="s">
        <v>190</v>
      </c>
      <c r="E3" s="28" t="s">
        <v>215</v>
      </c>
      <c r="F3" s="29"/>
      <c r="G3" s="30" t="s">
        <v>216</v>
      </c>
    </row>
    <row r="4" spans="1:10" ht="13.05" customHeight="1" x14ac:dyDescent="0.4">
      <c r="A4" s="4"/>
      <c r="B4" s="23" t="s">
        <v>193</v>
      </c>
      <c r="C4" s="5">
        <v>100</v>
      </c>
      <c r="D4" s="6">
        <v>88</v>
      </c>
      <c r="E4" s="7">
        <f>C4*D4</f>
        <v>8800</v>
      </c>
      <c r="G4" s="24">
        <f t="shared" ref="G4:G35" si="0">E4/$E$136</f>
        <v>0.19196908250667549</v>
      </c>
    </row>
    <row r="5" spans="1:10" ht="11.25" customHeight="1" x14ac:dyDescent="0.4">
      <c r="A5" s="8">
        <v>10000</v>
      </c>
      <c r="B5" s="9" t="s">
        <v>6</v>
      </c>
      <c r="C5" s="10">
        <v>400</v>
      </c>
      <c r="D5" s="11">
        <v>3.24</v>
      </c>
      <c r="E5" s="7">
        <f t="shared" ref="E5:E68" si="1">C5*D5</f>
        <v>1296</v>
      </c>
      <c r="G5" s="24">
        <f t="shared" si="0"/>
        <v>2.8271810332801298E-2</v>
      </c>
    </row>
    <row r="6" spans="1:10" ht="11.25" customHeight="1" x14ac:dyDescent="0.4">
      <c r="A6" s="8">
        <v>10014</v>
      </c>
      <c r="B6" s="22" t="s">
        <v>192</v>
      </c>
      <c r="C6" s="12">
        <v>2</v>
      </c>
      <c r="D6" s="11">
        <v>3</v>
      </c>
      <c r="E6" s="7">
        <f t="shared" si="1"/>
        <v>6</v>
      </c>
      <c r="G6" s="24">
        <f t="shared" si="0"/>
        <v>1.30888010800006E-4</v>
      </c>
    </row>
    <row r="7" spans="1:10" ht="11.25" customHeight="1" x14ac:dyDescent="0.4">
      <c r="A7" s="8">
        <v>10028</v>
      </c>
      <c r="B7" s="9" t="s">
        <v>7</v>
      </c>
      <c r="C7" s="10">
        <v>800</v>
      </c>
      <c r="D7" s="11">
        <v>2.75</v>
      </c>
      <c r="E7" s="7">
        <f t="shared" si="1"/>
        <v>2200</v>
      </c>
      <c r="G7" s="24">
        <f t="shared" si="0"/>
        <v>4.7992270626668873E-2</v>
      </c>
    </row>
    <row r="8" spans="1:10" ht="11.25" customHeight="1" x14ac:dyDescent="0.4">
      <c r="A8" s="8">
        <v>10029</v>
      </c>
      <c r="B8" s="9" t="s">
        <v>8</v>
      </c>
      <c r="C8" s="13">
        <v>1500</v>
      </c>
      <c r="D8" s="11">
        <v>1.1200000000000001</v>
      </c>
      <c r="E8" s="7">
        <f t="shared" si="1"/>
        <v>1680.0000000000002</v>
      </c>
      <c r="G8" s="24">
        <f t="shared" si="0"/>
        <v>3.6648643024001691E-2</v>
      </c>
    </row>
    <row r="9" spans="1:10" ht="11.25" customHeight="1" x14ac:dyDescent="0.4">
      <c r="A9" s="8">
        <v>10031</v>
      </c>
      <c r="B9" s="9" t="s">
        <v>9</v>
      </c>
      <c r="C9" s="10">
        <v>120</v>
      </c>
      <c r="D9" s="11">
        <v>1.06</v>
      </c>
      <c r="E9" s="7">
        <f t="shared" si="1"/>
        <v>127.2</v>
      </c>
      <c r="G9" s="24">
        <f t="shared" si="0"/>
        <v>2.7748258289601274E-3</v>
      </c>
    </row>
    <row r="10" spans="1:10" ht="11.25" customHeight="1" x14ac:dyDescent="0.4">
      <c r="A10" s="14" t="s">
        <v>10</v>
      </c>
      <c r="B10" s="9" t="s">
        <v>11</v>
      </c>
      <c r="C10" s="10">
        <v>23</v>
      </c>
      <c r="D10" s="11">
        <v>5.12</v>
      </c>
      <c r="E10" s="7">
        <f t="shared" si="1"/>
        <v>117.76</v>
      </c>
      <c r="G10" s="24">
        <f t="shared" si="0"/>
        <v>2.5688953586347849E-3</v>
      </c>
    </row>
    <row r="11" spans="1:10" ht="11.25" customHeight="1" x14ac:dyDescent="0.4">
      <c r="A11" s="8">
        <v>10032</v>
      </c>
      <c r="B11" s="9" t="s">
        <v>12</v>
      </c>
      <c r="C11" s="10">
        <v>25</v>
      </c>
      <c r="D11" s="11">
        <v>1.37</v>
      </c>
      <c r="E11" s="7">
        <f t="shared" si="1"/>
        <v>34.25</v>
      </c>
      <c r="G11" s="24">
        <f t="shared" si="0"/>
        <v>7.4715239498336769E-4</v>
      </c>
      <c r="J11" s="21" t="s">
        <v>191</v>
      </c>
    </row>
    <row r="12" spans="1:10" ht="11.25" customHeight="1" x14ac:dyDescent="0.4">
      <c r="A12" s="8">
        <v>10034</v>
      </c>
      <c r="B12" s="9" t="s">
        <v>13</v>
      </c>
      <c r="C12" s="12">
        <v>3</v>
      </c>
      <c r="D12" s="11">
        <v>1.2</v>
      </c>
      <c r="E12" s="7">
        <f t="shared" si="1"/>
        <v>3.5999999999999996</v>
      </c>
      <c r="G12" s="24">
        <f t="shared" si="0"/>
        <v>7.8532806480003601E-5</v>
      </c>
    </row>
    <row r="13" spans="1:10" ht="11.25" customHeight="1" x14ac:dyDescent="0.4">
      <c r="A13" s="8">
        <v>10035</v>
      </c>
      <c r="B13" s="9" t="s">
        <v>14</v>
      </c>
      <c r="C13" s="10">
        <v>200</v>
      </c>
      <c r="D13" s="11">
        <v>18.25</v>
      </c>
      <c r="E13" s="7">
        <f t="shared" si="1"/>
        <v>3650</v>
      </c>
      <c r="G13" s="24">
        <f t="shared" si="0"/>
        <v>7.9623539903336996E-2</v>
      </c>
    </row>
    <row r="14" spans="1:10" ht="11.25" customHeight="1" x14ac:dyDescent="0.4">
      <c r="A14" s="8">
        <v>10037</v>
      </c>
      <c r="B14" s="9" t="s">
        <v>15</v>
      </c>
      <c r="C14" s="12">
        <v>10</v>
      </c>
      <c r="D14" s="11">
        <v>5</v>
      </c>
      <c r="E14" s="7">
        <f t="shared" si="1"/>
        <v>50</v>
      </c>
      <c r="G14" s="24">
        <f t="shared" si="0"/>
        <v>1.0907334233333835E-3</v>
      </c>
    </row>
    <row r="15" spans="1:10" ht="11.25" customHeight="1" x14ac:dyDescent="0.4">
      <c r="A15" s="8">
        <v>10039</v>
      </c>
      <c r="B15" s="9" t="s">
        <v>16</v>
      </c>
      <c r="C15" s="12">
        <v>2</v>
      </c>
      <c r="D15" s="11">
        <v>19.3</v>
      </c>
      <c r="E15" s="7">
        <f t="shared" si="1"/>
        <v>38.6</v>
      </c>
      <c r="G15" s="24">
        <f t="shared" si="0"/>
        <v>8.4204620281337205E-4</v>
      </c>
    </row>
    <row r="16" spans="1:10" ht="11.25" customHeight="1" x14ac:dyDescent="0.4">
      <c r="A16" s="8">
        <v>10044</v>
      </c>
      <c r="B16" s="9" t="s">
        <v>17</v>
      </c>
      <c r="C16" s="12">
        <v>3</v>
      </c>
      <c r="D16" s="11">
        <v>8.6</v>
      </c>
      <c r="E16" s="7">
        <f t="shared" si="1"/>
        <v>25.799999999999997</v>
      </c>
      <c r="G16" s="24">
        <f t="shared" si="0"/>
        <v>5.6281844644002577E-4</v>
      </c>
    </row>
    <row r="17" spans="1:7" ht="11.25" customHeight="1" x14ac:dyDescent="0.4">
      <c r="A17" s="8">
        <v>10045</v>
      </c>
      <c r="B17" s="9" t="s">
        <v>18</v>
      </c>
      <c r="C17" s="12">
        <v>2</v>
      </c>
      <c r="D17" s="11">
        <v>11.4</v>
      </c>
      <c r="E17" s="7">
        <f t="shared" si="1"/>
        <v>22.8</v>
      </c>
      <c r="G17" s="24">
        <f t="shared" si="0"/>
        <v>4.9737444104002283E-4</v>
      </c>
    </row>
    <row r="18" spans="1:7" ht="11.25" customHeight="1" x14ac:dyDescent="0.4">
      <c r="A18" s="14" t="s">
        <v>19</v>
      </c>
      <c r="B18" s="9" t="s">
        <v>20</v>
      </c>
      <c r="C18" s="12">
        <v>5</v>
      </c>
      <c r="D18" s="11">
        <v>3.9</v>
      </c>
      <c r="E18" s="7">
        <f t="shared" si="1"/>
        <v>19.5</v>
      </c>
      <c r="G18" s="24">
        <f t="shared" si="0"/>
        <v>4.2538603510001955E-4</v>
      </c>
    </row>
    <row r="19" spans="1:7" ht="11.25" customHeight="1" x14ac:dyDescent="0.4">
      <c r="A19" s="8">
        <v>10053</v>
      </c>
      <c r="B19" s="9" t="s">
        <v>21</v>
      </c>
      <c r="C19" s="12">
        <v>7</v>
      </c>
      <c r="D19" s="11">
        <v>2.5299999999999998</v>
      </c>
      <c r="E19" s="7">
        <f t="shared" si="1"/>
        <v>17.709999999999997</v>
      </c>
      <c r="G19" s="24">
        <f t="shared" si="0"/>
        <v>3.8633777854468434E-4</v>
      </c>
    </row>
    <row r="20" spans="1:7" ht="11.25" customHeight="1" x14ac:dyDescent="0.4">
      <c r="A20" s="8">
        <v>10055</v>
      </c>
      <c r="B20" s="9" t="s">
        <v>22</v>
      </c>
      <c r="C20" s="10">
        <v>15</v>
      </c>
      <c r="D20" s="11">
        <v>0.28000000000000003</v>
      </c>
      <c r="E20" s="7">
        <f t="shared" si="1"/>
        <v>4.2</v>
      </c>
      <c r="G20" s="24">
        <f t="shared" si="0"/>
        <v>9.1621607560004215E-5</v>
      </c>
    </row>
    <row r="21" spans="1:7" ht="11.25" customHeight="1" x14ac:dyDescent="0.4">
      <c r="A21" s="8">
        <v>10060</v>
      </c>
      <c r="B21" s="9" t="s">
        <v>23</v>
      </c>
      <c r="C21" s="12">
        <v>5</v>
      </c>
      <c r="D21" s="11">
        <v>8.14</v>
      </c>
      <c r="E21" s="7">
        <f t="shared" si="1"/>
        <v>40.700000000000003</v>
      </c>
      <c r="G21" s="24">
        <f t="shared" si="0"/>
        <v>8.8785700659337421E-4</v>
      </c>
    </row>
    <row r="22" spans="1:7" ht="11.25" customHeight="1" x14ac:dyDescent="0.4">
      <c r="A22" s="8">
        <v>10063</v>
      </c>
      <c r="B22" s="9" t="s">
        <v>24</v>
      </c>
      <c r="C22" s="12">
        <v>5</v>
      </c>
      <c r="D22" s="11">
        <v>8.64</v>
      </c>
      <c r="E22" s="7">
        <f t="shared" si="1"/>
        <v>43.2</v>
      </c>
      <c r="G22" s="24">
        <f t="shared" si="0"/>
        <v>9.4239367776004332E-4</v>
      </c>
    </row>
    <row r="23" spans="1:7" ht="11.25" customHeight="1" x14ac:dyDescent="0.4">
      <c r="A23" s="8">
        <v>10066</v>
      </c>
      <c r="B23" s="9" t="s">
        <v>25</v>
      </c>
      <c r="C23" s="12">
        <v>5</v>
      </c>
      <c r="D23" s="11">
        <v>15.8</v>
      </c>
      <c r="E23" s="7">
        <f t="shared" si="1"/>
        <v>79</v>
      </c>
      <c r="G23" s="24">
        <f t="shared" si="0"/>
        <v>1.7233588088667459E-3</v>
      </c>
    </row>
    <row r="24" spans="1:7" ht="11.25" customHeight="1" x14ac:dyDescent="0.4">
      <c r="A24" s="8">
        <v>10069</v>
      </c>
      <c r="B24" s="9" t="s">
        <v>26</v>
      </c>
      <c r="C24" s="12">
        <v>5</v>
      </c>
      <c r="D24" s="11">
        <v>10.3</v>
      </c>
      <c r="E24" s="7">
        <f t="shared" si="1"/>
        <v>51.5</v>
      </c>
      <c r="G24" s="24">
        <f t="shared" si="0"/>
        <v>1.123455426033385E-3</v>
      </c>
    </row>
    <row r="25" spans="1:7" ht="11.25" customHeight="1" x14ac:dyDescent="0.4">
      <c r="A25" s="8">
        <v>11024</v>
      </c>
      <c r="B25" s="9" t="s">
        <v>27</v>
      </c>
      <c r="C25" s="12">
        <v>20</v>
      </c>
      <c r="D25" s="11">
        <v>48</v>
      </c>
      <c r="E25" s="7">
        <f t="shared" si="1"/>
        <v>960</v>
      </c>
      <c r="G25" s="24">
        <f t="shared" si="0"/>
        <v>2.0942081728000963E-2</v>
      </c>
    </row>
    <row r="26" spans="1:7" ht="11.25" customHeight="1" x14ac:dyDescent="0.4">
      <c r="A26" s="8">
        <v>11025</v>
      </c>
      <c r="B26" s="9" t="s">
        <v>28</v>
      </c>
      <c r="C26" s="12">
        <v>20</v>
      </c>
      <c r="D26" s="11">
        <v>65</v>
      </c>
      <c r="E26" s="7">
        <f t="shared" si="1"/>
        <v>1300</v>
      </c>
      <c r="G26" s="24">
        <f t="shared" si="0"/>
        <v>2.8359069006667969E-2</v>
      </c>
    </row>
    <row r="27" spans="1:7" ht="11.25" customHeight="1" x14ac:dyDescent="0.4">
      <c r="A27" s="8">
        <v>11027</v>
      </c>
      <c r="B27" s="9" t="s">
        <v>29</v>
      </c>
      <c r="C27" s="10">
        <v>50</v>
      </c>
      <c r="D27" s="11">
        <v>63</v>
      </c>
      <c r="E27" s="7">
        <f t="shared" si="1"/>
        <v>3150</v>
      </c>
      <c r="G27" s="24">
        <f t="shared" si="0"/>
        <v>6.8716205670003153E-2</v>
      </c>
    </row>
    <row r="28" spans="1:7" ht="11.25" customHeight="1" x14ac:dyDescent="0.4">
      <c r="A28" s="8">
        <v>12012</v>
      </c>
      <c r="B28" s="9" t="s">
        <v>30</v>
      </c>
      <c r="C28" s="12">
        <v>4</v>
      </c>
      <c r="D28" s="11">
        <v>16</v>
      </c>
      <c r="E28" s="7">
        <f t="shared" si="1"/>
        <v>64</v>
      </c>
      <c r="G28" s="24">
        <f t="shared" si="0"/>
        <v>1.3961387818667308E-3</v>
      </c>
    </row>
    <row r="29" spans="1:7" ht="11.25" customHeight="1" x14ac:dyDescent="0.4">
      <c r="A29" s="8">
        <v>12018</v>
      </c>
      <c r="B29" s="9" t="s">
        <v>31</v>
      </c>
      <c r="C29" s="10">
        <v>13</v>
      </c>
      <c r="D29" s="11">
        <v>22</v>
      </c>
      <c r="E29" s="7">
        <f t="shared" si="1"/>
        <v>286</v>
      </c>
      <c r="G29" s="24">
        <f t="shared" si="0"/>
        <v>6.2389951814669532E-3</v>
      </c>
    </row>
    <row r="30" spans="1:7" ht="11.25" customHeight="1" x14ac:dyDescent="0.4">
      <c r="A30" s="8">
        <v>12019</v>
      </c>
      <c r="B30" s="9" t="s">
        <v>32</v>
      </c>
      <c r="C30" s="10">
        <v>35</v>
      </c>
      <c r="D30" s="11">
        <v>26.5</v>
      </c>
      <c r="E30" s="7">
        <f t="shared" si="1"/>
        <v>927.5</v>
      </c>
      <c r="G30" s="24">
        <f t="shared" si="0"/>
        <v>2.0233105002834262E-2</v>
      </c>
    </row>
    <row r="31" spans="1:7" ht="11.25" customHeight="1" x14ac:dyDescent="0.4">
      <c r="A31" s="8">
        <v>12021</v>
      </c>
      <c r="B31" s="9" t="s">
        <v>33</v>
      </c>
      <c r="C31" s="10">
        <v>50</v>
      </c>
      <c r="D31" s="11">
        <v>4.5</v>
      </c>
      <c r="E31" s="7">
        <f t="shared" si="1"/>
        <v>225</v>
      </c>
      <c r="G31" s="24">
        <f t="shared" si="0"/>
        <v>4.9083004050002252E-3</v>
      </c>
    </row>
    <row r="32" spans="1:7" ht="11.25" customHeight="1" x14ac:dyDescent="0.4">
      <c r="A32" s="8">
        <v>12022</v>
      </c>
      <c r="B32" s="9" t="s">
        <v>34</v>
      </c>
      <c r="C32" s="10">
        <v>100</v>
      </c>
      <c r="D32" s="11">
        <v>60</v>
      </c>
      <c r="E32" s="7">
        <f t="shared" si="1"/>
        <v>6000</v>
      </c>
      <c r="G32" s="24">
        <f t="shared" si="0"/>
        <v>0.130888010800006</v>
      </c>
    </row>
    <row r="33" spans="1:7" ht="11.25" customHeight="1" x14ac:dyDescent="0.4">
      <c r="A33" s="14" t="s">
        <v>35</v>
      </c>
      <c r="B33" s="9" t="s">
        <v>36</v>
      </c>
      <c r="C33" s="12">
        <v>2</v>
      </c>
      <c r="D33" s="11">
        <v>178</v>
      </c>
      <c r="E33" s="7">
        <f t="shared" si="1"/>
        <v>356</v>
      </c>
      <c r="G33" s="24">
        <f t="shared" si="0"/>
        <v>7.7660219741336901E-3</v>
      </c>
    </row>
    <row r="34" spans="1:7" ht="11.25" customHeight="1" x14ac:dyDescent="0.4">
      <c r="A34" s="8">
        <v>13090</v>
      </c>
      <c r="B34" s="9" t="s">
        <v>37</v>
      </c>
      <c r="C34" s="12">
        <v>1</v>
      </c>
      <c r="D34" s="11">
        <v>29</v>
      </c>
      <c r="E34" s="7">
        <f t="shared" si="1"/>
        <v>29</v>
      </c>
      <c r="G34" s="24">
        <f t="shared" si="0"/>
        <v>6.3262538553336245E-4</v>
      </c>
    </row>
    <row r="35" spans="1:7" ht="11.25" customHeight="1" x14ac:dyDescent="0.4">
      <c r="A35" s="14" t="s">
        <v>38</v>
      </c>
      <c r="B35" s="9" t="s">
        <v>39</v>
      </c>
      <c r="C35" s="12">
        <v>4</v>
      </c>
      <c r="D35" s="11">
        <v>2.7</v>
      </c>
      <c r="E35" s="7">
        <f t="shared" si="1"/>
        <v>10.8</v>
      </c>
      <c r="G35" s="24">
        <f t="shared" si="0"/>
        <v>2.3559841944001083E-4</v>
      </c>
    </row>
    <row r="36" spans="1:7" ht="11.25" customHeight="1" x14ac:dyDescent="0.4">
      <c r="A36" s="8">
        <v>14036</v>
      </c>
      <c r="B36" s="9" t="s">
        <v>40</v>
      </c>
      <c r="C36" s="12">
        <v>3</v>
      </c>
      <c r="D36" s="11">
        <v>4.3</v>
      </c>
      <c r="E36" s="7">
        <f t="shared" si="1"/>
        <v>12.899999999999999</v>
      </c>
      <c r="G36" s="24">
        <f t="shared" ref="G36:G67" si="2">E36/$E$136</f>
        <v>2.8140922322001288E-4</v>
      </c>
    </row>
    <row r="37" spans="1:7" ht="11.25" customHeight="1" x14ac:dyDescent="0.4">
      <c r="A37" s="8">
        <v>14085</v>
      </c>
      <c r="B37" s="9" t="s">
        <v>41</v>
      </c>
      <c r="C37" s="12">
        <v>1</v>
      </c>
      <c r="D37" s="11">
        <v>1.6</v>
      </c>
      <c r="E37" s="7">
        <f t="shared" si="1"/>
        <v>1.6</v>
      </c>
      <c r="G37" s="24">
        <f t="shared" si="2"/>
        <v>3.4903469546668272E-5</v>
      </c>
    </row>
    <row r="38" spans="1:7" ht="11.25" customHeight="1" x14ac:dyDescent="0.4">
      <c r="A38" s="8">
        <v>15019</v>
      </c>
      <c r="B38" s="9" t="s">
        <v>42</v>
      </c>
      <c r="C38" s="12">
        <v>0.36</v>
      </c>
      <c r="D38" s="11">
        <v>22.5</v>
      </c>
      <c r="E38" s="7">
        <f t="shared" si="1"/>
        <v>8.1</v>
      </c>
      <c r="G38" s="24">
        <f t="shared" si="2"/>
        <v>1.7669881458000811E-4</v>
      </c>
    </row>
    <row r="39" spans="1:7" ht="11.25" customHeight="1" x14ac:dyDescent="0.4">
      <c r="A39" s="8">
        <v>18006</v>
      </c>
      <c r="B39" s="9" t="s">
        <v>43</v>
      </c>
      <c r="C39" s="12">
        <v>5</v>
      </c>
      <c r="D39" s="11">
        <v>73.599999999999994</v>
      </c>
      <c r="E39" s="7">
        <f t="shared" si="1"/>
        <v>368</v>
      </c>
      <c r="G39" s="24">
        <f t="shared" si="2"/>
        <v>8.0277979957337018E-3</v>
      </c>
    </row>
    <row r="40" spans="1:7" ht="11.25" customHeight="1" x14ac:dyDescent="0.4">
      <c r="A40" s="8">
        <v>18022</v>
      </c>
      <c r="B40" s="9" t="s">
        <v>44</v>
      </c>
      <c r="C40" s="10">
        <v>50</v>
      </c>
      <c r="D40" s="11">
        <v>1.46</v>
      </c>
      <c r="E40" s="7">
        <f t="shared" si="1"/>
        <v>73</v>
      </c>
      <c r="G40" s="24">
        <f t="shared" si="2"/>
        <v>1.5924707980667398E-3</v>
      </c>
    </row>
    <row r="41" spans="1:7" ht="11.25" customHeight="1" x14ac:dyDescent="0.4">
      <c r="A41" s="8">
        <v>18026</v>
      </c>
      <c r="B41" s="9" t="s">
        <v>45</v>
      </c>
      <c r="C41" s="12">
        <v>5</v>
      </c>
      <c r="D41" s="11">
        <v>1.44</v>
      </c>
      <c r="E41" s="7">
        <f t="shared" si="1"/>
        <v>7.1999999999999993</v>
      </c>
      <c r="G41" s="24">
        <f t="shared" si="2"/>
        <v>1.570656129600072E-4</v>
      </c>
    </row>
    <row r="42" spans="1:7" ht="11.25" customHeight="1" x14ac:dyDescent="0.4">
      <c r="A42" s="8">
        <v>18051</v>
      </c>
      <c r="B42" s="9" t="s">
        <v>46</v>
      </c>
      <c r="C42" s="12">
        <v>5</v>
      </c>
      <c r="D42" s="11">
        <v>10</v>
      </c>
      <c r="E42" s="7">
        <f t="shared" si="1"/>
        <v>50</v>
      </c>
      <c r="G42" s="24">
        <f t="shared" si="2"/>
        <v>1.0907334233333835E-3</v>
      </c>
    </row>
    <row r="43" spans="1:7" ht="11.25" customHeight="1" x14ac:dyDescent="0.4">
      <c r="A43" s="8">
        <v>19012</v>
      </c>
      <c r="B43" s="9" t="s">
        <v>47</v>
      </c>
      <c r="C43" s="12">
        <v>4</v>
      </c>
      <c r="D43" s="11">
        <v>7.92</v>
      </c>
      <c r="E43" s="7">
        <f t="shared" si="1"/>
        <v>31.68</v>
      </c>
      <c r="G43" s="24">
        <f t="shared" si="2"/>
        <v>6.9108869702403178E-4</v>
      </c>
    </row>
    <row r="44" spans="1:7" ht="11.25" customHeight="1" x14ac:dyDescent="0.4">
      <c r="A44" s="8">
        <v>20000</v>
      </c>
      <c r="B44" s="9" t="s">
        <v>48</v>
      </c>
      <c r="C44" s="10">
        <v>216</v>
      </c>
      <c r="D44" s="11">
        <v>0.16</v>
      </c>
      <c r="E44" s="7">
        <f t="shared" si="1"/>
        <v>34.56</v>
      </c>
      <c r="G44" s="24">
        <f t="shared" si="2"/>
        <v>7.5391494220803463E-4</v>
      </c>
    </row>
    <row r="45" spans="1:7" ht="11.25" customHeight="1" x14ac:dyDescent="0.4">
      <c r="A45" s="8">
        <v>20002</v>
      </c>
      <c r="B45" s="9" t="s">
        <v>49</v>
      </c>
      <c r="C45" s="10">
        <v>600</v>
      </c>
      <c r="D45" s="11">
        <v>0.16</v>
      </c>
      <c r="E45" s="7">
        <f t="shared" si="1"/>
        <v>96</v>
      </c>
      <c r="G45" s="24">
        <f t="shared" si="2"/>
        <v>2.094208172800096E-3</v>
      </c>
    </row>
    <row r="46" spans="1:7" ht="11.25" customHeight="1" x14ac:dyDescent="0.4">
      <c r="A46" s="8">
        <v>20003</v>
      </c>
      <c r="B46" s="9" t="s">
        <v>50</v>
      </c>
      <c r="C46" s="10">
        <v>347</v>
      </c>
      <c r="D46" s="11">
        <v>0.16</v>
      </c>
      <c r="E46" s="7">
        <f t="shared" si="1"/>
        <v>55.52</v>
      </c>
      <c r="G46" s="24">
        <f t="shared" si="2"/>
        <v>1.2111503932693891E-3</v>
      </c>
    </row>
    <row r="47" spans="1:7" ht="11.25" customHeight="1" x14ac:dyDescent="0.4">
      <c r="A47" s="8">
        <v>20004</v>
      </c>
      <c r="B47" s="9" t="s">
        <v>51</v>
      </c>
      <c r="C47" s="10">
        <v>100</v>
      </c>
      <c r="D47" s="11">
        <v>0.35</v>
      </c>
      <c r="E47" s="7">
        <f t="shared" si="1"/>
        <v>35</v>
      </c>
      <c r="G47" s="24">
        <f t="shared" si="2"/>
        <v>7.6351339633336842E-4</v>
      </c>
    </row>
    <row r="48" spans="1:7" ht="11.25" customHeight="1" x14ac:dyDescent="0.4">
      <c r="A48" s="8">
        <v>20007</v>
      </c>
      <c r="B48" s="9" t="s">
        <v>52</v>
      </c>
      <c r="C48" s="12">
        <v>6</v>
      </c>
      <c r="D48" s="11">
        <v>0.35</v>
      </c>
      <c r="E48" s="7">
        <f t="shared" si="1"/>
        <v>2.0999999999999996</v>
      </c>
      <c r="G48" s="24">
        <f t="shared" si="2"/>
        <v>4.5810803780002094E-5</v>
      </c>
    </row>
    <row r="49" spans="1:7" ht="11.25" customHeight="1" x14ac:dyDescent="0.4">
      <c r="A49" s="8">
        <v>20014</v>
      </c>
      <c r="B49" s="9" t="s">
        <v>53</v>
      </c>
      <c r="C49" s="12">
        <v>1</v>
      </c>
      <c r="D49" s="11">
        <v>1.65</v>
      </c>
      <c r="E49" s="7">
        <f t="shared" si="1"/>
        <v>1.65</v>
      </c>
      <c r="G49" s="24">
        <f t="shared" si="2"/>
        <v>3.5994202970001654E-5</v>
      </c>
    </row>
    <row r="50" spans="1:7" ht="11.25" customHeight="1" x14ac:dyDescent="0.4">
      <c r="A50" s="8">
        <v>20175</v>
      </c>
      <c r="B50" s="9" t="s">
        <v>54</v>
      </c>
      <c r="C50" s="10">
        <v>280</v>
      </c>
      <c r="D50" s="11">
        <v>0.2</v>
      </c>
      <c r="E50" s="7">
        <f t="shared" si="1"/>
        <v>56</v>
      </c>
      <c r="G50" s="24">
        <f t="shared" si="2"/>
        <v>1.2216214341333894E-3</v>
      </c>
    </row>
    <row r="51" spans="1:7" ht="11.25" customHeight="1" x14ac:dyDescent="0.4">
      <c r="A51" s="8">
        <v>21004</v>
      </c>
      <c r="B51" s="9" t="s">
        <v>55</v>
      </c>
      <c r="C51" s="12">
        <v>1</v>
      </c>
      <c r="D51" s="11">
        <v>8.3000000000000007</v>
      </c>
      <c r="E51" s="7">
        <f t="shared" si="1"/>
        <v>8.3000000000000007</v>
      </c>
      <c r="G51" s="24">
        <f t="shared" si="2"/>
        <v>1.8106174827334167E-4</v>
      </c>
    </row>
    <row r="52" spans="1:7" ht="11.25" customHeight="1" x14ac:dyDescent="0.4">
      <c r="A52" s="8">
        <v>30007</v>
      </c>
      <c r="B52" s="9" t="s">
        <v>56</v>
      </c>
      <c r="C52" s="12">
        <v>10</v>
      </c>
      <c r="D52" s="11">
        <v>0.96</v>
      </c>
      <c r="E52" s="7">
        <f t="shared" si="1"/>
        <v>9.6</v>
      </c>
      <c r="G52" s="24">
        <f t="shared" si="2"/>
        <v>2.094208172800096E-4</v>
      </c>
    </row>
    <row r="53" spans="1:7" ht="11.25" customHeight="1" x14ac:dyDescent="0.4">
      <c r="A53" s="8">
        <v>30009</v>
      </c>
      <c r="B53" s="9" t="s">
        <v>57</v>
      </c>
      <c r="C53" s="10">
        <v>80</v>
      </c>
      <c r="D53" s="11">
        <v>0.94</v>
      </c>
      <c r="E53" s="7">
        <f t="shared" si="1"/>
        <v>75.199999999999989</v>
      </c>
      <c r="G53" s="24">
        <f t="shared" si="2"/>
        <v>1.6404630686934084E-3</v>
      </c>
    </row>
    <row r="54" spans="1:7" ht="11.25" customHeight="1" x14ac:dyDescent="0.4">
      <c r="A54" s="14" t="s">
        <v>58</v>
      </c>
      <c r="B54" s="9" t="s">
        <v>59</v>
      </c>
      <c r="C54" s="12">
        <v>4</v>
      </c>
      <c r="D54" s="11">
        <v>3.4</v>
      </c>
      <c r="E54" s="7">
        <f t="shared" si="1"/>
        <v>13.6</v>
      </c>
      <c r="G54" s="24">
        <f t="shared" si="2"/>
        <v>2.9667949114668029E-4</v>
      </c>
    </row>
    <row r="55" spans="1:7" ht="11.25" customHeight="1" x14ac:dyDescent="0.4">
      <c r="A55" s="8">
        <v>30020</v>
      </c>
      <c r="B55" s="9" t="s">
        <v>60</v>
      </c>
      <c r="C55" s="10">
        <v>40</v>
      </c>
      <c r="D55" s="11">
        <v>7.94</v>
      </c>
      <c r="E55" s="7">
        <f t="shared" si="1"/>
        <v>317.60000000000002</v>
      </c>
      <c r="G55" s="24">
        <f t="shared" si="2"/>
        <v>6.9283387050136517E-3</v>
      </c>
    </row>
    <row r="56" spans="1:7" ht="11.25" customHeight="1" x14ac:dyDescent="0.4">
      <c r="A56" s="8">
        <v>30023</v>
      </c>
      <c r="B56" s="9" t="s">
        <v>61</v>
      </c>
      <c r="C56" s="10">
        <v>13</v>
      </c>
      <c r="D56" s="11">
        <v>7.36</v>
      </c>
      <c r="E56" s="7">
        <f t="shared" si="1"/>
        <v>95.68</v>
      </c>
      <c r="G56" s="24">
        <f t="shared" si="2"/>
        <v>2.0872274788907626E-3</v>
      </c>
    </row>
    <row r="57" spans="1:7" ht="11.25" customHeight="1" x14ac:dyDescent="0.4">
      <c r="A57" s="8">
        <v>30030</v>
      </c>
      <c r="B57" s="9" t="s">
        <v>62</v>
      </c>
      <c r="C57" s="10">
        <v>20</v>
      </c>
      <c r="D57" s="11">
        <v>33.29</v>
      </c>
      <c r="E57" s="7">
        <f t="shared" si="1"/>
        <v>665.8</v>
      </c>
      <c r="G57" s="24">
        <f t="shared" si="2"/>
        <v>1.4524206265107333E-2</v>
      </c>
    </row>
    <row r="58" spans="1:7" ht="11.25" customHeight="1" x14ac:dyDescent="0.4">
      <c r="A58" s="8">
        <v>30031</v>
      </c>
      <c r="B58" s="9" t="s">
        <v>63</v>
      </c>
      <c r="C58" s="12">
        <v>1</v>
      </c>
      <c r="D58" s="11">
        <v>51.11</v>
      </c>
      <c r="E58" s="7">
        <f t="shared" si="1"/>
        <v>51.11</v>
      </c>
      <c r="G58" s="24">
        <f t="shared" si="2"/>
        <v>1.1149477053313845E-3</v>
      </c>
    </row>
    <row r="59" spans="1:7" ht="11.25" customHeight="1" x14ac:dyDescent="0.4">
      <c r="A59" s="8">
        <v>30059</v>
      </c>
      <c r="B59" s="9" t="s">
        <v>64</v>
      </c>
      <c r="C59" s="10">
        <v>20</v>
      </c>
      <c r="D59" s="11">
        <v>51.45</v>
      </c>
      <c r="E59" s="7">
        <f t="shared" si="1"/>
        <v>1029</v>
      </c>
      <c r="G59" s="24">
        <f t="shared" si="2"/>
        <v>2.2447293852201032E-2</v>
      </c>
    </row>
    <row r="60" spans="1:7" ht="11.25" customHeight="1" x14ac:dyDescent="0.4">
      <c r="A60" s="8">
        <v>30114</v>
      </c>
      <c r="B60" s="9" t="s">
        <v>65</v>
      </c>
      <c r="C60" s="10">
        <v>70</v>
      </c>
      <c r="D60" s="11">
        <v>5.8</v>
      </c>
      <c r="E60" s="7">
        <f t="shared" si="1"/>
        <v>406</v>
      </c>
      <c r="G60" s="24">
        <f t="shared" si="2"/>
        <v>8.856755397467074E-3</v>
      </c>
    </row>
    <row r="61" spans="1:7" ht="11.25" customHeight="1" x14ac:dyDescent="0.4">
      <c r="A61" s="8">
        <v>30115</v>
      </c>
      <c r="B61" s="9" t="s">
        <v>66</v>
      </c>
      <c r="C61" s="10">
        <v>150</v>
      </c>
      <c r="D61" s="11">
        <v>8.58</v>
      </c>
      <c r="E61" s="7">
        <f t="shared" si="1"/>
        <v>1287</v>
      </c>
      <c r="G61" s="24">
        <f t="shared" si="2"/>
        <v>2.8075478316601291E-2</v>
      </c>
    </row>
    <row r="62" spans="1:7" ht="11.25" customHeight="1" x14ac:dyDescent="0.4">
      <c r="A62" s="8">
        <v>30116</v>
      </c>
      <c r="B62" s="9" t="s">
        <v>67</v>
      </c>
      <c r="C62" s="10">
        <v>39.1</v>
      </c>
      <c r="D62" s="11">
        <v>7.25</v>
      </c>
      <c r="E62" s="7">
        <f t="shared" si="1"/>
        <v>283.47500000000002</v>
      </c>
      <c r="G62" s="24">
        <f t="shared" si="2"/>
        <v>6.1839131435886176E-3</v>
      </c>
    </row>
    <row r="63" spans="1:7" ht="11.25" customHeight="1" x14ac:dyDescent="0.4">
      <c r="A63" s="8">
        <v>30122</v>
      </c>
      <c r="B63" s="9" t="s">
        <v>68</v>
      </c>
      <c r="C63" s="10">
        <v>90</v>
      </c>
      <c r="D63" s="11">
        <v>9.35</v>
      </c>
      <c r="E63" s="7">
        <f t="shared" si="1"/>
        <v>841.5</v>
      </c>
      <c r="G63" s="24">
        <f t="shared" si="2"/>
        <v>1.8357043514700844E-2</v>
      </c>
    </row>
    <row r="64" spans="1:7" ht="11.25" customHeight="1" x14ac:dyDescent="0.4">
      <c r="A64" s="8">
        <v>40003</v>
      </c>
      <c r="B64" s="9" t="s">
        <v>69</v>
      </c>
      <c r="C64" s="12">
        <v>1</v>
      </c>
      <c r="D64" s="11">
        <v>3.56</v>
      </c>
      <c r="E64" s="7">
        <f t="shared" si="1"/>
        <v>3.56</v>
      </c>
      <c r="G64" s="24">
        <f t="shared" si="2"/>
        <v>7.7660219741336901E-5</v>
      </c>
    </row>
    <row r="65" spans="1:7" ht="11.25" customHeight="1" x14ac:dyDescent="0.4">
      <c r="A65" s="8">
        <v>40004</v>
      </c>
      <c r="B65" s="9" t="s">
        <v>70</v>
      </c>
      <c r="C65" s="10">
        <v>25</v>
      </c>
      <c r="D65" s="11">
        <v>4.22</v>
      </c>
      <c r="E65" s="7">
        <f t="shared" si="1"/>
        <v>105.5</v>
      </c>
      <c r="G65" s="24">
        <f t="shared" si="2"/>
        <v>2.3014475232334391E-3</v>
      </c>
    </row>
    <row r="66" spans="1:7" ht="11.25" customHeight="1" x14ac:dyDescent="0.4">
      <c r="A66" s="8">
        <v>40015</v>
      </c>
      <c r="B66" s="9" t="s">
        <v>71</v>
      </c>
      <c r="C66" s="12">
        <v>4</v>
      </c>
      <c r="D66" s="11">
        <v>22.39</v>
      </c>
      <c r="E66" s="7">
        <f t="shared" si="1"/>
        <v>89.56</v>
      </c>
      <c r="G66" s="24">
        <f t="shared" si="2"/>
        <v>1.9537217078747565E-3</v>
      </c>
    </row>
    <row r="67" spans="1:7" ht="11.25" customHeight="1" x14ac:dyDescent="0.4">
      <c r="A67" s="8">
        <v>40016</v>
      </c>
      <c r="B67" s="9" t="s">
        <v>72</v>
      </c>
      <c r="C67" s="12">
        <v>1</v>
      </c>
      <c r="D67" s="11">
        <v>21.24</v>
      </c>
      <c r="E67" s="7">
        <f t="shared" si="1"/>
        <v>21.24</v>
      </c>
      <c r="G67" s="24">
        <f t="shared" si="2"/>
        <v>4.6334355823202128E-4</v>
      </c>
    </row>
    <row r="68" spans="1:7" ht="11.25" customHeight="1" x14ac:dyDescent="0.4">
      <c r="A68" s="8">
        <v>40018</v>
      </c>
      <c r="B68" s="9" t="s">
        <v>73</v>
      </c>
      <c r="C68" s="12">
        <v>4</v>
      </c>
      <c r="D68" s="11">
        <v>25.54</v>
      </c>
      <c r="E68" s="7">
        <f t="shared" si="1"/>
        <v>102.16</v>
      </c>
      <c r="G68" s="24">
        <f t="shared" ref="G68:G99" si="3">E68/$E$136</f>
        <v>2.2285865305547688E-3</v>
      </c>
    </row>
    <row r="69" spans="1:7" ht="11.25" customHeight="1" x14ac:dyDescent="0.4">
      <c r="A69" s="8">
        <v>40034</v>
      </c>
      <c r="B69" s="9" t="s">
        <v>74</v>
      </c>
      <c r="C69" s="12">
        <v>1</v>
      </c>
      <c r="D69" s="11">
        <v>0.89</v>
      </c>
      <c r="E69" s="7">
        <f t="shared" ref="E69:E132" si="4">C69*D69</f>
        <v>0.89</v>
      </c>
      <c r="G69" s="24">
        <f t="shared" si="3"/>
        <v>1.9415054935334225E-5</v>
      </c>
    </row>
    <row r="70" spans="1:7" ht="11.25" customHeight="1" x14ac:dyDescent="0.4">
      <c r="A70" s="8">
        <v>40036</v>
      </c>
      <c r="B70" s="9" t="s">
        <v>75</v>
      </c>
      <c r="C70" s="12">
        <v>1</v>
      </c>
      <c r="D70" s="11">
        <v>0.62</v>
      </c>
      <c r="E70" s="7">
        <f t="shared" si="4"/>
        <v>0.62</v>
      </c>
      <c r="G70" s="24">
        <f t="shared" si="3"/>
        <v>1.3525094449333954E-5</v>
      </c>
    </row>
    <row r="71" spans="1:7" x14ac:dyDescent="0.4">
      <c r="B71" s="16" t="s">
        <v>76</v>
      </c>
      <c r="C71" s="17">
        <v>1</v>
      </c>
      <c r="D71" s="6">
        <v>2.58</v>
      </c>
      <c r="E71" s="7">
        <f t="shared" si="4"/>
        <v>2.58</v>
      </c>
      <c r="G71" s="24">
        <f t="shared" si="3"/>
        <v>5.6281844644002586E-5</v>
      </c>
    </row>
    <row r="72" spans="1:7" x14ac:dyDescent="0.4">
      <c r="B72" s="9" t="s">
        <v>77</v>
      </c>
      <c r="C72" s="12">
        <v>1</v>
      </c>
      <c r="D72" s="11">
        <v>3.8</v>
      </c>
      <c r="E72" s="7">
        <f t="shared" si="4"/>
        <v>3.8</v>
      </c>
      <c r="G72" s="24">
        <f t="shared" si="3"/>
        <v>8.2895740173337143E-5</v>
      </c>
    </row>
    <row r="73" spans="1:7" x14ac:dyDescent="0.4">
      <c r="B73" s="9" t="s">
        <v>78</v>
      </c>
      <c r="C73" s="10">
        <v>20</v>
      </c>
      <c r="D73" s="11">
        <v>2.89</v>
      </c>
      <c r="E73" s="7">
        <f t="shared" si="4"/>
        <v>57.800000000000004</v>
      </c>
      <c r="G73" s="24">
        <f t="shared" si="3"/>
        <v>1.2608878373733914E-3</v>
      </c>
    </row>
    <row r="74" spans="1:7" x14ac:dyDescent="0.4">
      <c r="B74" s="9" t="s">
        <v>79</v>
      </c>
      <c r="C74" s="12">
        <v>1</v>
      </c>
      <c r="D74" s="11">
        <v>3.69</v>
      </c>
      <c r="E74" s="7">
        <f t="shared" si="4"/>
        <v>3.69</v>
      </c>
      <c r="G74" s="24">
        <f t="shared" si="3"/>
        <v>8.0496126642003697E-5</v>
      </c>
    </row>
    <row r="75" spans="1:7" x14ac:dyDescent="0.4">
      <c r="B75" s="9" t="s">
        <v>80</v>
      </c>
      <c r="C75" s="12">
        <v>3</v>
      </c>
      <c r="D75" s="11">
        <v>2.5499999999999998</v>
      </c>
      <c r="E75" s="7">
        <f t="shared" si="4"/>
        <v>7.6499999999999995</v>
      </c>
      <c r="G75" s="24">
        <f t="shared" si="3"/>
        <v>1.6688221377000764E-4</v>
      </c>
    </row>
    <row r="76" spans="1:7" x14ac:dyDescent="0.4">
      <c r="B76" s="9" t="s">
        <v>81</v>
      </c>
      <c r="C76" s="12">
        <v>1</v>
      </c>
      <c r="D76" s="11">
        <v>4.43</v>
      </c>
      <c r="E76" s="7">
        <f t="shared" si="4"/>
        <v>4.43</v>
      </c>
      <c r="G76" s="24">
        <f t="shared" si="3"/>
        <v>9.6638981307337762E-5</v>
      </c>
    </row>
    <row r="77" spans="1:7" x14ac:dyDescent="0.4">
      <c r="B77" s="9" t="s">
        <v>82</v>
      </c>
      <c r="C77" s="12">
        <v>3</v>
      </c>
      <c r="D77" s="11">
        <v>4.43</v>
      </c>
      <c r="E77" s="7">
        <f t="shared" si="4"/>
        <v>13.29</v>
      </c>
      <c r="G77" s="24">
        <f t="shared" si="3"/>
        <v>2.8991694392201329E-4</v>
      </c>
    </row>
    <row r="78" spans="1:7" x14ac:dyDescent="0.4">
      <c r="B78" s="9" t="s">
        <v>83</v>
      </c>
      <c r="C78" s="12">
        <v>1</v>
      </c>
      <c r="D78" s="11">
        <v>9.4700000000000006</v>
      </c>
      <c r="E78" s="7">
        <f t="shared" si="4"/>
        <v>9.4700000000000006</v>
      </c>
      <c r="G78" s="24">
        <f t="shared" si="3"/>
        <v>2.0658491037934285E-4</v>
      </c>
    </row>
    <row r="79" spans="1:7" x14ac:dyDescent="0.4">
      <c r="B79" s="9" t="s">
        <v>84</v>
      </c>
      <c r="C79" s="12">
        <v>1</v>
      </c>
      <c r="D79" s="11">
        <v>8.81</v>
      </c>
      <c r="E79" s="7">
        <f t="shared" si="4"/>
        <v>8.81</v>
      </c>
      <c r="G79" s="24">
        <f t="shared" si="3"/>
        <v>1.9218722919134217E-4</v>
      </c>
    </row>
    <row r="80" spans="1:7" x14ac:dyDescent="0.4">
      <c r="B80" s="9" t="s">
        <v>85</v>
      </c>
      <c r="C80" s="12">
        <v>0</v>
      </c>
      <c r="D80" s="11">
        <v>5.29</v>
      </c>
      <c r="E80" s="7">
        <f t="shared" si="4"/>
        <v>0</v>
      </c>
      <c r="G80" s="24">
        <f t="shared" si="3"/>
        <v>0</v>
      </c>
    </row>
    <row r="81" spans="2:7" x14ac:dyDescent="0.4">
      <c r="B81" s="9" t="s">
        <v>86</v>
      </c>
      <c r="C81" s="12">
        <v>0</v>
      </c>
      <c r="D81" s="11">
        <v>4.26</v>
      </c>
      <c r="E81" s="7">
        <f t="shared" si="4"/>
        <v>0</v>
      </c>
      <c r="G81" s="24">
        <f t="shared" si="3"/>
        <v>0</v>
      </c>
    </row>
    <row r="82" spans="2:7" x14ac:dyDescent="0.4">
      <c r="B82" s="9" t="s">
        <v>87</v>
      </c>
      <c r="C82" s="12">
        <v>1</v>
      </c>
      <c r="D82" s="11">
        <v>15.25</v>
      </c>
      <c r="E82" s="7">
        <f t="shared" si="4"/>
        <v>15.25</v>
      </c>
      <c r="G82" s="24">
        <f t="shared" si="3"/>
        <v>3.3267369411668196E-4</v>
      </c>
    </row>
    <row r="83" spans="2:7" x14ac:dyDescent="0.4">
      <c r="B83" s="9" t="s">
        <v>88</v>
      </c>
      <c r="C83" s="12">
        <v>0</v>
      </c>
      <c r="D83" s="11">
        <v>14.1</v>
      </c>
      <c r="E83" s="7">
        <f t="shared" si="4"/>
        <v>0</v>
      </c>
      <c r="G83" s="24">
        <f t="shared" si="3"/>
        <v>0</v>
      </c>
    </row>
    <row r="84" spans="2:7" x14ac:dyDescent="0.4">
      <c r="B84" s="9" t="s">
        <v>89</v>
      </c>
      <c r="C84" s="12">
        <v>1</v>
      </c>
      <c r="D84" s="11">
        <v>30.11</v>
      </c>
      <c r="E84" s="7">
        <f t="shared" si="4"/>
        <v>30.11</v>
      </c>
      <c r="G84" s="24">
        <f t="shared" si="3"/>
        <v>6.5683966753136351E-4</v>
      </c>
    </row>
    <row r="85" spans="2:7" x14ac:dyDescent="0.4">
      <c r="B85" s="9" t="s">
        <v>90</v>
      </c>
      <c r="C85" s="12">
        <v>4</v>
      </c>
      <c r="D85" s="11">
        <v>6.67</v>
      </c>
      <c r="E85" s="7">
        <f t="shared" si="4"/>
        <v>26.68</v>
      </c>
      <c r="G85" s="24">
        <f t="shared" si="3"/>
        <v>5.8201535469069345E-4</v>
      </c>
    </row>
    <row r="86" spans="2:7" x14ac:dyDescent="0.4">
      <c r="B86" s="9" t="s">
        <v>91</v>
      </c>
      <c r="C86" s="12">
        <v>1</v>
      </c>
      <c r="D86" s="11">
        <v>0.95</v>
      </c>
      <c r="E86" s="7">
        <f t="shared" si="4"/>
        <v>0.95</v>
      </c>
      <c r="G86" s="24">
        <f t="shared" si="3"/>
        <v>2.0723935043334286E-5</v>
      </c>
    </row>
    <row r="87" spans="2:7" x14ac:dyDescent="0.4">
      <c r="B87" s="9" t="s">
        <v>92</v>
      </c>
      <c r="C87" s="12">
        <v>3</v>
      </c>
      <c r="D87" s="11">
        <v>1.29</v>
      </c>
      <c r="E87" s="7">
        <f t="shared" si="4"/>
        <v>3.87</v>
      </c>
      <c r="G87" s="24">
        <f t="shared" si="3"/>
        <v>8.4422766966003876E-5</v>
      </c>
    </row>
    <row r="88" spans="2:7" x14ac:dyDescent="0.4">
      <c r="B88" s="9" t="s">
        <v>93</v>
      </c>
      <c r="C88" s="12">
        <v>3</v>
      </c>
      <c r="D88" s="11">
        <v>2.0699999999999998</v>
      </c>
      <c r="E88" s="7">
        <f t="shared" si="4"/>
        <v>6.2099999999999991</v>
      </c>
      <c r="G88" s="24">
        <f t="shared" si="3"/>
        <v>1.3546909117800621E-4</v>
      </c>
    </row>
    <row r="89" spans="2:7" x14ac:dyDescent="0.4">
      <c r="B89" s="9" t="s">
        <v>94</v>
      </c>
      <c r="C89" s="12">
        <v>1</v>
      </c>
      <c r="D89" s="11">
        <v>2.69</v>
      </c>
      <c r="E89" s="7">
        <f t="shared" si="4"/>
        <v>2.69</v>
      </c>
      <c r="G89" s="24">
        <f t="shared" si="3"/>
        <v>5.8681458175336026E-5</v>
      </c>
    </row>
    <row r="90" spans="2:7" x14ac:dyDescent="0.4">
      <c r="B90" s="9" t="s">
        <v>95</v>
      </c>
      <c r="C90" s="12">
        <v>1</v>
      </c>
      <c r="D90" s="11">
        <v>2.2999999999999998</v>
      </c>
      <c r="E90" s="7">
        <f t="shared" si="4"/>
        <v>2.2999999999999998</v>
      </c>
      <c r="G90" s="24">
        <f t="shared" si="3"/>
        <v>5.0173737473335636E-5</v>
      </c>
    </row>
    <row r="91" spans="2:7" x14ac:dyDescent="0.4">
      <c r="B91" s="9" t="s">
        <v>96</v>
      </c>
      <c r="C91" s="12">
        <v>1</v>
      </c>
      <c r="D91" s="11">
        <v>0.99</v>
      </c>
      <c r="E91" s="7">
        <f t="shared" si="4"/>
        <v>0.99</v>
      </c>
      <c r="G91" s="24">
        <f t="shared" si="3"/>
        <v>2.1596521782000993E-5</v>
      </c>
    </row>
    <row r="92" spans="2:7" x14ac:dyDescent="0.4">
      <c r="B92" s="9" t="s">
        <v>97</v>
      </c>
      <c r="C92" s="12">
        <v>4</v>
      </c>
      <c r="D92" s="11">
        <v>4.05</v>
      </c>
      <c r="E92" s="7">
        <f t="shared" si="4"/>
        <v>16.2</v>
      </c>
      <c r="G92" s="24">
        <f t="shared" si="3"/>
        <v>3.5339762916001622E-4</v>
      </c>
    </row>
    <row r="93" spans="2:7" x14ac:dyDescent="0.4">
      <c r="B93" s="9" t="s">
        <v>98</v>
      </c>
      <c r="C93" s="12">
        <v>1</v>
      </c>
      <c r="D93" s="11">
        <v>4.7</v>
      </c>
      <c r="E93" s="7">
        <f t="shared" si="4"/>
        <v>4.7</v>
      </c>
      <c r="G93" s="24">
        <f t="shared" si="3"/>
        <v>1.0252894179333805E-4</v>
      </c>
    </row>
    <row r="94" spans="2:7" x14ac:dyDescent="0.4">
      <c r="B94" s="9" t="s">
        <v>99</v>
      </c>
      <c r="C94" s="12">
        <v>1</v>
      </c>
      <c r="D94" s="11">
        <v>3.58</v>
      </c>
      <c r="E94" s="7">
        <f t="shared" si="4"/>
        <v>3.58</v>
      </c>
      <c r="G94" s="24">
        <f t="shared" si="3"/>
        <v>7.8096513110670251E-5</v>
      </c>
    </row>
    <row r="95" spans="2:7" x14ac:dyDescent="0.4">
      <c r="B95" s="9" t="s">
        <v>100</v>
      </c>
      <c r="C95" s="12">
        <v>1</v>
      </c>
      <c r="D95" s="11">
        <v>3.78</v>
      </c>
      <c r="E95" s="7">
        <f t="shared" si="4"/>
        <v>3.78</v>
      </c>
      <c r="G95" s="24">
        <f t="shared" si="3"/>
        <v>8.245944680400378E-5</v>
      </c>
    </row>
    <row r="96" spans="2:7" x14ac:dyDescent="0.4">
      <c r="B96" s="9" t="s">
        <v>101</v>
      </c>
      <c r="C96" s="12">
        <v>1</v>
      </c>
      <c r="D96" s="11">
        <v>7.8</v>
      </c>
      <c r="E96" s="7">
        <f t="shared" si="4"/>
        <v>7.8</v>
      </c>
      <c r="G96" s="24">
        <f t="shared" si="3"/>
        <v>1.7015441404000782E-4</v>
      </c>
    </row>
    <row r="97" spans="2:7" x14ac:dyDescent="0.4">
      <c r="B97" s="9" t="s">
        <v>102</v>
      </c>
      <c r="C97" s="12">
        <v>2</v>
      </c>
      <c r="D97" s="11">
        <v>10.52</v>
      </c>
      <c r="E97" s="7">
        <f t="shared" si="4"/>
        <v>21.04</v>
      </c>
      <c r="G97" s="24">
        <f t="shared" si="3"/>
        <v>4.5898062453868775E-4</v>
      </c>
    </row>
    <row r="98" spans="2:7" x14ac:dyDescent="0.4">
      <c r="B98" s="9" t="s">
        <v>103</v>
      </c>
      <c r="C98" s="12">
        <v>1</v>
      </c>
      <c r="D98" s="11">
        <v>22.58</v>
      </c>
      <c r="E98" s="7">
        <f t="shared" si="4"/>
        <v>22.58</v>
      </c>
      <c r="G98" s="24">
        <f t="shared" si="3"/>
        <v>4.9257521397735589E-4</v>
      </c>
    </row>
    <row r="99" spans="2:7" x14ac:dyDescent="0.4">
      <c r="B99" s="9" t="s">
        <v>104</v>
      </c>
      <c r="C99" s="12">
        <v>8</v>
      </c>
      <c r="D99" s="11">
        <v>6.8</v>
      </c>
      <c r="E99" s="7">
        <f t="shared" si="4"/>
        <v>54.4</v>
      </c>
      <c r="G99" s="24">
        <f t="shared" si="3"/>
        <v>1.1867179645867212E-3</v>
      </c>
    </row>
    <row r="100" spans="2:7" x14ac:dyDescent="0.4">
      <c r="B100" s="9" t="s">
        <v>105</v>
      </c>
      <c r="C100" s="12">
        <v>4</v>
      </c>
      <c r="D100" s="11">
        <v>2.69</v>
      </c>
      <c r="E100" s="7">
        <f t="shared" si="4"/>
        <v>10.76</v>
      </c>
      <c r="G100" s="24">
        <f t="shared" ref="G100:G135" si="5">E100/$E$136</f>
        <v>2.347258327013441E-4</v>
      </c>
    </row>
    <row r="101" spans="2:7" x14ac:dyDescent="0.4">
      <c r="B101" s="9" t="s">
        <v>106</v>
      </c>
      <c r="C101" s="12">
        <v>1</v>
      </c>
      <c r="D101" s="11">
        <v>4.01</v>
      </c>
      <c r="E101" s="7">
        <f t="shared" si="4"/>
        <v>4.01</v>
      </c>
      <c r="G101" s="24">
        <f t="shared" si="5"/>
        <v>8.7476820551337341E-5</v>
      </c>
    </row>
    <row r="102" spans="2:7" x14ac:dyDescent="0.4">
      <c r="B102" s="9" t="s">
        <v>107</v>
      </c>
      <c r="C102" s="10">
        <v>21</v>
      </c>
      <c r="D102" s="11">
        <v>5.56</v>
      </c>
      <c r="E102" s="7">
        <f t="shared" si="4"/>
        <v>116.75999999999999</v>
      </c>
      <c r="G102" s="24">
        <f t="shared" si="5"/>
        <v>2.5470806901681168E-3</v>
      </c>
    </row>
    <row r="103" spans="2:7" x14ac:dyDescent="0.4">
      <c r="B103" s="9" t="s">
        <v>108</v>
      </c>
      <c r="C103" s="12">
        <v>3</v>
      </c>
      <c r="D103" s="11">
        <v>45.9</v>
      </c>
      <c r="E103" s="7">
        <f t="shared" si="4"/>
        <v>137.69999999999999</v>
      </c>
      <c r="G103" s="24">
        <f t="shared" si="5"/>
        <v>3.0038798478601377E-3</v>
      </c>
    </row>
    <row r="104" spans="2:7" x14ac:dyDescent="0.4">
      <c r="B104" s="9" t="s">
        <v>109</v>
      </c>
      <c r="C104" s="10">
        <v>15</v>
      </c>
      <c r="D104" s="11">
        <v>44.78</v>
      </c>
      <c r="E104" s="7">
        <f t="shared" si="4"/>
        <v>671.7</v>
      </c>
      <c r="G104" s="24">
        <f t="shared" si="5"/>
        <v>1.4652912809060673E-2</v>
      </c>
    </row>
    <row r="105" spans="2:7" x14ac:dyDescent="0.4">
      <c r="B105" s="9" t="s">
        <v>110</v>
      </c>
      <c r="C105" s="12">
        <v>1</v>
      </c>
      <c r="D105" s="11">
        <v>9.25</v>
      </c>
      <c r="E105" s="7">
        <f t="shared" si="4"/>
        <v>9.25</v>
      </c>
      <c r="G105" s="24">
        <f t="shared" si="5"/>
        <v>2.0178568331667593E-4</v>
      </c>
    </row>
    <row r="106" spans="2:7" x14ac:dyDescent="0.4">
      <c r="B106" s="9" t="s">
        <v>111</v>
      </c>
      <c r="C106" s="12">
        <v>6</v>
      </c>
      <c r="D106" s="11">
        <v>72.88</v>
      </c>
      <c r="E106" s="7">
        <f t="shared" si="4"/>
        <v>437.28</v>
      </c>
      <c r="G106" s="24">
        <f t="shared" si="5"/>
        <v>9.5391182271044369E-3</v>
      </c>
    </row>
    <row r="107" spans="2:7" x14ac:dyDescent="0.4">
      <c r="B107" s="9" t="s">
        <v>112</v>
      </c>
      <c r="C107" s="12">
        <v>4</v>
      </c>
      <c r="D107" s="11">
        <v>217.6</v>
      </c>
      <c r="E107" s="7">
        <f t="shared" si="4"/>
        <v>870.4</v>
      </c>
      <c r="G107" s="24">
        <f t="shared" si="5"/>
        <v>1.8987487433387538E-2</v>
      </c>
    </row>
    <row r="108" spans="2:7" x14ac:dyDescent="0.4">
      <c r="B108" s="9" t="s">
        <v>113</v>
      </c>
      <c r="C108" s="12">
        <v>4</v>
      </c>
      <c r="D108" s="11">
        <v>261.20999999999998</v>
      </c>
      <c r="E108" s="7">
        <f t="shared" si="4"/>
        <v>1044.8399999999999</v>
      </c>
      <c r="G108" s="24">
        <f t="shared" si="5"/>
        <v>2.2792838200713046E-2</v>
      </c>
    </row>
    <row r="109" spans="2:7" x14ac:dyDescent="0.4">
      <c r="B109" s="9" t="s">
        <v>114</v>
      </c>
      <c r="C109" s="12">
        <v>1</v>
      </c>
      <c r="D109" s="11">
        <v>71.739999999999995</v>
      </c>
      <c r="E109" s="7">
        <f t="shared" si="4"/>
        <v>71.739999999999995</v>
      </c>
      <c r="G109" s="24">
        <f t="shared" si="5"/>
        <v>1.5649843157987385E-3</v>
      </c>
    </row>
    <row r="110" spans="2:7" x14ac:dyDescent="0.4">
      <c r="B110" s="9" t="s">
        <v>115</v>
      </c>
      <c r="C110" s="12">
        <v>10</v>
      </c>
      <c r="D110" s="11">
        <v>11.4</v>
      </c>
      <c r="E110" s="7">
        <f t="shared" si="4"/>
        <v>114</v>
      </c>
      <c r="G110" s="24">
        <f t="shared" si="5"/>
        <v>2.4868722052001141E-3</v>
      </c>
    </row>
    <row r="111" spans="2:7" x14ac:dyDescent="0.4">
      <c r="B111" s="9" t="s">
        <v>116</v>
      </c>
      <c r="C111" s="10">
        <v>50</v>
      </c>
      <c r="D111" s="11">
        <v>0.32</v>
      </c>
      <c r="E111" s="7">
        <f t="shared" si="4"/>
        <v>16</v>
      </c>
      <c r="G111" s="24">
        <f t="shared" si="5"/>
        <v>3.4903469546668269E-4</v>
      </c>
    </row>
    <row r="112" spans="2:7" x14ac:dyDescent="0.4">
      <c r="B112" s="9" t="s">
        <v>117</v>
      </c>
      <c r="C112" s="10">
        <v>300</v>
      </c>
      <c r="D112" s="11">
        <v>0.51</v>
      </c>
      <c r="E112" s="7">
        <f t="shared" si="4"/>
        <v>153</v>
      </c>
      <c r="G112" s="24">
        <f t="shared" si="5"/>
        <v>3.3376442754001535E-3</v>
      </c>
    </row>
    <row r="113" spans="2:7" x14ac:dyDescent="0.4">
      <c r="B113" s="9" t="s">
        <v>118</v>
      </c>
      <c r="C113" s="12">
        <v>6</v>
      </c>
      <c r="D113" s="11">
        <v>0.2</v>
      </c>
      <c r="E113" s="7">
        <f t="shared" si="4"/>
        <v>1.2000000000000002</v>
      </c>
      <c r="G113" s="24">
        <f t="shared" si="5"/>
        <v>2.6177602160001207E-5</v>
      </c>
    </row>
    <row r="114" spans="2:7" x14ac:dyDescent="0.4">
      <c r="B114" s="9" t="s">
        <v>119</v>
      </c>
      <c r="C114" s="12">
        <v>1</v>
      </c>
      <c r="D114" s="11">
        <v>16.95</v>
      </c>
      <c r="E114" s="7">
        <f t="shared" si="4"/>
        <v>16.95</v>
      </c>
      <c r="G114" s="24">
        <f t="shared" si="5"/>
        <v>3.6975863051001695E-4</v>
      </c>
    </row>
    <row r="115" spans="2:7" x14ac:dyDescent="0.4">
      <c r="B115" s="9" t="s">
        <v>120</v>
      </c>
      <c r="C115" s="12">
        <v>9</v>
      </c>
      <c r="D115" s="11">
        <v>8.65</v>
      </c>
      <c r="E115" s="7">
        <f t="shared" si="4"/>
        <v>77.850000000000009</v>
      </c>
      <c r="G115" s="24">
        <f t="shared" si="5"/>
        <v>1.6982719401300783E-3</v>
      </c>
    </row>
    <row r="116" spans="2:7" x14ac:dyDescent="0.4">
      <c r="B116" s="9" t="s">
        <v>121</v>
      </c>
      <c r="C116" s="12">
        <v>1</v>
      </c>
      <c r="D116" s="11">
        <v>10.050000000000001</v>
      </c>
      <c r="E116" s="7">
        <f t="shared" si="4"/>
        <v>10.050000000000001</v>
      </c>
      <c r="G116" s="24">
        <f t="shared" si="5"/>
        <v>2.192374180900101E-4</v>
      </c>
    </row>
    <row r="117" spans="2:7" x14ac:dyDescent="0.4">
      <c r="B117" s="9" t="s">
        <v>122</v>
      </c>
      <c r="C117" s="12">
        <v>3</v>
      </c>
      <c r="D117" s="11">
        <v>9.35</v>
      </c>
      <c r="E117" s="7">
        <f t="shared" si="4"/>
        <v>28.049999999999997</v>
      </c>
      <c r="G117" s="24">
        <f t="shared" si="5"/>
        <v>6.1190145049002807E-4</v>
      </c>
    </row>
    <row r="118" spans="2:7" x14ac:dyDescent="0.4">
      <c r="B118" s="9" t="s">
        <v>123</v>
      </c>
      <c r="C118" s="12">
        <v>10</v>
      </c>
      <c r="D118" s="11">
        <v>6.9</v>
      </c>
      <c r="E118" s="7">
        <f t="shared" si="4"/>
        <v>69</v>
      </c>
      <c r="G118" s="24">
        <f t="shared" si="5"/>
        <v>1.5052121242000692E-3</v>
      </c>
    </row>
    <row r="119" spans="2:7" x14ac:dyDescent="0.4">
      <c r="B119" s="9" t="s">
        <v>124</v>
      </c>
      <c r="C119" s="10">
        <v>17</v>
      </c>
      <c r="D119" s="11">
        <v>8.9499999999999993</v>
      </c>
      <c r="E119" s="7">
        <f t="shared" si="4"/>
        <v>152.14999999999998</v>
      </c>
      <c r="G119" s="24">
        <f t="shared" si="5"/>
        <v>3.3191018072034851E-3</v>
      </c>
    </row>
    <row r="120" spans="2:7" x14ac:dyDescent="0.4">
      <c r="B120" s="9" t="s">
        <v>125</v>
      </c>
      <c r="C120" s="12">
        <v>2</v>
      </c>
      <c r="D120" s="11">
        <v>14.65</v>
      </c>
      <c r="E120" s="7">
        <f t="shared" si="4"/>
        <v>29.3</v>
      </c>
      <c r="G120" s="24">
        <f t="shared" si="5"/>
        <v>6.3916978607336274E-4</v>
      </c>
    </row>
    <row r="121" spans="2:7" x14ac:dyDescent="0.4">
      <c r="B121" s="9" t="s">
        <v>126</v>
      </c>
      <c r="C121" s="12">
        <v>25</v>
      </c>
      <c r="D121" s="11">
        <v>4.4800000000000004</v>
      </c>
      <c r="E121" s="7">
        <f t="shared" si="4"/>
        <v>112.00000000000001</v>
      </c>
      <c r="G121" s="24">
        <f t="shared" si="5"/>
        <v>2.4432428682667792E-3</v>
      </c>
    </row>
    <row r="122" spans="2:7" x14ac:dyDescent="0.4">
      <c r="B122" s="9" t="s">
        <v>127</v>
      </c>
      <c r="C122" s="12">
        <v>5</v>
      </c>
      <c r="D122" s="11">
        <v>10.6</v>
      </c>
      <c r="E122" s="7">
        <f t="shared" si="4"/>
        <v>53</v>
      </c>
      <c r="G122" s="24">
        <f t="shared" si="5"/>
        <v>1.1561774287333865E-3</v>
      </c>
    </row>
    <row r="123" spans="2:7" x14ac:dyDescent="0.4">
      <c r="B123" s="9" t="s">
        <v>128</v>
      </c>
      <c r="C123" s="12">
        <v>5</v>
      </c>
      <c r="D123" s="11">
        <v>12.75</v>
      </c>
      <c r="E123" s="7">
        <f t="shared" si="4"/>
        <v>63.75</v>
      </c>
      <c r="G123" s="24">
        <f t="shared" si="5"/>
        <v>1.3906851147500638E-3</v>
      </c>
    </row>
    <row r="124" spans="2:7" x14ac:dyDescent="0.4">
      <c r="B124" s="9" t="s">
        <v>129</v>
      </c>
      <c r="C124" s="12">
        <v>2</v>
      </c>
      <c r="D124" s="11">
        <v>8.4499999999999993</v>
      </c>
      <c r="E124" s="7">
        <f t="shared" si="4"/>
        <v>16.899999999999999</v>
      </c>
      <c r="G124" s="24">
        <f t="shared" si="5"/>
        <v>3.6866789708668357E-4</v>
      </c>
    </row>
    <row r="125" spans="2:7" x14ac:dyDescent="0.4">
      <c r="B125" s="9" t="s">
        <v>130</v>
      </c>
      <c r="C125" s="12">
        <v>2</v>
      </c>
      <c r="D125" s="11">
        <v>11.27</v>
      </c>
      <c r="E125" s="7">
        <f t="shared" si="4"/>
        <v>22.54</v>
      </c>
      <c r="G125" s="24">
        <f t="shared" si="5"/>
        <v>4.9170262723868927E-4</v>
      </c>
    </row>
    <row r="126" spans="2:7" x14ac:dyDescent="0.4">
      <c r="B126" s="9" t="s">
        <v>131</v>
      </c>
      <c r="C126" s="12">
        <v>1</v>
      </c>
      <c r="D126" s="11">
        <v>6.49</v>
      </c>
      <c r="E126" s="7">
        <f t="shared" si="4"/>
        <v>6.49</v>
      </c>
      <c r="G126" s="24">
        <f t="shared" si="5"/>
        <v>1.4157719834867317E-4</v>
      </c>
    </row>
    <row r="127" spans="2:7" x14ac:dyDescent="0.4">
      <c r="B127" s="9" t="s">
        <v>132</v>
      </c>
      <c r="C127" s="12">
        <v>1</v>
      </c>
      <c r="D127" s="11">
        <v>18.690000000000001</v>
      </c>
      <c r="E127" s="7">
        <f t="shared" si="4"/>
        <v>18.690000000000001</v>
      </c>
      <c r="G127" s="24">
        <f t="shared" si="5"/>
        <v>4.0771615364201878E-4</v>
      </c>
    </row>
    <row r="128" spans="2:7" x14ac:dyDescent="0.4">
      <c r="B128" s="9" t="s">
        <v>133</v>
      </c>
      <c r="C128" s="12">
        <v>1</v>
      </c>
      <c r="D128" s="11">
        <v>13.38</v>
      </c>
      <c r="E128" s="7">
        <f t="shared" si="4"/>
        <v>13.38</v>
      </c>
      <c r="G128" s="24">
        <f t="shared" si="5"/>
        <v>2.9188026408401345E-4</v>
      </c>
    </row>
    <row r="129" spans="2:7" x14ac:dyDescent="0.4">
      <c r="B129" s="9" t="s">
        <v>134</v>
      </c>
      <c r="C129" s="12">
        <v>6</v>
      </c>
      <c r="D129" s="11">
        <v>10.65</v>
      </c>
      <c r="E129" s="7">
        <f t="shared" si="4"/>
        <v>63.900000000000006</v>
      </c>
      <c r="G129" s="24">
        <f t="shared" si="5"/>
        <v>1.3939573150200642E-3</v>
      </c>
    </row>
    <row r="130" spans="2:7" x14ac:dyDescent="0.4">
      <c r="B130" s="9" t="s">
        <v>135</v>
      </c>
      <c r="C130" s="12">
        <v>1</v>
      </c>
      <c r="D130" s="11">
        <v>9.98</v>
      </c>
      <c r="E130" s="7">
        <f t="shared" si="4"/>
        <v>9.98</v>
      </c>
      <c r="G130" s="24">
        <f t="shared" si="5"/>
        <v>2.1771039129734335E-4</v>
      </c>
    </row>
    <row r="131" spans="2:7" x14ac:dyDescent="0.4">
      <c r="B131" s="9" t="s">
        <v>136</v>
      </c>
      <c r="C131" s="12">
        <v>9</v>
      </c>
      <c r="D131" s="11">
        <v>9.98</v>
      </c>
      <c r="E131" s="7">
        <f t="shared" si="4"/>
        <v>89.820000000000007</v>
      </c>
      <c r="G131" s="24">
        <f t="shared" si="5"/>
        <v>1.9593935216760902E-3</v>
      </c>
    </row>
    <row r="132" spans="2:7" x14ac:dyDescent="0.4">
      <c r="B132" s="9" t="s">
        <v>137</v>
      </c>
      <c r="C132" s="12">
        <v>1</v>
      </c>
      <c r="D132" s="11">
        <v>76.8</v>
      </c>
      <c r="E132" s="7">
        <f t="shared" si="4"/>
        <v>76.8</v>
      </c>
      <c r="G132" s="24">
        <f t="shared" si="5"/>
        <v>1.6753665382400768E-3</v>
      </c>
    </row>
    <row r="133" spans="2:7" x14ac:dyDescent="0.4">
      <c r="B133" s="9" t="s">
        <v>138</v>
      </c>
      <c r="C133" s="12">
        <v>12</v>
      </c>
      <c r="D133" s="11">
        <v>192.65</v>
      </c>
      <c r="E133" s="7">
        <f t="shared" ref="E133:E135" si="6">C133*D133</f>
        <v>2311.8000000000002</v>
      </c>
      <c r="G133" s="24">
        <f t="shared" si="5"/>
        <v>5.0431150561242317E-2</v>
      </c>
    </row>
    <row r="134" spans="2:7" x14ac:dyDescent="0.4">
      <c r="B134" s="9" t="s">
        <v>139</v>
      </c>
      <c r="C134" s="12">
        <v>0</v>
      </c>
      <c r="D134" s="11">
        <v>59.95</v>
      </c>
      <c r="E134" s="7">
        <f t="shared" si="6"/>
        <v>0</v>
      </c>
      <c r="G134" s="24">
        <f t="shared" si="5"/>
        <v>0</v>
      </c>
    </row>
    <row r="135" spans="2:7" x14ac:dyDescent="0.4">
      <c r="B135" s="9" t="s">
        <v>140</v>
      </c>
      <c r="C135" s="12">
        <v>12</v>
      </c>
      <c r="D135" s="11">
        <v>62.35</v>
      </c>
      <c r="E135" s="7">
        <f t="shared" si="6"/>
        <v>748.2</v>
      </c>
      <c r="G135" s="24">
        <f t="shared" si="5"/>
        <v>1.6321734946760751E-2</v>
      </c>
    </row>
    <row r="136" spans="2:7" x14ac:dyDescent="0.4">
      <c r="E136" s="19">
        <f>SUM(E4:E135)</f>
        <v>45840.715000000018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zoomScale="143" workbookViewId="0">
      <selection activeCell="B3" sqref="B3:G50"/>
    </sheetView>
  </sheetViews>
  <sheetFormatPr baseColWidth="10" defaultColWidth="9.140625" defaultRowHeight="13.15" x14ac:dyDescent="0.4"/>
  <cols>
    <col min="1" max="1" width="12" customWidth="1"/>
    <col min="2" max="2" width="47.5703125" customWidth="1"/>
    <col min="3" max="3" width="12" customWidth="1"/>
    <col min="4" max="4" width="15.5703125" customWidth="1"/>
    <col min="5" max="5" width="25.5703125" customWidth="1"/>
    <col min="6" max="6" width="18.85546875" customWidth="1"/>
    <col min="7" max="7" width="17.5703125" style="31" customWidth="1"/>
  </cols>
  <sheetData>
    <row r="1" spans="1:12" ht="30.3" customHeight="1" x14ac:dyDescent="0.4">
      <c r="A1" s="26"/>
      <c r="B1" s="26"/>
      <c r="C1" s="1"/>
      <c r="D1" s="1"/>
      <c r="E1" s="1"/>
      <c r="F1" s="2"/>
    </row>
    <row r="2" spans="1:12" ht="24.75" customHeight="1" x14ac:dyDescent="0.4">
      <c r="A2" s="26"/>
      <c r="B2" s="26"/>
      <c r="C2" s="1"/>
      <c r="D2" s="1"/>
      <c r="E2" s="1"/>
      <c r="F2" s="1"/>
    </row>
    <row r="3" spans="1:12" ht="20.55" customHeight="1" x14ac:dyDescent="0.4">
      <c r="A3" s="3" t="s">
        <v>3</v>
      </c>
      <c r="B3" s="28" t="s">
        <v>4</v>
      </c>
      <c r="C3" s="32"/>
      <c r="D3" s="28" t="s">
        <v>5</v>
      </c>
      <c r="E3" s="27" t="s">
        <v>190</v>
      </c>
      <c r="F3" s="28" t="s">
        <v>217</v>
      </c>
      <c r="G3" s="31" t="s">
        <v>218</v>
      </c>
    </row>
    <row r="4" spans="1:12" ht="13.05" customHeight="1" x14ac:dyDescent="0.4">
      <c r="A4" s="15">
        <v>64078</v>
      </c>
      <c r="B4" s="33" t="s">
        <v>141</v>
      </c>
      <c r="C4" s="34"/>
      <c r="D4" s="6">
        <v>1</v>
      </c>
      <c r="E4" s="6">
        <v>3.68</v>
      </c>
      <c r="F4" s="6">
        <f>D4*E4</f>
        <v>3.68</v>
      </c>
      <c r="G4" s="31">
        <f>F4/$F$50</f>
        <v>9.1158154443712316E-4</v>
      </c>
    </row>
    <row r="5" spans="1:12" ht="11.25" customHeight="1" x14ac:dyDescent="0.4">
      <c r="A5" s="8">
        <v>64088</v>
      </c>
      <c r="B5" s="35" t="s">
        <v>142</v>
      </c>
      <c r="C5" s="36"/>
      <c r="D5" s="11">
        <v>1</v>
      </c>
      <c r="E5" s="11">
        <v>5.49</v>
      </c>
      <c r="F5" s="6">
        <f t="shared" ref="F5:F48" si="0">D5*E5</f>
        <v>5.49</v>
      </c>
      <c r="G5" s="31">
        <f t="shared" ref="G5:G48" si="1">F5/$F$50</f>
        <v>1.3599409453695125E-3</v>
      </c>
    </row>
    <row r="6" spans="1:12" ht="11.25" customHeight="1" x14ac:dyDescent="0.4">
      <c r="A6" s="8">
        <v>64103</v>
      </c>
      <c r="B6" s="35" t="s">
        <v>143</v>
      </c>
      <c r="C6" s="36"/>
      <c r="D6" s="11">
        <v>1</v>
      </c>
      <c r="E6" s="11">
        <v>12.02</v>
      </c>
      <c r="F6" s="6">
        <f t="shared" si="0"/>
        <v>12.02</v>
      </c>
      <c r="G6" s="31">
        <f t="shared" si="1"/>
        <v>2.9775027619929947E-3</v>
      </c>
    </row>
    <row r="7" spans="1:12" ht="11.25" customHeight="1" x14ac:dyDescent="0.4">
      <c r="A7" s="8">
        <v>64106</v>
      </c>
      <c r="B7" s="35" t="s">
        <v>144</v>
      </c>
      <c r="C7" s="36"/>
      <c r="D7" s="11">
        <v>1</v>
      </c>
      <c r="E7" s="11">
        <v>10.54</v>
      </c>
      <c r="F7" s="6">
        <f t="shared" si="0"/>
        <v>10.54</v>
      </c>
      <c r="G7" s="31">
        <f t="shared" si="1"/>
        <v>2.6108884452084994E-3</v>
      </c>
      <c r="L7" t="s">
        <v>195</v>
      </c>
    </row>
    <row r="8" spans="1:12" ht="11.25" customHeight="1" x14ac:dyDescent="0.4">
      <c r="A8" s="8">
        <v>64108</v>
      </c>
      <c r="B8" s="35" t="s">
        <v>145</v>
      </c>
      <c r="C8" s="36"/>
      <c r="D8" s="11">
        <v>3</v>
      </c>
      <c r="E8" s="11">
        <v>7.75</v>
      </c>
      <c r="F8" s="6">
        <f t="shared" si="0"/>
        <v>23.25</v>
      </c>
      <c r="G8" s="31">
        <f t="shared" si="1"/>
        <v>5.7593127467834545E-3</v>
      </c>
    </row>
    <row r="9" spans="1:12" ht="11.25" customHeight="1" x14ac:dyDescent="0.4">
      <c r="A9" s="8">
        <v>64186</v>
      </c>
      <c r="B9" s="35" t="s">
        <v>146</v>
      </c>
      <c r="C9" s="36"/>
      <c r="D9" s="11">
        <v>3</v>
      </c>
      <c r="E9" s="11">
        <v>5</v>
      </c>
      <c r="F9" s="6">
        <f t="shared" si="0"/>
        <v>15</v>
      </c>
      <c r="G9" s="31">
        <f t="shared" si="1"/>
        <v>3.7156856430860998E-3</v>
      </c>
    </row>
    <row r="10" spans="1:12" ht="11.25" customHeight="1" x14ac:dyDescent="0.4">
      <c r="A10" s="8">
        <v>65044</v>
      </c>
      <c r="B10" s="35" t="s">
        <v>147</v>
      </c>
      <c r="C10" s="36"/>
      <c r="D10" s="11">
        <v>1</v>
      </c>
      <c r="E10" s="11">
        <v>1.45</v>
      </c>
      <c r="F10" s="6">
        <f t="shared" si="0"/>
        <v>1.45</v>
      </c>
      <c r="G10" s="31">
        <f t="shared" si="1"/>
        <v>3.5918294549832296E-4</v>
      </c>
    </row>
    <row r="11" spans="1:12" ht="11.25" customHeight="1" x14ac:dyDescent="0.4">
      <c r="A11" s="8">
        <v>70010</v>
      </c>
      <c r="B11" s="35" t="s">
        <v>148</v>
      </c>
      <c r="C11" s="36"/>
      <c r="D11" s="11">
        <v>2</v>
      </c>
      <c r="E11" s="11">
        <v>29.74</v>
      </c>
      <c r="F11" s="6">
        <f t="shared" si="0"/>
        <v>59.48</v>
      </c>
      <c r="G11" s="31">
        <f t="shared" si="1"/>
        <v>1.4733932136717413E-2</v>
      </c>
    </row>
    <row r="12" spans="1:12" ht="11.25" customHeight="1" x14ac:dyDescent="0.4">
      <c r="A12" s="8">
        <v>70027</v>
      </c>
      <c r="B12" s="35" t="s">
        <v>149</v>
      </c>
      <c r="C12" s="36"/>
      <c r="D12" s="11">
        <v>2</v>
      </c>
      <c r="E12" s="11">
        <v>13.48</v>
      </c>
      <c r="F12" s="6">
        <f t="shared" si="0"/>
        <v>26.96</v>
      </c>
      <c r="G12" s="31">
        <f t="shared" si="1"/>
        <v>6.6783256625067506E-3</v>
      </c>
    </row>
    <row r="13" spans="1:12" ht="11.25" customHeight="1" x14ac:dyDescent="0.4">
      <c r="A13" s="8">
        <v>70031</v>
      </c>
      <c r="B13" s="35" t="s">
        <v>150</v>
      </c>
      <c r="C13" s="36"/>
      <c r="D13" s="11">
        <v>2</v>
      </c>
      <c r="E13" s="11">
        <v>22.7</v>
      </c>
      <c r="F13" s="6">
        <f t="shared" si="0"/>
        <v>45.4</v>
      </c>
      <c r="G13" s="31">
        <f t="shared" si="1"/>
        <v>1.1246141879740596E-2</v>
      </c>
    </row>
    <row r="14" spans="1:12" ht="11.25" customHeight="1" x14ac:dyDescent="0.4">
      <c r="A14" s="8">
        <v>70036</v>
      </c>
      <c r="B14" s="35" t="s">
        <v>151</v>
      </c>
      <c r="C14" s="36"/>
      <c r="D14" s="11">
        <v>2</v>
      </c>
      <c r="E14" s="11">
        <v>21.22</v>
      </c>
      <c r="F14" s="6">
        <f t="shared" si="0"/>
        <v>42.44</v>
      </c>
      <c r="G14" s="31">
        <f t="shared" si="1"/>
        <v>1.0512913246171604E-2</v>
      </c>
    </row>
    <row r="15" spans="1:12" ht="11.25" customHeight="1" x14ac:dyDescent="0.4">
      <c r="A15" s="8">
        <v>70040</v>
      </c>
      <c r="B15" s="35" t="s">
        <v>152</v>
      </c>
      <c r="C15" s="36"/>
      <c r="D15" s="11">
        <v>1</v>
      </c>
      <c r="E15" s="11">
        <v>4.5599999999999996</v>
      </c>
      <c r="F15" s="6">
        <f t="shared" si="0"/>
        <v>4.5599999999999996</v>
      </c>
      <c r="G15" s="31">
        <f t="shared" si="1"/>
        <v>1.1295684354981743E-3</v>
      </c>
    </row>
    <row r="16" spans="1:12" ht="11.25" customHeight="1" x14ac:dyDescent="0.4">
      <c r="A16" s="14" t="s">
        <v>153</v>
      </c>
      <c r="B16" s="35" t="s">
        <v>154</v>
      </c>
      <c r="C16" s="36"/>
      <c r="D16" s="11">
        <v>3</v>
      </c>
      <c r="E16" s="11">
        <v>16.899999999999999</v>
      </c>
      <c r="F16" s="6">
        <f t="shared" si="0"/>
        <v>50.699999999999996</v>
      </c>
      <c r="G16" s="31">
        <f t="shared" si="1"/>
        <v>1.2559017473631017E-2</v>
      </c>
    </row>
    <row r="17" spans="1:7" ht="11.25" customHeight="1" x14ac:dyDescent="0.4">
      <c r="A17" s="8">
        <v>70074</v>
      </c>
      <c r="B17" s="35" t="s">
        <v>155</v>
      </c>
      <c r="C17" s="36"/>
      <c r="D17" s="11">
        <v>6</v>
      </c>
      <c r="E17" s="11">
        <v>4.24</v>
      </c>
      <c r="F17" s="6">
        <f t="shared" si="0"/>
        <v>25.44</v>
      </c>
      <c r="G17" s="31">
        <f t="shared" si="1"/>
        <v>6.3018028506740256E-3</v>
      </c>
    </row>
    <row r="18" spans="1:7" ht="11.25" customHeight="1" x14ac:dyDescent="0.4">
      <c r="A18" s="8">
        <v>70075</v>
      </c>
      <c r="B18" s="35" t="s">
        <v>156</v>
      </c>
      <c r="C18" s="36"/>
      <c r="D18" s="11">
        <v>15</v>
      </c>
      <c r="E18" s="11">
        <v>6.08</v>
      </c>
      <c r="F18" s="6">
        <f t="shared" si="0"/>
        <v>91.2</v>
      </c>
      <c r="G18" s="31">
        <f t="shared" si="1"/>
        <v>2.2591368709963488E-2</v>
      </c>
    </row>
    <row r="19" spans="1:7" ht="11.25" customHeight="1" x14ac:dyDescent="0.4">
      <c r="A19" s="8">
        <v>70079</v>
      </c>
      <c r="B19" s="35" t="s">
        <v>157</v>
      </c>
      <c r="C19" s="36"/>
      <c r="D19" s="11">
        <v>2</v>
      </c>
      <c r="E19" s="11">
        <v>4.55</v>
      </c>
      <c r="F19" s="6">
        <f t="shared" si="0"/>
        <v>9.1</v>
      </c>
      <c r="G19" s="31">
        <f t="shared" si="1"/>
        <v>2.2541826234722339E-3</v>
      </c>
    </row>
    <row r="20" spans="1:7" ht="11.25" customHeight="1" x14ac:dyDescent="0.4">
      <c r="A20" s="8">
        <v>70084</v>
      </c>
      <c r="B20" s="35" t="s">
        <v>158</v>
      </c>
      <c r="C20" s="36"/>
      <c r="D20" s="11">
        <v>1</v>
      </c>
      <c r="E20" s="11">
        <v>3.93</v>
      </c>
      <c r="F20" s="6">
        <f t="shared" si="0"/>
        <v>3.93</v>
      </c>
      <c r="G20" s="31">
        <f t="shared" si="1"/>
        <v>9.7350963848855815E-4</v>
      </c>
    </row>
    <row r="21" spans="1:7" ht="11.25" customHeight="1" x14ac:dyDescent="0.4">
      <c r="A21" s="8">
        <v>70086</v>
      </c>
      <c r="B21" s="35" t="s">
        <v>159</v>
      </c>
      <c r="C21" s="36"/>
      <c r="D21" s="11">
        <v>15</v>
      </c>
      <c r="E21" s="11">
        <v>1.75</v>
      </c>
      <c r="F21" s="6">
        <f t="shared" si="0"/>
        <v>26.25</v>
      </c>
      <c r="G21" s="31">
        <f t="shared" si="1"/>
        <v>6.5024498754006742E-3</v>
      </c>
    </row>
    <row r="22" spans="1:7" ht="11.25" customHeight="1" x14ac:dyDescent="0.4">
      <c r="A22" s="8">
        <v>70122</v>
      </c>
      <c r="B22" s="35" t="s">
        <v>160</v>
      </c>
      <c r="C22" s="36"/>
      <c r="D22" s="11">
        <v>2</v>
      </c>
      <c r="E22" s="11">
        <v>32.1</v>
      </c>
      <c r="F22" s="6">
        <f t="shared" si="0"/>
        <v>64.2</v>
      </c>
      <c r="G22" s="31">
        <f t="shared" si="1"/>
        <v>1.5903134552408507E-2</v>
      </c>
    </row>
    <row r="23" spans="1:7" ht="11.25" customHeight="1" x14ac:dyDescent="0.4">
      <c r="A23" s="8">
        <v>70191</v>
      </c>
      <c r="B23" s="35" t="s">
        <v>161</v>
      </c>
      <c r="C23" s="36"/>
      <c r="D23" s="11">
        <v>4</v>
      </c>
      <c r="E23" s="11">
        <v>3.47</v>
      </c>
      <c r="F23" s="6">
        <f t="shared" si="0"/>
        <v>13.88</v>
      </c>
      <c r="G23" s="31">
        <f t="shared" si="1"/>
        <v>3.4382477817356712E-3</v>
      </c>
    </row>
    <row r="24" spans="1:7" ht="11.25" customHeight="1" x14ac:dyDescent="0.4">
      <c r="A24" s="8">
        <v>70192</v>
      </c>
      <c r="B24" s="35" t="s">
        <v>162</v>
      </c>
      <c r="C24" s="36"/>
      <c r="D24" s="11">
        <v>2</v>
      </c>
      <c r="E24" s="11">
        <v>6.16</v>
      </c>
      <c r="F24" s="6">
        <f t="shared" si="0"/>
        <v>12.32</v>
      </c>
      <c r="G24" s="31">
        <f t="shared" si="1"/>
        <v>3.0518164748547169E-3</v>
      </c>
    </row>
    <row r="25" spans="1:7" ht="11.25" customHeight="1" x14ac:dyDescent="0.4">
      <c r="A25" s="8">
        <v>70227</v>
      </c>
      <c r="B25" s="35" t="s">
        <v>163</v>
      </c>
      <c r="C25" s="36"/>
      <c r="D25" s="11">
        <v>2</v>
      </c>
      <c r="E25" s="11">
        <v>13.67</v>
      </c>
      <c r="F25" s="6">
        <f t="shared" si="0"/>
        <v>27.34</v>
      </c>
      <c r="G25" s="31">
        <f t="shared" si="1"/>
        <v>6.7724563654649314E-3</v>
      </c>
    </row>
    <row r="26" spans="1:7" ht="11.25" customHeight="1" x14ac:dyDescent="0.4">
      <c r="A26" s="8">
        <v>70230</v>
      </c>
      <c r="B26" s="35" t="s">
        <v>164</v>
      </c>
      <c r="C26" s="36"/>
      <c r="D26" s="11">
        <v>1</v>
      </c>
      <c r="E26" s="11">
        <v>47.31</v>
      </c>
      <c r="F26" s="6">
        <f t="shared" si="0"/>
        <v>47.31</v>
      </c>
      <c r="G26" s="31">
        <f t="shared" si="1"/>
        <v>1.171927251829356E-2</v>
      </c>
    </row>
    <row r="27" spans="1:7" ht="11.25" customHeight="1" x14ac:dyDescent="0.4">
      <c r="A27" s="8">
        <v>70244</v>
      </c>
      <c r="B27" s="35" t="s">
        <v>165</v>
      </c>
      <c r="C27" s="36"/>
      <c r="D27" s="11">
        <v>1</v>
      </c>
      <c r="E27" s="11">
        <v>11.4</v>
      </c>
      <c r="F27" s="6">
        <f t="shared" si="0"/>
        <v>11.4</v>
      </c>
      <c r="G27" s="31">
        <f t="shared" si="1"/>
        <v>2.823921088745436E-3</v>
      </c>
    </row>
    <row r="28" spans="1:7" ht="11.25" customHeight="1" x14ac:dyDescent="0.4">
      <c r="A28" s="8">
        <v>70245</v>
      </c>
      <c r="B28" s="35" t="s">
        <v>166</v>
      </c>
      <c r="C28" s="36"/>
      <c r="D28" s="11">
        <v>1</v>
      </c>
      <c r="E28" s="11">
        <v>7.26</v>
      </c>
      <c r="F28" s="6">
        <f t="shared" si="0"/>
        <v>7.26</v>
      </c>
      <c r="G28" s="31">
        <f t="shared" si="1"/>
        <v>1.7983918512536722E-3</v>
      </c>
    </row>
    <row r="29" spans="1:7" ht="11.25" customHeight="1" x14ac:dyDescent="0.4">
      <c r="A29" s="8">
        <v>71007</v>
      </c>
      <c r="B29" s="35" t="s">
        <v>167</v>
      </c>
      <c r="C29" s="36"/>
      <c r="D29" s="11">
        <v>2</v>
      </c>
      <c r="E29" s="11">
        <v>7.54</v>
      </c>
      <c r="F29" s="6">
        <f t="shared" si="0"/>
        <v>15.08</v>
      </c>
      <c r="G29" s="31">
        <f t="shared" si="1"/>
        <v>3.7355026331825588E-3</v>
      </c>
    </row>
    <row r="30" spans="1:7" ht="11.25" customHeight="1" x14ac:dyDescent="0.4">
      <c r="A30" s="8">
        <v>72014</v>
      </c>
      <c r="B30" s="35" t="s">
        <v>168</v>
      </c>
      <c r="C30" s="36"/>
      <c r="D30" s="11">
        <v>1</v>
      </c>
      <c r="E30" s="11">
        <v>12.66</v>
      </c>
      <c r="F30" s="6">
        <f t="shared" si="0"/>
        <v>12.66</v>
      </c>
      <c r="G30" s="31">
        <f t="shared" si="1"/>
        <v>3.1360386827646684E-3</v>
      </c>
    </row>
    <row r="31" spans="1:7" ht="11.25" customHeight="1" x14ac:dyDescent="0.4">
      <c r="A31" s="8">
        <v>72031</v>
      </c>
      <c r="B31" s="35" t="s">
        <v>169</v>
      </c>
      <c r="C31" s="36"/>
      <c r="D31" s="11">
        <v>1</v>
      </c>
      <c r="E31" s="11">
        <v>39.049999999999997</v>
      </c>
      <c r="F31" s="6">
        <f t="shared" si="0"/>
        <v>39.049999999999997</v>
      </c>
      <c r="G31" s="31">
        <f t="shared" si="1"/>
        <v>9.673168290834146E-3</v>
      </c>
    </row>
    <row r="32" spans="1:7" ht="11.25" customHeight="1" x14ac:dyDescent="0.4">
      <c r="A32" s="8">
        <v>72039</v>
      </c>
      <c r="B32" s="35" t="s">
        <v>170</v>
      </c>
      <c r="C32" s="36"/>
      <c r="D32" s="11">
        <v>1</v>
      </c>
      <c r="E32" s="11">
        <v>18.37</v>
      </c>
      <c r="F32" s="6">
        <f t="shared" si="0"/>
        <v>18.37</v>
      </c>
      <c r="G32" s="31">
        <f t="shared" si="1"/>
        <v>4.5504763508994435E-3</v>
      </c>
    </row>
    <row r="33" spans="1:7" ht="11.25" customHeight="1" x14ac:dyDescent="0.4">
      <c r="A33" s="8">
        <v>72056</v>
      </c>
      <c r="B33" s="35" t="s">
        <v>171</v>
      </c>
      <c r="C33" s="36"/>
      <c r="D33" s="11">
        <v>1</v>
      </c>
      <c r="E33" s="11">
        <v>6.93</v>
      </c>
      <c r="F33" s="6">
        <f t="shared" si="0"/>
        <v>6.93</v>
      </c>
      <c r="G33" s="31">
        <f t="shared" si="1"/>
        <v>1.716646767105778E-3</v>
      </c>
    </row>
    <row r="34" spans="1:7" ht="11.25" customHeight="1" x14ac:dyDescent="0.4">
      <c r="A34" s="14" t="s">
        <v>172</v>
      </c>
      <c r="B34" s="35" t="s">
        <v>173</v>
      </c>
      <c r="C34" s="36"/>
      <c r="D34" s="11">
        <v>1</v>
      </c>
      <c r="E34" s="11">
        <v>5</v>
      </c>
      <c r="F34" s="6">
        <f t="shared" si="0"/>
        <v>5</v>
      </c>
      <c r="G34" s="31">
        <f t="shared" si="1"/>
        <v>1.2385618810286999E-3</v>
      </c>
    </row>
    <row r="35" spans="1:7" ht="11.25" customHeight="1" x14ac:dyDescent="0.4">
      <c r="A35" s="8">
        <v>72066</v>
      </c>
      <c r="B35" s="35" t="s">
        <v>174</v>
      </c>
      <c r="C35" s="36"/>
      <c r="D35" s="11">
        <v>1</v>
      </c>
      <c r="E35" s="11">
        <v>3.78</v>
      </c>
      <c r="F35" s="6">
        <f t="shared" si="0"/>
        <v>3.78</v>
      </c>
      <c r="G35" s="31">
        <f t="shared" si="1"/>
        <v>9.3635278205769714E-4</v>
      </c>
    </row>
    <row r="36" spans="1:7" ht="11.25" customHeight="1" x14ac:dyDescent="0.4">
      <c r="A36" s="8">
        <v>73009</v>
      </c>
      <c r="B36" s="35" t="s">
        <v>175</v>
      </c>
      <c r="C36" s="36"/>
      <c r="D36" s="11">
        <v>2</v>
      </c>
      <c r="E36" s="11">
        <v>1.55</v>
      </c>
      <c r="F36" s="6">
        <f t="shared" si="0"/>
        <v>3.1</v>
      </c>
      <c r="G36" s="31">
        <f t="shared" si="1"/>
        <v>7.6790836623779398E-4</v>
      </c>
    </row>
    <row r="37" spans="1:7" ht="11.25" customHeight="1" x14ac:dyDescent="0.4">
      <c r="A37" s="8">
        <v>73045</v>
      </c>
      <c r="B37" s="35" t="s">
        <v>176</v>
      </c>
      <c r="C37" s="36"/>
      <c r="D37" s="11">
        <v>2</v>
      </c>
      <c r="E37" s="11">
        <v>1.5</v>
      </c>
      <c r="F37" s="6">
        <f t="shared" si="0"/>
        <v>3</v>
      </c>
      <c r="G37" s="31">
        <f t="shared" si="1"/>
        <v>7.4313712861722001E-4</v>
      </c>
    </row>
    <row r="38" spans="1:7" ht="11.25" customHeight="1" x14ac:dyDescent="0.4">
      <c r="A38" s="14" t="s">
        <v>177</v>
      </c>
      <c r="B38" s="35" t="s">
        <v>178</v>
      </c>
      <c r="C38" s="36"/>
      <c r="D38" s="11">
        <v>1</v>
      </c>
      <c r="E38" s="11">
        <v>0.25</v>
      </c>
      <c r="F38" s="6">
        <f t="shared" si="0"/>
        <v>0.25</v>
      </c>
      <c r="G38" s="31">
        <f t="shared" si="1"/>
        <v>6.1928094051434996E-5</v>
      </c>
    </row>
    <row r="39" spans="1:7" ht="11.25" customHeight="1" x14ac:dyDescent="0.4">
      <c r="A39" s="8">
        <v>75353</v>
      </c>
      <c r="B39" s="35" t="s">
        <v>179</v>
      </c>
      <c r="C39" s="36"/>
      <c r="D39" s="11">
        <v>1</v>
      </c>
      <c r="E39" s="11">
        <v>1.72</v>
      </c>
      <c r="F39" s="6">
        <f t="shared" si="0"/>
        <v>1.72</v>
      </c>
      <c r="G39" s="31">
        <f t="shared" si="1"/>
        <v>4.2606528707387275E-4</v>
      </c>
    </row>
    <row r="40" spans="1:7" ht="11.25" customHeight="1" x14ac:dyDescent="0.4">
      <c r="A40" s="8">
        <v>80001</v>
      </c>
      <c r="B40" s="35" t="s">
        <v>180</v>
      </c>
      <c r="C40" s="36"/>
      <c r="D40" s="11">
        <v>5</v>
      </c>
      <c r="E40" s="11">
        <v>10.83</v>
      </c>
      <c r="F40" s="6">
        <f t="shared" si="0"/>
        <v>54.15</v>
      </c>
      <c r="G40" s="31">
        <f t="shared" si="1"/>
        <v>1.341362517154082E-2</v>
      </c>
    </row>
    <row r="41" spans="1:7" ht="11.25" customHeight="1" x14ac:dyDescent="0.4">
      <c r="A41" s="8">
        <v>80007</v>
      </c>
      <c r="B41" s="35" t="s">
        <v>181</v>
      </c>
      <c r="C41" s="36"/>
      <c r="D41" s="11">
        <v>50</v>
      </c>
      <c r="E41" s="11">
        <v>16</v>
      </c>
      <c r="F41" s="6">
        <f t="shared" si="0"/>
        <v>800</v>
      </c>
      <c r="G41" s="31">
        <f t="shared" si="1"/>
        <v>0.198169900964592</v>
      </c>
    </row>
    <row r="42" spans="1:7" ht="11.25" customHeight="1" x14ac:dyDescent="0.4">
      <c r="A42" s="8">
        <v>80009</v>
      </c>
      <c r="B42" s="35" t="s">
        <v>182</v>
      </c>
      <c r="C42" s="36"/>
      <c r="D42" s="11">
        <v>16</v>
      </c>
      <c r="E42" s="11">
        <v>11.5</v>
      </c>
      <c r="F42" s="6">
        <f t="shared" si="0"/>
        <v>184</v>
      </c>
      <c r="G42" s="31">
        <f t="shared" si="1"/>
        <v>4.5579077221856161E-2</v>
      </c>
    </row>
    <row r="43" spans="1:7" ht="11.25" customHeight="1" x14ac:dyDescent="0.4">
      <c r="A43" s="8">
        <v>80015</v>
      </c>
      <c r="B43" s="35" t="s">
        <v>183</v>
      </c>
      <c r="C43" s="36"/>
      <c r="D43" s="11">
        <v>30</v>
      </c>
      <c r="E43" s="11">
        <v>12.9</v>
      </c>
      <c r="F43" s="6">
        <f t="shared" si="0"/>
        <v>387</v>
      </c>
      <c r="G43" s="31">
        <f t="shared" si="1"/>
        <v>9.586468959162138E-2</v>
      </c>
    </row>
    <row r="44" spans="1:7" ht="11.25" customHeight="1" x14ac:dyDescent="0.4">
      <c r="A44" s="8"/>
      <c r="B44" s="37" t="s">
        <v>194</v>
      </c>
      <c r="C44" s="36"/>
      <c r="D44" s="11">
        <v>120</v>
      </c>
      <c r="E44" s="11">
        <v>13.8</v>
      </c>
      <c r="F44" s="6">
        <f t="shared" si="0"/>
        <v>1656</v>
      </c>
      <c r="G44" s="31">
        <f t="shared" si="1"/>
        <v>0.4102116949967054</v>
      </c>
    </row>
    <row r="45" spans="1:7" ht="11.25" customHeight="1" x14ac:dyDescent="0.4">
      <c r="A45" s="8">
        <v>80020</v>
      </c>
      <c r="B45" s="35" t="s">
        <v>184</v>
      </c>
      <c r="C45" s="36"/>
      <c r="D45" s="11">
        <v>2</v>
      </c>
      <c r="E45" s="11">
        <v>15</v>
      </c>
      <c r="F45" s="6">
        <f t="shared" si="0"/>
        <v>30</v>
      </c>
      <c r="G45" s="31">
        <f t="shared" si="1"/>
        <v>7.4313712861721996E-3</v>
      </c>
    </row>
    <row r="46" spans="1:7" ht="11.25" customHeight="1" x14ac:dyDescent="0.4">
      <c r="A46" s="8">
        <v>80021</v>
      </c>
      <c r="B46" s="35" t="s">
        <v>185</v>
      </c>
      <c r="C46" s="36"/>
      <c r="D46" s="11">
        <v>5</v>
      </c>
      <c r="E46" s="11">
        <v>23.65</v>
      </c>
      <c r="F46" s="6">
        <f t="shared" si="0"/>
        <v>118.25</v>
      </c>
      <c r="G46" s="31">
        <f t="shared" si="1"/>
        <v>2.9291988486328753E-2</v>
      </c>
    </row>
    <row r="47" spans="1:7" ht="11.25" customHeight="1" x14ac:dyDescent="0.4">
      <c r="A47" s="8">
        <v>80022</v>
      </c>
      <c r="B47" s="35" t="s">
        <v>186</v>
      </c>
      <c r="C47" s="36"/>
      <c r="D47" s="11">
        <v>3</v>
      </c>
      <c r="E47" s="11">
        <v>14</v>
      </c>
      <c r="F47" s="6">
        <f t="shared" si="0"/>
        <v>42</v>
      </c>
      <c r="G47" s="31">
        <f t="shared" si="1"/>
        <v>1.0403919800641079E-2</v>
      </c>
    </row>
    <row r="48" spans="1:7" ht="11.25" customHeight="1" x14ac:dyDescent="0.4">
      <c r="A48" s="8">
        <v>80035</v>
      </c>
      <c r="B48" s="35" t="s">
        <v>187</v>
      </c>
      <c r="C48" s="36"/>
      <c r="D48" s="11">
        <v>1</v>
      </c>
      <c r="E48" s="11">
        <v>16</v>
      </c>
      <c r="F48" s="6">
        <f t="shared" si="0"/>
        <v>16</v>
      </c>
      <c r="G48" s="31">
        <f t="shared" si="1"/>
        <v>3.9633980192918397E-3</v>
      </c>
    </row>
    <row r="49" spans="1:6" ht="14.75" customHeight="1" x14ac:dyDescent="0.4">
      <c r="A49" s="8"/>
      <c r="B49" s="35"/>
      <c r="C49" s="36"/>
      <c r="D49" s="35"/>
      <c r="E49" s="11"/>
      <c r="F49" s="35"/>
    </row>
    <row r="50" spans="1:6" ht="14.25" customHeight="1" x14ac:dyDescent="0.4">
      <c r="A50" s="18"/>
      <c r="B50" s="36"/>
      <c r="C50" s="38"/>
      <c r="D50" s="39"/>
      <c r="E50" s="39"/>
      <c r="F50" s="39">
        <f>SUM(F4:F49)</f>
        <v>4036.94</v>
      </c>
    </row>
    <row r="70" spans="5:5" x14ac:dyDescent="0.4">
      <c r="E70" s="20">
        <f>SUM(E4:E68)</f>
        <v>528.48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9:I32"/>
  <sheetViews>
    <sheetView tabSelected="1" topLeftCell="B1" zoomScale="104" workbookViewId="0">
      <selection activeCell="D19" sqref="D19:I32"/>
    </sheetView>
  </sheetViews>
  <sheetFormatPr baseColWidth="10" defaultRowHeight="13.15" x14ac:dyDescent="0.4"/>
  <cols>
    <col min="4" max="4" width="53.5" customWidth="1"/>
    <col min="5" max="5" width="23.85546875" customWidth="1"/>
    <col min="6" max="6" width="21.35546875" customWidth="1"/>
    <col min="7" max="7" width="18.2109375" customWidth="1"/>
    <col min="8" max="8" width="17.42578125" customWidth="1"/>
    <col min="9" max="9" width="17.5703125" customWidth="1"/>
  </cols>
  <sheetData>
    <row r="19" spans="4:9" x14ac:dyDescent="0.4">
      <c r="D19" s="25" t="s">
        <v>196</v>
      </c>
      <c r="E19" s="25" t="s">
        <v>197</v>
      </c>
      <c r="F19" s="25" t="s">
        <v>211</v>
      </c>
      <c r="G19" s="25" t="s">
        <v>212</v>
      </c>
      <c r="H19" s="25" t="s">
        <v>213</v>
      </c>
      <c r="I19" s="25" t="s">
        <v>214</v>
      </c>
    </row>
    <row r="20" spans="4:9" x14ac:dyDescent="0.4">
      <c r="D20" s="25" t="s">
        <v>198</v>
      </c>
      <c r="E20" s="40">
        <f>SUM(F20:I20)</f>
        <v>8400</v>
      </c>
      <c r="F20" s="40">
        <v>2100</v>
      </c>
      <c r="G20" s="40">
        <v>2100</v>
      </c>
      <c r="H20" s="40">
        <v>2100</v>
      </c>
      <c r="I20" s="40">
        <v>2100</v>
      </c>
    </row>
    <row r="21" spans="4:9" x14ac:dyDescent="0.4">
      <c r="D21" s="25" t="s">
        <v>199</v>
      </c>
      <c r="E21" s="40">
        <f t="shared" ref="E21:E32" si="0">SUM(F21:I21)</f>
        <v>3901.52</v>
      </c>
      <c r="F21" s="40">
        <v>975.38</v>
      </c>
      <c r="G21" s="40">
        <v>975.38</v>
      </c>
      <c r="H21" s="40">
        <v>975.38</v>
      </c>
      <c r="I21" s="40">
        <v>975.38</v>
      </c>
    </row>
    <row r="22" spans="4:9" x14ac:dyDescent="0.4">
      <c r="D22" s="25" t="s">
        <v>200</v>
      </c>
      <c r="E22" s="40">
        <f t="shared" si="0"/>
        <v>3901.56</v>
      </c>
      <c r="F22" s="40">
        <v>975.39</v>
      </c>
      <c r="G22" s="40">
        <v>975.39</v>
      </c>
      <c r="H22" s="40">
        <v>975.39</v>
      </c>
      <c r="I22" s="40">
        <v>975.39</v>
      </c>
    </row>
    <row r="23" spans="4:9" x14ac:dyDescent="0.4">
      <c r="D23" s="25" t="s">
        <v>201</v>
      </c>
      <c r="E23" s="40">
        <f t="shared" si="0"/>
        <v>8192</v>
      </c>
      <c r="F23" s="40">
        <v>2048</v>
      </c>
      <c r="G23" s="40">
        <v>2048</v>
      </c>
      <c r="H23" s="40">
        <v>2048</v>
      </c>
      <c r="I23" s="40">
        <v>2048</v>
      </c>
    </row>
    <row r="24" spans="4:9" x14ac:dyDescent="0.4">
      <c r="D24" s="25" t="s">
        <v>202</v>
      </c>
      <c r="E24" s="40">
        <f t="shared" si="0"/>
        <v>3901.52</v>
      </c>
      <c r="F24" s="40">
        <v>975.38</v>
      </c>
      <c r="G24" s="40">
        <v>975.38</v>
      </c>
      <c r="H24" s="40">
        <v>975.38</v>
      </c>
      <c r="I24" s="40">
        <v>975.38</v>
      </c>
    </row>
    <row r="25" spans="4:9" x14ac:dyDescent="0.4">
      <c r="D25" s="25" t="s">
        <v>203</v>
      </c>
      <c r="E25" s="40">
        <f t="shared" si="0"/>
        <v>88800.960000000006</v>
      </c>
      <c r="F25" s="40">
        <v>22200.240000000002</v>
      </c>
      <c r="G25" s="40">
        <v>22200.240000000002</v>
      </c>
      <c r="H25" s="40">
        <v>22200.240000000002</v>
      </c>
      <c r="I25" s="40">
        <v>22200.240000000002</v>
      </c>
    </row>
    <row r="26" spans="4:9" x14ac:dyDescent="0.4">
      <c r="D26" s="25" t="s">
        <v>204</v>
      </c>
      <c r="E26" s="40">
        <f t="shared" si="0"/>
        <v>20000</v>
      </c>
      <c r="F26" s="40">
        <v>5000</v>
      </c>
      <c r="G26" s="40">
        <v>5000</v>
      </c>
      <c r="H26" s="40">
        <v>5000</v>
      </c>
      <c r="I26" s="40">
        <v>5000</v>
      </c>
    </row>
    <row r="27" spans="4:9" x14ac:dyDescent="0.4">
      <c r="D27" s="25" t="s">
        <v>205</v>
      </c>
      <c r="E27" s="40">
        <f t="shared" si="0"/>
        <v>12000</v>
      </c>
      <c r="F27" s="40">
        <v>3000</v>
      </c>
      <c r="G27" s="40">
        <v>3000</v>
      </c>
      <c r="H27" s="40">
        <v>3000</v>
      </c>
      <c r="I27" s="40">
        <v>3000</v>
      </c>
    </row>
    <row r="28" spans="4:9" x14ac:dyDescent="0.4">
      <c r="D28" s="25" t="s">
        <v>206</v>
      </c>
      <c r="E28" s="40">
        <f t="shared" si="0"/>
        <v>6000</v>
      </c>
      <c r="F28" s="40">
        <v>1500</v>
      </c>
      <c r="G28" s="40">
        <v>1500</v>
      </c>
      <c r="H28" s="40">
        <v>1500</v>
      </c>
      <c r="I28" s="40">
        <v>1500</v>
      </c>
    </row>
    <row r="29" spans="4:9" x14ac:dyDescent="0.4">
      <c r="D29" s="25" t="s">
        <v>207</v>
      </c>
      <c r="E29" s="40">
        <f t="shared" si="0"/>
        <v>7813.2</v>
      </c>
      <c r="F29" s="40">
        <v>1953.3</v>
      </c>
      <c r="G29" s="40">
        <v>1953.3</v>
      </c>
      <c r="H29" s="40">
        <v>1953.3</v>
      </c>
      <c r="I29" s="40">
        <v>1953.3</v>
      </c>
    </row>
    <row r="30" spans="4:9" x14ac:dyDescent="0.4">
      <c r="D30" s="25" t="s">
        <v>208</v>
      </c>
      <c r="E30" s="40">
        <f t="shared" si="0"/>
        <v>1968.58</v>
      </c>
      <c r="F30" s="40">
        <v>492.14499999999998</v>
      </c>
      <c r="G30" s="40">
        <v>492.14499999999998</v>
      </c>
      <c r="H30" s="40">
        <v>492.14499999999998</v>
      </c>
      <c r="I30" s="40">
        <v>492.14499999999998</v>
      </c>
    </row>
    <row r="31" spans="4:9" x14ac:dyDescent="0.4">
      <c r="D31" s="25" t="s">
        <v>209</v>
      </c>
      <c r="E31" s="40">
        <f t="shared" si="0"/>
        <v>164879.34</v>
      </c>
      <c r="F31" s="40">
        <f>SUM(F20:F30)</f>
        <v>41219.834999999999</v>
      </c>
      <c r="G31" s="40">
        <f>SUM(G20:G30)</f>
        <v>41219.834999999999</v>
      </c>
      <c r="H31" s="40">
        <f t="shared" ref="H31:I31" si="1">SUM(H20:H30)</f>
        <v>41219.834999999999</v>
      </c>
      <c r="I31" s="40">
        <f t="shared" si="1"/>
        <v>41219.834999999999</v>
      </c>
    </row>
    <row r="32" spans="4:9" x14ac:dyDescent="0.4">
      <c r="D32" s="25" t="s">
        <v>210</v>
      </c>
      <c r="E32" s="40">
        <f t="shared" si="0"/>
        <v>199504.00139999998</v>
      </c>
      <c r="F32" s="40">
        <f>F31*1.21</f>
        <v>49876.000349999995</v>
      </c>
      <c r="G32" s="40">
        <f>G31*1.21</f>
        <v>49876.000349999995</v>
      </c>
      <c r="H32" s="40">
        <f t="shared" ref="H32:I32" si="2">H31*1.21</f>
        <v>49876.000349999995</v>
      </c>
      <c r="I32" s="40">
        <f t="shared" si="2"/>
        <v>49876.000349999995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1</vt:lpstr>
      <vt:lpstr>Table 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[Supervisor]</dc:creator>
  <cp:lastModifiedBy>Crístian Roca  Fernández</cp:lastModifiedBy>
  <dcterms:created xsi:type="dcterms:W3CDTF">2025-11-18T06:21:23Z</dcterms:created>
  <dcterms:modified xsi:type="dcterms:W3CDTF">2025-11-20T20:40:14Z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2025-09-15T00:00:00Z</vt:filetime>
  </property>
  <property fmtid="{D5CDD505-2E9C-101B-9397-08002B2CF9AE}" pid="3" name="Creator">
    <vt:lpwstr>FACTUSOL</vt:lpwstr>
  </property>
  <property fmtid="{D5CDD505-2E9C-101B-9397-08002B2CF9AE}" pid="4" name="LastSaved">
    <vt:filetime>2025-11-18T00:00:00Z</vt:filetime>
  </property>
  <property fmtid="{D5CDD505-2E9C-101B-9397-08002B2CF9AE}" pid="5" name="Producer">
    <vt:lpwstr>3-Heights(TM) PDF Security Shell 4.8.25.2 (http://www.pdf-tools.com)</vt:lpwstr>
  </property>
</Properties>
</file>