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QUOTA\IMSS\Jurídic_restore\CONTRACTES\2025\25000224 P2500150 Missatgeria\Carpeta per publicar\"/>
    </mc:Choice>
  </mc:AlternateContent>
  <xr:revisionPtr revIDLastSave="0" documentId="8_{09C94CD5-B30B-44A5-953A-27D9684B46C9}" xr6:coauthVersionLast="47" xr6:coauthVersionMax="47" xr10:uidLastSave="{00000000-0000-0000-0000-000000000000}"/>
  <bookViews>
    <workbookView xWindow="-60" yWindow="-60" windowWidth="28920" windowHeight="15720" xr2:uid="{75F7037B-4E02-4D5E-905A-CDBE5919B1A8}"/>
  </bookViews>
  <sheets>
    <sheet name="Ful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H10" i="1"/>
  <c r="F23" i="1" l="1"/>
  <c r="F22" i="1"/>
  <c r="H21" i="1"/>
  <c r="H19" i="1"/>
  <c r="H18" i="1"/>
  <c r="H17" i="1"/>
  <c r="H15" i="1"/>
  <c r="F15" i="1"/>
  <c r="H14" i="1"/>
  <c r="F14" i="1"/>
  <c r="H13" i="1"/>
  <c r="H11" i="1"/>
  <c r="F11" i="1"/>
  <c r="F19" i="1" l="1"/>
  <c r="H16" i="1"/>
  <c r="H20" i="1"/>
  <c r="H22" i="1"/>
  <c r="F18" i="1"/>
  <c r="F17" i="1"/>
  <c r="F21" i="1"/>
  <c r="F24" i="1" s="1"/>
  <c r="H23" i="1"/>
  <c r="F16" i="1"/>
  <c r="F20" i="1" l="1"/>
  <c r="H24" i="1"/>
  <c r="H25" i="1"/>
  <c r="F25" i="1"/>
  <c r="F26" i="1" s="1"/>
  <c r="H26" i="1" l="1"/>
  <c r="H27" i="1" s="1"/>
  <c r="F27" i="1"/>
</calcChain>
</file>

<file path=xl/sharedStrings.xml><?xml version="1.0" encoding="utf-8"?>
<sst xmlns="http://schemas.openxmlformats.org/spreadsheetml/2006/main" count="39" uniqueCount="29">
  <si>
    <t xml:space="preserve">CONTRACTE PER L’EXECUCIÓ DELS SERVEIS DE MISSATGERIA A L’INSTITUT MUNICIPAL DE SERVEIS SOCIALS </t>
  </si>
  <si>
    <t>Codi</t>
  </si>
  <si>
    <t>Descripció</t>
  </si>
  <si>
    <t>Quantitat estimada</t>
  </si>
  <si>
    <t>Preu u/t Sortida</t>
  </si>
  <si>
    <t>Import sortida</t>
  </si>
  <si>
    <t>Preu u/t  Proveïdor</t>
  </si>
  <si>
    <t>Import  Proveïdor</t>
  </si>
  <si>
    <t xml:space="preserve">Despeses per preu GLOBAL </t>
  </si>
  <si>
    <t>Preu GLOBAL 24 mesos</t>
  </si>
  <si>
    <t>Subtotal preu GLOBAL</t>
  </si>
  <si>
    <t>Subtotal preu global proveidor</t>
  </si>
  <si>
    <t>Despeses per preu UNITARI  2026</t>
  </si>
  <si>
    <t>FURGONETA 400 Kg</t>
  </si>
  <si>
    <t>FURGONETA 1000 Kg</t>
  </si>
  <si>
    <t>MOTO</t>
  </si>
  <si>
    <t>Subtotal preu UNITARI</t>
  </si>
  <si>
    <t>Subtotal preu unitari proveidor</t>
  </si>
  <si>
    <t>Despeses per preu UNITARI  2027</t>
  </si>
  <si>
    <t>Despeses per preu UNITARI  2028</t>
  </si>
  <si>
    <t>IMPORT:</t>
  </si>
  <si>
    <t xml:space="preserve">IMPORT:                    </t>
  </si>
  <si>
    <t>IVA (21 %)  s/ Preu unitari</t>
  </si>
  <si>
    <t>TOTAL:</t>
  </si>
  <si>
    <t xml:space="preserve">TOTAL PROVEIDOR: </t>
  </si>
  <si>
    <t>Barcelona, en la data de signatura</t>
  </si>
  <si>
    <t xml:space="preserve">Les quantitats iniciades per l'IMSS com a preu global net així com cadascun dels preus unitaris nets determinats constitueixen la xifra màxima per sobre de la qual s'estimarà que les ofertes dels licitadors excedeixen el tipus de la licitació i, per tant, seran excloses. </t>
  </si>
  <si>
    <t>El present annex ha de presentar-se en format pdf degudament signat pel/per la representant legal de la licitadora</t>
  </si>
  <si>
    <t>EXP P2500150 ANNEX-4 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</si>
</sst>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
    <numFmt numFmtId="165" formatCode="_-* #,##0.00\ [$€-403]_-;\-* #,##0.00\ [$€-403]_-;_-* &quot;-&quot;??\ [$€-403]_-;_-@_-"/>
    <numFmt numFmtId="166" formatCode="_-* #,##0.0000000\ [$€-403]_-;\-* #,##0.0000000\ [$€-403]_-;_-* &quot;-&quot;??\ [$€-403]_-;_-@_-"/>
    <numFmt numFmtId="167" formatCode="_-* #,##0.00\ _€_-;\-* #,##0.00\ _€_-;_-* &quot;-&quot;??\ _€_-;_-@_-"/>
    <numFmt numFmtId="168" formatCode="0.00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8"/>
      <color theme="1"/>
      <name val="Verdana"/>
      <family val="2"/>
    </font>
    <font>
      <b/>
      <sz val="20"/>
      <name val="Aptos Narrow"/>
      <family val="2"/>
      <scheme val="minor"/>
    </font>
    <font>
      <b/>
      <sz val="14"/>
      <name val="Arial"/>
      <family val="2"/>
    </font>
    <font>
      <sz val="10"/>
      <name val="Arial"/>
      <family val="2"/>
    </font>
    <font>
      <sz val="9"/>
      <color theme="1"/>
      <name val="Aptos Narrow"/>
      <family val="2"/>
      <scheme val="minor"/>
    </font>
    <font>
      <b/>
      <sz val="9"/>
      <name val="Aptos Narrow"/>
      <family val="2"/>
      <scheme val="minor"/>
    </font>
    <font>
      <sz val="9"/>
      <name val="Aptos Narrow"/>
      <family val="2"/>
      <scheme val="minor"/>
    </font>
    <font>
      <b/>
      <sz val="10"/>
      <name val="Aptos Narrow"/>
      <family val="2"/>
      <scheme val="minor"/>
    </font>
    <font>
      <b/>
      <sz val="9"/>
      <color theme="1"/>
      <name val="Aptos Narrow"/>
      <family val="2"/>
      <scheme val="minor"/>
    </font>
    <font>
      <sz val="10"/>
      <name val="Aptos Narrow"/>
      <family val="2"/>
      <scheme val="minor"/>
    </font>
  </fonts>
  <fills count="9">
    <fill>
      <patternFill patternType="none"/>
    </fill>
    <fill>
      <patternFill patternType="gray125"/>
    </fill>
    <fill>
      <patternFill patternType="solid">
        <fgColor rgb="FF92D050"/>
        <bgColor indexed="64"/>
      </patternFill>
    </fill>
    <fill>
      <patternFill patternType="solid">
        <fgColor theme="6" tint="0.79998168889431442"/>
        <bgColor indexed="64"/>
      </patternFill>
    </fill>
    <fill>
      <patternFill patternType="solid">
        <fgColor indexed="51"/>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167"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1" fillId="0" borderId="6" xfId="1" applyBorder="1" applyProtection="1">
      <protection locked="0"/>
    </xf>
    <xf numFmtId="165" fontId="7" fillId="5" borderId="8" xfId="1" applyNumberFormat="1" applyFont="1" applyFill="1" applyBorder="1" applyProtection="1">
      <protection locked="0"/>
    </xf>
    <xf numFmtId="165" fontId="11" fillId="7" borderId="8" xfId="1" applyNumberFormat="1" applyFont="1" applyFill="1" applyBorder="1" applyAlignment="1" applyProtection="1">
      <alignment horizontal="right"/>
      <protection locked="0"/>
    </xf>
    <xf numFmtId="165" fontId="11" fillId="0" borderId="0" xfId="1" applyNumberFormat="1" applyFont="1" applyAlignment="1" applyProtection="1">
      <alignment horizontal="right"/>
      <protection locked="0"/>
    </xf>
    <xf numFmtId="165" fontId="10" fillId="0" borderId="8" xfId="2" applyNumberFormat="1" applyFont="1" applyBorder="1" applyProtection="1"/>
    <xf numFmtId="165" fontId="7" fillId="0" borderId="8" xfId="1" applyNumberFormat="1" applyFont="1" applyBorder="1" applyAlignment="1" applyProtection="1">
      <alignment horizontal="left"/>
      <protection locked="0"/>
    </xf>
    <xf numFmtId="165" fontId="9" fillId="0" borderId="17" xfId="2" applyNumberFormat="1" applyFont="1" applyBorder="1" applyProtection="1"/>
    <xf numFmtId="9" fontId="9" fillId="0" borderId="10" xfId="3" applyFont="1" applyBorder="1" applyProtection="1"/>
    <xf numFmtId="165" fontId="9" fillId="0" borderId="8" xfId="2" applyNumberFormat="1" applyFont="1" applyBorder="1" applyProtection="1"/>
    <xf numFmtId="0" fontId="7" fillId="5" borderId="8" xfId="1" applyFont="1" applyFill="1" applyBorder="1" applyAlignment="1" applyProtection="1">
      <alignment horizontal="right"/>
      <protection locked="0"/>
    </xf>
    <xf numFmtId="165" fontId="11" fillId="0" borderId="8" xfId="1" applyNumberFormat="1" applyFont="1" applyBorder="1" applyAlignment="1" applyProtection="1">
      <alignment horizontal="left"/>
      <protection locked="0"/>
    </xf>
    <xf numFmtId="0" fontId="1" fillId="0" borderId="0" xfId="1" applyAlignment="1" applyProtection="1">
      <alignment vertical="center"/>
      <protection locked="0"/>
    </xf>
    <xf numFmtId="0" fontId="1" fillId="0" borderId="0" xfId="1" applyFill="1" applyProtection="1">
      <protection locked="0"/>
    </xf>
    <xf numFmtId="0" fontId="8" fillId="4" borderId="8" xfId="1" applyFont="1" applyFill="1" applyBorder="1" applyAlignment="1" applyProtection="1">
      <alignment horizontal="center" vertical="center" wrapText="1"/>
      <protection locked="0"/>
    </xf>
    <xf numFmtId="164" fontId="3" fillId="2" borderId="0" xfId="1" applyNumberFormat="1" applyFont="1" applyFill="1" applyAlignment="1" applyProtection="1">
      <alignment horizontal="center"/>
    </xf>
    <xf numFmtId="164" fontId="3" fillId="2" borderId="0" xfId="1" applyNumberFormat="1" applyFont="1" applyFill="1" applyAlignment="1" applyProtection="1">
      <alignment horizontal="center"/>
    </xf>
    <xf numFmtId="0" fontId="4" fillId="3" borderId="0" xfId="1" applyFont="1" applyFill="1" applyAlignment="1" applyProtection="1">
      <alignment horizontal="center" vertical="center" wrapText="1"/>
    </xf>
    <xf numFmtId="0" fontId="4" fillId="3" borderId="1" xfId="1" applyFont="1" applyFill="1" applyBorder="1" applyAlignment="1" applyProtection="1">
      <alignment horizontal="center" vertical="center" wrapText="1"/>
    </xf>
    <xf numFmtId="0" fontId="5" fillId="0" borderId="2" xfId="1" applyFont="1" applyBorder="1" applyProtection="1"/>
    <xf numFmtId="10" fontId="5" fillId="0" borderId="3" xfId="1" applyNumberFormat="1" applyFont="1" applyBorder="1" applyProtection="1"/>
    <xf numFmtId="0" fontId="1" fillId="0" borderId="3" xfId="1" applyBorder="1" applyProtection="1"/>
    <xf numFmtId="0" fontId="6" fillId="0" borderId="3" xfId="1" applyFont="1" applyBorder="1" applyProtection="1"/>
    <xf numFmtId="0" fontId="1" fillId="0" borderId="4" xfId="1" applyBorder="1" applyProtection="1"/>
    <xf numFmtId="0" fontId="4" fillId="0" borderId="5" xfId="0" applyFont="1" applyBorder="1" applyProtection="1"/>
    <xf numFmtId="0" fontId="7" fillId="0" borderId="0" xfId="1" applyFont="1" applyProtection="1"/>
    <xf numFmtId="2" fontId="7" fillId="0" borderId="0" xfId="1" applyNumberFormat="1" applyFont="1" applyProtection="1"/>
    <xf numFmtId="0" fontId="1" fillId="0" borderId="6" xfId="1" applyBorder="1" applyProtection="1"/>
    <xf numFmtId="0" fontId="7" fillId="0" borderId="5" xfId="1" applyFont="1" applyBorder="1" applyProtection="1"/>
    <xf numFmtId="0" fontId="8" fillId="4" borderId="7" xfId="1" applyFont="1" applyFill="1" applyBorder="1" applyAlignment="1" applyProtection="1">
      <alignment horizontal="center" vertical="center" wrapText="1"/>
    </xf>
    <xf numFmtId="0" fontId="8" fillId="4" borderId="8" xfId="1" applyFont="1" applyFill="1" applyBorder="1" applyAlignment="1" applyProtection="1">
      <alignment horizontal="center" vertical="center" wrapText="1"/>
    </xf>
    <xf numFmtId="2" fontId="8" fillId="4" borderId="8" xfId="1" applyNumberFormat="1" applyFont="1" applyFill="1" applyBorder="1" applyAlignment="1" applyProtection="1">
      <alignment horizontal="center" vertical="center" wrapText="1"/>
    </xf>
    <xf numFmtId="0" fontId="8" fillId="0" borderId="7" xfId="1" quotePrefix="1" applyFont="1" applyBorder="1" applyAlignment="1" applyProtection="1">
      <alignment horizontal="left" wrapText="1"/>
    </xf>
    <xf numFmtId="0" fontId="9" fillId="0" borderId="8" xfId="1" quotePrefix="1" applyFont="1" applyBorder="1" applyAlignment="1" applyProtection="1">
      <alignment wrapText="1"/>
    </xf>
    <xf numFmtId="0" fontId="9" fillId="0" borderId="8" xfId="1" quotePrefix="1" applyFont="1" applyBorder="1" applyAlignment="1" applyProtection="1">
      <alignment horizontal="center" wrapText="1"/>
    </xf>
    <xf numFmtId="165" fontId="9" fillId="0" borderId="8" xfId="1" applyNumberFormat="1" applyFont="1" applyBorder="1" applyProtection="1"/>
    <xf numFmtId="0" fontId="9" fillId="6" borderId="5" xfId="1" quotePrefix="1" applyFont="1" applyFill="1" applyBorder="1" applyAlignment="1" applyProtection="1">
      <alignment wrapText="1"/>
    </xf>
    <xf numFmtId="0" fontId="9" fillId="6" borderId="0" xfId="1" quotePrefix="1" applyFont="1" applyFill="1" applyAlignment="1" applyProtection="1">
      <alignment wrapText="1"/>
    </xf>
    <xf numFmtId="165" fontId="8" fillId="0" borderId="9" xfId="1" applyNumberFormat="1" applyFont="1" applyBorder="1" applyAlignment="1" applyProtection="1">
      <alignment horizontal="right"/>
    </xf>
    <xf numFmtId="165" fontId="8" fillId="0" borderId="10" xfId="1" applyNumberFormat="1" applyFont="1" applyBorder="1" applyAlignment="1" applyProtection="1">
      <alignment horizontal="right"/>
    </xf>
    <xf numFmtId="165" fontId="10" fillId="0" borderId="10" xfId="1" applyNumberFormat="1" applyFont="1" applyBorder="1" applyProtection="1"/>
    <xf numFmtId="165" fontId="8" fillId="0" borderId="0" xfId="1" applyNumberFormat="1" applyFont="1" applyAlignment="1" applyProtection="1">
      <alignment horizontal="right"/>
    </xf>
    <xf numFmtId="166" fontId="8" fillId="0" borderId="11" xfId="1" applyNumberFormat="1" applyFont="1" applyBorder="1" applyProtection="1"/>
    <xf numFmtId="165" fontId="8" fillId="0" borderId="0" xfId="1" applyNumberFormat="1" applyFont="1" applyProtection="1"/>
    <xf numFmtId="0" fontId="8" fillId="6" borderId="5" xfId="1" quotePrefix="1" applyFont="1" applyFill="1" applyBorder="1" applyAlignment="1" applyProtection="1">
      <alignment horizontal="left" wrapText="1"/>
    </xf>
    <xf numFmtId="0" fontId="12" fillId="0" borderId="9" xfId="0" applyFont="1" applyBorder="1" applyAlignment="1" applyProtection="1">
      <alignment horizontal="center" vertical="center" wrapText="1"/>
    </xf>
    <xf numFmtId="3" fontId="9" fillId="0" borderId="12" xfId="1" applyNumberFormat="1" applyFont="1" applyBorder="1" applyAlignment="1" applyProtection="1">
      <alignment horizontal="center"/>
    </xf>
    <xf numFmtId="165" fontId="9" fillId="0" borderId="13" xfId="1" applyNumberFormat="1" applyFont="1" applyBorder="1" applyAlignment="1" applyProtection="1">
      <alignment horizontal="center"/>
    </xf>
    <xf numFmtId="165" fontId="9" fillId="0" borderId="10" xfId="1" applyNumberFormat="1" applyFont="1" applyBorder="1" applyProtection="1"/>
    <xf numFmtId="165" fontId="8" fillId="0" borderId="14" xfId="1" applyNumberFormat="1" applyFont="1" applyBorder="1" applyAlignment="1" applyProtection="1">
      <alignment horizontal="right"/>
    </xf>
    <xf numFmtId="165" fontId="8" fillId="0" borderId="15" xfId="1" applyNumberFormat="1" applyFont="1" applyBorder="1" applyAlignment="1" applyProtection="1">
      <alignment horizontal="right"/>
    </xf>
    <xf numFmtId="165" fontId="10" fillId="0" borderId="16" xfId="1" applyNumberFormat="1" applyFont="1" applyBorder="1" applyProtection="1"/>
    <xf numFmtId="165" fontId="8" fillId="7" borderId="8" xfId="1" applyNumberFormat="1" applyFont="1" applyFill="1" applyBorder="1" applyProtection="1"/>
    <xf numFmtId="0" fontId="9" fillId="0" borderId="12" xfId="1" applyFont="1" applyBorder="1" applyAlignment="1" applyProtection="1">
      <alignment horizontal="center"/>
    </xf>
    <xf numFmtId="0" fontId="1" fillId="0" borderId="5" xfId="1" applyBorder="1" applyProtection="1"/>
    <xf numFmtId="0" fontId="9" fillId="0" borderId="9" xfId="1" applyFont="1" applyBorder="1" applyAlignment="1" applyProtection="1">
      <alignment horizontal="right"/>
    </xf>
    <xf numFmtId="0" fontId="9" fillId="0" borderId="17" xfId="1" applyFont="1" applyBorder="1" applyAlignment="1" applyProtection="1">
      <alignment horizontal="right"/>
    </xf>
    <xf numFmtId="0" fontId="9" fillId="0" borderId="10" xfId="1" applyFont="1" applyBorder="1" applyAlignment="1" applyProtection="1">
      <alignment horizontal="right"/>
    </xf>
    <xf numFmtId="0" fontId="9" fillId="0" borderId="9" xfId="1" applyFont="1" applyBorder="1" applyProtection="1"/>
    <xf numFmtId="0" fontId="8" fillId="0" borderId="9" xfId="1" applyFont="1" applyBorder="1" applyAlignment="1" applyProtection="1">
      <alignment horizontal="right"/>
    </xf>
    <xf numFmtId="0" fontId="8" fillId="0" borderId="17" xfId="1" applyFont="1" applyBorder="1" applyAlignment="1" applyProtection="1">
      <alignment horizontal="right"/>
    </xf>
    <xf numFmtId="0" fontId="8" fillId="0" borderId="10" xfId="1" applyFont="1" applyBorder="1" applyAlignment="1" applyProtection="1">
      <alignment horizontal="right"/>
    </xf>
    <xf numFmtId="0" fontId="8" fillId="0" borderId="0" xfId="1" applyFont="1" applyProtection="1"/>
    <xf numFmtId="0" fontId="11" fillId="0" borderId="0" xfId="1" applyFont="1" applyProtection="1"/>
    <xf numFmtId="165" fontId="8" fillId="0" borderId="0" xfId="2" applyNumberFormat="1" applyFont="1" applyBorder="1" applyProtection="1"/>
    <xf numFmtId="164" fontId="3" fillId="6" borderId="6" xfId="1" applyNumberFormat="1" applyFont="1" applyFill="1" applyBorder="1" applyAlignment="1" applyProtection="1">
      <alignment horizontal="center"/>
    </xf>
    <xf numFmtId="0" fontId="1" fillId="2" borderId="0" xfId="1" applyFill="1" applyProtection="1"/>
    <xf numFmtId="0" fontId="1" fillId="0" borderId="0" xfId="1" applyProtection="1"/>
    <xf numFmtId="168" fontId="1" fillId="0" borderId="0" xfId="1" applyNumberFormat="1" applyProtection="1"/>
    <xf numFmtId="0" fontId="2" fillId="8" borderId="0" xfId="0" applyFont="1" applyFill="1" applyAlignment="1" applyProtection="1">
      <alignment horizontal="center" vertical="center" wrapText="1"/>
    </xf>
    <xf numFmtId="0" fontId="0" fillId="0" borderId="0" xfId="0" applyAlignment="1" applyProtection="1">
      <alignment horizontal="center" wrapText="1"/>
    </xf>
    <xf numFmtId="0" fontId="0" fillId="0" borderId="0" xfId="0" applyProtection="1"/>
    <xf numFmtId="0" fontId="1" fillId="0" borderId="14" xfId="1" applyBorder="1" applyProtection="1"/>
    <xf numFmtId="0" fontId="1" fillId="0" borderId="1" xfId="1" applyBorder="1" applyProtection="1"/>
    <xf numFmtId="0" fontId="1" fillId="0" borderId="15" xfId="1" applyBorder="1" applyProtection="1"/>
  </cellXfs>
  <cellStyles count="4">
    <cellStyle name="Coma 4" xfId="2" xr:uid="{4CEAAFEC-6F6F-4F5C-863B-83A6F6A55690}"/>
    <cellStyle name="Normal" xfId="0" builtinId="0"/>
    <cellStyle name="Normal 8 2" xfId="1" xr:uid="{F38EEE8A-4071-4450-9E5B-8BFA32A378FA}"/>
    <cellStyle name="Percentatge 4" xfId="3" xr:uid="{9C0AE935-B969-4AE5-B03D-F597889C4B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7395-E9ED-4CD2-A46F-871DAC7E2674}">
  <dimension ref="A3:N41"/>
  <sheetViews>
    <sheetView tabSelected="1" workbookViewId="0">
      <selection activeCell="G19" sqref="G19"/>
    </sheetView>
  </sheetViews>
  <sheetFormatPr defaultRowHeight="15" x14ac:dyDescent="0.25"/>
  <cols>
    <col min="2" max="2" width="14.42578125" customWidth="1"/>
    <col min="3" max="3" width="26.85546875" customWidth="1"/>
    <col min="4" max="4" width="21.5703125" customWidth="1"/>
    <col min="5" max="5" width="19.5703125" customWidth="1"/>
    <col min="6" max="6" width="17" customWidth="1"/>
    <col min="7" max="7" width="26" customWidth="1"/>
    <col min="8" max="8" width="19.28515625" customWidth="1"/>
  </cols>
  <sheetData>
    <row r="3" spans="1:10" x14ac:dyDescent="0.25">
      <c r="A3" s="15"/>
      <c r="B3" s="15"/>
      <c r="C3" s="15"/>
      <c r="D3" s="15"/>
      <c r="E3" s="15"/>
      <c r="F3" s="15"/>
      <c r="G3" s="15"/>
      <c r="H3" s="15"/>
      <c r="I3" s="16"/>
      <c r="J3" s="16"/>
    </row>
    <row r="4" spans="1:10" x14ac:dyDescent="0.25">
      <c r="A4" s="16"/>
      <c r="B4" s="17" t="s">
        <v>0</v>
      </c>
      <c r="C4" s="17"/>
      <c r="D4" s="17"/>
      <c r="E4" s="17"/>
      <c r="F4" s="17"/>
      <c r="G4" s="17"/>
      <c r="H4" s="17"/>
      <c r="I4" s="17"/>
      <c r="J4" s="16"/>
    </row>
    <row r="5" spans="1:10" ht="42" customHeight="1" thickBot="1" x14ac:dyDescent="0.3">
      <c r="A5" s="16"/>
      <c r="B5" s="18"/>
      <c r="C5" s="18"/>
      <c r="D5" s="18"/>
      <c r="E5" s="18"/>
      <c r="F5" s="18"/>
      <c r="G5" s="18"/>
      <c r="H5" s="18"/>
      <c r="I5" s="18"/>
      <c r="J5" s="16"/>
    </row>
    <row r="6" spans="1:10" ht="18" x14ac:dyDescent="0.25">
      <c r="A6" s="16"/>
      <c r="B6" s="19"/>
      <c r="C6" s="20"/>
      <c r="D6" s="21"/>
      <c r="E6" s="21"/>
      <c r="F6" s="21"/>
      <c r="G6" s="22"/>
      <c r="H6" s="21"/>
      <c r="I6" s="23"/>
      <c r="J6" s="16"/>
    </row>
    <row r="7" spans="1:10" ht="26.25" x14ac:dyDescent="0.4">
      <c r="A7" s="16"/>
      <c r="B7" s="24" t="s">
        <v>28</v>
      </c>
      <c r="C7" s="25"/>
      <c r="D7" s="25"/>
      <c r="E7" s="25"/>
      <c r="F7" s="26"/>
      <c r="G7" s="25"/>
      <c r="H7" s="25"/>
      <c r="I7" s="27"/>
      <c r="J7" s="16"/>
    </row>
    <row r="8" spans="1:10" x14ac:dyDescent="0.25">
      <c r="A8" s="16"/>
      <c r="B8" s="28"/>
      <c r="C8" s="25"/>
      <c r="D8" s="25"/>
      <c r="E8" s="25"/>
      <c r="F8" s="26"/>
      <c r="G8" s="25"/>
      <c r="H8" s="25"/>
      <c r="I8" s="27"/>
      <c r="J8" s="16"/>
    </row>
    <row r="9" spans="1:10" ht="24" x14ac:dyDescent="0.25">
      <c r="A9" s="16"/>
      <c r="B9" s="29" t="s">
        <v>1</v>
      </c>
      <c r="C9" s="30" t="s">
        <v>2</v>
      </c>
      <c r="D9" s="30" t="s">
        <v>3</v>
      </c>
      <c r="E9" s="30" t="s">
        <v>4</v>
      </c>
      <c r="F9" s="31" t="s">
        <v>5</v>
      </c>
      <c r="G9" s="14" t="s">
        <v>6</v>
      </c>
      <c r="H9" s="30" t="s">
        <v>7</v>
      </c>
      <c r="I9" s="27"/>
      <c r="J9" s="16"/>
    </row>
    <row r="10" spans="1:10" ht="36.75" x14ac:dyDescent="0.25">
      <c r="A10" s="16"/>
      <c r="B10" s="32" t="s">
        <v>8</v>
      </c>
      <c r="C10" s="33" t="s">
        <v>9</v>
      </c>
      <c r="D10" s="34">
        <v>1</v>
      </c>
      <c r="E10" s="35"/>
      <c r="F10" s="35">
        <v>110913.51</v>
      </c>
      <c r="G10" s="2"/>
      <c r="H10" s="35">
        <f>G10</f>
        <v>0</v>
      </c>
      <c r="I10" s="27"/>
      <c r="J10" s="16"/>
    </row>
    <row r="11" spans="1:10" x14ac:dyDescent="0.25">
      <c r="A11" s="16"/>
      <c r="B11" s="36"/>
      <c r="C11" s="37"/>
      <c r="D11" s="38" t="s">
        <v>10</v>
      </c>
      <c r="E11" s="39"/>
      <c r="F11" s="40">
        <f>SUM(F10)</f>
        <v>110913.51</v>
      </c>
      <c r="G11" s="3" t="s">
        <v>11</v>
      </c>
      <c r="H11" s="35">
        <f>H10</f>
        <v>0</v>
      </c>
      <c r="I11" s="27"/>
      <c r="J11" s="16"/>
    </row>
    <row r="12" spans="1:10" ht="15.75" thickBot="1" x14ac:dyDescent="0.3">
      <c r="A12" s="16"/>
      <c r="B12" s="36"/>
      <c r="C12" s="37"/>
      <c r="D12" s="41"/>
      <c r="E12" s="41"/>
      <c r="F12" s="42"/>
      <c r="G12" s="4"/>
      <c r="H12" s="43"/>
      <c r="I12" s="27"/>
      <c r="J12" s="16"/>
    </row>
    <row r="13" spans="1:10" ht="49.5" thickBot="1" x14ac:dyDescent="0.3">
      <c r="A13" s="16"/>
      <c r="B13" s="44" t="s">
        <v>12</v>
      </c>
      <c r="C13" s="45" t="s">
        <v>13</v>
      </c>
      <c r="D13" s="46">
        <v>350</v>
      </c>
      <c r="E13" s="47">
        <v>23</v>
      </c>
      <c r="F13" s="48">
        <f>D13*E13</f>
        <v>8050</v>
      </c>
      <c r="G13" s="2"/>
      <c r="H13" s="35">
        <f>G13*D13</f>
        <v>0</v>
      </c>
      <c r="I13" s="27"/>
      <c r="J13" s="16"/>
    </row>
    <row r="14" spans="1:10" ht="41.25" thickBot="1" x14ac:dyDescent="0.3">
      <c r="A14" s="16"/>
      <c r="B14" s="44"/>
      <c r="C14" s="45" t="s">
        <v>14</v>
      </c>
      <c r="D14" s="46">
        <v>100</v>
      </c>
      <c r="E14" s="47">
        <v>26.5</v>
      </c>
      <c r="F14" s="48">
        <f t="shared" ref="F14:F15" si="0">D14*E14</f>
        <v>2650</v>
      </c>
      <c r="G14" s="2"/>
      <c r="H14" s="35">
        <f t="shared" ref="H14:H15" si="1">G14*D14</f>
        <v>0</v>
      </c>
      <c r="I14" s="27"/>
      <c r="J14" s="16"/>
    </row>
    <row r="15" spans="1:10" x14ac:dyDescent="0.25">
      <c r="A15" s="16"/>
      <c r="B15" s="44"/>
      <c r="C15" s="45" t="s">
        <v>15</v>
      </c>
      <c r="D15" s="46">
        <v>200</v>
      </c>
      <c r="E15" s="47">
        <v>13.35</v>
      </c>
      <c r="F15" s="48">
        <f t="shared" si="0"/>
        <v>2670</v>
      </c>
      <c r="G15" s="2"/>
      <c r="H15" s="35">
        <f t="shared" si="1"/>
        <v>0</v>
      </c>
      <c r="I15" s="27"/>
      <c r="J15" s="16"/>
    </row>
    <row r="16" spans="1:10" ht="15.75" thickBot="1" x14ac:dyDescent="0.3">
      <c r="A16" s="16"/>
      <c r="B16" s="36"/>
      <c r="C16" s="37"/>
      <c r="D16" s="49" t="s">
        <v>16</v>
      </c>
      <c r="E16" s="50"/>
      <c r="F16" s="51">
        <f>SUM(F13:F15)</f>
        <v>13370</v>
      </c>
      <c r="G16" s="3" t="s">
        <v>17</v>
      </c>
      <c r="H16" s="52">
        <f>SUM(H13:H15)</f>
        <v>0</v>
      </c>
      <c r="I16" s="27"/>
      <c r="J16" s="16"/>
    </row>
    <row r="17" spans="1:10" ht="49.5" thickBot="1" x14ac:dyDescent="0.3">
      <c r="A17" s="16"/>
      <c r="B17" s="44" t="s">
        <v>18</v>
      </c>
      <c r="C17" s="45" t="s">
        <v>13</v>
      </c>
      <c r="D17" s="53">
        <v>420</v>
      </c>
      <c r="E17" s="47">
        <v>23.15</v>
      </c>
      <c r="F17" s="48">
        <f>D17*E17</f>
        <v>9723</v>
      </c>
      <c r="G17" s="2"/>
      <c r="H17" s="35">
        <f>G17*D17</f>
        <v>0</v>
      </c>
      <c r="I17" s="27"/>
      <c r="J17" s="16"/>
    </row>
    <row r="18" spans="1:10" ht="41.25" thickBot="1" x14ac:dyDescent="0.3">
      <c r="A18" s="16"/>
      <c r="B18" s="44"/>
      <c r="C18" s="45" t="s">
        <v>14</v>
      </c>
      <c r="D18" s="53">
        <v>120</v>
      </c>
      <c r="E18" s="47">
        <v>27.08</v>
      </c>
      <c r="F18" s="48">
        <f t="shared" ref="F18:F19" si="2">D18*E18</f>
        <v>3249.6</v>
      </c>
      <c r="G18" s="2"/>
      <c r="H18" s="35">
        <f t="shared" ref="H18:H19" si="3">G18*D18</f>
        <v>0</v>
      </c>
      <c r="I18" s="27"/>
      <c r="J18" s="16"/>
    </row>
    <row r="19" spans="1:10" x14ac:dyDescent="0.25">
      <c r="A19" s="16"/>
      <c r="B19" s="44"/>
      <c r="C19" s="45" t="s">
        <v>15</v>
      </c>
      <c r="D19" s="53">
        <v>240</v>
      </c>
      <c r="E19" s="47">
        <v>13.68</v>
      </c>
      <c r="F19" s="48">
        <f t="shared" si="2"/>
        <v>3283.2</v>
      </c>
      <c r="G19" s="2"/>
      <c r="H19" s="35">
        <f t="shared" si="3"/>
        <v>0</v>
      </c>
      <c r="I19" s="27"/>
      <c r="J19" s="16"/>
    </row>
    <row r="20" spans="1:10" ht="15.75" thickBot="1" x14ac:dyDescent="0.3">
      <c r="A20" s="16"/>
      <c r="B20" s="36"/>
      <c r="C20" s="37"/>
      <c r="D20" s="49" t="s">
        <v>16</v>
      </c>
      <c r="E20" s="50"/>
      <c r="F20" s="51">
        <f>SUM(F17:F19)</f>
        <v>16255.8</v>
      </c>
      <c r="G20" s="3" t="s">
        <v>17</v>
      </c>
      <c r="H20" s="52">
        <f>SUM(H17:H19)</f>
        <v>0</v>
      </c>
      <c r="I20" s="27"/>
      <c r="J20" s="16"/>
    </row>
    <row r="21" spans="1:10" ht="49.5" thickBot="1" x14ac:dyDescent="0.3">
      <c r="A21" s="16"/>
      <c r="B21" s="44" t="s">
        <v>19</v>
      </c>
      <c r="C21" s="45" t="s">
        <v>13</v>
      </c>
      <c r="D21" s="53">
        <v>70</v>
      </c>
      <c r="E21" s="47">
        <v>23.25</v>
      </c>
      <c r="F21" s="48">
        <f>D21*E21</f>
        <v>1627.5</v>
      </c>
      <c r="G21" s="2"/>
      <c r="H21" s="35">
        <f>G21*D21</f>
        <v>0</v>
      </c>
      <c r="I21" s="27"/>
      <c r="J21" s="16"/>
    </row>
    <row r="22" spans="1:10" ht="41.25" thickBot="1" x14ac:dyDescent="0.3">
      <c r="A22" s="16"/>
      <c r="B22" s="44"/>
      <c r="C22" s="45" t="s">
        <v>14</v>
      </c>
      <c r="D22" s="53">
        <v>20</v>
      </c>
      <c r="E22" s="47">
        <v>27.15</v>
      </c>
      <c r="F22" s="48">
        <f t="shared" ref="F22:F23" si="4">D22*E22</f>
        <v>543</v>
      </c>
      <c r="G22" s="2"/>
      <c r="H22" s="35">
        <f t="shared" ref="H22:H23" si="5">G22*D22</f>
        <v>0</v>
      </c>
      <c r="I22" s="27"/>
      <c r="J22" s="16"/>
    </row>
    <row r="23" spans="1:10" x14ac:dyDescent="0.25">
      <c r="A23" s="16"/>
      <c r="B23" s="44"/>
      <c r="C23" s="45" t="s">
        <v>15</v>
      </c>
      <c r="D23" s="53">
        <v>40</v>
      </c>
      <c r="E23" s="47">
        <v>14</v>
      </c>
      <c r="F23" s="48">
        <f t="shared" si="4"/>
        <v>560</v>
      </c>
      <c r="G23" s="2"/>
      <c r="H23" s="35">
        <f t="shared" si="5"/>
        <v>0</v>
      </c>
      <c r="I23" s="27"/>
      <c r="J23" s="16"/>
    </row>
    <row r="24" spans="1:10" ht="15.75" thickBot="1" x14ac:dyDescent="0.3">
      <c r="A24" s="16"/>
      <c r="B24" s="36"/>
      <c r="C24" s="37"/>
      <c r="D24" s="49" t="s">
        <v>16</v>
      </c>
      <c r="E24" s="50"/>
      <c r="F24" s="51">
        <f>SUM(F21:F23)</f>
        <v>2730.5</v>
      </c>
      <c r="G24" s="3" t="s">
        <v>17</v>
      </c>
      <c r="H24" s="52">
        <f>SUM(H21:H23)</f>
        <v>0</v>
      </c>
      <c r="I24" s="27"/>
      <c r="J24" s="16"/>
    </row>
    <row r="25" spans="1:10" x14ac:dyDescent="0.25">
      <c r="A25" s="16"/>
      <c r="B25" s="54"/>
      <c r="C25" s="55" t="s">
        <v>20</v>
      </c>
      <c r="D25" s="56"/>
      <c r="E25" s="57"/>
      <c r="F25" s="5">
        <f>F11+F16+F20+F24</f>
        <v>143269.81</v>
      </c>
      <c r="G25" s="6" t="s">
        <v>21</v>
      </c>
      <c r="H25" s="35">
        <f>SUM(H11,H16,H20,H24)</f>
        <v>0</v>
      </c>
      <c r="I25" s="27"/>
      <c r="J25" s="16"/>
    </row>
    <row r="26" spans="1:10" x14ac:dyDescent="0.25">
      <c r="A26" s="16"/>
      <c r="B26" s="54"/>
      <c r="C26" s="58" t="s">
        <v>22</v>
      </c>
      <c r="D26" s="7"/>
      <c r="E26" s="8">
        <v>0.21</v>
      </c>
      <c r="F26" s="9">
        <f>F25*E26</f>
        <v>30086.660099999997</v>
      </c>
      <c r="G26" s="10"/>
      <c r="H26" s="35">
        <f>H25*21%</f>
        <v>0</v>
      </c>
      <c r="I26" s="27"/>
      <c r="J26" s="16"/>
    </row>
    <row r="27" spans="1:10" x14ac:dyDescent="0.25">
      <c r="A27" s="16"/>
      <c r="B27" s="54"/>
      <c r="C27" s="59" t="s">
        <v>23</v>
      </c>
      <c r="D27" s="60"/>
      <c r="E27" s="61"/>
      <c r="F27" s="5">
        <f>SUM(F25:F26)</f>
        <v>173356.47010000001</v>
      </c>
      <c r="G27" s="11" t="s">
        <v>24</v>
      </c>
      <c r="H27" s="52">
        <f>SUM(H25:H26)</f>
        <v>0</v>
      </c>
      <c r="I27" s="27"/>
      <c r="J27" s="16"/>
    </row>
    <row r="28" spans="1:10" x14ac:dyDescent="0.25">
      <c r="A28" s="16"/>
      <c r="B28" s="54"/>
      <c r="C28" s="25"/>
      <c r="D28" s="62"/>
      <c r="E28" s="63"/>
      <c r="F28" s="64"/>
      <c r="G28" s="4"/>
      <c r="H28" s="43"/>
      <c r="I28" s="65"/>
      <c r="J28" s="16"/>
    </row>
    <row r="29" spans="1:10" x14ac:dyDescent="0.25">
      <c r="A29" s="66"/>
      <c r="B29" s="54"/>
      <c r="C29" s="67" t="s">
        <v>25</v>
      </c>
      <c r="D29" s="67"/>
      <c r="E29" s="67"/>
      <c r="F29" s="68"/>
      <c r="G29" s="67"/>
      <c r="H29" s="67"/>
      <c r="I29" s="27"/>
      <c r="J29" s="66"/>
    </row>
    <row r="30" spans="1:10" x14ac:dyDescent="0.25">
      <c r="A30" s="66"/>
      <c r="B30" s="54"/>
      <c r="C30" s="67"/>
      <c r="D30" s="67"/>
      <c r="E30" s="67"/>
      <c r="F30" s="67"/>
      <c r="G30" s="67"/>
      <c r="H30" s="67"/>
      <c r="I30" s="27"/>
      <c r="J30" s="66"/>
    </row>
    <row r="31" spans="1:10" x14ac:dyDescent="0.25">
      <c r="A31" s="66"/>
      <c r="B31" s="54"/>
      <c r="C31" s="69" t="s">
        <v>27</v>
      </c>
      <c r="D31" s="69"/>
      <c r="E31" s="69"/>
      <c r="F31" s="70" t="s">
        <v>26</v>
      </c>
      <c r="G31" s="70"/>
      <c r="H31" s="70"/>
      <c r="I31" s="71"/>
      <c r="J31" s="66"/>
    </row>
    <row r="32" spans="1:10" x14ac:dyDescent="0.25">
      <c r="A32" s="66"/>
      <c r="B32" s="54"/>
      <c r="C32" s="69"/>
      <c r="D32" s="69"/>
      <c r="E32" s="69"/>
      <c r="F32" s="70"/>
      <c r="G32" s="70"/>
      <c r="H32" s="70"/>
      <c r="I32" s="27"/>
      <c r="J32" s="66"/>
    </row>
    <row r="33" spans="1:14" ht="15" customHeight="1" x14ac:dyDescent="0.25">
      <c r="A33" s="66"/>
      <c r="B33" s="54"/>
      <c r="C33" s="69"/>
      <c r="D33" s="69"/>
      <c r="E33" s="69"/>
      <c r="F33" s="70"/>
      <c r="G33" s="70"/>
      <c r="H33" s="70"/>
      <c r="I33" s="27"/>
      <c r="J33" s="66"/>
    </row>
    <row r="34" spans="1:14" x14ac:dyDescent="0.25">
      <c r="A34" s="66"/>
      <c r="B34" s="54"/>
      <c r="C34" s="69"/>
      <c r="D34" s="69"/>
      <c r="E34" s="69"/>
      <c r="F34" s="70"/>
      <c r="G34" s="70"/>
      <c r="H34" s="70"/>
      <c r="I34" s="27"/>
      <c r="J34" s="66"/>
    </row>
    <row r="35" spans="1:14" ht="15.75" thickBot="1" x14ac:dyDescent="0.3">
      <c r="A35" s="66"/>
      <c r="B35" s="72"/>
      <c r="C35" s="73"/>
      <c r="D35" s="73"/>
      <c r="E35" s="73"/>
      <c r="F35" s="73"/>
      <c r="G35" s="73"/>
      <c r="H35" s="73"/>
      <c r="I35" s="74"/>
      <c r="J35" s="66"/>
    </row>
    <row r="36" spans="1:14" x14ac:dyDescent="0.25">
      <c r="A36" s="66"/>
      <c r="B36" s="16"/>
      <c r="C36" s="16"/>
      <c r="D36" s="16"/>
      <c r="E36" s="16"/>
      <c r="F36" s="16"/>
      <c r="G36" s="16"/>
      <c r="H36" s="16"/>
      <c r="I36" s="66"/>
      <c r="J36" s="66"/>
    </row>
    <row r="41" spans="1:14" x14ac:dyDescent="0.25">
      <c r="G41" s="12"/>
      <c r="H41" s="12"/>
      <c r="I41" s="12"/>
      <c r="J41" s="12"/>
      <c r="K41" s="12"/>
      <c r="L41" s="12"/>
      <c r="M41" s="1"/>
      <c r="N41" s="13"/>
    </row>
  </sheetData>
  <sheetProtection algorithmName="SHA-512" hashValue="DccRPX1mMyCQv0egnaUWr6tv0ZocrENAuZeFZUnpRpPnPEjVl+lzGzXArctiorKUCYRPRlOqqcx84OiPPRtKlg==" saltValue="e/XZcAFnMUFQbyGJa6xKdg==" spinCount="100000" sheet="1" objects="1" scenarios="1"/>
  <mergeCells count="10">
    <mergeCell ref="F31:H34"/>
    <mergeCell ref="C31:E34"/>
    <mergeCell ref="C25:E25"/>
    <mergeCell ref="C27:E27"/>
    <mergeCell ref="A3:H3"/>
    <mergeCell ref="B4:I5"/>
    <mergeCell ref="D11:E11"/>
    <mergeCell ref="D16:E16"/>
    <mergeCell ref="D20:E20"/>
    <mergeCell ref="D24:E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RODRIGUEZ, CRISTINA</dc:creator>
  <cp:lastModifiedBy>MARTINEZ RODRIGUEZ, CRISTINA</cp:lastModifiedBy>
  <dcterms:created xsi:type="dcterms:W3CDTF">2025-12-09T11:27:25Z</dcterms:created>
  <dcterms:modified xsi:type="dcterms:W3CDTF">2025-12-09T11:52:30Z</dcterms:modified>
</cp:coreProperties>
</file>