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00-TREBALL EN LOCAL\03-PROJECTES TANCATS\P1890-La Gripia Terrassa-Local\PRESSUPOST-Local\ARXIUS PER CONTRACTISTES ENVIAR SENSE PREUS\"/>
    </mc:Choice>
  </mc:AlternateContent>
  <bookViews>
    <workbookView xWindow="0" yWindow="0" windowWidth="21270" windowHeight="14310"/>
  </bookViews>
  <sheets>
    <sheet name="Hoja1" sheetId="1" r:id="rId1"/>
  </sheets>
  <calcPr calcId="162913" fullPrecision="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653" i="1" l="1"/>
  <c r="L654" i="1"/>
  <c r="J661" i="1"/>
  <c r="J660" i="1"/>
  <c r="J659" i="1"/>
  <c r="J658" i="1"/>
  <c r="K662" i="1" s="1"/>
  <c r="J657" i="1"/>
  <c r="J656" i="1"/>
  <c r="K577" i="1"/>
  <c r="L646" i="1"/>
  <c r="J648" i="1"/>
  <c r="K649" i="1" s="1"/>
  <c r="L640" i="1"/>
  <c r="J643" i="1"/>
  <c r="J642" i="1"/>
  <c r="K644" i="1" s="1"/>
  <c r="L634" i="1"/>
  <c r="J637" i="1"/>
  <c r="J636" i="1"/>
  <c r="K638" i="1" s="1"/>
  <c r="L629" i="1"/>
  <c r="K632" i="1"/>
  <c r="K629" i="1" s="1"/>
  <c r="J631" i="1"/>
  <c r="L624" i="1"/>
  <c r="K627" i="1"/>
  <c r="K624" i="1" s="1"/>
  <c r="J626" i="1"/>
  <c r="L619" i="1"/>
  <c r="J621" i="1"/>
  <c r="K622" i="1" s="1"/>
  <c r="L609" i="1"/>
  <c r="J616" i="1"/>
  <c r="J615" i="1"/>
  <c r="J614" i="1"/>
  <c r="J613" i="1"/>
  <c r="J612" i="1"/>
  <c r="J611" i="1"/>
  <c r="K617" i="1" s="1"/>
  <c r="L604" i="1"/>
  <c r="J606" i="1"/>
  <c r="K607" i="1" s="1"/>
  <c r="L599" i="1"/>
  <c r="J601" i="1"/>
  <c r="K602" i="1" s="1"/>
  <c r="L594" i="1"/>
  <c r="J596" i="1"/>
  <c r="K597" i="1" s="1"/>
  <c r="L588" i="1"/>
  <c r="J591" i="1"/>
  <c r="K592" i="1" s="1"/>
  <c r="J590" i="1"/>
  <c r="L583" i="1"/>
  <c r="K586" i="1"/>
  <c r="K583" i="1" s="1"/>
  <c r="J585" i="1"/>
  <c r="L578" i="1"/>
  <c r="J580" i="1"/>
  <c r="K581" i="1" s="1"/>
  <c r="K459" i="1"/>
  <c r="L568" i="1"/>
  <c r="J572" i="1"/>
  <c r="J571" i="1"/>
  <c r="J570" i="1"/>
  <c r="K573" i="1" s="1"/>
  <c r="L557" i="1"/>
  <c r="J565" i="1"/>
  <c r="K566" i="1" s="1"/>
  <c r="J564" i="1"/>
  <c r="J563" i="1"/>
  <c r="J562" i="1"/>
  <c r="J561" i="1"/>
  <c r="J560" i="1"/>
  <c r="J559" i="1"/>
  <c r="L545" i="1"/>
  <c r="J554" i="1"/>
  <c r="J553" i="1"/>
  <c r="J552" i="1"/>
  <c r="J551" i="1"/>
  <c r="J550" i="1"/>
  <c r="K555" i="1" s="1"/>
  <c r="J549" i="1"/>
  <c r="J548" i="1"/>
  <c r="J547" i="1"/>
  <c r="L539" i="1"/>
  <c r="J542" i="1"/>
  <c r="J541" i="1"/>
  <c r="K543" i="1" s="1"/>
  <c r="L534" i="1"/>
  <c r="J536" i="1"/>
  <c r="K537" i="1" s="1"/>
  <c r="L529" i="1"/>
  <c r="J531" i="1"/>
  <c r="K532" i="1" s="1"/>
  <c r="L519" i="1"/>
  <c r="J526" i="1"/>
  <c r="J525" i="1"/>
  <c r="J524" i="1"/>
  <c r="J523" i="1"/>
  <c r="J522" i="1"/>
  <c r="K527" i="1" s="1"/>
  <c r="J521" i="1"/>
  <c r="L509" i="1"/>
  <c r="J516" i="1"/>
  <c r="J515" i="1"/>
  <c r="J514" i="1"/>
  <c r="J513" i="1"/>
  <c r="J512" i="1"/>
  <c r="K517" i="1" s="1"/>
  <c r="J511" i="1"/>
  <c r="L497" i="1"/>
  <c r="J506" i="1"/>
  <c r="J505" i="1"/>
  <c r="J504" i="1"/>
  <c r="J503" i="1"/>
  <c r="J502" i="1"/>
  <c r="J501" i="1"/>
  <c r="J500" i="1"/>
  <c r="J499" i="1"/>
  <c r="K507" i="1" s="1"/>
  <c r="L492" i="1"/>
  <c r="J494" i="1"/>
  <c r="K495" i="1" s="1"/>
  <c r="L479" i="1"/>
  <c r="J489" i="1"/>
  <c r="J488" i="1"/>
  <c r="J487" i="1"/>
  <c r="J486" i="1"/>
  <c r="J485" i="1"/>
  <c r="J484" i="1"/>
  <c r="J483" i="1"/>
  <c r="J482" i="1"/>
  <c r="J481" i="1"/>
  <c r="K490" i="1" s="1"/>
  <c r="L467" i="1"/>
  <c r="J476" i="1"/>
  <c r="J475" i="1"/>
  <c r="J474" i="1"/>
  <c r="J473" i="1"/>
  <c r="J472" i="1"/>
  <c r="J471" i="1"/>
  <c r="J470" i="1"/>
  <c r="J469" i="1"/>
  <c r="K477" i="1" s="1"/>
  <c r="L460" i="1"/>
  <c r="J464" i="1"/>
  <c r="K465" i="1" s="1"/>
  <c r="J463" i="1"/>
  <c r="J462" i="1"/>
  <c r="K335" i="1"/>
  <c r="L451" i="1"/>
  <c r="M455" i="1"/>
  <c r="M451" i="1" s="1"/>
  <c r="K455" i="1"/>
  <c r="K451" i="1" s="1"/>
  <c r="L445" i="1"/>
  <c r="K445" i="1"/>
  <c r="M449" i="1"/>
  <c r="M445" i="1" s="1"/>
  <c r="K449" i="1"/>
  <c r="L439" i="1"/>
  <c r="K443" i="1"/>
  <c r="K439" i="1" s="1"/>
  <c r="J442" i="1"/>
  <c r="J441" i="1"/>
  <c r="L433" i="1"/>
  <c r="J436" i="1"/>
  <c r="J435" i="1"/>
  <c r="K437" i="1" s="1"/>
  <c r="L428" i="1"/>
  <c r="J430" i="1"/>
  <c r="K431" i="1" s="1"/>
  <c r="L423" i="1"/>
  <c r="J425" i="1"/>
  <c r="K426" i="1" s="1"/>
  <c r="L418" i="1"/>
  <c r="M421" i="1"/>
  <c r="M418" i="1" s="1"/>
  <c r="K421" i="1"/>
  <c r="K418" i="1" s="1"/>
  <c r="J420" i="1"/>
  <c r="L411" i="1"/>
  <c r="K416" i="1"/>
  <c r="K411" i="1" s="1"/>
  <c r="J415" i="1"/>
  <c r="J414" i="1"/>
  <c r="J413" i="1"/>
  <c r="L404" i="1"/>
  <c r="J408" i="1"/>
  <c r="J407" i="1"/>
  <c r="K409" i="1" s="1"/>
  <c r="J406" i="1"/>
  <c r="L397" i="1"/>
  <c r="K402" i="1"/>
  <c r="K397" i="1" s="1"/>
  <c r="J401" i="1"/>
  <c r="J400" i="1"/>
  <c r="J399" i="1"/>
  <c r="L390" i="1"/>
  <c r="J394" i="1"/>
  <c r="J393" i="1"/>
  <c r="K395" i="1" s="1"/>
  <c r="J392" i="1"/>
  <c r="L384" i="1"/>
  <c r="K388" i="1"/>
  <c r="K384" i="1" s="1"/>
  <c r="J387" i="1"/>
  <c r="J386" i="1"/>
  <c r="L378" i="1"/>
  <c r="J381" i="1"/>
  <c r="J380" i="1"/>
  <c r="K382" i="1" s="1"/>
  <c r="L372" i="1"/>
  <c r="J375" i="1"/>
  <c r="J374" i="1"/>
  <c r="K376" i="1" s="1"/>
  <c r="L366" i="1"/>
  <c r="J369" i="1"/>
  <c r="J368" i="1"/>
  <c r="K370" i="1" s="1"/>
  <c r="L359" i="1"/>
  <c r="J363" i="1"/>
  <c r="J362" i="1"/>
  <c r="J361" i="1"/>
  <c r="K364" i="1" s="1"/>
  <c r="L353" i="1"/>
  <c r="J356" i="1"/>
  <c r="J355" i="1"/>
  <c r="K357" i="1" s="1"/>
  <c r="L347" i="1"/>
  <c r="J350" i="1"/>
  <c r="J349" i="1"/>
  <c r="K351" i="1" s="1"/>
  <c r="L342" i="1"/>
  <c r="J344" i="1"/>
  <c r="K345" i="1" s="1"/>
  <c r="L336" i="1"/>
  <c r="J339" i="1"/>
  <c r="J338" i="1"/>
  <c r="K340" i="1" s="1"/>
  <c r="K274" i="1"/>
  <c r="L327" i="1"/>
  <c r="J330" i="1"/>
  <c r="J329" i="1"/>
  <c r="K331" i="1" s="1"/>
  <c r="L318" i="1"/>
  <c r="J324" i="1"/>
  <c r="J323" i="1"/>
  <c r="J322" i="1"/>
  <c r="J321" i="1"/>
  <c r="J320" i="1"/>
  <c r="K325" i="1" s="1"/>
  <c r="L309" i="1"/>
  <c r="J315" i="1"/>
  <c r="J314" i="1"/>
  <c r="J313" i="1"/>
  <c r="J312" i="1"/>
  <c r="J311" i="1"/>
  <c r="K316" i="1" s="1"/>
  <c r="L302" i="1"/>
  <c r="J306" i="1"/>
  <c r="K307" i="1" s="1"/>
  <c r="J305" i="1"/>
  <c r="J304" i="1"/>
  <c r="L296" i="1"/>
  <c r="J299" i="1"/>
  <c r="J298" i="1"/>
  <c r="K300" i="1" s="1"/>
  <c r="L290" i="1"/>
  <c r="J293" i="1"/>
  <c r="J292" i="1"/>
  <c r="K294" i="1" s="1"/>
  <c r="L275" i="1"/>
  <c r="J287" i="1"/>
  <c r="J286" i="1"/>
  <c r="J285" i="1"/>
  <c r="J284" i="1"/>
  <c r="J283" i="1"/>
  <c r="K288" i="1" s="1"/>
  <c r="J282" i="1"/>
  <c r="J281" i="1"/>
  <c r="J280" i="1"/>
  <c r="J279" i="1"/>
  <c r="J278" i="1"/>
  <c r="J277" i="1"/>
  <c r="K4" i="1"/>
  <c r="L235" i="1"/>
  <c r="J269" i="1"/>
  <c r="J268" i="1"/>
  <c r="J267" i="1"/>
  <c r="J266" i="1"/>
  <c r="J262" i="1"/>
  <c r="J261" i="1"/>
  <c r="J260" i="1"/>
  <c r="J259" i="1"/>
  <c r="J258" i="1"/>
  <c r="J257" i="1"/>
  <c r="J256" i="1"/>
  <c r="J255" i="1"/>
  <c r="J254" i="1"/>
  <c r="J253" i="1"/>
  <c r="J252" i="1"/>
  <c r="J251" i="1"/>
  <c r="K270" i="1" s="1"/>
  <c r="J250" i="1"/>
  <c r="J249" i="1"/>
  <c r="J248" i="1"/>
  <c r="J247" i="1"/>
  <c r="J246" i="1"/>
  <c r="J245" i="1"/>
  <c r="J244" i="1"/>
  <c r="J243" i="1"/>
  <c r="J242" i="1"/>
  <c r="J241" i="1"/>
  <c r="J240" i="1"/>
  <c r="J239" i="1"/>
  <c r="J238" i="1"/>
  <c r="J237" i="1"/>
  <c r="L198" i="1"/>
  <c r="J232" i="1"/>
  <c r="J231" i="1"/>
  <c r="J230" i="1"/>
  <c r="J229" i="1"/>
  <c r="J225" i="1"/>
  <c r="J224" i="1"/>
  <c r="J223" i="1"/>
  <c r="J222" i="1"/>
  <c r="J221" i="1"/>
  <c r="J220" i="1"/>
  <c r="J219" i="1"/>
  <c r="J218" i="1"/>
  <c r="J217" i="1"/>
  <c r="J216" i="1"/>
  <c r="J215" i="1"/>
  <c r="J214" i="1"/>
  <c r="J213" i="1"/>
  <c r="J212" i="1"/>
  <c r="J211" i="1"/>
  <c r="J210" i="1"/>
  <c r="J209" i="1"/>
  <c r="J208" i="1"/>
  <c r="J207" i="1"/>
  <c r="J206" i="1"/>
  <c r="J205" i="1"/>
  <c r="J204" i="1"/>
  <c r="J203" i="1"/>
  <c r="J202" i="1"/>
  <c r="J201" i="1"/>
  <c r="K233" i="1" s="1"/>
  <c r="J200" i="1"/>
  <c r="L182" i="1"/>
  <c r="J195" i="1"/>
  <c r="J194" i="1"/>
  <c r="J193" i="1"/>
  <c r="J192" i="1"/>
  <c r="J191" i="1"/>
  <c r="J189" i="1"/>
  <c r="J188" i="1"/>
  <c r="J187" i="1"/>
  <c r="J186" i="1"/>
  <c r="J185" i="1"/>
  <c r="K196" i="1" s="1"/>
  <c r="J184" i="1"/>
  <c r="L166" i="1"/>
  <c r="J179" i="1"/>
  <c r="J178" i="1"/>
  <c r="J177" i="1"/>
  <c r="J176" i="1"/>
  <c r="J174" i="1"/>
  <c r="J173" i="1"/>
  <c r="J172" i="1"/>
  <c r="J171" i="1"/>
  <c r="J170" i="1"/>
  <c r="J169" i="1"/>
  <c r="K180" i="1" s="1"/>
  <c r="J168" i="1"/>
  <c r="L148" i="1"/>
  <c r="J163" i="1"/>
  <c r="J162" i="1"/>
  <c r="J161" i="1"/>
  <c r="J160" i="1"/>
  <c r="J159" i="1"/>
  <c r="J158" i="1"/>
  <c r="J157" i="1"/>
  <c r="J156" i="1"/>
  <c r="J155" i="1"/>
  <c r="J154" i="1"/>
  <c r="K164" i="1" s="1"/>
  <c r="J153" i="1"/>
  <c r="J152" i="1"/>
  <c r="J151" i="1"/>
  <c r="J150" i="1"/>
  <c r="L135" i="1"/>
  <c r="J145" i="1"/>
  <c r="J144" i="1"/>
  <c r="J143" i="1"/>
  <c r="J142" i="1"/>
  <c r="J141" i="1"/>
  <c r="J140" i="1"/>
  <c r="J139" i="1"/>
  <c r="K146" i="1" s="1"/>
  <c r="J138" i="1"/>
  <c r="J137" i="1"/>
  <c r="L122" i="1"/>
  <c r="J132" i="1"/>
  <c r="J131" i="1"/>
  <c r="J130" i="1"/>
  <c r="J129" i="1"/>
  <c r="J128" i="1"/>
  <c r="J127" i="1"/>
  <c r="J126" i="1"/>
  <c r="J125" i="1"/>
  <c r="J124" i="1"/>
  <c r="K133" i="1" s="1"/>
  <c r="L113" i="1"/>
  <c r="J119" i="1"/>
  <c r="J118" i="1"/>
  <c r="J117" i="1"/>
  <c r="J116" i="1"/>
  <c r="J115" i="1"/>
  <c r="K120" i="1" s="1"/>
  <c r="L107" i="1"/>
  <c r="J110" i="1"/>
  <c r="K111" i="1" s="1"/>
  <c r="J109" i="1"/>
  <c r="L92" i="1"/>
  <c r="J104" i="1"/>
  <c r="J103" i="1"/>
  <c r="J102" i="1"/>
  <c r="J101" i="1"/>
  <c r="J100" i="1"/>
  <c r="J99" i="1"/>
  <c r="J98" i="1"/>
  <c r="J97" i="1"/>
  <c r="J96" i="1"/>
  <c r="J95" i="1"/>
  <c r="K105" i="1" s="1"/>
  <c r="J94" i="1"/>
  <c r="L74" i="1"/>
  <c r="J89" i="1"/>
  <c r="J88" i="1"/>
  <c r="J87" i="1"/>
  <c r="J86" i="1"/>
  <c r="J85" i="1"/>
  <c r="J84" i="1"/>
  <c r="J83" i="1"/>
  <c r="J82" i="1"/>
  <c r="J81" i="1"/>
  <c r="J80" i="1"/>
  <c r="K90" i="1" s="1"/>
  <c r="J79" i="1"/>
  <c r="J78" i="1"/>
  <c r="J77" i="1"/>
  <c r="J76" i="1"/>
  <c r="L54" i="1"/>
  <c r="J71" i="1"/>
  <c r="J70" i="1"/>
  <c r="J69" i="1"/>
  <c r="J68" i="1"/>
  <c r="J67" i="1"/>
  <c r="J66" i="1"/>
  <c r="J65" i="1"/>
  <c r="J64" i="1"/>
  <c r="J63" i="1"/>
  <c r="J62" i="1"/>
  <c r="J61" i="1"/>
  <c r="J60" i="1"/>
  <c r="J59" i="1"/>
  <c r="J58" i="1"/>
  <c r="J57" i="1"/>
  <c r="J56" i="1"/>
  <c r="K72" i="1" s="1"/>
  <c r="L44" i="1"/>
  <c r="J51" i="1"/>
  <c r="J50" i="1"/>
  <c r="K52" i="1" s="1"/>
  <c r="J49" i="1"/>
  <c r="J48" i="1"/>
  <c r="J47" i="1"/>
  <c r="J46" i="1"/>
  <c r="L37" i="1"/>
  <c r="J41" i="1"/>
  <c r="J40" i="1"/>
  <c r="J39" i="1"/>
  <c r="K42" i="1" s="1"/>
  <c r="L30" i="1"/>
  <c r="J34" i="1"/>
  <c r="J33" i="1"/>
  <c r="J32" i="1"/>
  <c r="K35" i="1" s="1"/>
  <c r="L24" i="1"/>
  <c r="J27" i="1"/>
  <c r="J26" i="1"/>
  <c r="K28" i="1" s="1"/>
  <c r="L18" i="1"/>
  <c r="K22" i="1"/>
  <c r="K18" i="1" s="1"/>
  <c r="J21" i="1"/>
  <c r="J20" i="1"/>
  <c r="L13" i="1"/>
  <c r="K16" i="1"/>
  <c r="K13" i="1" s="1"/>
  <c r="J15" i="1"/>
  <c r="L5" i="1"/>
  <c r="J10" i="1"/>
  <c r="J9" i="1"/>
  <c r="J8" i="1"/>
  <c r="K11" i="1" s="1"/>
  <c r="J7" i="1"/>
  <c r="M133" i="1" l="1"/>
  <c r="M122" i="1" s="1"/>
  <c r="K122" i="1"/>
  <c r="M90" i="1"/>
  <c r="M74" i="1" s="1"/>
  <c r="K74" i="1"/>
  <c r="K479" i="1"/>
  <c r="M490" i="1"/>
  <c r="M479" i="1" s="1"/>
  <c r="M617" i="1"/>
  <c r="M609" i="1" s="1"/>
  <c r="K609" i="1"/>
  <c r="K423" i="1"/>
  <c r="M426" i="1"/>
  <c r="M423" i="1" s="1"/>
  <c r="K342" i="1"/>
  <c r="M345" i="1"/>
  <c r="M342" i="1" s="1"/>
  <c r="K646" i="1"/>
  <c r="M649" i="1"/>
  <c r="M646" i="1" s="1"/>
  <c r="K37" i="1"/>
  <c r="M42" i="1"/>
  <c r="M37" i="1" s="1"/>
  <c r="K433" i="1"/>
  <c r="M437" i="1"/>
  <c r="M433" i="1" s="1"/>
  <c r="K275" i="1"/>
  <c r="M288" i="1"/>
  <c r="M275" i="1" s="1"/>
  <c r="K428" i="1"/>
  <c r="M431" i="1"/>
  <c r="M428" i="1" s="1"/>
  <c r="K529" i="1"/>
  <c r="M532" i="1"/>
  <c r="M529" i="1" s="1"/>
  <c r="K460" i="1"/>
  <c r="M465" i="1"/>
  <c r="M460" i="1" s="1"/>
  <c r="K534" i="1"/>
  <c r="M537" i="1"/>
  <c r="M534" i="1" s="1"/>
  <c r="K619" i="1"/>
  <c r="M622" i="1"/>
  <c r="M619" i="1" s="1"/>
  <c r="K309" i="1"/>
  <c r="M316" i="1"/>
  <c r="M309" i="1" s="1"/>
  <c r="K578" i="1"/>
  <c r="M581" i="1"/>
  <c r="M578" i="1" s="1"/>
  <c r="K318" i="1"/>
  <c r="M325" i="1"/>
  <c r="M318" i="1" s="1"/>
  <c r="M52" i="1"/>
  <c r="M44" i="1" s="1"/>
  <c r="K44" i="1"/>
  <c r="M164" i="1"/>
  <c r="M148" i="1" s="1"/>
  <c r="K148" i="1"/>
  <c r="K353" i="1"/>
  <c r="M357" i="1"/>
  <c r="M353" i="1" s="1"/>
  <c r="K509" i="1"/>
  <c r="M517" i="1"/>
  <c r="M509" i="1" s="1"/>
  <c r="K588" i="1"/>
  <c r="M592" i="1"/>
  <c r="M588" i="1" s="1"/>
  <c r="K347" i="1"/>
  <c r="M351" i="1"/>
  <c r="M347" i="1" s="1"/>
  <c r="K107" i="1"/>
  <c r="M111" i="1"/>
  <c r="M107" i="1" s="1"/>
  <c r="M270" i="1"/>
  <c r="M235" i="1" s="1"/>
  <c r="K235" i="1"/>
  <c r="K24" i="1"/>
  <c r="M28" i="1"/>
  <c r="M24" i="1" s="1"/>
  <c r="K296" i="1"/>
  <c r="M300" i="1"/>
  <c r="M296" i="1" s="1"/>
  <c r="M477" i="1"/>
  <c r="M467" i="1" s="1"/>
  <c r="K467" i="1"/>
  <c r="K539" i="1"/>
  <c r="M543" i="1"/>
  <c r="M539" i="1" s="1"/>
  <c r="K336" i="1"/>
  <c r="M340" i="1"/>
  <c r="M336" i="1" s="1"/>
  <c r="K404" i="1"/>
  <c r="M409" i="1"/>
  <c r="M404" i="1" s="1"/>
  <c r="K557" i="1"/>
  <c r="M566" i="1"/>
  <c r="M557" i="1" s="1"/>
  <c r="M196" i="1"/>
  <c r="M182" i="1" s="1"/>
  <c r="K182" i="1"/>
  <c r="K113" i="1"/>
  <c r="M120" i="1"/>
  <c r="M113" i="1" s="1"/>
  <c r="K594" i="1"/>
  <c r="M597" i="1"/>
  <c r="M594" i="1" s="1"/>
  <c r="M364" i="1"/>
  <c r="M359" i="1" s="1"/>
  <c r="K359" i="1"/>
  <c r="M35" i="1"/>
  <c r="M30" i="1" s="1"/>
  <c r="K30" i="1"/>
  <c r="K492" i="1"/>
  <c r="M495" i="1"/>
  <c r="M492" i="1" s="1"/>
  <c r="K599" i="1"/>
  <c r="M602" i="1"/>
  <c r="M599" i="1" s="1"/>
  <c r="K290" i="1"/>
  <c r="M294" i="1"/>
  <c r="M290" i="1" s="1"/>
  <c r="K654" i="1"/>
  <c r="M662" i="1"/>
  <c r="M654" i="1" s="1"/>
  <c r="L664" i="1" s="1"/>
  <c r="K198" i="1"/>
  <c r="M233" i="1"/>
  <c r="M198" i="1" s="1"/>
  <c r="K568" i="1"/>
  <c r="M573" i="1"/>
  <c r="M568" i="1" s="1"/>
  <c r="M644" i="1"/>
  <c r="M640" i="1" s="1"/>
  <c r="K640" i="1"/>
  <c r="K378" i="1"/>
  <c r="M382" i="1"/>
  <c r="M378" i="1" s="1"/>
  <c r="K54" i="1"/>
  <c r="M72" i="1"/>
  <c r="M54" i="1" s="1"/>
  <c r="K135" i="1"/>
  <c r="M146" i="1"/>
  <c r="M135" i="1" s="1"/>
  <c r="K327" i="1"/>
  <c r="M331" i="1"/>
  <c r="M327" i="1" s="1"/>
  <c r="K497" i="1"/>
  <c r="M507" i="1"/>
  <c r="M497" i="1" s="1"/>
  <c r="K604" i="1"/>
  <c r="M607" i="1"/>
  <c r="M604" i="1" s="1"/>
  <c r="K372" i="1"/>
  <c r="M376" i="1"/>
  <c r="M372" i="1" s="1"/>
  <c r="K166" i="1"/>
  <c r="M180" i="1"/>
  <c r="M166" i="1" s="1"/>
  <c r="K92" i="1"/>
  <c r="M105" i="1"/>
  <c r="M92" i="1" s="1"/>
  <c r="K390" i="1"/>
  <c r="M395" i="1"/>
  <c r="M390" i="1" s="1"/>
  <c r="K5" i="1"/>
  <c r="M11" i="1"/>
  <c r="M5" i="1" s="1"/>
  <c r="L272" i="1" s="1"/>
  <c r="K302" i="1"/>
  <c r="M307" i="1"/>
  <c r="M302" i="1" s="1"/>
  <c r="K366" i="1"/>
  <c r="M370" i="1"/>
  <c r="M366" i="1" s="1"/>
  <c r="K519" i="1"/>
  <c r="M527" i="1"/>
  <c r="M519" i="1" s="1"/>
  <c r="K545" i="1"/>
  <c r="M555" i="1"/>
  <c r="M545" i="1" s="1"/>
  <c r="K634" i="1"/>
  <c r="M638" i="1"/>
  <c r="M634" i="1" s="1"/>
  <c r="M632" i="1"/>
  <c r="M629" i="1" s="1"/>
  <c r="M22" i="1"/>
  <c r="M18" i="1" s="1"/>
  <c r="M388" i="1"/>
  <c r="M384" i="1" s="1"/>
  <c r="M402" i="1"/>
  <c r="M397" i="1" s="1"/>
  <c r="M416" i="1"/>
  <c r="M411" i="1" s="1"/>
  <c r="M443" i="1"/>
  <c r="M439" i="1" s="1"/>
  <c r="M586" i="1"/>
  <c r="M583" i="1" s="1"/>
  <c r="M627" i="1"/>
  <c r="M624" i="1" s="1"/>
  <c r="M16" i="1"/>
  <c r="M13" i="1" s="1"/>
  <c r="L4" i="1" l="1"/>
  <c r="M272" i="1"/>
  <c r="M4" i="1" s="1"/>
  <c r="L575" i="1"/>
  <c r="L457" i="1"/>
  <c r="L333" i="1"/>
  <c r="L653" i="1"/>
  <c r="M664" i="1"/>
  <c r="M653" i="1" s="1"/>
  <c r="L651" i="1"/>
  <c r="L335" i="1" l="1"/>
  <c r="M457" i="1"/>
  <c r="M335" i="1" s="1"/>
  <c r="L577" i="1"/>
  <c r="M651" i="1"/>
  <c r="M577" i="1" s="1"/>
  <c r="L274" i="1"/>
  <c r="M333" i="1"/>
  <c r="M274" i="1" s="1"/>
  <c r="M575" i="1"/>
  <c r="M459" i="1" s="1"/>
  <c r="L666" i="1" s="1"/>
  <c r="M666" i="1" s="1"/>
  <c r="L459" i="1"/>
</calcChain>
</file>

<file path=xl/comments1.xml><?xml version="1.0" encoding="utf-8"?>
<comments xmlns="http://schemas.openxmlformats.org/spreadsheetml/2006/main">
  <authors>
    <author>Nitropc1</author>
  </authors>
  <commentList>
    <comment ref="A3" authorId="0" shapeId="0">
      <text>
        <r>
          <rPr>
            <b/>
            <sz val="9"/>
            <color indexed="81"/>
            <rFont val="Tahoma"/>
            <family val="2"/>
          </rPr>
          <t>Código único que identifica el concepto. Ver colores en "Entorno de trabajo: Apariencia"
Es el primer campo que hay que rellenar para crear un concepto.
Al escribir un código:
• Si no existe en la obra, se crea un concepto nuevo
• Si ya figura en otro lugar de la obra, se inserta también bajo el concepto superior
• Si deriva de un concepto paramétrico, se inserta el concepto derivado
Es sensible a la opción "Archivo: Entorno de trabajo: Generales: Aceptar códigos en minúsculas"
Los conceptos de tipo subtotal calculan la suma de los importes de los conceptos anteriores y sus códigos comienzan por el carácter 'Ʃ'. Pueden incluirse varios niveles de subtotales jerárquicos. Para insertar 'Ʃ' abra el "Mapa de caracteres" de Windows y busque el símbolo "Suma".
Los conceptos de tipo porcentaje calculan un porcentaje sobre los importes de los conceptos que están por encima de ellos en un análisis de precios y sus códigos contienen el símbolo '%'.
Los conceptos cuyo código comienza por 'Ʃ%', 'ƩƩ%' o 'ƩƩƩ%' calculan porcentajes sobre los distintos niveles de subtotales.</t>
        </r>
      </text>
    </comment>
    <comment ref="B3" authorId="0" shapeId="0">
      <text>
        <r>
          <rPr>
            <b/>
            <sz val="9"/>
            <color indexed="81"/>
            <rFont val="Tahoma"/>
            <family val="2"/>
          </rPr>
          <t>Naturalesa del concepte o de lentitat (veure menú contextual)</t>
        </r>
      </text>
    </comment>
    <comment ref="C3" authorId="0" shapeId="0">
      <text>
        <r>
          <rPr>
            <b/>
            <sz val="9"/>
            <color indexed="81"/>
            <rFont val="Tahoma"/>
            <family val="2"/>
          </rPr>
          <t>Unitat de amidament a què fa referència el preu unitari. Les unitats de temps afecten els càlculs de durades i recursos</t>
        </r>
      </text>
    </comment>
    <comment ref="D3" authorId="0" shapeId="0">
      <text>
        <r>
          <rPr>
            <b/>
            <sz val="9"/>
            <color indexed="81"/>
            <rFont val="Tahoma"/>
            <family val="2"/>
          </rPr>
          <t>Text breu que facilita la visualització, la cerca i la impressió del concepte en lloc del text</t>
        </r>
      </text>
    </comment>
    <comment ref="E3" authorId="0" shapeId="0">
      <text>
        <r>
          <rPr>
            <b/>
            <sz val="9"/>
            <color indexed="81"/>
            <rFont val="Tahoma"/>
            <family val="2"/>
          </rPr>
          <t>Descripció curta de la línia d’amidament</t>
        </r>
      </text>
    </comment>
    <comment ref="F3" authorId="0" shapeId="0">
      <text>
        <r>
          <rPr>
            <b/>
            <sz val="9"/>
            <color indexed="81"/>
            <rFont val="Tahoma"/>
            <family val="2"/>
          </rPr>
          <t>Columna A: Número d’unitats iguals de la línia d’amidament</t>
        </r>
      </text>
    </comment>
    <comment ref="G3" authorId="0" shapeId="0">
      <text>
        <r>
          <rPr>
            <b/>
            <sz val="9"/>
            <color indexed="81"/>
            <rFont val="Tahoma"/>
            <family val="2"/>
          </rPr>
          <t>Columna B: Longitud de la línia d’amidament</t>
        </r>
      </text>
    </comment>
    <comment ref="H3" authorId="0" shapeId="0">
      <text>
        <r>
          <rPr>
            <b/>
            <sz val="9"/>
            <color indexed="81"/>
            <rFont val="Tahoma"/>
            <family val="2"/>
          </rPr>
          <t>Columna C: Amplada de la línia d’amidament</t>
        </r>
      </text>
    </comment>
    <comment ref="I3" authorId="0" shapeId="0">
      <text>
        <r>
          <rPr>
            <b/>
            <sz val="9"/>
            <color indexed="81"/>
            <rFont val="Tahoma"/>
            <family val="2"/>
          </rPr>
          <t>Columna D: Alçada de la línia d’amidament</t>
        </r>
      </text>
    </comment>
    <comment ref="J3" authorId="0" shapeId="0">
      <text>
        <r>
          <rPr>
            <b/>
            <sz val="9"/>
            <color indexed="81"/>
            <rFont val="Tahoma"/>
            <family val="2"/>
          </rPr>
          <t>Quantitat
Verd: Referència a una altra partida 
Taronja: Fórmula de amidament 
Blau: Expressió 
Magenta: Calculat a partir de les dimensions 
Negre: Introduït directament</t>
        </r>
      </text>
    </comment>
    <comment ref="K3" authorId="0" shapeId="0">
      <text>
        <r>
          <rPr>
            <b/>
            <sz val="9"/>
            <color indexed="81"/>
            <rFont val="Tahoma"/>
            <family val="2"/>
          </rPr>
          <t>Rendiment o quantitat pressupostada</t>
        </r>
      </text>
    </comment>
    <comment ref="L3" authorId="0" shapeId="0">
      <text>
        <r>
          <rPr>
            <b/>
            <sz val="9"/>
            <color indexed="81"/>
            <rFont val="Tahoma"/>
            <family val="2"/>
          </rPr>
          <t>Preu unitari del concepte al pressupost Vermell: Bloquejat Gris: Anul·lat Magenta: Calculat</t>
        </r>
      </text>
    </comment>
    <comment ref="M3" authorId="0" shapeId="0">
      <text>
        <r>
          <rPr>
            <b/>
            <sz val="9"/>
            <color indexed="81"/>
            <rFont val="Tahoma"/>
            <family val="2"/>
          </rPr>
          <t>Import del pressupost
Magenta: Hi ha ajustaments al producte de quantitat per preu unitari</t>
        </r>
      </text>
    </comment>
  </commentList>
</comments>
</file>

<file path=xl/sharedStrings.xml><?xml version="1.0" encoding="utf-8"?>
<sst xmlns="http://schemas.openxmlformats.org/spreadsheetml/2006/main" count="1200" uniqueCount="529">
  <si>
    <t>Memòria Valorada de la millora del paviments a diferents trams de carrers del barri de les Arenes - La Grípia- de Terrassa</t>
  </si>
  <si>
    <t>Pressupost</t>
  </si>
  <si>
    <t>Código</t>
  </si>
  <si>
    <t>Nat</t>
  </si>
  <si>
    <t>Ud</t>
  </si>
  <si>
    <t>Resumen</t>
  </si>
  <si>
    <t>Comentario</t>
  </si>
  <si>
    <t>N</t>
  </si>
  <si>
    <t>Longitud</t>
  </si>
  <si>
    <t>Anchura</t>
  </si>
  <si>
    <t>Altura</t>
  </si>
  <si>
    <t>Cantidad</t>
  </si>
  <si>
    <t>CanPres</t>
  </si>
  <si>
    <t>Pres</t>
  </si>
  <si>
    <t>ImpPres</t>
  </si>
  <si>
    <t>01</t>
  </si>
  <si>
    <t>Capítol</t>
  </si>
  <si>
    <t/>
  </si>
  <si>
    <t>DEMOLICIONS, FRESATS I MOVIMENTS DE TERRES</t>
  </si>
  <si>
    <t>U010311P1494</t>
  </si>
  <si>
    <t>Partida</t>
  </si>
  <si>
    <t>Ut</t>
  </si>
  <si>
    <t>Desmuntatge de paperera o mobiliari similar, acopi magatzem de la brigada i posterior col·locació o gestió de residus</t>
  </si>
  <si>
    <t>Desmuntatge de paperera o mobiliari similar de qualsevol tipus, incloent l'extracció de les bases, suports i fonamentació, càrrega i transport a acopi magatzem de la brigada per reaprofitament i posterior col·locació, o transport i gestió de residus, a criteri del promotor i la D.F.</t>
  </si>
  <si>
    <t>ÀMBIT 02</t>
  </si>
  <si>
    <t>Paperera vorera nord Àmbit 02</t>
  </si>
  <si>
    <t>ÀMBIT 04</t>
  </si>
  <si>
    <t>Paperera vorera nord Àmbit 04</t>
  </si>
  <si>
    <t>Fitons pas vianants Àmbit 04</t>
  </si>
  <si>
    <t>ÀMBIT 06</t>
  </si>
  <si>
    <t>Paperera cantonada c/ Pirineus Àmbit 06</t>
  </si>
  <si>
    <t>Total U010311P1494</t>
  </si>
  <si>
    <t>P1B1-HOQZJAR</t>
  </si>
  <si>
    <t>u</t>
  </si>
  <si>
    <t>Desplaçament jardineres en actuacions de reparació d'urbanització</t>
  </si>
  <si>
    <t>Retirada de proteccions per a reparació de mobiliari o equipament fix urbà amb càrrega d'eines, tanques, senyalització i material sobrant, neteja final i trasllat a magatzem</t>
  </si>
  <si>
    <t>Desplaçament Jardineres vorera núm. 65 carrer Àmbit 04</t>
  </si>
  <si>
    <t>Total P1B1-HOQZJAR</t>
  </si>
  <si>
    <t>P21DH-MA8O</t>
  </si>
  <si>
    <t>Desmuntatge columna ext.,hfins a 10m,s/enderr.fonament +carrega +disp. contorlada</t>
  </si>
  <si>
    <t>Desmuntatge de llumenera, columna exterior, accessoris i elements de subjecció, de fins a 10 m d'alçària, com a màxim, sense enderrocar el fonament, aplec per a posterior aprofitament i càrrega manual de runa sobre camió o contenidor o gestió de residus.</t>
  </si>
  <si>
    <t>ÀMBIT 05</t>
  </si>
  <si>
    <t>Desmuntatge transport abocador 5 lluminaries Àmbit 05</t>
  </si>
  <si>
    <t>Canvi a nova unicació 1 u  Àmbit 04</t>
  </si>
  <si>
    <t>Total P21DH-MA8O</t>
  </si>
  <si>
    <t>P214E-52U6Fusta</t>
  </si>
  <si>
    <t>m</t>
  </si>
  <si>
    <t>Desmuntatge/Montatge de barana de fusta +ancoratge +base form./2m,m.manuals</t>
  </si>
  <si>
    <t>Desmuntatge i tornar a montar la barrera de fusta +ancoratges amb base de formigó i situats cada 2 m, amb mitjans manuals</t>
  </si>
  <si>
    <t>Barana de fusta per retirar i tornar a posar</t>
  </si>
  <si>
    <t>(x2) Desmuntatge/Montatge</t>
  </si>
  <si>
    <t>Total P214E-52U6Fusta</t>
  </si>
  <si>
    <t>U230402</t>
  </si>
  <si>
    <t>Recol.locació de senyal vertical de trànsit</t>
  </si>
  <si>
    <t>Recol.locació de senyal de trànsit existent a nova ubicació incloent l'excavació del fonament i el formigó d'anclatge, totalment acabat.</t>
  </si>
  <si>
    <t>Senyal cediu el pas R1 vorera sud Àmbit 02</t>
  </si>
  <si>
    <t>Senyal entrada prohibida R101 pas vorera nord Àmbit 02</t>
  </si>
  <si>
    <t>Prohibit estacionar Àmbit 04</t>
  </si>
  <si>
    <t>Total U230402</t>
  </si>
  <si>
    <t>M21B0001</t>
  </si>
  <si>
    <t>Desmuntatge p/recol. placa senyal.vertical o similar, s &lt;= 0,5 m2, h &lt;= 3 m,m.man.</t>
  </si>
  <si>
    <t>Desmuntatge per a recol·locació de placa de senyalització vertical o similar, muntada sobre suport de peu o sobre paraments verticals, superfície fins a 0,5 m2, a una alçària de 3 m com a màxim amb mitjans manuals i aplec per a posterior aprofitament</t>
  </si>
  <si>
    <t>Total M21B0001</t>
  </si>
  <si>
    <t>P214W-FEMF</t>
  </si>
  <si>
    <t>Tall paviment mescla bituminosa h&gt;=10cm</t>
  </si>
  <si>
    <t>Tall en paviment de mescla bituminosa de 10 cm de fondària com a mínim amb màquina tallajunts amb disc de diamant per a paviment, per a delimitar la zona a demolir</t>
  </si>
  <si>
    <t>Tall ampliació vorera nord àmbit 2 i fresat Àmbit 02</t>
  </si>
  <si>
    <t>Tall rasa embornals PEØ250 Àmbit 02</t>
  </si>
  <si>
    <t>Tall rasa embornals Nord PEØ250 Àmbit 04</t>
  </si>
  <si>
    <t>Tall ampliació orella Sud Oest Àmbit 04</t>
  </si>
  <si>
    <t>Tall pas seveis enllumenat Àmbit 05</t>
  </si>
  <si>
    <t>Límit rigola - calçada demolició rigola Àmbit 06</t>
  </si>
  <si>
    <t>Total P214W-FEMF</t>
  </si>
  <si>
    <t>P214W-FEME</t>
  </si>
  <si>
    <t>Tall paviment form. h&gt;=10cm</t>
  </si>
  <si>
    <t>Tall en paviment de formigó de 10 cm de fondària com a mínim amb màquina tallajunts amb disc de diamant per a paviment, per a delimitar la zona a demolir</t>
  </si>
  <si>
    <t>Tall rebaix vorera Nord Àmbit 02</t>
  </si>
  <si>
    <t>Tall rebaix vorera Sud Àmbit 02</t>
  </si>
  <si>
    <t>ÀMBIT 03</t>
  </si>
  <si>
    <t>Tall orella parada bus Àmbit 03</t>
  </si>
  <si>
    <t>Tall pas de vianants nord est Àmbit 04</t>
  </si>
  <si>
    <t>Tall pas de vianants nord oest Àmbit 04</t>
  </si>
  <si>
    <t>Tall pas de vianants passatge vorera nord Àmbit 04</t>
  </si>
  <si>
    <t>Tall pas de vianants passatge vorera sud Àmbit 04</t>
  </si>
  <si>
    <t>Tall pas de vianants sud est Àmbit 04</t>
  </si>
  <si>
    <t>Tall pas de vianants sud oest Àmbit 04</t>
  </si>
  <si>
    <t>Tall ampliació carrer zona nord Àmbit 04</t>
  </si>
  <si>
    <t>Tall ampliació vorera tram sud zona aparcament Àmbit 04</t>
  </si>
  <si>
    <t>Tall rasa desplaçament fanal pa sud-est Àmbit 04</t>
  </si>
  <si>
    <t>Tall desmuntatje fanals Àmbit 05</t>
  </si>
  <si>
    <t>Tall adequació vorera nord Àmbit 06</t>
  </si>
  <si>
    <t>Tall adequació vorera sud Àmbit 06</t>
  </si>
  <si>
    <t>Tall pas de serveis en vorera Àmbit 06</t>
  </si>
  <si>
    <t>Total P214W-FEME</t>
  </si>
  <si>
    <t>F2194JB1</t>
  </si>
  <si>
    <t>m2</t>
  </si>
  <si>
    <t>Demol.pavim. panot.s/form. g fins a 10cm,ampl.fins a 2m,compressor + càrrega cam. mec.</t>
  </si>
  <si>
    <t>Demolició de paviment de panots col·locats sobre base de formigó de fins a 10 cm de gruix, inclòs la demolició de la base, d'amplària fins a 2 m, amb compressor i càrrega sobre camió amb mitjans mecànics</t>
  </si>
  <si>
    <t>Demolició vorera nord Àmbit 02</t>
  </si>
  <si>
    <t>Demolició vorera sud Àmbit 02</t>
  </si>
  <si>
    <t>Demolició parada BUS Àmbit 03</t>
  </si>
  <si>
    <t>Demolició gual vorera nord-est Àmbit 04</t>
  </si>
  <si>
    <t>Demolició gual vorera nord-oest Àmbit 04</t>
  </si>
  <si>
    <t>Demolició ampliació recte calçada tram nord Àmbit 04</t>
  </si>
  <si>
    <t>Demolició ampliació vorera zona aparcament Àmbit 04</t>
  </si>
  <si>
    <t>Demolició guals nord passatge Àmbit 04</t>
  </si>
  <si>
    <t>Demolició guals vianants sud Àmbit 04</t>
  </si>
  <si>
    <t>Demolició vorera desplaçament fanal gual sud-est Àmbit 04</t>
  </si>
  <si>
    <t>Demolició vorera pas de serveis Àmbit 05</t>
  </si>
  <si>
    <t>Demolició vorera pas de vianants Àmbit 05</t>
  </si>
  <si>
    <t>Demolició vorera Nord Àmbit 06</t>
  </si>
  <si>
    <t>Demolició vorera Sud Àmbit 06</t>
  </si>
  <si>
    <t>Total F2194JB1</t>
  </si>
  <si>
    <t>P2147-DJ5Q</t>
  </si>
  <si>
    <t>Demol.elements linials rigoles o vorades sob/form.,retro.+mart.trencad. + carreg.mec.s/camió</t>
  </si>
  <si>
    <t>Demolició d'elements llineals de rigola o vorades col·locats sobre formigó, inclòs la base, amb retroexcavadora amb martell trencador i càrrega mecànica sobre camió</t>
  </si>
  <si>
    <t>Demolició vorada Nord Àmbit 02</t>
  </si>
  <si>
    <t>Demolició vorada Sud Àmbit 02</t>
  </si>
  <si>
    <t>Demolició rigola Àmbit 03</t>
  </si>
  <si>
    <t>Demolició vorada ampliació recte calçada tram nord Àmbit 04</t>
  </si>
  <si>
    <t>Demolició vorada ampliació recte ampliació aparcam Àmbit 04</t>
  </si>
  <si>
    <t>Demolició vorada ampliació orella sud-oest Àmbit 04</t>
  </si>
  <si>
    <t>Demolició vorada guals vianants Àmbit 04</t>
  </si>
  <si>
    <t>Demolició de vorada pas de vianants Âmbit 05</t>
  </si>
  <si>
    <t>Demolició vorada orella sud Àmbit 06</t>
  </si>
  <si>
    <t>Demolició vorada pas serveis enllumenat en calçada Àmbit 05</t>
  </si>
  <si>
    <t>Demolició de vorada pas de serveis Âmbit 05</t>
  </si>
  <si>
    <t>Total P2147-DJ5Q</t>
  </si>
  <si>
    <t>P21G5-54CN</t>
  </si>
  <si>
    <t>Demol.embornal 70x30x85cm,paret 15cm maó,m.mec.+càrrega cam.</t>
  </si>
  <si>
    <t>Demolició d'embornal de 70x30x85 cm, de parets de 15 cm de maó, amb mitjans mecànics i càrrega sobre camió</t>
  </si>
  <si>
    <t>Embornals existents Àmbit 02</t>
  </si>
  <si>
    <t>Embornals existents Àmbit 04</t>
  </si>
  <si>
    <t>Total P21G5-54CN</t>
  </si>
  <si>
    <t>P214U-IQEP</t>
  </si>
  <si>
    <t>Fresatge asfàlt.+càrrega s/camió</t>
  </si>
  <si>
    <t>Fresatge mecànic de paviments de mescles bituminoses per cada cm de gruix, amb fresadora per a paviment amb càrrega automàtica, càrrega de runa sobre camió i escombrat i neteja de la superfície fresada</t>
  </si>
  <si>
    <t>Fresat pas de vianants Àmbit 02</t>
  </si>
  <si>
    <t>Fresat tot el carrer Àmbit 04</t>
  </si>
  <si>
    <t>Fresat pas de vianants passatge latera Àmbit 04</t>
  </si>
  <si>
    <t>Fresat pas de vianants Àmbit 05</t>
  </si>
  <si>
    <t>Fresat calçada Àmbit 06</t>
  </si>
  <si>
    <t>Total P214U-IQEP</t>
  </si>
  <si>
    <t>F2225121PART</t>
  </si>
  <si>
    <t>m3</t>
  </si>
  <si>
    <t>Excav.rasa,amp:fins a 1m,fond.=fins a 2m,terreny compact.,retro.++terres deix.vora</t>
  </si>
  <si>
    <t>Excavació de rasa de fins a 1 m d'amplària i fins a 2 m de fondària, en terreny compacte, amb retroexcavadora i amb les terres deixades a la vora</t>
  </si>
  <si>
    <t>Embornal escomesa vorera nord PEØ250 Àmbit 02</t>
  </si>
  <si>
    <t>Embornal escomesa vorera sud PEØ250 Àmbit 02</t>
  </si>
  <si>
    <t>Embornal escomesa pas nord PEØ250 Àmbit 04</t>
  </si>
  <si>
    <t>Embornal escomesa centre PEØ250 Àmbit 04</t>
  </si>
  <si>
    <t>Embornal escomesa aparcaments PEØ250 Àmbit 04</t>
  </si>
  <si>
    <t>Embornal escomesa pas vianants sud PEØ250 Àmbit 04</t>
  </si>
  <si>
    <t>Nova línia enllumenat desplaçament fanal Àmbit 04</t>
  </si>
  <si>
    <t>Pas vianants soterrat enllumenat Àmbit 05</t>
  </si>
  <si>
    <t>Nova línia enllumenat Àmbit 05</t>
  </si>
  <si>
    <t>Total F2225121PART</t>
  </si>
  <si>
    <t>F221C472</t>
  </si>
  <si>
    <t>Excav.p/caixa pav.,terreny compact.(SPT 20-50),pala excav.,+càrr.directa s/camió</t>
  </si>
  <si>
    <t>Excavació per a caixa de paviment en terreny compacte (SPT 20-50), realitzada amb pala excavadora i càrrega directa sobre camió</t>
  </si>
  <si>
    <t>Excavació caixa vorera nord Àmbit 02</t>
  </si>
  <si>
    <t>Escavació caixa vorera sud Àmbit 02</t>
  </si>
  <si>
    <t>Excavació caixa calçada orella Àmbit 02</t>
  </si>
  <si>
    <t>Excavació caixa ampliació vorera tram nord Àmbit 04</t>
  </si>
  <si>
    <t>Excavació caixa ampliació vorera zona aparcament Àmbit 04</t>
  </si>
  <si>
    <t>Excavació caixa calçada nova orella Sud-Oest Àmbit 04</t>
  </si>
  <si>
    <t>Excavació caixa vorera pas de serveis Àmbit 05</t>
  </si>
  <si>
    <t>Excavació caixa ampliació orella Vorera Sud Àmbit 06</t>
  </si>
  <si>
    <t>Total F221C472</t>
  </si>
  <si>
    <t>F227F00A</t>
  </si>
  <si>
    <t>Repàs+picon.sòl rasa,ampl.=de fins 2m,90%PM</t>
  </si>
  <si>
    <t>Repàs i piconatge de sòl de rasa de més d'1,5 i menys de 2 m d'amplària, amb compactació del 90% PM</t>
  </si>
  <si>
    <t>Total F227F00A</t>
  </si>
  <si>
    <t>P2R3-HH0X</t>
  </si>
  <si>
    <t>Transport residus,instal.gestió residus,camió 7t,càrrega mec.,rec.més de 15 i fins a 20km</t>
  </si>
  <si>
    <t>Transport de terres no contaminades a obra exterior o centre de valorització, amb camió de 7 t i temps d'espera per a la càrrega amb mitjans mecànics, amb un recorregut de més de 15 i fins a 20 km</t>
  </si>
  <si>
    <t>Excavació caixa vorera sud Àmbit 02</t>
  </si>
  <si>
    <t>2</t>
  </si>
  <si>
    <t>Excavació rasa línia enllumenat desplaçament fanal Àmbit 04</t>
  </si>
  <si>
    <t>Total P2R3-HH0X</t>
  </si>
  <si>
    <t>F2RA7LP1</t>
  </si>
  <si>
    <t>Disposició controlada en dipòsit autoritzat inclòs el cànon sobre la deposició controlada dels residus de la construcció, segons</t>
  </si>
  <si>
    <t>Disposició controlada en dipòsit autoritzat inclòs el cànon sobre la deposició controlada dels residus de la construcció, segons la LLEI 8/2008, de residus de terra inerts amb una densitat 1,6 t/m3, procedents d'excavació, amb codi 17 05 04 segons la Llista Europea de Residus</t>
  </si>
  <si>
    <t>Excavació Nova línia enllumenat Àmbit 05</t>
  </si>
  <si>
    <t>Total F2RA7LP1</t>
  </si>
  <si>
    <t>P2R5-DT11</t>
  </si>
  <si>
    <t>Transport de residus a instal·lació autoritzada de gestió de residus, amb camió de 7 t i temps d'espera per a la càrrega a màquina, amb un recorregut de més de 15 i fins a 20 km</t>
  </si>
  <si>
    <t>Demolició vorera parada BUS Àmbit 03</t>
  </si>
  <si>
    <t>Demolició vorera gual vorera nord-est Àmbit 04</t>
  </si>
  <si>
    <t>Demolició vorera gual vorera nord-oest Àmbit 04</t>
  </si>
  <si>
    <t>Demolició guals passatge Àmbit 04</t>
  </si>
  <si>
    <t>Demolició de vorada pas de vianants Àmbit 05</t>
  </si>
  <si>
    <t>Demolició vorada pas serveis enllumenat en calçada àmbit 05</t>
  </si>
  <si>
    <t>Total P2R5-DT11</t>
  </si>
  <si>
    <t>F2RA73G1</t>
  </si>
  <si>
    <t>Deposició controlada dipòsit autoritzat inclòs el cànon sobre la deposició controlada dels residus de la construcció, segons la</t>
  </si>
  <si>
    <t>Deposició controlada a dipòsit autoritzat inclòs el cànon sobre la deposició controlada dels residus de la construcció, segons la LLEI 8/2008, de residus barrejats inerts amb una densitat 1,0 t/m3, procedents de construcció o demolició, amb codi 170107 segons la Llista Europea de Residus (ORDEN MAM/304/2002)</t>
  </si>
  <si>
    <t>Total F2RA73G1</t>
  </si>
  <si>
    <t>Total 01</t>
  </si>
  <si>
    <t>02</t>
  </si>
  <si>
    <t>SANEJAMENT</t>
  </si>
  <si>
    <t>P2255-DPGM</t>
  </si>
  <si>
    <t>Rebliment+picon.rasa,ampl.més de 0,6 i fins a 1,5m,mat.selecc.excav.,gfins a 25cm,picó vibrant,95%PM</t>
  </si>
  <si>
    <t>Rebliment i piconatge de rasa d'amplària més de 0,6 i fins a 1,5 m, amb material seleccionat de la pròpia excavació, en tongades de gruix de fins a 25 cm, utilitzant picó vibrant, amb compactació del 95% PM</t>
  </si>
  <si>
    <t>Connex. Embornals Xarxa existent c. del Millars ded tub Àmbit 02</t>
  </si>
  <si>
    <t>Connex. Embornals nord deducció tub Àmbit 04</t>
  </si>
  <si>
    <t>Connex. Embronals centre deducció tub Àmbit 04</t>
  </si>
  <si>
    <t>Connex. Embronals sud deducció tub Àmbit 04</t>
  </si>
  <si>
    <t>Connex. Embronals nou aparcament deducció tub Àmbit 04</t>
  </si>
  <si>
    <t>Total P2255-DPGM</t>
  </si>
  <si>
    <t>FD5J4F08</t>
  </si>
  <si>
    <t>Caixa p/embor.70x30x85cm,paret 10cm,solera 10cm formigó en massa HM - 20 / B / 20 / X0 quant.ciment 200kg/m3, aigua/ciment =&lt; 0.</t>
  </si>
  <si>
    <t>Caixa per a embornal de 70x30x85 cm, amb parets de 10 cm de gruix sobre solera de 10 cm de formigó en massa HM - 20 / B / 20 / X0 amb una quantitat de ciment de 200 kg/m3 i relació aigua ciment =&lt; 0.6</t>
  </si>
  <si>
    <t>2 embornals Àmbit 02</t>
  </si>
  <si>
    <t>7 embornals Àmbit 04</t>
  </si>
  <si>
    <t>Total FD5J4F08</t>
  </si>
  <si>
    <t>GD5Z7CD4</t>
  </si>
  <si>
    <t>Bast.+reixa,fos.dúc.recolzada,p/embor.650x330x40mm,D400,sup.absor.=17dm2,col.morter</t>
  </si>
  <si>
    <t>Bastiment i reixa de fosa dúctil, recolzada, per a embornal, de 650x330x40 mm, classe D400 segons norma UNE-EN 124 i 17 dm2 de superfície d'absorció, col·locat amb morter</t>
  </si>
  <si>
    <t>Total GD5Z7CD4</t>
  </si>
  <si>
    <t>U060402ServgranVor</t>
  </si>
  <si>
    <t>Arranj., col. a cota i anivell. arqueta clav. o pou existent en vorera</t>
  </si>
  <si>
    <t>Arranjament, col·locació a cota i anivellament d'arqueta de clavegueram o pou existent en vorera. Tot inclòs, completament acabat.</t>
  </si>
  <si>
    <t>Pou de registre ampliació vorera nord Àmbit 02</t>
  </si>
  <si>
    <t>Pou de registre calçada nord Àmbit 04</t>
  </si>
  <si>
    <t>Pou de registre nova plataforma Àmbit 06</t>
  </si>
  <si>
    <t>Total U060402ServgranVor</t>
  </si>
  <si>
    <t>FD7JG186</t>
  </si>
  <si>
    <t>Claveguera tub PEØ250 de paret estructurada, amb paret interna llisa i externa corrugada, de polietilè HDPE</t>
  </si>
  <si>
    <t>Claveguera amb tub de paret estructurada, amb paret interna llisa i externa corrugada, de polietilè HDPE, tipus B, àrea aplicació U, de diàmetre nominal exterior 250 mm, de rigidesa anular SN 8 kN/m2, segons la norma UNE-EN 13476-3, unió de maniguets, amb grau de dificultat mitja i col·locat al fons de la rasa</t>
  </si>
  <si>
    <t>Connex. Embornals Xarxa existent carrer del Millars Àmbit 02</t>
  </si>
  <si>
    <t>Connex. Embornals nord Àmbit 04</t>
  </si>
  <si>
    <t>Connex. Embronals centre Àmbit 04</t>
  </si>
  <si>
    <t>Connex. Embronals sud Àmbit 04</t>
  </si>
  <si>
    <t>Connex. Embronals nou aparcament Àmbit 04</t>
  </si>
  <si>
    <t>Total FD7JG186</t>
  </si>
  <si>
    <t>PD86-E90S</t>
  </si>
  <si>
    <t>Recobriment ext.p/claveg.tub D=25cm,20cm HNE25/P/20</t>
  </si>
  <si>
    <t>Recobriment protector exterior per a clavegueres de tub de diàmetre 31.5 cm, amb 20 cm de formigó HNE25/P/20</t>
  </si>
  <si>
    <t>Total PD86-E90S</t>
  </si>
  <si>
    <t>U060154-D250</t>
  </si>
  <si>
    <t>Connexió escomesa a col.lector general o pou amb peces especials per escomeses</t>
  </si>
  <si>
    <t>Connexió d'escomesa amb tub de PE-250 a generatriu superior de col.lector o pou, amb realització de l'obertura necessària i la connexió mitjançant peces especials (maneguet de connexió, colze i juntes), totalment blindada de formigó.</t>
  </si>
  <si>
    <t>Escomesa embornals PEØ250 Àmbit 02</t>
  </si>
  <si>
    <t>Escomesa embornal PEØ250 Àmbit 04</t>
  </si>
  <si>
    <t>Total U060154-D250</t>
  </si>
  <si>
    <t>Total 02</t>
  </si>
  <si>
    <t>03</t>
  </si>
  <si>
    <t>ENLLUMENAT I PASSOS DE SERVEIS</t>
  </si>
  <si>
    <t>01.02.01</t>
  </si>
  <si>
    <t>Desinstal·lació de lluminària existent i instal·lació i protecció de columna o bàcul o braç amb 1 lluminària a qualsevol alçada</t>
  </si>
  <si>
    <t>Desinstal·lació de lluminària existent i instal·lació i protecció d'1 lluminària d'enllumenat exterior en columna o braç i a qualsevol alçada. Formada pels elements següents: 1) Conductor interior de connexió entre la caixa de protecció i la lluminària de 3x2,5mm² RV-K 0,6/1 kV; 2) Caixa de protecció fixada a l'interior de la columna amb grau de protecció IP44 i IK08 tipus Claved o equivalent equipada amb base portafusibles per a fusibles cilíndrics de 8,5x31,5 mm equipada amb fusibles de 6A classe gG; 3) Peça d'adaptació necessaria per acoblar la nova llumenera al braç existent. Totalment acabat, provat i en funcionament.</t>
  </si>
  <si>
    <t>Canvi de vorera 1 fanal Àmbit 04</t>
  </si>
  <si>
    <t>Desisntal·lació i instal·lació llumenera MILAN S 40W</t>
  </si>
  <si>
    <t>Total 01.02.01</t>
  </si>
  <si>
    <t>BHM2-0FH9</t>
  </si>
  <si>
    <t>Subministrament de columna planxa ac.galv.,troncocònica,h=8m,UNE-EN 40-5</t>
  </si>
  <si>
    <t>Subministrament de columna de planxa d'acer galvanitzat, de forma troncocònica, de 8 m d'alçària, coronament sense platina, amb base platina i porta, segons norma UNE-EN 40-5</t>
  </si>
  <si>
    <t>Noves columnes Àmbit 05</t>
  </si>
  <si>
    <t>Total BHM2-0FH9</t>
  </si>
  <si>
    <t>U140430</t>
  </si>
  <si>
    <t>Dau de base de formigó de 80x80x80</t>
  </si>
  <si>
    <t>Formació de dau de formigó base punts de llum enllumenat públic de 80x80x80  cm incluit moviment de terres, rebliment de formigó HM-20 i col.locació espàrregs subjecció amb plantilla, d'acord amb el model a instal.lar i situació del conducte corrugat formant una corva suau de 90° d'acord amb el detall dels plànols.</t>
  </si>
  <si>
    <t>Dau de base de formigó 1 fanals Àmbit 04</t>
  </si>
  <si>
    <t>Daus de base de formigó 5 fanals Àmbit 05</t>
  </si>
  <si>
    <t>Total U140430</t>
  </si>
  <si>
    <t>PGD2-E3CP</t>
  </si>
  <si>
    <t>Placa connex.terra acer,quadr.(massis.),S=0,3m2,g=3mm,soterra.</t>
  </si>
  <si>
    <t>Placa de connexió a terra d'acer, quadrada (massissa), de superfície 0,3 m2, de 3 mm de gruix i soterrada</t>
  </si>
  <si>
    <t>Canvi de vorera 5 fanals Àmbit 05</t>
  </si>
  <si>
    <t>Total PGD2-E3CP</t>
  </si>
  <si>
    <t>E33901Instal·lació</t>
  </si>
  <si>
    <t>Instal·lació de columna qualsevol model i h,incl. petit material i protecció base acabat Rilsan</t>
  </si>
  <si>
    <t>Instal·lació de columna de qualsevol tipus, model i alçada, inclou petit material d'ancoratge a la base, tractament de la base de la columna amb raspall de neteja de base de fanal, aplicació de 2 capes de convertidor d'òxid de protecció anticorrosió, assecament, capa d'imprimació, assecament i 2 capes finals de pintura antipixants fins a l'alçada de la portella, equivalent al tractament d'acabat Rilsan.</t>
  </si>
  <si>
    <t>Total E33901Instal·lació</t>
  </si>
  <si>
    <t>Cofred1468E</t>
  </si>
  <si>
    <t>SiC cofred portafusibles CLAVED model 1468-E o equivalent, amb el desmuntatge de l’existent i gestió de residus</t>
  </si>
  <si>
    <t>Subministrament i instal·lació de cofred porta fusibles CLAVED o equivalent (IP44), de doble aïllament amb bornes de connexió i fusibles  a instal·lar dins de la portella de la columna o el model adequat aeri. Inclou el desmuntatge de l’existent i gestió de residus (transport i cànon) fins abocador. S’instal·larà el model adequat a la secció i nombre de cables a l’interior de les columnes i el model adequat per línies aèries o grapades en façana. Cal tenir en compte que en les instal·lacions trifàsiques el neutre podrà ser interromput i per tant es pot posar el fusible. En les instal·lacions monofàsiques el neutre no pot ser interromput, per tant enlloc de fusible es posarà un cilindre metàl·lic en el porta fusibles. Totalment instal·lat.</t>
  </si>
  <si>
    <t>Total Cofred1468E</t>
  </si>
  <si>
    <t>BPicaTerra</t>
  </si>
  <si>
    <t>Pica de posada a terra de 2 mi Ø14,3 mm</t>
  </si>
  <si>
    <t>Subministrament i instal·lació de pica de terra de coure de 14,6 mm de diàmetre i 2 m de longitud, segons Norma UNE 202006, fins i tot grapes de fixació o soldadura al conductor de Cu nu 35 mm² d'acord amb el Reglament Electrotècnic per a Baixa Tensió. Totalment instal·lat.</t>
  </si>
  <si>
    <t>Pica de posada a terra de 2 mi Ø14,3 mm Àmbit 05</t>
  </si>
  <si>
    <t>Pica de posada a terra de 2 mi Ø14,3 mm Àmbit 04</t>
  </si>
  <si>
    <t>Total BPicaTerra</t>
  </si>
  <si>
    <t>PDK2-AJYY</t>
  </si>
  <si>
    <t>Pericó regist.fàbrica maó,45x45x50 cm,g=15cm,p/inst.serveis,+lliscat int. morter mixt 1:2:10,s/solera maó calat,s/,+lliscat int.</t>
  </si>
  <si>
    <t>Pericó de registre de fàbrica de maó de 45x45x50 cm, per a instal·lacions de serveis, amb parets de 15 cm de gruix de maó calat de 290x140x100 mm, arrebossada i lliscada interiorment amb morter mixt amb una proporció en volum 1:2:10, sobre solera maó calat de 100 mm de gruix i reblert lateral amb terra de la mateixa excavació</t>
  </si>
  <si>
    <t>Desplaçament fanal Àmbit 05</t>
  </si>
  <si>
    <t>Nova ubicació fanals Àmbit 05</t>
  </si>
  <si>
    <t>Total PDK2-AJYY</t>
  </si>
  <si>
    <t>PDK1-DXA5</t>
  </si>
  <si>
    <t>Bastiment quadr.,+tapa,fos.dúctil p/pericó serv.,recolzada,pas 400x400mm,C250,col.mort.</t>
  </si>
  <si>
    <t>Bastiment quadrat i tapa quadrat de fosa dúctil per a pericó de serveis, recolzada, pas lliure de 400x400 mm i classe C250 segons norma UNE-EN 124, col·locada amb morter per a ram de paleta</t>
  </si>
  <si>
    <t>Total PDK1-DXA5</t>
  </si>
  <si>
    <t>PG2N-EUGK</t>
  </si>
  <si>
    <t>Tub corbable corrugat PE,doble capa,DN=90mm,20J,450N,canal.sot.</t>
  </si>
  <si>
    <t>Tub corbable corrugat de polietilè, de doble capa, llisa la interior i corrugada l'exterior, de 90 mm de diàmetre nominal, aïllant i no propagador de la flama, resistència a l'impacte de 20 J, resistència a compressió de 450 N, muntat com a canalització soterrada</t>
  </si>
  <si>
    <t>Nova línia enllumenat desplaçament fanal existent Àmbit 04</t>
  </si>
  <si>
    <t>Total PG2N-EUGK</t>
  </si>
  <si>
    <t>PG3B-E7CU</t>
  </si>
  <si>
    <t>Conductor Cu nu,1x35mm2,munt.superf.</t>
  </si>
  <si>
    <t>Conductor de coure nu, unipolar de secció 1x35 mm2, muntat superficialment</t>
  </si>
  <si>
    <t>Total PG3B-E7CU</t>
  </si>
  <si>
    <t>PG33-E6V7</t>
  </si>
  <si>
    <t>Cable 0,6/1 kV RV-K, 4x6mm2,col.tub</t>
  </si>
  <si>
    <t>Cable amb conductor de coure de tensió assignada0,6/1 kV, de designació RV-K, construcció segons norma UNE 21123-2, tetrapolar, de secció 4x6 mm2, amb coberta del cable de PVC, classe de reacció al foc Eca segons la norma UNE-EN 50575, col·locat en tub</t>
  </si>
  <si>
    <t>Total PG33-E6V7</t>
  </si>
  <si>
    <t>PDG5-HA2I</t>
  </si>
  <si>
    <t>Banda cont.plàstic d/color,ampl.=30cm,col.a 20cm s/canalitz.</t>
  </si>
  <si>
    <t>Banda contínua de plàstic de color de 30 cm d'amplària, col·locada al llarg de la rasa a 20 cm per sobre de la canalització</t>
  </si>
  <si>
    <t>Total PDG5-HA2I</t>
  </si>
  <si>
    <t>ZMTD-EP-5kW</t>
  </si>
  <si>
    <t>Memòria Tècnica de Disseny legalització de quadre EP fins 5kW, CFO i docs restants</t>
  </si>
  <si>
    <t>Memòria Tècnica de Disseny legalització quadre EP fins 5kW amb CFO i resta documents</t>
  </si>
  <si>
    <t>Total ZMTD-EP-5kW</t>
  </si>
  <si>
    <t>PD31-LOUM</t>
  </si>
  <si>
    <t>Pericó pas,sense tapa,60x60x50cm,paret g=15cm maó calat 290x140x100mm,mort.1:2:10</t>
  </si>
  <si>
    <t>Pericó de pas, per a tapa registrable, de 60x60x50 cm de mides interiors, amb paret de 15 cm de gruix de maó calat de 290x140x100 mm, arrebossada i lliscada per dins amb morter 1:2:10, sobre solera de formigó en massa de 10 cm</t>
  </si>
  <si>
    <t>Arqueta pas de serveis Àmbit 05</t>
  </si>
  <si>
    <t>Total PD31-LOUM</t>
  </si>
  <si>
    <t>PDBG-61UV</t>
  </si>
  <si>
    <t>Tapa planxa acer+marc galv. S275JR,60x60cm,s/bastim.galv.,col.morter 1:4</t>
  </si>
  <si>
    <t>Tapa de planxa d'acer i marc d'acer galvanitzat S275JR de 60x60 cm, col·locada sobre bastiment d'acer galvanitzat, ancorat amb morter ciment 1:4</t>
  </si>
  <si>
    <t>Total PDBG-61UV</t>
  </si>
  <si>
    <t>F31521H11</t>
  </si>
  <si>
    <t>Formigó rasa/pou fonament,HM-20/P/20/I,camió</t>
  </si>
  <si>
    <t>Formigó per a rases i pous de fonaments, HM-20/P/20/I, de consistència tova i grandària màxima del granulat 40 mm, abocat des de camió. Execució en 2 i 3 fases: fase 1a solera sota tub, fase 2a ronyons del tub, fase 3a recubriment i protecció part superior tub</t>
  </si>
  <si>
    <t>Total F31521H11</t>
  </si>
  <si>
    <t>P2R4-HR44</t>
  </si>
  <si>
    <t>Càrrega mec.+transp.terres no contaminades,obra ext./centr. valor.,camió 7t,rec.més de 15 i fins a 20km</t>
  </si>
  <si>
    <t>Càrrega amb mitjans mecànics i transport de terres no contaminades a obra exterior o centre de valorització, amb camió de 7 t, amb un recorregut de més de 15 i fins a 20 km</t>
  </si>
  <si>
    <t>Daus de base de formigó 5 fanals de 0,8 x 0,8 x 0,8 m Àmbit 04</t>
  </si>
  <si>
    <t>1</t>
  </si>
  <si>
    <t>Daus de base de formigó 5 fanals de 0,8 x 0,8 x 0,8 m Àmbit 05</t>
  </si>
  <si>
    <t>5</t>
  </si>
  <si>
    <t>Total P2R4-HR44</t>
  </si>
  <si>
    <t>Total 03</t>
  </si>
  <si>
    <t>04</t>
  </si>
  <si>
    <t>ELEMENTS DE VIALITAT, BASES I AFERMATS</t>
  </si>
  <si>
    <t>U150201</t>
  </si>
  <si>
    <t>Rigola de rajol hidràulic blanc 20x20x8, base HM-20</t>
  </si>
  <si>
    <t>Rigola de rajol hidràulic de color blanc de 20x20x8 cm, col.locada amb morter de M-40/B, sobre base de formigó HM-20, segons plànols de detalls. Tot inclòs, completament acabat.</t>
  </si>
  <si>
    <t>rigola nova vorera Àmbit 03</t>
  </si>
  <si>
    <t>rigola tot Àmbit 04</t>
  </si>
  <si>
    <t>rigola nou pas de vianants Àmbit 05</t>
  </si>
  <si>
    <t>Total U150201</t>
  </si>
  <si>
    <t>P967-E9VO</t>
  </si>
  <si>
    <t>Vorada peça form.vora. T3, DC,C3 (28x17cm),B,H,T(R-5MPa),form.no est. HNE-15/P/40 h=10 a 20cm,rejunt. mort.ram paleta</t>
  </si>
  <si>
    <t>Peça recta de formigó per a vorades model T3, doble capa, amb secció normalitzada de calçada C3 28x17 cm, segons UNE 127340, de classe climàtica B, classe resistent a l'abrasió H i classe resistent a flexió T (R-5 MPa) segons UNE-EN 1340, col·locada sobre base de formigó no estructural HNE-15/P/40 de 10 a 20 cm d'alçària, i rejuntat amb morter per a ram de paleta</t>
  </si>
  <si>
    <t>Nou pas Àmbit 02 vorada nord 7,21 + vorada sud 5,60 Àmbit 02</t>
  </si>
  <si>
    <t>nova vorera Àmbit 03</t>
  </si>
  <si>
    <t>Tram carrer sud nou aparcament Àmbit 04</t>
  </si>
  <si>
    <t>Tram carrer nord exncaix nou aparcament Àmbit 04</t>
  </si>
  <si>
    <t>Adecuació nous passos de vianants Àmbit 04</t>
  </si>
  <si>
    <t>Nou pas Àmbit 05</t>
  </si>
  <si>
    <t>Vorada guals existents</t>
  </si>
  <si>
    <t>Ampliació vorera sud Àmbit 06</t>
  </si>
  <si>
    <t>Total P967-E9VO</t>
  </si>
  <si>
    <t>P931-3G6L</t>
  </si>
  <si>
    <t>Base formigó (CE, EHE) formigó HM-25/P / 20 / I,&gt;= 200kg/m3 ciment, camió+vibr.manual, reglejat</t>
  </si>
  <si>
    <t>Base de formigó (CE, EHE) formigó HM-25/P / 20 / I de consistència plàstica, grandària màxima del granulat 20 mm, amb &gt;= 200 kg/m3 de ciment, apte per a classe d'exposició I, abocat des de camió amb estesa i vibratge manual, amb acabat reglejat</t>
  </si>
  <si>
    <t>Base vorera nord Àmbit 02</t>
  </si>
  <si>
    <t>Base vorera sud Àmbit 02</t>
  </si>
  <si>
    <t>Panot gual viananats Àmbit 04</t>
  </si>
  <si>
    <t>Ampliació calçada tram nord Àmbit 04</t>
  </si>
  <si>
    <t>Base panot gual de vianants Àmbit 05</t>
  </si>
  <si>
    <t>Base panot reposició enllumenat existent</t>
  </si>
  <si>
    <t>Base panot vorera Nord Àmbit 06</t>
  </si>
  <si>
    <t>Base panot vorera Sud Àmbit 06</t>
  </si>
  <si>
    <t>Base panot  nova orella Sud-Oest Àmbit 04</t>
  </si>
  <si>
    <t>Total P931-3G6L</t>
  </si>
  <si>
    <t>F9365G11Fratasat</t>
  </si>
  <si>
    <t>Paviment de formigó HM-20/P/20/I, camió+vibr.manual, acabat raspatllat cara vista</t>
  </si>
  <si>
    <t>Paviment de formigó HM-20/P/20/I, de consistència plàstica i grandària màxima del granulat 20 mm, abocat des de camió amb estesa i vibratge manual, amb acabat raspatllat cara vista.</t>
  </si>
  <si>
    <t>Total F9365G11Fratasat</t>
  </si>
  <si>
    <t>F9E1F20HExistGris</t>
  </si>
  <si>
    <t>Paviment panot igual a existent, color gris vorera,20x20x4cm,preu mitjà,col.truc macet.mort.1:2:10,beurada</t>
  </si>
  <si>
    <t>Paviment de panot igual a l'existent (9 pastilles, 4 pastilles, 45 pastilles etc.) color gris o equivalent per a vorera, de 20x20x4cm, 30x30x4cm, 25x25x4cm 45 pastilles, classe 1a, preu alt, col·locat a truc de maceta amb morter mixt 1:2:10 i beurada amb ciment de ram de paleta</t>
  </si>
  <si>
    <t>Panot vorera nord Àmbit 02</t>
  </si>
  <si>
    <t>Panot vorera sud Àmbit 02</t>
  </si>
  <si>
    <t>Panot  nova orella Sud-Oest Àmbit 04</t>
  </si>
  <si>
    <t>Panot gual de vianants Àmbit 05</t>
  </si>
  <si>
    <t>Panot reposició enllumenat existent</t>
  </si>
  <si>
    <t>Panot vorera Nord Àmbit 06</t>
  </si>
  <si>
    <t>Panot vorera Sud Àmbit 06</t>
  </si>
  <si>
    <t>Total F9E1F20HExistGris</t>
  </si>
  <si>
    <t>F9E1F20HTacsGris</t>
  </si>
  <si>
    <t>Paviment panot tacs gris vorera,20x20x4cm, preu alt, col.truc macet.mort.1:2:10,beurada</t>
  </si>
  <si>
    <t>Paviment de panot a tacs gris o equivalent per a vorera, de 20x20x4 cm, classe 1a, preu alt, col·locat a truc de maceta amb morter mixt 1:2:10 i beurada de color amb ciment blanc de ram de paleta</t>
  </si>
  <si>
    <t>panot tacs pas de vianants Àmbit 02</t>
  </si>
  <si>
    <t>panot tacs pas de vianants Àmbit 04</t>
  </si>
  <si>
    <t>panot tacs pas passatge central Àmbit 04</t>
  </si>
  <si>
    <t>panot tacs pas de vianants nou Àmbit 05</t>
  </si>
  <si>
    <t>panot tacs pas de vorera nord Àmbit 06</t>
  </si>
  <si>
    <t>panot tacs pas de vorera sud Àmbit 06</t>
  </si>
  <si>
    <t>Total F9E1F20HTacsGris</t>
  </si>
  <si>
    <t>F9E1F20HRatllatGris</t>
  </si>
  <si>
    <t>Paviment panot ratllat gris vorera,20x20x4cm, preu alt,col.truc macet.mort.1:2:10,beurada</t>
  </si>
  <si>
    <t>Paviment de panot ratllat color gris o equivalent per a vorera, de 20x20x4 cm  o 30x30x4cm, classe 1a, preu alt, col·locat a truc de maceta amb morter mixt 1:2:10 i beurada amb ciment de ram de paleta</t>
  </si>
  <si>
    <t>Total F9E1F20HRatllatGris</t>
  </si>
  <si>
    <t>P9HC-HR3O</t>
  </si>
  <si>
    <t>Desplaç. d'equip estesa/fresat, mescla bitum.calent diürn</t>
  </si>
  <si>
    <t>Desplaçament d'equip d'estesa i fresat de mescla bituminosa en calent en horari diürn</t>
  </si>
  <si>
    <t>Equip d'estesa Àmbit 2</t>
  </si>
  <si>
    <t>Total P9HC-HR3O</t>
  </si>
  <si>
    <t>F9J12E70</t>
  </si>
  <si>
    <t>Reg imprim.,emul.bitum.catiònica C50BF4 IMP, 1,5kg/m2</t>
  </si>
  <si>
    <t>Reg d'imprimació amb emulsió bituminosa catiònica tipus C50BF4 IMP, amb dotació 1,5 kg/m2</t>
  </si>
  <si>
    <t>Caixa parada BUS Àmbit 03</t>
  </si>
  <si>
    <t>Total F9J12E70</t>
  </si>
  <si>
    <t>F9H11J52</t>
  </si>
  <si>
    <t>t</t>
  </si>
  <si>
    <t>Paviment mescla bituminosa contínua en calent tipus AC 22 base B 50/70 G, amb betum asfàltic de penetració, de granulometria gro</t>
  </si>
  <si>
    <t>Paviment de mescla bituminosa contínua en calent tipus AC 22 base B 50/70 G, amb betum asfàltic de penetració, de granulometria grossa per a capa base i granulat calcari, estesa i compactada</t>
  </si>
  <si>
    <t>Total F9H11J52</t>
  </si>
  <si>
    <t>F9J13Q40</t>
  </si>
  <si>
    <t>Reg d'adher. a/emul.bitum.catiònica ECR-0 1kg/m2</t>
  </si>
  <si>
    <t>Reg d'adherència amb emulsió bituminosa catiònica ECR-0, amb dotació 1 kg/m2</t>
  </si>
  <si>
    <t>Tot el nou carrer Àmbit 04</t>
  </si>
  <si>
    <t>Fresat pas de vianants Àmbit 04</t>
  </si>
  <si>
    <t>Fresat calçada 1a capa Àmbit 06</t>
  </si>
  <si>
    <t>Fresat calçada 2a capa Àmbit 06</t>
  </si>
  <si>
    <t>Total F9J13Q40</t>
  </si>
  <si>
    <t>F9H11251</t>
  </si>
  <si>
    <t>Paviment mescla bituminosa contínua en calent tipus AC 16 surf B 50/70 D, amb betum asfàltic de penetració, de granulometria den</t>
  </si>
  <si>
    <t>Paviment de mescla bituminosa contínua en calent tipus AC 16 surf B 50/70 D, amb betum asfàltic de penetració, de granulometria densa per a capa de trànsit i granulat granític, estesa i compactada</t>
  </si>
  <si>
    <t>Tot el carrer nou Àmbit 04</t>
  </si>
  <si>
    <t>Total F9H11251</t>
  </si>
  <si>
    <t>Remat.Fachada</t>
  </si>
  <si>
    <t>ml</t>
  </si>
  <si>
    <t>Treballs de remats de façana i entrades guals vehicles, arrebossat i pintat mateix color que la resta de la façana</t>
  </si>
  <si>
    <t>Formació dels treballs de reparació i adaptació dels remats de façana per a adaptar el lliurament de la nova vorera a les façanes, amb arrebossat i pintat del mateix color de la façana, inclòs remats aplacats de pedra igual a l'existent.</t>
  </si>
  <si>
    <t>Remats façana nord rebaix guals Àmbit 02</t>
  </si>
  <si>
    <t>Remats façana sud rebaix guals Àmbit 02</t>
  </si>
  <si>
    <t>Rematas façana rebaix guals Àmbit 05</t>
  </si>
  <si>
    <t>Total Remat.Fachada</t>
  </si>
  <si>
    <t>Total 04</t>
  </si>
  <si>
    <t>05</t>
  </si>
  <si>
    <t>SENYALITZACIÓ VIÀRIA I MOBILIARI URBÀ</t>
  </si>
  <si>
    <t>PBZB-HOF8</t>
  </si>
  <si>
    <t>Equip reposició senyalit. horitzontal+marques vials horari lab.diürn + senyalit.treballs+esborrat</t>
  </si>
  <si>
    <t>Equip de reposició de senyalització horitzontal i marques vials en horari laborable diürn, inclòs senyalització dels treballs i esborrat mitjançant fresat</t>
  </si>
  <si>
    <t>Desplaçament equip fresat pintura i pintat Àmbit 02</t>
  </si>
  <si>
    <t>Total PBZB-HOF8</t>
  </si>
  <si>
    <t>PBA3-DXJX</t>
  </si>
  <si>
    <t>Marca vial long.discontínua P-RR, 10cm, 2/1, pint.acrílica, polvorització</t>
  </si>
  <si>
    <t>Pintat sobre paviment de marca vial longitudinal discontínua per a ús permanent i retrorreflectant en sec, amb humitat i amb pluja, tipus P-RR, de 10 cm d'amplària i 2/1 de relació pintat/no pintat, amb pintura acrílica de color blanc i microesferes de vidre, aplicada mecànicament mitjançant polvorització</t>
  </si>
  <si>
    <t>Pintat aparcament tot Àmbit 04 - color blanc discontinua -</t>
  </si>
  <si>
    <t>Total PBA3-DXJX</t>
  </si>
  <si>
    <t>PBA3-DXJB</t>
  </si>
  <si>
    <t>Marca vial long.contínua P-RR, 10cm, pint.acrílica, polvorització</t>
  </si>
  <si>
    <t>Pintat sobre paviment de marca vial longitudinal contínua per a ús permanent i retrorreflectant en sec, amb humitat i amb pluja, tipus P-RR, de 10 cm d'amplària, amb pintura acrílica de color blanc i microesferes de vidre, aplicada mecànicament mitjançant polvorització</t>
  </si>
  <si>
    <t>Repìntat motos Àmbit 02 - color blanc -</t>
  </si>
  <si>
    <t>Pintat aparcament tot Àmbit 04 - color blanc -</t>
  </si>
  <si>
    <t>Total PBA3-DXJB</t>
  </si>
  <si>
    <t>FBA1G110colorGroccCont</t>
  </si>
  <si>
    <t>Pintat línia continua P-RR 10cm, acrilica, màquinacolo groc</t>
  </si>
  <si>
    <t>Pintat sobre paviment d'una faixa contínua o discontínua de 10 cm, colors varis (groc, vermell, blau, etc.), amb pintura reflectora i microesferes de vidre, amb màquina autopropulsada</t>
  </si>
  <si>
    <t>Pintat carrega i descarrega Àmbit 03 - color groc -</t>
  </si>
  <si>
    <t>Total FBA1G110colorGroccCont</t>
  </si>
  <si>
    <t>FBA1G110Cont40</t>
  </si>
  <si>
    <t>Pintat línia contontinua 40cm,acrílica,màquina qualsevol color</t>
  </si>
  <si>
    <t>Pintat sobre paviment d'una línia contínua o discontínua de 40 cm, amb pintura acrílica blanca o qualsevol color, amb màquina autopropulsada, inclou premarcatge, segons plànols. Tot inclòs.</t>
  </si>
  <si>
    <t>Linia parada cediu el pas cruïlla Nord Àmbit 04</t>
  </si>
  <si>
    <t>Total FBA1G110Cont40</t>
  </si>
  <si>
    <t>PBA3-DXO7</t>
  </si>
  <si>
    <t>Marca vial long.discontínua P-RR, 40cm, 1/1, pint.acrílica, polvorització</t>
  </si>
  <si>
    <t>Pintat sobre paviment de marca vial longitudinal discontínua per a ús permanent i retrorreflectant en sec, amb humitat i amb pluja, tipus P-RR, de 40 cm d'amplària i 1/1 de relació pintat/no pintat, amb pintura acrílica de color blanc i microesferes de vidre, aplicada mecànicament mitjançant polvorització</t>
  </si>
  <si>
    <t>Línia pas bicicletes</t>
  </si>
  <si>
    <t>Total PBA3-DXO7</t>
  </si>
  <si>
    <t>FBA1G110PasVianants</t>
  </si>
  <si>
    <t>Pintat pas vianants,dos components,màquina qualsevol color</t>
  </si>
  <si>
    <t>Pintat sobre paviment de pas de vianants amb pintura blanca o qualsevol color dos components, inclou premarcatge, segons plànols. Tot inclòs.</t>
  </si>
  <si>
    <t>Pas de viaiants Àmbit 02</t>
  </si>
  <si>
    <t>Pas de vianants nord Àmbit 04</t>
  </si>
  <si>
    <t>Pas de vianants passatge Àmbit 04</t>
  </si>
  <si>
    <t>Pas de vianants sud Àmbit 04</t>
  </si>
  <si>
    <t>Pas de vianants sud Àmbit 05</t>
  </si>
  <si>
    <t>Pas de vianants sud Àmbit 06</t>
  </si>
  <si>
    <t>Total FBA1G110PasVianants</t>
  </si>
  <si>
    <t>U2213</t>
  </si>
  <si>
    <t>Senyal horitzontal STOP i/o CED.PAS o similar</t>
  </si>
  <si>
    <t>Pintura en forma de STOP / CEDA similar, amb pintura de doble component (sense base aquosa) amb elements antilliscants i un 30% d'elements reflectants, a màquina inclòs el premarcatge i neteja del paviment.</t>
  </si>
  <si>
    <t>Cediu el pas cruïlla Nord Àmbit 04</t>
  </si>
  <si>
    <t>Total U2213</t>
  </si>
  <si>
    <t>U2216</t>
  </si>
  <si>
    <t>Senyal horitzontal Bus, aparc. vehicle adaptat, recàrrega vehicle elèctric o similar</t>
  </si>
  <si>
    <t>Pintura en forma de lletres "BUS", cadira aparcament vehicle adaptat, ZONA ESCOLAR, recàrrega vehicle o similar, amb pintura amb dos components (sense base aquosa) amb elements antilliscants i un 30% d'elements reflectants, a màquina, inclòs el premarcatge i neteja del paviment.</t>
  </si>
  <si>
    <t>pintura plaça PMR Àmbit 04</t>
  </si>
  <si>
    <t>Total U2216</t>
  </si>
  <si>
    <t>FBA31110</t>
  </si>
  <si>
    <t>Pintat faixes superficials,reflectora,màq.accionament manual</t>
  </si>
  <si>
    <t>Pintat sobre paviment de faixes superficials, , amb pintura de doble components (sens base aquosa) amb elements antilliscants i un 30% d'elements reflectants. amb màquina d'accionament manual</t>
  </si>
  <si>
    <t>Pintura triangle cruïlla Nord Àmbit 04</t>
  </si>
  <si>
    <t>Total FBA31110</t>
  </si>
  <si>
    <t>PB12-DIRZ</t>
  </si>
  <si>
    <t>Barana acer inox.tub sup. i dos travesers galv. de 40 mm. h=125, ancorada obra i remats de morter</t>
  </si>
  <si>
    <t>Barana d'acer inox tub circular superior i dos travesers galv. de 40 mm, chapa inferior 20 cm d'alçada elements verticals fins a 125 cm collat a la base de formigó amb perns i tacs químics remats de morter  d'acord amb el plànol de detall corresponent totalment montada i acabada.</t>
  </si>
  <si>
    <t>ÀMBIT 01</t>
  </si>
  <si>
    <t>Nova barana rampa existent Àmbit 01</t>
  </si>
  <si>
    <t>Barana rampa existent Àmbit 02</t>
  </si>
  <si>
    <t>Total PB12-DIRZ</t>
  </si>
  <si>
    <t>PQ1Y-IQEK</t>
  </si>
  <si>
    <t>Col.banccol.banc #l=60 a 240cm,anc.daus</t>
  </si>
  <si>
    <t>Col·locació de banc de 60 a 240 cm de llargària, ancorat amb daus de formigó</t>
  </si>
  <si>
    <t>Moure i girar banc parada bus Àmbit 03</t>
  </si>
  <si>
    <t>Moure banc cantonada c\ Matagalls Àmbit 04</t>
  </si>
  <si>
    <t>Total PQ1Y-IQEK</t>
  </si>
  <si>
    <t>UBENVBA28</t>
  </si>
  <si>
    <t>Subministrament i instal·lació de topall  aparcament de goma reciclada 1800 mm</t>
  </si>
  <si>
    <t>Subministre i instalació de topall d'aparcament en goma reciclada de BENITO, mesures totals (llarg x ample x alt) 1830x150x100 mm, fabricat 100% en cautxo reciclat amb banda groga de cautxo integrada en la peça per vulcaniztació i amb angles d'atac frontal i lateral que faciliten l'absorció d'impactos. Producte ecolàgic. Respectuó amb el medi ambient. Gran robustesa, absorbent d'impactes, alta resistencia a l'abrasió, ozó i rajgs UV. Per ús com delimitador de places d'aparcamiento, espais de circulació de vehícles, etc. Anclat sobre superficie preparada, amb cargols segons superficie i projecte.
Opcional: Posibilitat d'encadenar varis trams pera aconseguir la longitud desitjada.
El compromiso amb la protecció de l'entorno, el respeto del medio ambiente, la eficiencia en el consumo de recursos energéticos o la seguretat i salut laboral dels traballadors son requisits que tenen que cumplir l'empresa subministradora del producto i per acreditar, ha de disar de les certificacions de Gestió de Calitat ISO 9001-2015, Ambiental ISO 14001:2015, Seguretat i Salud en el Treball ISO 45001: 2018 i gestió energètica ISO 50001: 2018.</t>
  </si>
  <si>
    <t>Zona aparcament en diagonal projectat en Àmbit 04</t>
  </si>
  <si>
    <t>Total UBENVBA28</t>
  </si>
  <si>
    <t>Total 05</t>
  </si>
  <si>
    <t>06</t>
  </si>
  <si>
    <t>SEGURETAT I SALUT</t>
  </si>
  <si>
    <t>U25091</t>
  </si>
  <si>
    <t>Seguretat i salut a les obres</t>
  </si>
  <si>
    <t>Partida valorada per l'aplicació de les mesures recollides en el pla de seguretat i salut al llarg de les obres, d'acord amb el programa i les indicacions de la direcció facultativa, així com totes les necessàries segons la normativa vigent incloent proteccions inidividuals, col.lectives, formació, etc. Inclou la retirada, reposició i recol.locació totes les vegades que sigui necessari de les mesures i proteccions que calgui d'acord amb el detall de l'annex corresponent.</t>
  </si>
  <si>
    <t>p.p. Àmbit 01</t>
  </si>
  <si>
    <t>p.p. Àmbit 02</t>
  </si>
  <si>
    <t>p.p. Àmbit 03</t>
  </si>
  <si>
    <t>p.p. Àmbit 04</t>
  </si>
  <si>
    <t>p.p. Àmbit 05</t>
  </si>
  <si>
    <t>p.p. Àmbit 06</t>
  </si>
  <si>
    <t>Total U25091</t>
  </si>
  <si>
    <t>Total 06</t>
  </si>
  <si>
    <t>Total P1890-Terrassa La Grípia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</si>
</sst>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9" x14ac:knownFonts="1">
    <font>
      <sz val="11"/>
      <color theme="1"/>
      <name val="Calibri"/>
      <family val="2"/>
      <scheme val="minor"/>
    </font>
    <font>
      <b/>
      <sz val="10"/>
      <color theme="1"/>
      <name val="Calibri"/>
      <family val="2"/>
      <scheme val="minor"/>
    </font>
    <font>
      <b/>
      <sz val="14"/>
      <color theme="1"/>
      <name val="Calibri"/>
      <family val="2"/>
      <scheme val="minor"/>
    </font>
    <font>
      <b/>
      <sz val="9"/>
      <color indexed="81"/>
      <name val="Tahoma"/>
      <family val="2"/>
    </font>
    <font>
      <b/>
      <i/>
      <sz val="10"/>
      <color theme="1"/>
      <name val="Calibri"/>
      <family val="2"/>
      <scheme val="minor"/>
    </font>
    <font>
      <b/>
      <sz val="8"/>
      <color theme="1"/>
      <name val="Calibri"/>
      <family val="2"/>
      <scheme val="minor"/>
    </font>
    <font>
      <b/>
      <sz val="8"/>
      <color rgb="FFFF40FF"/>
      <name val="Calibri"/>
      <family val="2"/>
      <scheme val="minor"/>
    </font>
    <font>
      <sz val="8"/>
      <color theme="1"/>
      <name val="Calibri"/>
      <family val="2"/>
      <scheme val="minor"/>
    </font>
    <font>
      <sz val="8"/>
      <color rgb="FFFF40FF"/>
      <name val="Calibri"/>
      <family val="2"/>
      <scheme val="minor"/>
    </font>
  </fonts>
  <fills count="5">
    <fill>
      <patternFill patternType="none"/>
    </fill>
    <fill>
      <patternFill patternType="gray125"/>
    </fill>
    <fill>
      <patternFill patternType="solid">
        <fgColor rgb="FFBED2B7"/>
        <bgColor indexed="64"/>
      </patternFill>
    </fill>
    <fill>
      <patternFill patternType="solid">
        <fgColor rgb="FFFFEDDB"/>
        <bgColor indexed="64"/>
      </patternFill>
    </fill>
    <fill>
      <patternFill patternType="solid">
        <fgColor rgb="FFC0C0C0"/>
        <bgColor indexed="64"/>
      </patternFill>
    </fill>
  </fills>
  <borders count="1">
    <border>
      <left/>
      <right/>
      <top/>
      <bottom/>
      <diagonal/>
    </border>
  </borders>
  <cellStyleXfs count="1">
    <xf numFmtId="0" fontId="0" fillId="0" borderId="0"/>
  </cellStyleXfs>
  <cellXfs count="24">
    <xf numFmtId="0" fontId="0" fillId="0" borderId="0" xfId="0"/>
    <xf numFmtId="0" fontId="1" fillId="0" borderId="0" xfId="0" applyFont="1" applyAlignment="1">
      <alignment vertical="top"/>
    </xf>
    <xf numFmtId="0" fontId="0" fillId="0" borderId="0" xfId="0" applyAlignment="1">
      <alignment vertical="top"/>
    </xf>
    <xf numFmtId="0" fontId="2" fillId="0" borderId="0" xfId="0" applyFont="1" applyAlignment="1">
      <alignment vertical="top"/>
    </xf>
    <xf numFmtId="0" fontId="4" fillId="0" borderId="0" xfId="0" applyFont="1" applyAlignment="1">
      <alignment vertical="top"/>
    </xf>
    <xf numFmtId="49" fontId="5" fillId="2" borderId="0" xfId="0" applyNumberFormat="1" applyFont="1" applyFill="1" applyAlignment="1">
      <alignment vertical="top"/>
    </xf>
    <xf numFmtId="0" fontId="5" fillId="2" borderId="0" xfId="0" applyFont="1" applyFill="1" applyAlignment="1">
      <alignment vertical="top"/>
    </xf>
    <xf numFmtId="3" fontId="6" fillId="2" borderId="0" xfId="0" applyNumberFormat="1" applyFont="1" applyFill="1" applyAlignment="1">
      <alignment vertical="top"/>
    </xf>
    <xf numFmtId="4" fontId="6" fillId="2" borderId="0" xfId="0" applyNumberFormat="1" applyFont="1" applyFill="1" applyAlignment="1">
      <alignment vertical="top"/>
    </xf>
    <xf numFmtId="49" fontId="7" fillId="3" borderId="0" xfId="0" applyNumberFormat="1" applyFont="1" applyFill="1" applyAlignment="1">
      <alignment vertical="top"/>
    </xf>
    <xf numFmtId="49" fontId="7" fillId="0" borderId="0" xfId="0" applyNumberFormat="1" applyFont="1" applyAlignment="1">
      <alignment vertical="top"/>
    </xf>
    <xf numFmtId="0" fontId="7" fillId="0" borderId="0" xfId="0" applyFont="1" applyAlignment="1">
      <alignment vertical="top"/>
    </xf>
    <xf numFmtId="4" fontId="8" fillId="0" borderId="0" xfId="0" applyNumberFormat="1" applyFont="1" applyAlignment="1">
      <alignment vertical="top"/>
    </xf>
    <xf numFmtId="164" fontId="7" fillId="0" borderId="0" xfId="0" applyNumberFormat="1" applyFont="1" applyAlignment="1">
      <alignment vertical="top"/>
    </xf>
    <xf numFmtId="4" fontId="7" fillId="0" borderId="0" xfId="0" applyNumberFormat="1" applyFont="1" applyAlignment="1">
      <alignment vertical="top"/>
    </xf>
    <xf numFmtId="49" fontId="5" fillId="0" borderId="0" xfId="0" applyNumberFormat="1" applyFont="1" applyAlignment="1">
      <alignment vertical="top"/>
    </xf>
    <xf numFmtId="4" fontId="6" fillId="0" borderId="0" xfId="0" applyNumberFormat="1" applyFont="1" applyAlignment="1">
      <alignment vertical="top"/>
    </xf>
    <xf numFmtId="0" fontId="7" fillId="4" borderId="0" xfId="0" applyFont="1" applyFill="1" applyAlignment="1">
      <alignment vertical="top"/>
    </xf>
    <xf numFmtId="3" fontId="7" fillId="0" borderId="0" xfId="0" applyNumberFormat="1" applyFont="1" applyAlignment="1">
      <alignment vertical="top"/>
    </xf>
    <xf numFmtId="49" fontId="7" fillId="0" borderId="0" xfId="0" applyNumberFormat="1" applyFont="1" applyAlignment="1">
      <alignment vertical="top" wrapText="1"/>
    </xf>
    <xf numFmtId="0" fontId="4" fillId="0" borderId="0" xfId="0" applyFont="1" applyAlignment="1">
      <alignment vertical="top" wrapText="1"/>
    </xf>
    <xf numFmtId="49" fontId="5" fillId="2" borderId="0" xfId="0" applyNumberFormat="1" applyFont="1" applyFill="1" applyAlignment="1">
      <alignment vertical="top" wrapText="1"/>
    </xf>
    <xf numFmtId="0" fontId="7" fillId="0" borderId="0" xfId="0" applyFont="1" applyAlignment="1">
      <alignment vertical="top" wrapText="1"/>
    </xf>
    <xf numFmtId="0" fontId="7" fillId="4" borderId="0" xfId="0" applyFont="1" applyFill="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667"/>
  <sheetViews>
    <sheetView tabSelected="1" workbookViewId="0">
      <pane xSplit="4" ySplit="3" topLeftCell="E649" activePane="bottomRight" state="frozen"/>
      <selection pane="topRight" activeCell="E1" sqref="E1"/>
      <selection pane="bottomLeft" activeCell="A4" sqref="A4"/>
      <selection pane="bottomRight" activeCell="E655" sqref="E655"/>
    </sheetView>
  </sheetViews>
  <sheetFormatPr baseColWidth="10" defaultRowHeight="15" x14ac:dyDescent="0.25"/>
  <cols>
    <col min="1" max="1" width="18.42578125" bestFit="1" customWidth="1"/>
    <col min="2" max="2" width="6" customWidth="1"/>
    <col min="3" max="3" width="7.140625" customWidth="1"/>
    <col min="4" max="4" width="32.85546875" customWidth="1"/>
    <col min="5" max="5" width="45.28515625" bestFit="1" customWidth="1"/>
    <col min="6" max="6" width="11.28515625" customWidth="1"/>
    <col min="7" max="7" width="8.5703125" customWidth="1"/>
    <col min="8" max="8" width="8.140625" customWidth="1"/>
    <col min="9" max="9" width="6.5703125" customWidth="1"/>
    <col min="10" max="10" width="22.28515625" bestFit="1" customWidth="1"/>
    <col min="11" max="11" width="7.85546875" customWidth="1"/>
    <col min="12" max="12" width="4.85546875" customWidth="1"/>
    <col min="13" max="13" width="7.7109375" customWidth="1"/>
  </cols>
  <sheetData>
    <row r="1" spans="1:13" x14ac:dyDescent="0.25">
      <c r="A1" s="1" t="s">
        <v>0</v>
      </c>
      <c r="B1" s="2"/>
      <c r="C1" s="2"/>
      <c r="D1" s="2"/>
      <c r="E1" s="2"/>
      <c r="F1" s="2"/>
      <c r="G1" s="2"/>
      <c r="H1" s="2"/>
      <c r="I1" s="2"/>
      <c r="J1" s="2"/>
      <c r="K1" s="2"/>
      <c r="L1" s="2"/>
      <c r="M1" s="2"/>
    </row>
    <row r="2" spans="1:13" ht="18.75" x14ac:dyDescent="0.25">
      <c r="A2" s="3" t="s">
        <v>1</v>
      </c>
      <c r="B2" s="2"/>
      <c r="C2" s="2"/>
      <c r="D2" s="2"/>
      <c r="E2" s="2"/>
      <c r="F2" s="2"/>
      <c r="G2" s="2"/>
      <c r="H2" s="2"/>
      <c r="I2" s="2"/>
      <c r="J2" s="2"/>
      <c r="K2" s="2"/>
      <c r="L2" s="2"/>
      <c r="M2" s="2"/>
    </row>
    <row r="3" spans="1:13" x14ac:dyDescent="0.25">
      <c r="A3" s="4" t="s">
        <v>2</v>
      </c>
      <c r="B3" s="4" t="s">
        <v>3</v>
      </c>
      <c r="C3" s="4" t="s">
        <v>4</v>
      </c>
      <c r="D3" s="20" t="s">
        <v>5</v>
      </c>
      <c r="E3" s="4" t="s">
        <v>6</v>
      </c>
      <c r="F3" s="4" t="s">
        <v>7</v>
      </c>
      <c r="G3" s="4" t="s">
        <v>8</v>
      </c>
      <c r="H3" s="4" t="s">
        <v>9</v>
      </c>
      <c r="I3" s="4" t="s">
        <v>10</v>
      </c>
      <c r="J3" s="4" t="s">
        <v>11</v>
      </c>
      <c r="K3" s="4" t="s">
        <v>12</v>
      </c>
      <c r="L3" s="4" t="s">
        <v>13</v>
      </c>
      <c r="M3" s="4" t="s">
        <v>14</v>
      </c>
    </row>
    <row r="4" spans="1:13" ht="22.5" x14ac:dyDescent="0.25">
      <c r="A4" s="5" t="s">
        <v>15</v>
      </c>
      <c r="B4" s="5" t="s">
        <v>16</v>
      </c>
      <c r="C4" s="5" t="s">
        <v>17</v>
      </c>
      <c r="D4" s="21" t="s">
        <v>18</v>
      </c>
      <c r="E4" s="6"/>
      <c r="F4" s="6"/>
      <c r="G4" s="6"/>
      <c r="H4" s="6"/>
      <c r="I4" s="6"/>
      <c r="J4" s="6"/>
      <c r="K4" s="7">
        <f>K272</f>
        <v>1</v>
      </c>
      <c r="L4" s="8">
        <f>L272</f>
        <v>0</v>
      </c>
      <c r="M4" s="8">
        <f>M272</f>
        <v>0</v>
      </c>
    </row>
    <row r="5" spans="1:13" ht="33.75" x14ac:dyDescent="0.25">
      <c r="A5" s="9" t="s">
        <v>19</v>
      </c>
      <c r="B5" s="10" t="s">
        <v>20</v>
      </c>
      <c r="C5" s="10" t="s">
        <v>21</v>
      </c>
      <c r="D5" s="19" t="s">
        <v>22</v>
      </c>
      <c r="E5" s="11"/>
      <c r="F5" s="11"/>
      <c r="G5" s="11"/>
      <c r="H5" s="11"/>
      <c r="I5" s="11"/>
      <c r="J5" s="11"/>
      <c r="K5" s="12">
        <f>K11</f>
        <v>7</v>
      </c>
      <c r="L5" s="12">
        <f>L11</f>
        <v>0</v>
      </c>
      <c r="M5" s="12">
        <f>M11</f>
        <v>0</v>
      </c>
    </row>
    <row r="6" spans="1:13" ht="78.75" x14ac:dyDescent="0.25">
      <c r="A6" s="11"/>
      <c r="B6" s="11"/>
      <c r="C6" s="11"/>
      <c r="D6" s="19" t="s">
        <v>23</v>
      </c>
      <c r="E6" s="11"/>
      <c r="F6" s="11"/>
      <c r="G6" s="11"/>
      <c r="H6" s="11"/>
      <c r="I6" s="11"/>
      <c r="J6" s="11"/>
      <c r="K6" s="11"/>
      <c r="L6" s="11"/>
      <c r="M6" s="11"/>
    </row>
    <row r="7" spans="1:13" x14ac:dyDescent="0.25">
      <c r="A7" s="11"/>
      <c r="B7" s="11"/>
      <c r="C7" s="10" t="s">
        <v>24</v>
      </c>
      <c r="D7" s="22"/>
      <c r="E7" s="10" t="s">
        <v>25</v>
      </c>
      <c r="F7" s="13">
        <v>1</v>
      </c>
      <c r="G7" s="14">
        <v>0</v>
      </c>
      <c r="H7" s="14">
        <v>0</v>
      </c>
      <c r="I7" s="14">
        <v>0</v>
      </c>
      <c r="J7" s="12">
        <f>OR(F7&lt;&gt;0,G7&lt;&gt;0,H7&lt;&gt;0,I7&lt;&gt;0)*(F7 + (F7 = 0))*(G7 + (G7 = 0))*(H7 + (H7 = 0))*(I7 + (I7 = 0))</f>
        <v>1</v>
      </c>
      <c r="K7" s="11"/>
      <c r="L7" s="11"/>
      <c r="M7" s="11"/>
    </row>
    <row r="8" spans="1:13" x14ac:dyDescent="0.25">
      <c r="A8" s="11"/>
      <c r="B8" s="11"/>
      <c r="C8" s="10" t="s">
        <v>26</v>
      </c>
      <c r="D8" s="22"/>
      <c r="E8" s="10" t="s">
        <v>27</v>
      </c>
      <c r="F8" s="13">
        <v>1</v>
      </c>
      <c r="G8" s="14">
        <v>0</v>
      </c>
      <c r="H8" s="14">
        <v>0</v>
      </c>
      <c r="I8" s="14">
        <v>0</v>
      </c>
      <c r="J8" s="12">
        <f>OR(F8&lt;&gt;0,G8&lt;&gt;0,H8&lt;&gt;0,I8&lt;&gt;0)*(F8 + (F8 = 0))*(G8 + (G8 = 0))*(H8 + (H8 = 0))*(I8 + (I8 = 0))</f>
        <v>1</v>
      </c>
      <c r="K8" s="11"/>
      <c r="L8" s="11"/>
      <c r="M8" s="11"/>
    </row>
    <row r="9" spans="1:13" x14ac:dyDescent="0.25">
      <c r="A9" s="11"/>
      <c r="B9" s="11"/>
      <c r="C9" s="10" t="s">
        <v>26</v>
      </c>
      <c r="D9" s="22"/>
      <c r="E9" s="10" t="s">
        <v>28</v>
      </c>
      <c r="F9" s="13">
        <v>4</v>
      </c>
      <c r="G9" s="14">
        <v>0</v>
      </c>
      <c r="H9" s="14">
        <v>0</v>
      </c>
      <c r="I9" s="14">
        <v>0</v>
      </c>
      <c r="J9" s="12">
        <f>OR(F9&lt;&gt;0,G9&lt;&gt;0,H9&lt;&gt;0,I9&lt;&gt;0)*(F9 + (F9 = 0))*(G9 + (G9 = 0))*(H9 + (H9 = 0))*(I9 + (I9 = 0))</f>
        <v>4</v>
      </c>
      <c r="K9" s="11"/>
      <c r="L9" s="11"/>
      <c r="M9" s="11"/>
    </row>
    <row r="10" spans="1:13" x14ac:dyDescent="0.25">
      <c r="A10" s="11"/>
      <c r="B10" s="11"/>
      <c r="C10" s="10" t="s">
        <v>29</v>
      </c>
      <c r="D10" s="22"/>
      <c r="E10" s="10" t="s">
        <v>30</v>
      </c>
      <c r="F10" s="13">
        <v>1</v>
      </c>
      <c r="G10" s="14">
        <v>0</v>
      </c>
      <c r="H10" s="14">
        <v>0</v>
      </c>
      <c r="I10" s="14">
        <v>0</v>
      </c>
      <c r="J10" s="12">
        <f>OR(F10&lt;&gt;0,G10&lt;&gt;0,H10&lt;&gt;0,I10&lt;&gt;0)*(F10 + (F10 = 0))*(G10 + (G10 = 0))*(H10 + (H10 = 0))*(I10 + (I10 = 0))</f>
        <v>1</v>
      </c>
      <c r="K10" s="11"/>
      <c r="L10" s="11"/>
      <c r="M10" s="11"/>
    </row>
    <row r="11" spans="1:13" x14ac:dyDescent="0.25">
      <c r="A11" s="11"/>
      <c r="B11" s="11"/>
      <c r="C11" s="11"/>
      <c r="D11" s="22"/>
      <c r="E11" s="11"/>
      <c r="F11" s="11"/>
      <c r="G11" s="11"/>
      <c r="H11" s="11"/>
      <c r="I11" s="11"/>
      <c r="J11" s="15" t="s">
        <v>31</v>
      </c>
      <c r="K11" s="16">
        <f>SUM(J7:J10)</f>
        <v>7</v>
      </c>
      <c r="L11" s="14">
        <v>0</v>
      </c>
      <c r="M11" s="16">
        <f>ROUND(K11*L11,2)</f>
        <v>0</v>
      </c>
    </row>
    <row r="12" spans="1:13" ht="0.95" customHeight="1" x14ac:dyDescent="0.25">
      <c r="A12" s="17"/>
      <c r="B12" s="17"/>
      <c r="C12" s="17"/>
      <c r="D12" s="23"/>
      <c r="E12" s="17"/>
      <c r="F12" s="17"/>
      <c r="G12" s="17"/>
      <c r="H12" s="17"/>
      <c r="I12" s="17"/>
      <c r="J12" s="17"/>
      <c r="K12" s="17"/>
      <c r="L12" s="17"/>
      <c r="M12" s="17"/>
    </row>
    <row r="13" spans="1:13" ht="22.5" x14ac:dyDescent="0.25">
      <c r="A13" s="9" t="s">
        <v>32</v>
      </c>
      <c r="B13" s="10" t="s">
        <v>20</v>
      </c>
      <c r="C13" s="10" t="s">
        <v>33</v>
      </c>
      <c r="D13" s="19" t="s">
        <v>34</v>
      </c>
      <c r="E13" s="11"/>
      <c r="F13" s="11"/>
      <c r="G13" s="11"/>
      <c r="H13" s="11"/>
      <c r="I13" s="11"/>
      <c r="J13" s="11"/>
      <c r="K13" s="12">
        <f>K16</f>
        <v>7</v>
      </c>
      <c r="L13" s="12">
        <f>L16</f>
        <v>0</v>
      </c>
      <c r="M13" s="12">
        <f>M16</f>
        <v>0</v>
      </c>
    </row>
    <row r="14" spans="1:13" ht="45" x14ac:dyDescent="0.25">
      <c r="A14" s="11"/>
      <c r="B14" s="11"/>
      <c r="C14" s="11"/>
      <c r="D14" s="19" t="s">
        <v>35</v>
      </c>
      <c r="E14" s="11"/>
      <c r="F14" s="11"/>
      <c r="G14" s="11"/>
      <c r="H14" s="11"/>
      <c r="I14" s="11"/>
      <c r="J14" s="11"/>
      <c r="K14" s="11"/>
      <c r="L14" s="11"/>
      <c r="M14" s="11"/>
    </row>
    <row r="15" spans="1:13" x14ac:dyDescent="0.25">
      <c r="A15" s="11"/>
      <c r="B15" s="11"/>
      <c r="C15" s="10" t="s">
        <v>26</v>
      </c>
      <c r="D15" s="22"/>
      <c r="E15" s="10" t="s">
        <v>36</v>
      </c>
      <c r="F15" s="13">
        <v>7</v>
      </c>
      <c r="G15" s="14">
        <v>0</v>
      </c>
      <c r="H15" s="14">
        <v>0</v>
      </c>
      <c r="I15" s="14">
        <v>0</v>
      </c>
      <c r="J15" s="12">
        <f>OR(F15&lt;&gt;0,G15&lt;&gt;0,H15&lt;&gt;0,I15&lt;&gt;0)*(F15 + (F15 = 0))*(G15 + (G15 = 0))*(H15 + (H15 = 0))*(I15 + (I15 = 0))</f>
        <v>7</v>
      </c>
      <c r="K15" s="11"/>
      <c r="L15" s="11"/>
      <c r="M15" s="11"/>
    </row>
    <row r="16" spans="1:13" x14ac:dyDescent="0.25">
      <c r="A16" s="11"/>
      <c r="B16" s="11"/>
      <c r="C16" s="11"/>
      <c r="D16" s="22"/>
      <c r="E16" s="11"/>
      <c r="F16" s="11"/>
      <c r="G16" s="11"/>
      <c r="H16" s="11"/>
      <c r="I16" s="11"/>
      <c r="J16" s="15" t="s">
        <v>37</v>
      </c>
      <c r="K16" s="16">
        <f>J15</f>
        <v>7</v>
      </c>
      <c r="L16" s="14">
        <v>0</v>
      </c>
      <c r="M16" s="16">
        <f>ROUND(K16*L16,2)</f>
        <v>0</v>
      </c>
    </row>
    <row r="17" spans="1:13" ht="0.95" customHeight="1" x14ac:dyDescent="0.25">
      <c r="A17" s="17"/>
      <c r="B17" s="17"/>
      <c r="C17" s="17"/>
      <c r="D17" s="23"/>
      <c r="E17" s="17"/>
      <c r="F17" s="17"/>
      <c r="G17" s="17"/>
      <c r="H17" s="17"/>
      <c r="I17" s="17"/>
      <c r="J17" s="17"/>
      <c r="K17" s="17"/>
      <c r="L17" s="17"/>
      <c r="M17" s="17"/>
    </row>
    <row r="18" spans="1:13" ht="33.75" x14ac:dyDescent="0.25">
      <c r="A18" s="9" t="s">
        <v>38</v>
      </c>
      <c r="B18" s="10" t="s">
        <v>20</v>
      </c>
      <c r="C18" s="10" t="s">
        <v>33</v>
      </c>
      <c r="D18" s="19" t="s">
        <v>39</v>
      </c>
      <c r="E18" s="11"/>
      <c r="F18" s="11"/>
      <c r="G18" s="11"/>
      <c r="H18" s="11"/>
      <c r="I18" s="11"/>
      <c r="J18" s="11"/>
      <c r="K18" s="12">
        <f>K22</f>
        <v>6</v>
      </c>
      <c r="L18" s="12">
        <f>L22</f>
        <v>0</v>
      </c>
      <c r="M18" s="12">
        <f>M22</f>
        <v>0</v>
      </c>
    </row>
    <row r="19" spans="1:13" ht="67.5" x14ac:dyDescent="0.25">
      <c r="A19" s="11"/>
      <c r="B19" s="11"/>
      <c r="C19" s="11"/>
      <c r="D19" s="19" t="s">
        <v>40</v>
      </c>
      <c r="E19" s="11"/>
      <c r="F19" s="11"/>
      <c r="G19" s="11"/>
      <c r="H19" s="11"/>
      <c r="I19" s="11"/>
      <c r="J19" s="11"/>
      <c r="K19" s="11"/>
      <c r="L19" s="11"/>
      <c r="M19" s="11"/>
    </row>
    <row r="20" spans="1:13" x14ac:dyDescent="0.25">
      <c r="A20" s="11"/>
      <c r="B20" s="11"/>
      <c r="C20" s="10" t="s">
        <v>41</v>
      </c>
      <c r="D20" s="22"/>
      <c r="E20" s="10" t="s">
        <v>42</v>
      </c>
      <c r="F20" s="13">
        <v>5</v>
      </c>
      <c r="G20" s="14">
        <v>0</v>
      </c>
      <c r="H20" s="14">
        <v>0</v>
      </c>
      <c r="I20" s="14">
        <v>0</v>
      </c>
      <c r="J20" s="12">
        <f>OR(F20&lt;&gt;0,G20&lt;&gt;0,H20&lt;&gt;0,I20&lt;&gt;0)*(F20 + (F20 = 0))*(G20 + (G20 = 0))*(H20 + (H20 = 0))*(I20 + (I20 = 0))</f>
        <v>5</v>
      </c>
      <c r="K20" s="11"/>
      <c r="L20" s="11"/>
      <c r="M20" s="11"/>
    </row>
    <row r="21" spans="1:13" x14ac:dyDescent="0.25">
      <c r="A21" s="11"/>
      <c r="B21" s="11"/>
      <c r="C21" s="10" t="s">
        <v>26</v>
      </c>
      <c r="D21" s="22"/>
      <c r="E21" s="10" t="s">
        <v>43</v>
      </c>
      <c r="F21" s="13">
        <v>1</v>
      </c>
      <c r="G21" s="14">
        <v>0</v>
      </c>
      <c r="H21" s="14">
        <v>0</v>
      </c>
      <c r="I21" s="14">
        <v>0</v>
      </c>
      <c r="J21" s="12">
        <f>OR(F21&lt;&gt;0,G21&lt;&gt;0,H21&lt;&gt;0,I21&lt;&gt;0)*(F21 + (F21 = 0))*(G21 + (G21 = 0))*(H21 + (H21 = 0))*(I21 + (I21 = 0))</f>
        <v>1</v>
      </c>
      <c r="K21" s="11"/>
      <c r="L21" s="11"/>
      <c r="M21" s="11"/>
    </row>
    <row r="22" spans="1:13" x14ac:dyDescent="0.25">
      <c r="A22" s="11"/>
      <c r="B22" s="11"/>
      <c r="C22" s="11"/>
      <c r="D22" s="22"/>
      <c r="E22" s="11"/>
      <c r="F22" s="11"/>
      <c r="G22" s="11"/>
      <c r="H22" s="11"/>
      <c r="I22" s="11"/>
      <c r="J22" s="15" t="s">
        <v>44</v>
      </c>
      <c r="K22" s="16">
        <f>SUM(J20:J21)</f>
        <v>6</v>
      </c>
      <c r="L22" s="14">
        <v>0</v>
      </c>
      <c r="M22" s="16">
        <f>ROUND(K22*L22,2)</f>
        <v>0</v>
      </c>
    </row>
    <row r="23" spans="1:13" ht="0.95" customHeight="1" x14ac:dyDescent="0.25">
      <c r="A23" s="17"/>
      <c r="B23" s="17"/>
      <c r="C23" s="17"/>
      <c r="D23" s="23"/>
      <c r="E23" s="17"/>
      <c r="F23" s="17"/>
      <c r="G23" s="17"/>
      <c r="H23" s="17"/>
      <c r="I23" s="17"/>
      <c r="J23" s="17"/>
      <c r="K23" s="17"/>
      <c r="L23" s="17"/>
      <c r="M23" s="17"/>
    </row>
    <row r="24" spans="1:13" ht="22.5" x14ac:dyDescent="0.25">
      <c r="A24" s="9" t="s">
        <v>45</v>
      </c>
      <c r="B24" s="10" t="s">
        <v>20</v>
      </c>
      <c r="C24" s="10" t="s">
        <v>46</v>
      </c>
      <c r="D24" s="19" t="s">
        <v>47</v>
      </c>
      <c r="E24" s="11"/>
      <c r="F24" s="11"/>
      <c r="G24" s="11"/>
      <c r="H24" s="11"/>
      <c r="I24" s="11"/>
      <c r="J24" s="11"/>
      <c r="K24" s="12">
        <f>K28</f>
        <v>50</v>
      </c>
      <c r="L24" s="12">
        <f>L28</f>
        <v>0</v>
      </c>
      <c r="M24" s="12">
        <f>M28</f>
        <v>0</v>
      </c>
    </row>
    <row r="25" spans="1:13" ht="33.75" x14ac:dyDescent="0.25">
      <c r="A25" s="11"/>
      <c r="B25" s="11"/>
      <c r="C25" s="11"/>
      <c r="D25" s="19" t="s">
        <v>48</v>
      </c>
      <c r="E25" s="11"/>
      <c r="F25" s="11"/>
      <c r="G25" s="11"/>
      <c r="H25" s="11"/>
      <c r="I25" s="11"/>
      <c r="J25" s="11"/>
      <c r="K25" s="11"/>
      <c r="L25" s="11"/>
      <c r="M25" s="11"/>
    </row>
    <row r="26" spans="1:13" x14ac:dyDescent="0.25">
      <c r="A26" s="11"/>
      <c r="B26" s="11"/>
      <c r="C26" s="10" t="s">
        <v>41</v>
      </c>
      <c r="D26" s="22"/>
      <c r="E26" s="10" t="s">
        <v>49</v>
      </c>
      <c r="F26" s="13">
        <v>2</v>
      </c>
      <c r="G26" s="14">
        <v>25</v>
      </c>
      <c r="H26" s="14">
        <v>0</v>
      </c>
      <c r="I26" s="14">
        <v>0</v>
      </c>
      <c r="J26" s="12">
        <f>OR(F26&lt;&gt;0,G26&lt;&gt;0,H26&lt;&gt;0,I26&lt;&gt;0)*(F26 + (F26 = 0))*(G26 + (G26 = 0))*(H26 + (H26 = 0))*(I26 + (I26 = 0))</f>
        <v>50</v>
      </c>
      <c r="K26" s="11"/>
      <c r="L26" s="11"/>
      <c r="M26" s="11"/>
    </row>
    <row r="27" spans="1:13" x14ac:dyDescent="0.25">
      <c r="A27" s="11"/>
      <c r="B27" s="11"/>
      <c r="C27" s="10" t="s">
        <v>41</v>
      </c>
      <c r="D27" s="22"/>
      <c r="E27" s="10" t="s">
        <v>50</v>
      </c>
      <c r="F27" s="13"/>
      <c r="G27" s="14"/>
      <c r="H27" s="14"/>
      <c r="I27" s="14"/>
      <c r="J27" s="12">
        <f>OR(F27&lt;&gt;0,G27&lt;&gt;0,H27&lt;&gt;0,I27&lt;&gt;0)*(F27 + (F27 = 0))*(G27 + (G27 = 0))*(H27 + (H27 = 0))*(I27 + (I27 = 0))</f>
        <v>0</v>
      </c>
      <c r="K27" s="11"/>
      <c r="L27" s="11"/>
      <c r="M27" s="11"/>
    </row>
    <row r="28" spans="1:13" x14ac:dyDescent="0.25">
      <c r="A28" s="11"/>
      <c r="B28" s="11"/>
      <c r="C28" s="11"/>
      <c r="D28" s="22"/>
      <c r="E28" s="11"/>
      <c r="F28" s="11"/>
      <c r="G28" s="11"/>
      <c r="H28" s="11"/>
      <c r="I28" s="11"/>
      <c r="J28" s="15" t="s">
        <v>51</v>
      </c>
      <c r="K28" s="16">
        <f>SUM(J26:J27)</f>
        <v>50</v>
      </c>
      <c r="L28" s="14">
        <v>0</v>
      </c>
      <c r="M28" s="16">
        <f>ROUND(K28*L28,2)</f>
        <v>0</v>
      </c>
    </row>
    <row r="29" spans="1:13" ht="0.95" customHeight="1" x14ac:dyDescent="0.25">
      <c r="A29" s="17"/>
      <c r="B29" s="17"/>
      <c r="C29" s="17"/>
      <c r="D29" s="23"/>
      <c r="E29" s="17"/>
      <c r="F29" s="17"/>
      <c r="G29" s="17"/>
      <c r="H29" s="17"/>
      <c r="I29" s="17"/>
      <c r="J29" s="17"/>
      <c r="K29" s="17"/>
      <c r="L29" s="17"/>
      <c r="M29" s="17"/>
    </row>
    <row r="30" spans="1:13" x14ac:dyDescent="0.25">
      <c r="A30" s="9" t="s">
        <v>52</v>
      </c>
      <c r="B30" s="10" t="s">
        <v>20</v>
      </c>
      <c r="C30" s="10" t="s">
        <v>21</v>
      </c>
      <c r="D30" s="19" t="s">
        <v>53</v>
      </c>
      <c r="E30" s="11"/>
      <c r="F30" s="11"/>
      <c r="G30" s="11"/>
      <c r="H30" s="11"/>
      <c r="I30" s="11"/>
      <c r="J30" s="11"/>
      <c r="K30" s="12">
        <f>K35</f>
        <v>4</v>
      </c>
      <c r="L30" s="12">
        <f>L35</f>
        <v>0</v>
      </c>
      <c r="M30" s="12">
        <f>M35</f>
        <v>0</v>
      </c>
    </row>
    <row r="31" spans="1:13" ht="45" x14ac:dyDescent="0.25">
      <c r="A31" s="11"/>
      <c r="B31" s="11"/>
      <c r="C31" s="11"/>
      <c r="D31" s="19" t="s">
        <v>54</v>
      </c>
      <c r="E31" s="11"/>
      <c r="F31" s="11"/>
      <c r="G31" s="11"/>
      <c r="H31" s="11"/>
      <c r="I31" s="11"/>
      <c r="J31" s="11"/>
      <c r="K31" s="11"/>
      <c r="L31" s="11"/>
      <c r="M31" s="11"/>
    </row>
    <row r="32" spans="1:13" x14ac:dyDescent="0.25">
      <c r="A32" s="11"/>
      <c r="B32" s="11"/>
      <c r="C32" s="10" t="s">
        <v>24</v>
      </c>
      <c r="D32" s="22"/>
      <c r="E32" s="10" t="s">
        <v>55</v>
      </c>
      <c r="F32" s="13">
        <v>1</v>
      </c>
      <c r="G32" s="14">
        <v>0</v>
      </c>
      <c r="H32" s="14">
        <v>0</v>
      </c>
      <c r="I32" s="14">
        <v>0</v>
      </c>
      <c r="J32" s="12">
        <f>OR(F32&lt;&gt;0,G32&lt;&gt;0,H32&lt;&gt;0,I32&lt;&gt;0)*(F32 + (F32 = 0))*(G32 + (G32 = 0))*(H32 + (H32 = 0))*(I32 + (I32 = 0))</f>
        <v>1</v>
      </c>
      <c r="K32" s="11"/>
      <c r="L32" s="11"/>
      <c r="M32" s="11"/>
    </row>
    <row r="33" spans="1:13" x14ac:dyDescent="0.25">
      <c r="A33" s="11"/>
      <c r="B33" s="11"/>
      <c r="C33" s="10" t="s">
        <v>24</v>
      </c>
      <c r="D33" s="22"/>
      <c r="E33" s="10" t="s">
        <v>56</v>
      </c>
      <c r="F33" s="13">
        <v>1</v>
      </c>
      <c r="G33" s="14">
        <v>0</v>
      </c>
      <c r="H33" s="14">
        <v>0</v>
      </c>
      <c r="I33" s="14">
        <v>0</v>
      </c>
      <c r="J33" s="12">
        <f>OR(F33&lt;&gt;0,G33&lt;&gt;0,H33&lt;&gt;0,I33&lt;&gt;0)*(F33 + (F33 = 0))*(G33 + (G33 = 0))*(H33 + (H33 = 0))*(I33 + (I33 = 0))</f>
        <v>1</v>
      </c>
      <c r="K33" s="11"/>
      <c r="L33" s="11"/>
      <c r="M33" s="11"/>
    </row>
    <row r="34" spans="1:13" x14ac:dyDescent="0.25">
      <c r="A34" s="11"/>
      <c r="B34" s="11"/>
      <c r="C34" s="10" t="s">
        <v>26</v>
      </c>
      <c r="D34" s="22"/>
      <c r="E34" s="10" t="s">
        <v>57</v>
      </c>
      <c r="F34" s="13">
        <v>2</v>
      </c>
      <c r="G34" s="14">
        <v>0</v>
      </c>
      <c r="H34" s="14">
        <v>0</v>
      </c>
      <c r="I34" s="14">
        <v>0</v>
      </c>
      <c r="J34" s="12">
        <f>OR(F34&lt;&gt;0,G34&lt;&gt;0,H34&lt;&gt;0,I34&lt;&gt;0)*(F34 + (F34 = 0))*(G34 + (G34 = 0))*(H34 + (H34 = 0))*(I34 + (I34 = 0))</f>
        <v>2</v>
      </c>
      <c r="K34" s="11"/>
      <c r="L34" s="11"/>
      <c r="M34" s="11"/>
    </row>
    <row r="35" spans="1:13" x14ac:dyDescent="0.25">
      <c r="A35" s="11"/>
      <c r="B35" s="11"/>
      <c r="C35" s="11"/>
      <c r="D35" s="22"/>
      <c r="E35" s="11"/>
      <c r="F35" s="11"/>
      <c r="G35" s="11"/>
      <c r="H35" s="11"/>
      <c r="I35" s="11"/>
      <c r="J35" s="15" t="s">
        <v>58</v>
      </c>
      <c r="K35" s="16">
        <f>SUM(J32:J34)</f>
        <v>4</v>
      </c>
      <c r="L35" s="14">
        <v>0</v>
      </c>
      <c r="M35" s="16">
        <f>ROUND(K35*L35,2)</f>
        <v>0</v>
      </c>
    </row>
    <row r="36" spans="1:13" ht="0.95" customHeight="1" x14ac:dyDescent="0.25">
      <c r="A36" s="17"/>
      <c r="B36" s="17"/>
      <c r="C36" s="17"/>
      <c r="D36" s="23"/>
      <c r="E36" s="17"/>
      <c r="F36" s="17"/>
      <c r="G36" s="17"/>
      <c r="H36" s="17"/>
      <c r="I36" s="17"/>
      <c r="J36" s="17"/>
      <c r="K36" s="17"/>
      <c r="L36" s="17"/>
      <c r="M36" s="17"/>
    </row>
    <row r="37" spans="1:13" ht="22.5" x14ac:dyDescent="0.25">
      <c r="A37" s="9" t="s">
        <v>59</v>
      </c>
      <c r="B37" s="10" t="s">
        <v>20</v>
      </c>
      <c r="C37" s="10" t="s">
        <v>33</v>
      </c>
      <c r="D37" s="19" t="s">
        <v>60</v>
      </c>
      <c r="E37" s="11"/>
      <c r="F37" s="11"/>
      <c r="G37" s="11"/>
      <c r="H37" s="11"/>
      <c r="I37" s="11"/>
      <c r="J37" s="11"/>
      <c r="K37" s="12">
        <f>K42</f>
        <v>4</v>
      </c>
      <c r="L37" s="12">
        <f>L42</f>
        <v>0</v>
      </c>
      <c r="M37" s="12">
        <f>M42</f>
        <v>0</v>
      </c>
    </row>
    <row r="38" spans="1:13" ht="67.5" x14ac:dyDescent="0.25">
      <c r="A38" s="11"/>
      <c r="B38" s="11"/>
      <c r="C38" s="11"/>
      <c r="D38" s="19" t="s">
        <v>61</v>
      </c>
      <c r="E38" s="11"/>
      <c r="F38" s="11"/>
      <c r="G38" s="11"/>
      <c r="H38" s="11"/>
      <c r="I38" s="11"/>
      <c r="J38" s="11"/>
      <c r="K38" s="11"/>
      <c r="L38" s="11"/>
      <c r="M38" s="11"/>
    </row>
    <row r="39" spans="1:13" x14ac:dyDescent="0.25">
      <c r="A39" s="11"/>
      <c r="B39" s="11"/>
      <c r="C39" s="10" t="s">
        <v>24</v>
      </c>
      <c r="D39" s="22"/>
      <c r="E39" s="10" t="s">
        <v>55</v>
      </c>
      <c r="F39" s="13">
        <v>1</v>
      </c>
      <c r="G39" s="14">
        <v>0</v>
      </c>
      <c r="H39" s="14">
        <v>0</v>
      </c>
      <c r="I39" s="14">
        <v>0</v>
      </c>
      <c r="J39" s="12">
        <f>OR(F39&lt;&gt;0,G39&lt;&gt;0,H39&lt;&gt;0,I39&lt;&gt;0)*(F39 + (F39 = 0))*(G39 + (G39 = 0))*(H39 + (H39 = 0))*(I39 + (I39 = 0))</f>
        <v>1</v>
      </c>
      <c r="K39" s="11"/>
      <c r="L39" s="11"/>
      <c r="M39" s="11"/>
    </row>
    <row r="40" spans="1:13" x14ac:dyDescent="0.25">
      <c r="A40" s="11"/>
      <c r="B40" s="11"/>
      <c r="C40" s="10" t="s">
        <v>24</v>
      </c>
      <c r="D40" s="22"/>
      <c r="E40" s="10" t="s">
        <v>56</v>
      </c>
      <c r="F40" s="13">
        <v>1</v>
      </c>
      <c r="G40" s="14">
        <v>0</v>
      </c>
      <c r="H40" s="14">
        <v>0</v>
      </c>
      <c r="I40" s="14">
        <v>0</v>
      </c>
      <c r="J40" s="12">
        <f>OR(F40&lt;&gt;0,G40&lt;&gt;0,H40&lt;&gt;0,I40&lt;&gt;0)*(F40 + (F40 = 0))*(G40 + (G40 = 0))*(H40 + (H40 = 0))*(I40 + (I40 = 0))</f>
        <v>1</v>
      </c>
      <c r="K40" s="11"/>
      <c r="L40" s="11"/>
      <c r="M40" s="11"/>
    </row>
    <row r="41" spans="1:13" x14ac:dyDescent="0.25">
      <c r="A41" s="11"/>
      <c r="B41" s="11"/>
      <c r="C41" s="10" t="s">
        <v>26</v>
      </c>
      <c r="D41" s="22"/>
      <c r="E41" s="10" t="s">
        <v>57</v>
      </c>
      <c r="F41" s="13">
        <v>2</v>
      </c>
      <c r="G41" s="14">
        <v>0</v>
      </c>
      <c r="H41" s="14">
        <v>0</v>
      </c>
      <c r="I41" s="14">
        <v>0</v>
      </c>
      <c r="J41" s="12">
        <f>OR(F41&lt;&gt;0,G41&lt;&gt;0,H41&lt;&gt;0,I41&lt;&gt;0)*(F41 + (F41 = 0))*(G41 + (G41 = 0))*(H41 + (H41 = 0))*(I41 + (I41 = 0))</f>
        <v>2</v>
      </c>
      <c r="K41" s="11"/>
      <c r="L41" s="11"/>
      <c r="M41" s="11"/>
    </row>
    <row r="42" spans="1:13" x14ac:dyDescent="0.25">
      <c r="A42" s="11"/>
      <c r="B42" s="11"/>
      <c r="C42" s="11"/>
      <c r="D42" s="22"/>
      <c r="E42" s="11"/>
      <c r="F42" s="11"/>
      <c r="G42" s="11"/>
      <c r="H42" s="11"/>
      <c r="I42" s="11"/>
      <c r="J42" s="15" t="s">
        <v>62</v>
      </c>
      <c r="K42" s="16">
        <f>SUM(J39:J41)</f>
        <v>4</v>
      </c>
      <c r="L42" s="14">
        <v>0</v>
      </c>
      <c r="M42" s="16">
        <f>ROUND(K42*L42,2)</f>
        <v>0</v>
      </c>
    </row>
    <row r="43" spans="1:13" ht="0.95" customHeight="1" x14ac:dyDescent="0.25">
      <c r="A43" s="17"/>
      <c r="B43" s="17"/>
      <c r="C43" s="17"/>
      <c r="D43" s="23"/>
      <c r="E43" s="17"/>
      <c r="F43" s="17"/>
      <c r="G43" s="17"/>
      <c r="H43" s="17"/>
      <c r="I43" s="17"/>
      <c r="J43" s="17"/>
      <c r="K43" s="17"/>
      <c r="L43" s="17"/>
      <c r="M43" s="17"/>
    </row>
    <row r="44" spans="1:13" x14ac:dyDescent="0.25">
      <c r="A44" s="9" t="s">
        <v>63</v>
      </c>
      <c r="B44" s="10" t="s">
        <v>20</v>
      </c>
      <c r="C44" s="10" t="s">
        <v>46</v>
      </c>
      <c r="D44" s="19" t="s">
        <v>64</v>
      </c>
      <c r="E44" s="11"/>
      <c r="F44" s="11"/>
      <c r="G44" s="11"/>
      <c r="H44" s="11"/>
      <c r="I44" s="11"/>
      <c r="J44" s="11"/>
      <c r="K44" s="12">
        <f>K52</f>
        <v>105.47</v>
      </c>
      <c r="L44" s="12">
        <f>L52</f>
        <v>0</v>
      </c>
      <c r="M44" s="12">
        <f>M52</f>
        <v>0</v>
      </c>
    </row>
    <row r="45" spans="1:13" ht="45" x14ac:dyDescent="0.25">
      <c r="A45" s="11"/>
      <c r="B45" s="11"/>
      <c r="C45" s="11"/>
      <c r="D45" s="19" t="s">
        <v>65</v>
      </c>
      <c r="E45" s="11"/>
      <c r="F45" s="11"/>
      <c r="G45" s="11"/>
      <c r="H45" s="11"/>
      <c r="I45" s="11"/>
      <c r="J45" s="11"/>
      <c r="K45" s="11"/>
      <c r="L45" s="11"/>
      <c r="M45" s="11"/>
    </row>
    <row r="46" spans="1:13" x14ac:dyDescent="0.25">
      <c r="A46" s="11"/>
      <c r="B46" s="11"/>
      <c r="C46" s="10" t="s">
        <v>24</v>
      </c>
      <c r="D46" s="22"/>
      <c r="E46" s="10" t="s">
        <v>66</v>
      </c>
      <c r="F46" s="13">
        <v>2</v>
      </c>
      <c r="G46" s="14">
        <v>9</v>
      </c>
      <c r="H46" s="14">
        <v>0</v>
      </c>
      <c r="I46" s="14">
        <v>0</v>
      </c>
      <c r="J46" s="12">
        <f>OR(F46&lt;&gt;0,G46&lt;&gt;0,H46&lt;&gt;0,I46&lt;&gt;0)*(F46 + (F46 = 0))*(G46 + (G46 = 0))*(H46 + (H46 = 0))*(I46 + (I46 = 0))</f>
        <v>18</v>
      </c>
      <c r="K46" s="11"/>
      <c r="L46" s="11"/>
      <c r="M46" s="11"/>
    </row>
    <row r="47" spans="1:13" x14ac:dyDescent="0.25">
      <c r="A47" s="11"/>
      <c r="B47" s="11"/>
      <c r="C47" s="10" t="s">
        <v>24</v>
      </c>
      <c r="D47" s="22"/>
      <c r="E47" s="10" t="s">
        <v>67</v>
      </c>
      <c r="F47" s="13">
        <v>2</v>
      </c>
      <c r="G47" s="14">
        <v>11.46</v>
      </c>
      <c r="H47" s="14">
        <v>0</v>
      </c>
      <c r="I47" s="14">
        <v>0</v>
      </c>
      <c r="J47" s="12">
        <f>OR(F47&lt;&gt;0,G47&lt;&gt;0,H47&lt;&gt;0,I47&lt;&gt;0)*(F47 + (F47 = 0))*(G47 + (G47 = 0))*(H47 + (H47 = 0))*(I47 + (I47 = 0))</f>
        <v>22.92</v>
      </c>
      <c r="K47" s="11"/>
      <c r="L47" s="11"/>
      <c r="M47" s="11"/>
    </row>
    <row r="48" spans="1:13" x14ac:dyDescent="0.25">
      <c r="A48" s="11"/>
      <c r="B48" s="11"/>
      <c r="C48" s="10" t="s">
        <v>26</v>
      </c>
      <c r="D48" s="22"/>
      <c r="E48" s="10" t="s">
        <v>68</v>
      </c>
      <c r="F48" s="13">
        <v>2</v>
      </c>
      <c r="G48" s="14">
        <v>10.36</v>
      </c>
      <c r="H48" s="14">
        <v>0</v>
      </c>
      <c r="I48" s="14">
        <v>0</v>
      </c>
      <c r="J48" s="12">
        <f>OR(F48&lt;&gt;0,G48&lt;&gt;0,H48&lt;&gt;0,I48&lt;&gt;0)*(F48 + (F48 = 0))*(G48 + (G48 = 0))*(H48 + (H48 = 0))*(I48 + (I48 = 0))</f>
        <v>20.72</v>
      </c>
      <c r="K48" s="11"/>
      <c r="L48" s="11"/>
      <c r="M48" s="11"/>
    </row>
    <row r="49" spans="1:13" x14ac:dyDescent="0.25">
      <c r="A49" s="11"/>
      <c r="B49" s="11"/>
      <c r="C49" s="10" t="s">
        <v>26</v>
      </c>
      <c r="D49" s="22"/>
      <c r="E49" s="10" t="s">
        <v>69</v>
      </c>
      <c r="F49" s="13">
        <v>1</v>
      </c>
      <c r="G49" s="14">
        <v>12.83</v>
      </c>
      <c r="H49" s="14">
        <v>0</v>
      </c>
      <c r="I49" s="14">
        <v>0</v>
      </c>
      <c r="J49" s="12">
        <f>OR(F49&lt;&gt;0,G49&lt;&gt;0,H49&lt;&gt;0,I49&lt;&gt;0)*(F49 + (F49 = 0))*(G49 + (G49 = 0))*(H49 + (H49 = 0))*(I49 + (I49 = 0))</f>
        <v>12.83</v>
      </c>
      <c r="K49" s="11"/>
      <c r="L49" s="11"/>
      <c r="M49" s="11"/>
    </row>
    <row r="50" spans="1:13" x14ac:dyDescent="0.25">
      <c r="A50" s="11"/>
      <c r="B50" s="11"/>
      <c r="C50" s="10" t="s">
        <v>41</v>
      </c>
      <c r="D50" s="22"/>
      <c r="E50" s="10" t="s">
        <v>70</v>
      </c>
      <c r="F50" s="13">
        <v>2</v>
      </c>
      <c r="G50" s="14">
        <v>7</v>
      </c>
      <c r="H50" s="14">
        <v>0</v>
      </c>
      <c r="I50" s="14">
        <v>0</v>
      </c>
      <c r="J50" s="12">
        <f>OR(F50&lt;&gt;0,G50&lt;&gt;0,H50&lt;&gt;0,I50&lt;&gt;0)*(F50 + (F50 = 0))*(G50 + (G50 = 0))*(H50 + (H50 = 0))*(I50 + (I50 = 0))</f>
        <v>14</v>
      </c>
      <c r="K50" s="11"/>
      <c r="L50" s="11"/>
      <c r="M50" s="11"/>
    </row>
    <row r="51" spans="1:13" x14ac:dyDescent="0.25">
      <c r="A51" s="11"/>
      <c r="B51" s="11"/>
      <c r="C51" s="10" t="s">
        <v>29</v>
      </c>
      <c r="D51" s="22"/>
      <c r="E51" s="10" t="s">
        <v>71</v>
      </c>
      <c r="F51" s="13">
        <v>1</v>
      </c>
      <c r="G51" s="14">
        <v>17</v>
      </c>
      <c r="H51" s="14">
        <v>0</v>
      </c>
      <c r="I51" s="14">
        <v>0</v>
      </c>
      <c r="J51" s="12">
        <f>OR(F51&lt;&gt;0,G51&lt;&gt;0,H51&lt;&gt;0,I51&lt;&gt;0)*(F51 + (F51 = 0))*(G51 + (G51 = 0))*(H51 + (H51 = 0))*(I51 + (I51 = 0))</f>
        <v>17</v>
      </c>
      <c r="K51" s="11"/>
      <c r="L51" s="11"/>
      <c r="M51" s="11"/>
    </row>
    <row r="52" spans="1:13" x14ac:dyDescent="0.25">
      <c r="A52" s="11"/>
      <c r="B52" s="11"/>
      <c r="C52" s="11"/>
      <c r="D52" s="22"/>
      <c r="E52" s="11"/>
      <c r="F52" s="11"/>
      <c r="G52" s="11"/>
      <c r="H52" s="11"/>
      <c r="I52" s="11"/>
      <c r="J52" s="15" t="s">
        <v>72</v>
      </c>
      <c r="K52" s="16">
        <f>SUM(J46:J51)</f>
        <v>105.47</v>
      </c>
      <c r="L52" s="14">
        <v>0</v>
      </c>
      <c r="M52" s="16">
        <f>ROUND(K52*L52,2)</f>
        <v>0</v>
      </c>
    </row>
    <row r="53" spans="1:13" ht="0.95" customHeight="1" x14ac:dyDescent="0.25">
      <c r="A53" s="17"/>
      <c r="B53" s="17"/>
      <c r="C53" s="17"/>
      <c r="D53" s="23"/>
      <c r="E53" s="17"/>
      <c r="F53" s="17"/>
      <c r="G53" s="17"/>
      <c r="H53" s="17"/>
      <c r="I53" s="17"/>
      <c r="J53" s="17"/>
      <c r="K53" s="17"/>
      <c r="L53" s="17"/>
      <c r="M53" s="17"/>
    </row>
    <row r="54" spans="1:13" x14ac:dyDescent="0.25">
      <c r="A54" s="9" t="s">
        <v>73</v>
      </c>
      <c r="B54" s="10" t="s">
        <v>20</v>
      </c>
      <c r="C54" s="10" t="s">
        <v>46</v>
      </c>
      <c r="D54" s="19" t="s">
        <v>74</v>
      </c>
      <c r="E54" s="11"/>
      <c r="F54" s="11"/>
      <c r="G54" s="11"/>
      <c r="H54" s="11"/>
      <c r="I54" s="11"/>
      <c r="J54" s="11"/>
      <c r="K54" s="12">
        <f>K72</f>
        <v>396.55</v>
      </c>
      <c r="L54" s="12">
        <f>L72</f>
        <v>0</v>
      </c>
      <c r="M54" s="12">
        <f>M72</f>
        <v>0</v>
      </c>
    </row>
    <row r="55" spans="1:13" ht="45" x14ac:dyDescent="0.25">
      <c r="A55" s="11"/>
      <c r="B55" s="11"/>
      <c r="C55" s="11"/>
      <c r="D55" s="19" t="s">
        <v>75</v>
      </c>
      <c r="E55" s="11"/>
      <c r="F55" s="11"/>
      <c r="G55" s="11"/>
      <c r="H55" s="11"/>
      <c r="I55" s="11"/>
      <c r="J55" s="11"/>
      <c r="K55" s="11"/>
      <c r="L55" s="11"/>
      <c r="M55" s="11"/>
    </row>
    <row r="56" spans="1:13" x14ac:dyDescent="0.25">
      <c r="A56" s="11"/>
      <c r="B56" s="11"/>
      <c r="C56" s="10" t="s">
        <v>24</v>
      </c>
      <c r="D56" s="22"/>
      <c r="E56" s="10" t="s">
        <v>76</v>
      </c>
      <c r="F56" s="13">
        <v>1</v>
      </c>
      <c r="G56" s="14">
        <v>16</v>
      </c>
      <c r="H56" s="14">
        <v>0</v>
      </c>
      <c r="I56" s="14">
        <v>0</v>
      </c>
      <c r="J56" s="12">
        <f>OR(F56&lt;&gt;0,G56&lt;&gt;0,H56&lt;&gt;0,I56&lt;&gt;0)*(F56 + (F56 = 0))*(G56 + (G56 = 0))*(H56 + (H56 = 0))*(I56 + (I56 = 0))</f>
        <v>16</v>
      </c>
      <c r="K56" s="11"/>
      <c r="L56" s="11"/>
      <c r="M56" s="11"/>
    </row>
    <row r="57" spans="1:13" x14ac:dyDescent="0.25">
      <c r="A57" s="11"/>
      <c r="B57" s="11"/>
      <c r="C57" s="10" t="s">
        <v>24</v>
      </c>
      <c r="D57" s="22"/>
      <c r="E57" s="10" t="s">
        <v>77</v>
      </c>
      <c r="F57" s="13">
        <v>1</v>
      </c>
      <c r="G57" s="14">
        <v>12.17</v>
      </c>
      <c r="H57" s="14">
        <v>0</v>
      </c>
      <c r="I57" s="14">
        <v>0</v>
      </c>
      <c r="J57" s="12">
        <f>OR(F57&lt;&gt;0,G57&lt;&gt;0,H57&lt;&gt;0,I57&lt;&gt;0)*(F57 + (F57 = 0))*(G57 + (G57 = 0))*(H57 + (H57 = 0))*(I57 + (I57 = 0))</f>
        <v>12.17</v>
      </c>
      <c r="K57" s="11"/>
      <c r="L57" s="11"/>
      <c r="M57" s="11"/>
    </row>
    <row r="58" spans="1:13" x14ac:dyDescent="0.25">
      <c r="A58" s="11"/>
      <c r="B58" s="11"/>
      <c r="C58" s="10" t="s">
        <v>78</v>
      </c>
      <c r="D58" s="22"/>
      <c r="E58" s="10" t="s">
        <v>79</v>
      </c>
      <c r="F58" s="13">
        <v>1</v>
      </c>
      <c r="G58" s="14">
        <v>16.5</v>
      </c>
      <c r="H58" s="14">
        <v>0</v>
      </c>
      <c r="I58" s="14">
        <v>0</v>
      </c>
      <c r="J58" s="12">
        <f>OR(F58&lt;&gt;0,G58&lt;&gt;0,H58&lt;&gt;0,I58&lt;&gt;0)*(F58 + (F58 = 0))*(G58 + (G58 = 0))*(H58 + (H58 = 0))*(I58 + (I58 = 0))</f>
        <v>16.5</v>
      </c>
      <c r="K58" s="11"/>
      <c r="L58" s="11"/>
      <c r="M58" s="11"/>
    </row>
    <row r="59" spans="1:13" x14ac:dyDescent="0.25">
      <c r="A59" s="11"/>
      <c r="B59" s="11"/>
      <c r="C59" s="10" t="s">
        <v>26</v>
      </c>
      <c r="D59" s="22"/>
      <c r="E59" s="10" t="s">
        <v>80</v>
      </c>
      <c r="F59" s="13">
        <v>1</v>
      </c>
      <c r="G59" s="14">
        <v>30.6</v>
      </c>
      <c r="H59" s="14">
        <v>0</v>
      </c>
      <c r="I59" s="14">
        <v>0</v>
      </c>
      <c r="J59" s="12">
        <f>OR(F59&lt;&gt;0,G59&lt;&gt;0,H59&lt;&gt;0,I59&lt;&gt;0)*(F59 + (F59 = 0))*(G59 + (G59 = 0))*(H59 + (H59 = 0))*(I59 + (I59 = 0))</f>
        <v>30.6</v>
      </c>
      <c r="K59" s="11"/>
      <c r="L59" s="11"/>
      <c r="M59" s="11"/>
    </row>
    <row r="60" spans="1:13" x14ac:dyDescent="0.25">
      <c r="A60" s="11"/>
      <c r="B60" s="11"/>
      <c r="C60" s="10" t="s">
        <v>26</v>
      </c>
      <c r="D60" s="22"/>
      <c r="E60" s="10" t="s">
        <v>81</v>
      </c>
      <c r="F60" s="13">
        <v>1</v>
      </c>
      <c r="G60" s="14">
        <v>19</v>
      </c>
      <c r="H60" s="14">
        <v>0</v>
      </c>
      <c r="I60" s="14">
        <v>0</v>
      </c>
      <c r="J60" s="12">
        <f>OR(F60&lt;&gt;0,G60&lt;&gt;0,H60&lt;&gt;0,I60&lt;&gt;0)*(F60 + (F60 = 0))*(G60 + (G60 = 0))*(H60 + (H60 = 0))*(I60 + (I60 = 0))</f>
        <v>19</v>
      </c>
      <c r="K60" s="11"/>
      <c r="L60" s="11"/>
      <c r="M60" s="11"/>
    </row>
    <row r="61" spans="1:13" x14ac:dyDescent="0.25">
      <c r="A61" s="11"/>
      <c r="B61" s="11"/>
      <c r="C61" s="10" t="s">
        <v>26</v>
      </c>
      <c r="D61" s="22"/>
      <c r="E61" s="10" t="s">
        <v>82</v>
      </c>
      <c r="F61" s="13">
        <v>1</v>
      </c>
      <c r="G61" s="14">
        <v>29.41</v>
      </c>
      <c r="H61" s="14">
        <v>0</v>
      </c>
      <c r="I61" s="14">
        <v>0</v>
      </c>
      <c r="J61" s="12">
        <f>OR(F61&lt;&gt;0,G61&lt;&gt;0,H61&lt;&gt;0,I61&lt;&gt;0)*(F61 + (F61 = 0))*(G61 + (G61 = 0))*(H61 + (H61 = 0))*(I61 + (I61 = 0))</f>
        <v>29.41</v>
      </c>
      <c r="K61" s="11"/>
      <c r="L61" s="11"/>
      <c r="M61" s="11"/>
    </row>
    <row r="62" spans="1:13" x14ac:dyDescent="0.25">
      <c r="A62" s="11"/>
      <c r="B62" s="11"/>
      <c r="C62" s="10" t="s">
        <v>26</v>
      </c>
      <c r="D62" s="22"/>
      <c r="E62" s="10" t="s">
        <v>83</v>
      </c>
      <c r="F62" s="13">
        <v>1</v>
      </c>
      <c r="G62" s="14">
        <v>28</v>
      </c>
      <c r="H62" s="14">
        <v>0</v>
      </c>
      <c r="I62" s="14">
        <v>0</v>
      </c>
      <c r="J62" s="12">
        <f>OR(F62&lt;&gt;0,G62&lt;&gt;0,H62&lt;&gt;0,I62&lt;&gt;0)*(F62 + (F62 = 0))*(G62 + (G62 = 0))*(H62 + (H62 = 0))*(I62 + (I62 = 0))</f>
        <v>28</v>
      </c>
      <c r="K62" s="11"/>
      <c r="L62" s="11"/>
      <c r="M62" s="11"/>
    </row>
    <row r="63" spans="1:13" x14ac:dyDescent="0.25">
      <c r="A63" s="11"/>
      <c r="B63" s="11"/>
      <c r="C63" s="10" t="s">
        <v>26</v>
      </c>
      <c r="D63" s="22"/>
      <c r="E63" s="10" t="s">
        <v>84</v>
      </c>
      <c r="F63" s="13">
        <v>1</v>
      </c>
      <c r="G63" s="14">
        <v>24.41</v>
      </c>
      <c r="H63" s="14">
        <v>0</v>
      </c>
      <c r="I63" s="14">
        <v>0</v>
      </c>
      <c r="J63" s="12">
        <f>OR(F63&lt;&gt;0,G63&lt;&gt;0,H63&lt;&gt;0,I63&lt;&gt;0)*(F63 + (F63 = 0))*(G63 + (G63 = 0))*(H63 + (H63 = 0))*(I63 + (I63 = 0))</f>
        <v>24.41</v>
      </c>
      <c r="K63" s="11"/>
      <c r="L63" s="11"/>
      <c r="M63" s="11"/>
    </row>
    <row r="64" spans="1:13" x14ac:dyDescent="0.25">
      <c r="A64" s="11"/>
      <c r="B64" s="11"/>
      <c r="C64" s="10" t="s">
        <v>26</v>
      </c>
      <c r="D64" s="22"/>
      <c r="E64" s="10" t="s">
        <v>85</v>
      </c>
      <c r="F64" s="13">
        <v>1</v>
      </c>
      <c r="G64" s="14">
        <v>23.53</v>
      </c>
      <c r="H64" s="14">
        <v>0</v>
      </c>
      <c r="I64" s="14">
        <v>0</v>
      </c>
      <c r="J64" s="12">
        <f>OR(F64&lt;&gt;0,G64&lt;&gt;0,H64&lt;&gt;0,I64&lt;&gt;0)*(F64 + (F64 = 0))*(G64 + (G64 = 0))*(H64 + (H64 = 0))*(I64 + (I64 = 0))</f>
        <v>23.53</v>
      </c>
      <c r="K64" s="11"/>
      <c r="L64" s="11"/>
      <c r="M64" s="11"/>
    </row>
    <row r="65" spans="1:13" x14ac:dyDescent="0.25">
      <c r="A65" s="11"/>
      <c r="B65" s="11"/>
      <c r="C65" s="10" t="s">
        <v>26</v>
      </c>
      <c r="D65" s="22"/>
      <c r="E65" s="10" t="s">
        <v>86</v>
      </c>
      <c r="F65" s="13">
        <v>1</v>
      </c>
      <c r="G65" s="14">
        <v>57.64</v>
      </c>
      <c r="H65" s="14">
        <v>0</v>
      </c>
      <c r="I65" s="14">
        <v>0</v>
      </c>
      <c r="J65" s="12">
        <f>OR(F65&lt;&gt;0,G65&lt;&gt;0,H65&lt;&gt;0,I65&lt;&gt;0)*(F65 + (F65 = 0))*(G65 + (G65 = 0))*(H65 + (H65 = 0))*(I65 + (I65 = 0))</f>
        <v>57.64</v>
      </c>
      <c r="K65" s="11"/>
      <c r="L65" s="11"/>
      <c r="M65" s="11"/>
    </row>
    <row r="66" spans="1:13" x14ac:dyDescent="0.25">
      <c r="A66" s="11"/>
      <c r="B66" s="11"/>
      <c r="C66" s="10" t="s">
        <v>26</v>
      </c>
      <c r="D66" s="22"/>
      <c r="E66" s="10" t="s">
        <v>87</v>
      </c>
      <c r="F66" s="13">
        <v>1</v>
      </c>
      <c r="G66" s="14">
        <v>48</v>
      </c>
      <c r="H66" s="14">
        <v>0</v>
      </c>
      <c r="I66" s="14">
        <v>0</v>
      </c>
      <c r="J66" s="12">
        <f>OR(F66&lt;&gt;0,G66&lt;&gt;0,H66&lt;&gt;0,I66&lt;&gt;0)*(F66 + (F66 = 0))*(G66 + (G66 = 0))*(H66 + (H66 = 0))*(I66 + (I66 = 0))</f>
        <v>48</v>
      </c>
      <c r="K66" s="11"/>
      <c r="L66" s="11"/>
      <c r="M66" s="11"/>
    </row>
    <row r="67" spans="1:13" x14ac:dyDescent="0.25">
      <c r="A67" s="11"/>
      <c r="B67" s="11"/>
      <c r="C67" s="10" t="s">
        <v>26</v>
      </c>
      <c r="D67" s="22"/>
      <c r="E67" s="10" t="s">
        <v>88</v>
      </c>
      <c r="F67" s="13">
        <v>2</v>
      </c>
      <c r="G67" s="14">
        <v>7</v>
      </c>
      <c r="H67" s="14">
        <v>0</v>
      </c>
      <c r="I67" s="14">
        <v>0</v>
      </c>
      <c r="J67" s="12">
        <f>OR(F67&lt;&gt;0,G67&lt;&gt;0,H67&lt;&gt;0,I67&lt;&gt;0)*(F67 + (F67 = 0))*(G67 + (G67 = 0))*(H67 + (H67 = 0))*(I67 + (I67 = 0))</f>
        <v>14</v>
      </c>
      <c r="K67" s="11"/>
      <c r="L67" s="11"/>
      <c r="M67" s="11"/>
    </row>
    <row r="68" spans="1:13" x14ac:dyDescent="0.25">
      <c r="A68" s="11"/>
      <c r="B68" s="11"/>
      <c r="C68" s="10" t="s">
        <v>41</v>
      </c>
      <c r="D68" s="22"/>
      <c r="E68" s="10" t="s">
        <v>89</v>
      </c>
      <c r="F68" s="13">
        <v>5</v>
      </c>
      <c r="G68" s="14">
        <v>5.78</v>
      </c>
      <c r="H68" s="14">
        <v>0</v>
      </c>
      <c r="I68" s="14">
        <v>0</v>
      </c>
      <c r="J68" s="12">
        <f>OR(F68&lt;&gt;0,G68&lt;&gt;0,H68&lt;&gt;0,I68&lt;&gt;0)*(F68 + (F68 = 0))*(G68 + (G68 = 0))*(H68 + (H68 = 0))*(I68 + (I68 = 0))</f>
        <v>28.9</v>
      </c>
      <c r="K68" s="11"/>
      <c r="L68" s="11"/>
      <c r="M68" s="11"/>
    </row>
    <row r="69" spans="1:13" x14ac:dyDescent="0.25">
      <c r="A69" s="11"/>
      <c r="B69" s="11"/>
      <c r="C69" s="10" t="s">
        <v>29</v>
      </c>
      <c r="D69" s="22"/>
      <c r="E69" s="10" t="s">
        <v>90</v>
      </c>
      <c r="F69" s="13">
        <v>1</v>
      </c>
      <c r="G69" s="14">
        <v>31</v>
      </c>
      <c r="H69" s="14">
        <v>0</v>
      </c>
      <c r="I69" s="14">
        <v>0</v>
      </c>
      <c r="J69" s="12">
        <f>OR(F69&lt;&gt;0,G69&lt;&gt;0,H69&lt;&gt;0,I69&lt;&gt;0)*(F69 + (F69 = 0))*(G69 + (G69 = 0))*(H69 + (H69 = 0))*(I69 + (I69 = 0))</f>
        <v>31</v>
      </c>
      <c r="K69" s="11"/>
      <c r="L69" s="11"/>
      <c r="M69" s="11"/>
    </row>
    <row r="70" spans="1:13" x14ac:dyDescent="0.25">
      <c r="A70" s="11"/>
      <c r="B70" s="11"/>
      <c r="C70" s="10" t="s">
        <v>29</v>
      </c>
      <c r="D70" s="22"/>
      <c r="E70" s="10" t="s">
        <v>91</v>
      </c>
      <c r="F70" s="13">
        <v>1</v>
      </c>
      <c r="G70" s="14">
        <v>14.39</v>
      </c>
      <c r="H70" s="14">
        <v>0</v>
      </c>
      <c r="I70" s="14">
        <v>0</v>
      </c>
      <c r="J70" s="12">
        <f>OR(F70&lt;&gt;0,G70&lt;&gt;0,H70&lt;&gt;0,I70&lt;&gt;0)*(F70 + (F70 = 0))*(G70 + (G70 = 0))*(H70 + (H70 = 0))*(I70 + (I70 = 0))</f>
        <v>14.39</v>
      </c>
      <c r="K70" s="11"/>
      <c r="L70" s="11"/>
      <c r="M70" s="11"/>
    </row>
    <row r="71" spans="1:13" x14ac:dyDescent="0.25">
      <c r="A71" s="11"/>
      <c r="B71" s="11"/>
      <c r="C71" s="10" t="s">
        <v>41</v>
      </c>
      <c r="D71" s="22"/>
      <c r="E71" s="10" t="s">
        <v>92</v>
      </c>
      <c r="F71" s="13">
        <v>2</v>
      </c>
      <c r="G71" s="14">
        <v>1.5</v>
      </c>
      <c r="H71" s="14">
        <v>0</v>
      </c>
      <c r="I71" s="14">
        <v>0</v>
      </c>
      <c r="J71" s="12">
        <f>OR(F71&lt;&gt;0,G71&lt;&gt;0,H71&lt;&gt;0,I71&lt;&gt;0)*(F71 + (F71 = 0))*(G71 + (G71 = 0))*(H71 + (H71 = 0))*(I71 + (I71 = 0))</f>
        <v>3</v>
      </c>
      <c r="K71" s="11"/>
      <c r="L71" s="11"/>
      <c r="M71" s="11"/>
    </row>
    <row r="72" spans="1:13" x14ac:dyDescent="0.25">
      <c r="A72" s="11"/>
      <c r="B72" s="11"/>
      <c r="C72" s="11"/>
      <c r="D72" s="22"/>
      <c r="E72" s="11"/>
      <c r="F72" s="11"/>
      <c r="G72" s="11"/>
      <c r="H72" s="11"/>
      <c r="I72" s="11"/>
      <c r="J72" s="15" t="s">
        <v>93</v>
      </c>
      <c r="K72" s="16">
        <f>SUM(J56:J71)</f>
        <v>396.55</v>
      </c>
      <c r="L72" s="14">
        <v>0</v>
      </c>
      <c r="M72" s="16">
        <f>ROUND(K72*L72,2)</f>
        <v>0</v>
      </c>
    </row>
    <row r="73" spans="1:13" ht="0.95" customHeight="1" x14ac:dyDescent="0.25">
      <c r="A73" s="17"/>
      <c r="B73" s="17"/>
      <c r="C73" s="17"/>
      <c r="D73" s="23"/>
      <c r="E73" s="17"/>
      <c r="F73" s="17"/>
      <c r="G73" s="17"/>
      <c r="H73" s="17"/>
      <c r="I73" s="17"/>
      <c r="J73" s="17"/>
      <c r="K73" s="17"/>
      <c r="L73" s="17"/>
      <c r="M73" s="17"/>
    </row>
    <row r="74" spans="1:13" ht="33.75" x14ac:dyDescent="0.25">
      <c r="A74" s="9" t="s">
        <v>94</v>
      </c>
      <c r="B74" s="10" t="s">
        <v>20</v>
      </c>
      <c r="C74" s="10" t="s">
        <v>95</v>
      </c>
      <c r="D74" s="19" t="s">
        <v>96</v>
      </c>
      <c r="E74" s="11"/>
      <c r="F74" s="11"/>
      <c r="G74" s="11"/>
      <c r="H74" s="11"/>
      <c r="I74" s="11"/>
      <c r="J74" s="11"/>
      <c r="K74" s="12">
        <f>K90</f>
        <v>307.89999999999998</v>
      </c>
      <c r="L74" s="12">
        <f>L90</f>
        <v>0</v>
      </c>
      <c r="M74" s="12">
        <f>M90</f>
        <v>0</v>
      </c>
    </row>
    <row r="75" spans="1:13" ht="56.25" x14ac:dyDescent="0.25">
      <c r="A75" s="11"/>
      <c r="B75" s="11"/>
      <c r="C75" s="11"/>
      <c r="D75" s="19" t="s">
        <v>97</v>
      </c>
      <c r="E75" s="11"/>
      <c r="F75" s="11"/>
      <c r="G75" s="11"/>
      <c r="H75" s="11"/>
      <c r="I75" s="11"/>
      <c r="J75" s="11"/>
      <c r="K75" s="11"/>
      <c r="L75" s="11"/>
      <c r="M75" s="11"/>
    </row>
    <row r="76" spans="1:13" x14ac:dyDescent="0.25">
      <c r="A76" s="11"/>
      <c r="B76" s="11"/>
      <c r="C76" s="10" t="s">
        <v>24</v>
      </c>
      <c r="D76" s="22"/>
      <c r="E76" s="10" t="s">
        <v>98</v>
      </c>
      <c r="F76" s="13">
        <v>1</v>
      </c>
      <c r="G76" s="14">
        <v>7.21</v>
      </c>
      <c r="H76" s="14">
        <v>1.5</v>
      </c>
      <c r="I76" s="14">
        <v>0</v>
      </c>
      <c r="J76" s="12">
        <f>OR(F76&lt;&gt;0,G76&lt;&gt;0,H76&lt;&gt;0,I76&lt;&gt;0)*(F76 + (F76 = 0))*(G76 + (G76 = 0))*(H76 + (H76 = 0))*(I76 + (I76 = 0))</f>
        <v>10.82</v>
      </c>
      <c r="K76" s="11"/>
      <c r="L76" s="11"/>
      <c r="M76" s="11"/>
    </row>
    <row r="77" spans="1:13" x14ac:dyDescent="0.25">
      <c r="A77" s="11"/>
      <c r="B77" s="11"/>
      <c r="C77" s="10" t="s">
        <v>24</v>
      </c>
      <c r="D77" s="22"/>
      <c r="E77" s="10" t="s">
        <v>99</v>
      </c>
      <c r="F77" s="13">
        <v>1</v>
      </c>
      <c r="G77" s="14">
        <v>4.5999999999999996</v>
      </c>
      <c r="H77" s="14">
        <v>1.45</v>
      </c>
      <c r="I77" s="14">
        <v>0</v>
      </c>
      <c r="J77" s="12">
        <f>OR(F77&lt;&gt;0,G77&lt;&gt;0,H77&lt;&gt;0,I77&lt;&gt;0)*(F77 + (F77 = 0))*(G77 + (G77 = 0))*(H77 + (H77 = 0))*(I77 + (I77 = 0))</f>
        <v>6.67</v>
      </c>
      <c r="K77" s="11"/>
      <c r="L77" s="11"/>
      <c r="M77" s="11"/>
    </row>
    <row r="78" spans="1:13" x14ac:dyDescent="0.25">
      <c r="A78" s="11"/>
      <c r="B78" s="11"/>
      <c r="C78" s="10" t="s">
        <v>78</v>
      </c>
      <c r="D78" s="22"/>
      <c r="E78" s="10" t="s">
        <v>100</v>
      </c>
      <c r="F78" s="13">
        <v>1</v>
      </c>
      <c r="G78" s="14">
        <v>14.5</v>
      </c>
      <c r="H78" s="14">
        <v>2.17</v>
      </c>
      <c r="I78" s="14">
        <v>0</v>
      </c>
      <c r="J78" s="12">
        <f>OR(F78&lt;&gt;0,G78&lt;&gt;0,H78&lt;&gt;0,I78&lt;&gt;0)*(F78 + (F78 = 0))*(G78 + (G78 = 0))*(H78 + (H78 = 0))*(I78 + (I78 = 0))</f>
        <v>31.47</v>
      </c>
      <c r="K78" s="11"/>
      <c r="L78" s="11"/>
      <c r="M78" s="11"/>
    </row>
    <row r="79" spans="1:13" x14ac:dyDescent="0.25">
      <c r="A79" s="11"/>
      <c r="B79" s="11"/>
      <c r="C79" s="10" t="s">
        <v>26</v>
      </c>
      <c r="D79" s="22"/>
      <c r="E79" s="10" t="s">
        <v>101</v>
      </c>
      <c r="F79" s="13">
        <v>1</v>
      </c>
      <c r="G79" s="14">
        <v>12.2</v>
      </c>
      <c r="H79" s="14">
        <v>0</v>
      </c>
      <c r="I79" s="14">
        <v>0</v>
      </c>
      <c r="J79" s="12">
        <f>OR(F79&lt;&gt;0,G79&lt;&gt;0,H79&lt;&gt;0,I79&lt;&gt;0)*(F79 + (F79 = 0))*(G79 + (G79 = 0))*(H79 + (H79 = 0))*(I79 + (I79 = 0))</f>
        <v>12.2</v>
      </c>
      <c r="K79" s="11"/>
      <c r="L79" s="11"/>
      <c r="M79" s="11"/>
    </row>
    <row r="80" spans="1:13" x14ac:dyDescent="0.25">
      <c r="A80" s="11"/>
      <c r="B80" s="11"/>
      <c r="C80" s="10" t="s">
        <v>26</v>
      </c>
      <c r="D80" s="22"/>
      <c r="E80" s="10" t="s">
        <v>102</v>
      </c>
      <c r="F80" s="13">
        <v>1</v>
      </c>
      <c r="G80" s="14">
        <v>7.6</v>
      </c>
      <c r="H80" s="14">
        <v>0</v>
      </c>
      <c r="I80" s="14">
        <v>0</v>
      </c>
      <c r="J80" s="12">
        <f>OR(F80&lt;&gt;0,G80&lt;&gt;0,H80&lt;&gt;0,I80&lt;&gt;0)*(F80 + (F80 = 0))*(G80 + (G80 = 0))*(H80 + (H80 = 0))*(I80 + (I80 = 0))</f>
        <v>7.6</v>
      </c>
      <c r="K80" s="11"/>
      <c r="L80" s="11"/>
      <c r="M80" s="11"/>
    </row>
    <row r="81" spans="1:13" x14ac:dyDescent="0.25">
      <c r="A81" s="11"/>
      <c r="B81" s="11"/>
      <c r="C81" s="10" t="s">
        <v>26</v>
      </c>
      <c r="D81" s="22"/>
      <c r="E81" s="10" t="s">
        <v>103</v>
      </c>
      <c r="F81" s="13">
        <v>1</v>
      </c>
      <c r="G81" s="14">
        <v>57.64</v>
      </c>
      <c r="H81" s="14">
        <v>1.1499999999999999</v>
      </c>
      <c r="I81" s="14">
        <v>0</v>
      </c>
      <c r="J81" s="12">
        <f>OR(F81&lt;&gt;0,G81&lt;&gt;0,H81&lt;&gt;0,I81&lt;&gt;0)*(F81 + (F81 = 0))*(G81 + (G81 = 0))*(H81 + (H81 = 0))*(I81 + (I81 = 0))</f>
        <v>66.290000000000006</v>
      </c>
      <c r="K81" s="11"/>
      <c r="L81" s="11"/>
      <c r="M81" s="11"/>
    </row>
    <row r="82" spans="1:13" x14ac:dyDescent="0.25">
      <c r="A82" s="11"/>
      <c r="B82" s="11"/>
      <c r="C82" s="10" t="s">
        <v>26</v>
      </c>
      <c r="D82" s="22"/>
      <c r="E82" s="10" t="s">
        <v>104</v>
      </c>
      <c r="F82" s="13">
        <v>1</v>
      </c>
      <c r="G82" s="14">
        <v>17.809999999999999</v>
      </c>
      <c r="H82" s="14">
        <v>5</v>
      </c>
      <c r="I82" s="14">
        <v>0</v>
      </c>
      <c r="J82" s="12">
        <f>OR(F82&lt;&gt;0,G82&lt;&gt;0,H82&lt;&gt;0,I82&lt;&gt;0)*(F82 + (F82 = 0))*(G82 + (G82 = 0))*(H82 + (H82 = 0))*(I82 + (I82 = 0))</f>
        <v>89.05</v>
      </c>
      <c r="K82" s="11"/>
      <c r="L82" s="11"/>
      <c r="M82" s="11"/>
    </row>
    <row r="83" spans="1:13" x14ac:dyDescent="0.25">
      <c r="A83" s="11"/>
      <c r="B83" s="11"/>
      <c r="C83" s="10" t="s">
        <v>26</v>
      </c>
      <c r="D83" s="22"/>
      <c r="E83" s="10" t="s">
        <v>105</v>
      </c>
      <c r="F83" s="13">
        <v>2</v>
      </c>
      <c r="G83" s="14">
        <v>10</v>
      </c>
      <c r="H83" s="14">
        <v>0</v>
      </c>
      <c r="I83" s="14">
        <v>0</v>
      </c>
      <c r="J83" s="12">
        <f>OR(F83&lt;&gt;0,G83&lt;&gt;0,H83&lt;&gt;0,I83&lt;&gt;0)*(F83 + (F83 = 0))*(G83 + (G83 = 0))*(H83 + (H83 = 0))*(I83 + (I83 = 0))</f>
        <v>20</v>
      </c>
      <c r="K83" s="11"/>
      <c r="L83" s="11"/>
      <c r="M83" s="11"/>
    </row>
    <row r="84" spans="1:13" x14ac:dyDescent="0.25">
      <c r="A84" s="11"/>
      <c r="B84" s="11"/>
      <c r="C84" s="10" t="s">
        <v>26</v>
      </c>
      <c r="D84" s="22"/>
      <c r="E84" s="10" t="s">
        <v>106</v>
      </c>
      <c r="F84" s="13">
        <v>1</v>
      </c>
      <c r="G84" s="14">
        <v>15</v>
      </c>
      <c r="H84" s="14">
        <v>0</v>
      </c>
      <c r="I84" s="14">
        <v>0</v>
      </c>
      <c r="J84" s="12">
        <f>OR(F84&lt;&gt;0,G84&lt;&gt;0,H84&lt;&gt;0,I84&lt;&gt;0)*(F84 + (F84 = 0))*(G84 + (G84 = 0))*(H84 + (H84 = 0))*(I84 + (I84 = 0))</f>
        <v>15</v>
      </c>
      <c r="K84" s="11"/>
      <c r="L84" s="11"/>
      <c r="M84" s="11"/>
    </row>
    <row r="85" spans="1:13" x14ac:dyDescent="0.25">
      <c r="A85" s="11"/>
      <c r="B85" s="11"/>
      <c r="C85" s="10" t="s">
        <v>26</v>
      </c>
      <c r="D85" s="22"/>
      <c r="E85" s="10" t="s">
        <v>107</v>
      </c>
      <c r="F85" s="13">
        <v>1</v>
      </c>
      <c r="G85" s="14">
        <v>7</v>
      </c>
      <c r="H85" s="14">
        <v>0.4</v>
      </c>
      <c r="I85" s="14">
        <v>0</v>
      </c>
      <c r="J85" s="12">
        <f>OR(F85&lt;&gt;0,G85&lt;&gt;0,H85&lt;&gt;0,I85&lt;&gt;0)*(F85 + (F85 = 0))*(G85 + (G85 = 0))*(H85 + (H85 = 0))*(I85 + (I85 = 0))</f>
        <v>2.8</v>
      </c>
      <c r="K85" s="11"/>
      <c r="L85" s="11"/>
      <c r="M85" s="11"/>
    </row>
    <row r="86" spans="1:13" x14ac:dyDescent="0.25">
      <c r="A86" s="11"/>
      <c r="B86" s="11"/>
      <c r="C86" s="10" t="s">
        <v>41</v>
      </c>
      <c r="D86" s="22"/>
      <c r="E86" s="10" t="s">
        <v>108</v>
      </c>
      <c r="F86" s="13">
        <v>2</v>
      </c>
      <c r="G86" s="14">
        <v>1.5</v>
      </c>
      <c r="H86" s="14">
        <v>0.4</v>
      </c>
      <c r="I86" s="14">
        <v>0</v>
      </c>
      <c r="J86" s="12">
        <f>OR(F86&lt;&gt;0,G86&lt;&gt;0,H86&lt;&gt;0,I86&lt;&gt;0)*(F86 + (F86 = 0))*(G86 + (G86 = 0))*(H86 + (H86 = 0))*(I86 + (I86 = 0))</f>
        <v>1.2</v>
      </c>
      <c r="K86" s="11"/>
      <c r="L86" s="11"/>
      <c r="M86" s="11"/>
    </row>
    <row r="87" spans="1:13" x14ac:dyDescent="0.25">
      <c r="A87" s="11"/>
      <c r="B87" s="11"/>
      <c r="C87" s="10" t="s">
        <v>41</v>
      </c>
      <c r="D87" s="22"/>
      <c r="E87" s="10" t="s">
        <v>109</v>
      </c>
      <c r="F87" s="13">
        <v>2</v>
      </c>
      <c r="G87" s="14">
        <v>4</v>
      </c>
      <c r="H87" s="14">
        <v>1.35</v>
      </c>
      <c r="I87" s="14">
        <v>0</v>
      </c>
      <c r="J87" s="12">
        <f>OR(F87&lt;&gt;0,G87&lt;&gt;0,H87&lt;&gt;0,I87&lt;&gt;0)*(F87 + (F87 = 0))*(G87 + (G87 = 0))*(H87 + (H87 = 0))*(I87 + (I87 = 0))</f>
        <v>10.8</v>
      </c>
      <c r="K87" s="11"/>
      <c r="L87" s="11"/>
      <c r="M87" s="11"/>
    </row>
    <row r="88" spans="1:13" x14ac:dyDescent="0.25">
      <c r="A88" s="11"/>
      <c r="B88" s="11"/>
      <c r="C88" s="10" t="s">
        <v>29</v>
      </c>
      <c r="D88" s="22"/>
      <c r="E88" s="10" t="s">
        <v>110</v>
      </c>
      <c r="F88" s="13">
        <v>1</v>
      </c>
      <c r="G88" s="14">
        <v>30</v>
      </c>
      <c r="H88" s="14">
        <v>0</v>
      </c>
      <c r="I88" s="14">
        <v>0</v>
      </c>
      <c r="J88" s="12">
        <f>OR(F88&lt;&gt;0,G88&lt;&gt;0,H88&lt;&gt;0,I88&lt;&gt;0)*(F88 + (F88 = 0))*(G88 + (G88 = 0))*(H88 + (H88 = 0))*(I88 + (I88 = 0))</f>
        <v>30</v>
      </c>
      <c r="K88" s="11"/>
      <c r="L88" s="11"/>
      <c r="M88" s="11"/>
    </row>
    <row r="89" spans="1:13" x14ac:dyDescent="0.25">
      <c r="A89" s="11"/>
      <c r="B89" s="11"/>
      <c r="C89" s="10" t="s">
        <v>29</v>
      </c>
      <c r="D89" s="22"/>
      <c r="E89" s="10" t="s">
        <v>111</v>
      </c>
      <c r="F89" s="13">
        <v>1</v>
      </c>
      <c r="G89" s="14">
        <v>4</v>
      </c>
      <c r="H89" s="14">
        <v>0</v>
      </c>
      <c r="I89" s="14">
        <v>0</v>
      </c>
      <c r="J89" s="12">
        <f>OR(F89&lt;&gt;0,G89&lt;&gt;0,H89&lt;&gt;0,I89&lt;&gt;0)*(F89 + (F89 = 0))*(G89 + (G89 = 0))*(H89 + (H89 = 0))*(I89 + (I89 = 0))</f>
        <v>4</v>
      </c>
      <c r="K89" s="11"/>
      <c r="L89" s="11"/>
      <c r="M89" s="11"/>
    </row>
    <row r="90" spans="1:13" x14ac:dyDescent="0.25">
      <c r="A90" s="11"/>
      <c r="B90" s="11"/>
      <c r="C90" s="11"/>
      <c r="D90" s="22"/>
      <c r="E90" s="11"/>
      <c r="F90" s="11"/>
      <c r="G90" s="11"/>
      <c r="H90" s="11"/>
      <c r="I90" s="11"/>
      <c r="J90" s="15" t="s">
        <v>112</v>
      </c>
      <c r="K90" s="16">
        <f>SUM(J76:J89)</f>
        <v>307.89999999999998</v>
      </c>
      <c r="L90" s="14">
        <v>0</v>
      </c>
      <c r="M90" s="16">
        <f>ROUND(K90*L90,2)</f>
        <v>0</v>
      </c>
    </row>
    <row r="91" spans="1:13" ht="0.95" customHeight="1" x14ac:dyDescent="0.25">
      <c r="A91" s="17"/>
      <c r="B91" s="17"/>
      <c r="C91" s="17"/>
      <c r="D91" s="23"/>
      <c r="E91" s="17"/>
      <c r="F91" s="17"/>
      <c r="G91" s="17"/>
      <c r="H91" s="17"/>
      <c r="I91" s="17"/>
      <c r="J91" s="17"/>
      <c r="K91" s="17"/>
      <c r="L91" s="17"/>
      <c r="M91" s="17"/>
    </row>
    <row r="92" spans="1:13" ht="33.75" x14ac:dyDescent="0.25">
      <c r="A92" s="9" t="s">
        <v>113</v>
      </c>
      <c r="B92" s="10" t="s">
        <v>20</v>
      </c>
      <c r="C92" s="10" t="s">
        <v>46</v>
      </c>
      <c r="D92" s="19" t="s">
        <v>114</v>
      </c>
      <c r="E92" s="11"/>
      <c r="F92" s="11"/>
      <c r="G92" s="11"/>
      <c r="H92" s="11"/>
      <c r="I92" s="11"/>
      <c r="J92" s="11"/>
      <c r="K92" s="12">
        <f>K105</f>
        <v>145.69</v>
      </c>
      <c r="L92" s="12">
        <f>L105</f>
        <v>0</v>
      </c>
      <c r="M92" s="12">
        <f>M105</f>
        <v>0</v>
      </c>
    </row>
    <row r="93" spans="1:13" ht="45" x14ac:dyDescent="0.25">
      <c r="A93" s="11"/>
      <c r="B93" s="11"/>
      <c r="C93" s="11"/>
      <c r="D93" s="19" t="s">
        <v>115</v>
      </c>
      <c r="E93" s="11"/>
      <c r="F93" s="11"/>
      <c r="G93" s="11"/>
      <c r="H93" s="11"/>
      <c r="I93" s="11"/>
      <c r="J93" s="11"/>
      <c r="K93" s="11"/>
      <c r="L93" s="11"/>
      <c r="M93" s="11"/>
    </row>
    <row r="94" spans="1:13" x14ac:dyDescent="0.25">
      <c r="A94" s="11"/>
      <c r="B94" s="11"/>
      <c r="C94" s="10" t="s">
        <v>24</v>
      </c>
      <c r="D94" s="22"/>
      <c r="E94" s="10" t="s">
        <v>116</v>
      </c>
      <c r="F94" s="13">
        <v>1</v>
      </c>
      <c r="G94" s="14">
        <v>4</v>
      </c>
      <c r="H94" s="14">
        <v>0</v>
      </c>
      <c r="I94" s="14">
        <v>0</v>
      </c>
      <c r="J94" s="12">
        <f>OR(F94&lt;&gt;0,G94&lt;&gt;0,H94&lt;&gt;0,I94&lt;&gt;0)*(F94 + (F94 = 0))*(G94 + (G94 = 0))*(H94 + (H94 = 0))*(I94 + (I94 = 0))</f>
        <v>4</v>
      </c>
      <c r="K94" s="11"/>
      <c r="L94" s="11"/>
      <c r="M94" s="11"/>
    </row>
    <row r="95" spans="1:13" x14ac:dyDescent="0.25">
      <c r="A95" s="11"/>
      <c r="B95" s="11"/>
      <c r="C95" s="10" t="s">
        <v>24</v>
      </c>
      <c r="D95" s="22"/>
      <c r="E95" s="10" t="s">
        <v>117</v>
      </c>
      <c r="F95" s="13">
        <v>1</v>
      </c>
      <c r="G95" s="14">
        <v>5</v>
      </c>
      <c r="H95" s="14">
        <v>0</v>
      </c>
      <c r="I95" s="14">
        <v>0</v>
      </c>
      <c r="J95" s="12">
        <f>OR(F95&lt;&gt;0,G95&lt;&gt;0,H95&lt;&gt;0,I95&lt;&gt;0)*(F95 + (F95 = 0))*(G95 + (G95 = 0))*(H95 + (H95 = 0))*(I95 + (I95 = 0))</f>
        <v>5</v>
      </c>
      <c r="K95" s="11"/>
      <c r="L95" s="11"/>
      <c r="M95" s="11"/>
    </row>
    <row r="96" spans="1:13" x14ac:dyDescent="0.25">
      <c r="A96" s="11"/>
      <c r="B96" s="11"/>
      <c r="C96" s="10" t="s">
        <v>78</v>
      </c>
      <c r="D96" s="22"/>
      <c r="E96" s="10" t="s">
        <v>118</v>
      </c>
      <c r="F96" s="13">
        <v>1</v>
      </c>
      <c r="G96" s="14">
        <v>18.16</v>
      </c>
      <c r="H96" s="14">
        <v>0</v>
      </c>
      <c r="I96" s="14">
        <v>0</v>
      </c>
      <c r="J96" s="12">
        <f>OR(F96&lt;&gt;0,G96&lt;&gt;0,H96&lt;&gt;0,I96&lt;&gt;0)*(F96 + (F96 = 0))*(G96 + (G96 = 0))*(H96 + (H96 = 0))*(I96 + (I96 = 0))</f>
        <v>18.16</v>
      </c>
      <c r="K96" s="11"/>
      <c r="L96" s="11"/>
      <c r="M96" s="11"/>
    </row>
    <row r="97" spans="1:13" x14ac:dyDescent="0.25">
      <c r="A97" s="11"/>
      <c r="B97" s="11"/>
      <c r="C97" s="10" t="s">
        <v>26</v>
      </c>
      <c r="D97" s="22"/>
      <c r="E97" s="10" t="s">
        <v>119</v>
      </c>
      <c r="F97" s="13">
        <v>1</v>
      </c>
      <c r="G97" s="14">
        <v>57.64</v>
      </c>
      <c r="H97" s="14">
        <v>0</v>
      </c>
      <c r="I97" s="14">
        <v>0</v>
      </c>
      <c r="J97" s="12">
        <f>OR(F97&lt;&gt;0,G97&lt;&gt;0,H97&lt;&gt;0,I97&lt;&gt;0)*(F97 + (F97 = 0))*(G97 + (G97 = 0))*(H97 + (H97 = 0))*(I97 + (I97 = 0))</f>
        <v>57.64</v>
      </c>
      <c r="K97" s="11"/>
      <c r="L97" s="11"/>
      <c r="M97" s="11"/>
    </row>
    <row r="98" spans="1:13" x14ac:dyDescent="0.25">
      <c r="A98" s="11"/>
      <c r="B98" s="11"/>
      <c r="C98" s="10" t="s">
        <v>26</v>
      </c>
      <c r="D98" s="22"/>
      <c r="E98" s="10" t="s">
        <v>120</v>
      </c>
      <c r="F98" s="13">
        <v>1</v>
      </c>
      <c r="G98" s="14">
        <v>18.79</v>
      </c>
      <c r="H98" s="14">
        <v>0</v>
      </c>
      <c r="I98" s="14">
        <v>0</v>
      </c>
      <c r="J98" s="12">
        <f>OR(F98&lt;&gt;0,G98&lt;&gt;0,H98&lt;&gt;0,I98&lt;&gt;0)*(F98 + (F98 = 0))*(G98 + (G98 = 0))*(H98 + (H98 = 0))*(I98 + (I98 = 0))</f>
        <v>18.79</v>
      </c>
      <c r="K98" s="11"/>
      <c r="L98" s="11"/>
      <c r="M98" s="11"/>
    </row>
    <row r="99" spans="1:13" x14ac:dyDescent="0.25">
      <c r="A99" s="11"/>
      <c r="B99" s="11"/>
      <c r="C99" s="10" t="s">
        <v>26</v>
      </c>
      <c r="D99" s="22"/>
      <c r="E99" s="10" t="s">
        <v>121</v>
      </c>
      <c r="F99" s="13">
        <v>1</v>
      </c>
      <c r="G99" s="14">
        <v>10</v>
      </c>
      <c r="H99" s="14">
        <v>0</v>
      </c>
      <c r="I99" s="14">
        <v>0</v>
      </c>
      <c r="J99" s="12">
        <f>OR(F99&lt;&gt;0,G99&lt;&gt;0,H99&lt;&gt;0,I99&lt;&gt;0)*(F99 + (F99 = 0))*(G99 + (G99 = 0))*(H99 + (H99 = 0))*(I99 + (I99 = 0))</f>
        <v>10</v>
      </c>
      <c r="K99" s="11"/>
      <c r="L99" s="11"/>
      <c r="M99" s="11"/>
    </row>
    <row r="100" spans="1:13" x14ac:dyDescent="0.25">
      <c r="A100" s="11"/>
      <c r="B100" s="11"/>
      <c r="C100" s="10" t="s">
        <v>26</v>
      </c>
      <c r="D100" s="22"/>
      <c r="E100" s="10" t="s">
        <v>122</v>
      </c>
      <c r="F100" s="13">
        <v>1</v>
      </c>
      <c r="G100" s="14">
        <v>16</v>
      </c>
      <c r="H100" s="14">
        <v>0</v>
      </c>
      <c r="I100" s="14">
        <v>0</v>
      </c>
      <c r="J100" s="12">
        <f>OR(F100&lt;&gt;0,G100&lt;&gt;0,H100&lt;&gt;0,I100&lt;&gt;0)*(F100 + (F100 = 0))*(G100 + (G100 = 0))*(H100 + (H100 = 0))*(I100 + (I100 = 0))</f>
        <v>16</v>
      </c>
      <c r="K100" s="11"/>
      <c r="L100" s="11"/>
      <c r="M100" s="11"/>
    </row>
    <row r="101" spans="1:13" x14ac:dyDescent="0.25">
      <c r="A101" s="11"/>
      <c r="B101" s="11"/>
      <c r="C101" s="10" t="s">
        <v>41</v>
      </c>
      <c r="D101" s="22"/>
      <c r="E101" s="10" t="s">
        <v>123</v>
      </c>
      <c r="F101" s="13">
        <v>2</v>
      </c>
      <c r="G101" s="14">
        <v>4</v>
      </c>
      <c r="H101" s="14">
        <v>0</v>
      </c>
      <c r="I101" s="14">
        <v>0</v>
      </c>
      <c r="J101" s="12">
        <f>OR(F101&lt;&gt;0,G101&lt;&gt;0,H101&lt;&gt;0,I101&lt;&gt;0)*(F101 + (F101 = 0))*(G101 + (G101 = 0))*(H101 + (H101 = 0))*(I101 + (I101 = 0))</f>
        <v>8</v>
      </c>
      <c r="K101" s="11"/>
      <c r="L101" s="11"/>
      <c r="M101" s="11"/>
    </row>
    <row r="102" spans="1:13" x14ac:dyDescent="0.25">
      <c r="A102" s="11"/>
      <c r="B102" s="11"/>
      <c r="C102" s="10" t="s">
        <v>29</v>
      </c>
      <c r="D102" s="22"/>
      <c r="E102" s="10" t="s">
        <v>124</v>
      </c>
      <c r="F102" s="13">
        <v>1</v>
      </c>
      <c r="G102" s="14">
        <v>4.0999999999999996</v>
      </c>
      <c r="H102" s="14">
        <v>0</v>
      </c>
      <c r="I102" s="14">
        <v>0</v>
      </c>
      <c r="J102" s="12">
        <f>OR(F102&lt;&gt;0,G102&lt;&gt;0,H102&lt;&gt;0,I102&lt;&gt;0)*(F102 + (F102 = 0))*(G102 + (G102 = 0))*(H102 + (H102 = 0))*(I102 + (I102 = 0))</f>
        <v>4.0999999999999996</v>
      </c>
      <c r="K102" s="11"/>
      <c r="L102" s="11"/>
      <c r="M102" s="11"/>
    </row>
    <row r="103" spans="1:13" x14ac:dyDescent="0.25">
      <c r="A103" s="11"/>
      <c r="B103" s="11"/>
      <c r="C103" s="10" t="s">
        <v>41</v>
      </c>
      <c r="D103" s="22"/>
      <c r="E103" s="10" t="s">
        <v>125</v>
      </c>
      <c r="F103" s="13">
        <v>2</v>
      </c>
      <c r="G103" s="14">
        <v>1</v>
      </c>
      <c r="H103" s="14">
        <v>0</v>
      </c>
      <c r="I103" s="14">
        <v>0</v>
      </c>
      <c r="J103" s="12">
        <f>OR(F103&lt;&gt;0,G103&lt;&gt;0,H103&lt;&gt;0,I103&lt;&gt;0)*(F103 + (F103 = 0))*(G103 + (G103 = 0))*(H103 + (H103 = 0))*(I103 + (I103 = 0))</f>
        <v>2</v>
      </c>
      <c r="K103" s="11"/>
      <c r="L103" s="11"/>
      <c r="M103" s="11"/>
    </row>
    <row r="104" spans="1:13" x14ac:dyDescent="0.25">
      <c r="A104" s="11"/>
      <c r="B104" s="11"/>
      <c r="C104" s="10" t="s">
        <v>41</v>
      </c>
      <c r="D104" s="22"/>
      <c r="E104" s="10" t="s">
        <v>126</v>
      </c>
      <c r="F104" s="13">
        <v>1</v>
      </c>
      <c r="G104" s="14">
        <v>2</v>
      </c>
      <c r="H104" s="14">
        <v>0</v>
      </c>
      <c r="I104" s="14">
        <v>0</v>
      </c>
      <c r="J104" s="12">
        <f>OR(F104&lt;&gt;0,G104&lt;&gt;0,H104&lt;&gt;0,I104&lt;&gt;0)*(F104 + (F104 = 0))*(G104 + (G104 = 0))*(H104 + (H104 = 0))*(I104 + (I104 = 0))</f>
        <v>2</v>
      </c>
      <c r="K104" s="11"/>
      <c r="L104" s="11"/>
      <c r="M104" s="11"/>
    </row>
    <row r="105" spans="1:13" x14ac:dyDescent="0.25">
      <c r="A105" s="11"/>
      <c r="B105" s="11"/>
      <c r="C105" s="11"/>
      <c r="D105" s="22"/>
      <c r="E105" s="11"/>
      <c r="F105" s="11"/>
      <c r="G105" s="11"/>
      <c r="H105" s="11"/>
      <c r="I105" s="11"/>
      <c r="J105" s="15" t="s">
        <v>127</v>
      </c>
      <c r="K105" s="16">
        <f>SUM(J94:J104)</f>
        <v>145.69</v>
      </c>
      <c r="L105" s="14">
        <v>0</v>
      </c>
      <c r="M105" s="16">
        <f>ROUND(K105*L105,2)</f>
        <v>0</v>
      </c>
    </row>
    <row r="106" spans="1:13" ht="0.95" customHeight="1" x14ac:dyDescent="0.25">
      <c r="A106" s="17"/>
      <c r="B106" s="17"/>
      <c r="C106" s="17"/>
      <c r="D106" s="23"/>
      <c r="E106" s="17"/>
      <c r="F106" s="17"/>
      <c r="G106" s="17"/>
      <c r="H106" s="17"/>
      <c r="I106" s="17"/>
      <c r="J106" s="17"/>
      <c r="K106" s="17"/>
      <c r="L106" s="17"/>
      <c r="M106" s="17"/>
    </row>
    <row r="107" spans="1:13" ht="22.5" x14ac:dyDescent="0.25">
      <c r="A107" s="9" t="s">
        <v>128</v>
      </c>
      <c r="B107" s="10" t="s">
        <v>20</v>
      </c>
      <c r="C107" s="10" t="s">
        <v>33</v>
      </c>
      <c r="D107" s="19" t="s">
        <v>129</v>
      </c>
      <c r="E107" s="11"/>
      <c r="F107" s="11"/>
      <c r="G107" s="11"/>
      <c r="H107" s="11"/>
      <c r="I107" s="11"/>
      <c r="J107" s="11"/>
      <c r="K107" s="12">
        <f>K111</f>
        <v>9</v>
      </c>
      <c r="L107" s="12">
        <f>L111</f>
        <v>0</v>
      </c>
      <c r="M107" s="12">
        <f>M111</f>
        <v>0</v>
      </c>
    </row>
    <row r="108" spans="1:13" ht="33.75" x14ac:dyDescent="0.25">
      <c r="A108" s="11"/>
      <c r="B108" s="11"/>
      <c r="C108" s="11"/>
      <c r="D108" s="19" t="s">
        <v>130</v>
      </c>
      <c r="E108" s="11"/>
      <c r="F108" s="11"/>
      <c r="G108" s="11"/>
      <c r="H108" s="11"/>
      <c r="I108" s="11"/>
      <c r="J108" s="11"/>
      <c r="K108" s="11"/>
      <c r="L108" s="11"/>
      <c r="M108" s="11"/>
    </row>
    <row r="109" spans="1:13" x14ac:dyDescent="0.25">
      <c r="A109" s="11"/>
      <c r="B109" s="11"/>
      <c r="C109" s="10" t="s">
        <v>24</v>
      </c>
      <c r="D109" s="22"/>
      <c r="E109" s="10" t="s">
        <v>131</v>
      </c>
      <c r="F109" s="13">
        <v>2</v>
      </c>
      <c r="G109" s="14">
        <v>0</v>
      </c>
      <c r="H109" s="14">
        <v>0</v>
      </c>
      <c r="I109" s="14">
        <v>0</v>
      </c>
      <c r="J109" s="12">
        <f>OR(F109&lt;&gt;0,G109&lt;&gt;0,H109&lt;&gt;0,I109&lt;&gt;0)*(F109 + (F109 = 0))*(G109 + (G109 = 0))*(H109 + (H109 = 0))*(I109 + (I109 = 0))</f>
        <v>2</v>
      </c>
      <c r="K109" s="11"/>
      <c r="L109" s="11"/>
      <c r="M109" s="11"/>
    </row>
    <row r="110" spans="1:13" x14ac:dyDescent="0.25">
      <c r="A110" s="11"/>
      <c r="B110" s="11"/>
      <c r="C110" s="10" t="s">
        <v>26</v>
      </c>
      <c r="D110" s="22"/>
      <c r="E110" s="10" t="s">
        <v>132</v>
      </c>
      <c r="F110" s="13">
        <v>7</v>
      </c>
      <c r="G110" s="14">
        <v>0</v>
      </c>
      <c r="H110" s="14">
        <v>0</v>
      </c>
      <c r="I110" s="14">
        <v>0</v>
      </c>
      <c r="J110" s="12">
        <f>OR(F110&lt;&gt;0,G110&lt;&gt;0,H110&lt;&gt;0,I110&lt;&gt;0)*(F110 + (F110 = 0))*(G110 + (G110 = 0))*(H110 + (H110 = 0))*(I110 + (I110 = 0))</f>
        <v>7</v>
      </c>
      <c r="K110" s="11"/>
      <c r="L110" s="11"/>
      <c r="M110" s="11"/>
    </row>
    <row r="111" spans="1:13" x14ac:dyDescent="0.25">
      <c r="A111" s="11"/>
      <c r="B111" s="11"/>
      <c r="C111" s="11"/>
      <c r="D111" s="22"/>
      <c r="E111" s="11"/>
      <c r="F111" s="11"/>
      <c r="G111" s="11"/>
      <c r="H111" s="11"/>
      <c r="I111" s="11"/>
      <c r="J111" s="15" t="s">
        <v>133</v>
      </c>
      <c r="K111" s="16">
        <f>SUM(J109:J110)</f>
        <v>9</v>
      </c>
      <c r="L111" s="14">
        <v>0</v>
      </c>
      <c r="M111" s="16">
        <f>ROUND(K111*L111,2)</f>
        <v>0</v>
      </c>
    </row>
    <row r="112" spans="1:13" ht="0.95" customHeight="1" x14ac:dyDescent="0.25">
      <c r="A112" s="17"/>
      <c r="B112" s="17"/>
      <c r="C112" s="17"/>
      <c r="D112" s="23"/>
      <c r="E112" s="17"/>
      <c r="F112" s="17"/>
      <c r="G112" s="17"/>
      <c r="H112" s="17"/>
      <c r="I112" s="17"/>
      <c r="J112" s="17"/>
      <c r="K112" s="17"/>
      <c r="L112" s="17"/>
      <c r="M112" s="17"/>
    </row>
    <row r="113" spans="1:13" x14ac:dyDescent="0.25">
      <c r="A113" s="9" t="s">
        <v>134</v>
      </c>
      <c r="B113" s="10" t="s">
        <v>20</v>
      </c>
      <c r="C113" s="10" t="s">
        <v>95</v>
      </c>
      <c r="D113" s="19" t="s">
        <v>135</v>
      </c>
      <c r="E113" s="11"/>
      <c r="F113" s="11"/>
      <c r="G113" s="11"/>
      <c r="H113" s="11"/>
      <c r="I113" s="11"/>
      <c r="J113" s="11"/>
      <c r="K113" s="12">
        <f>K120</f>
        <v>2835.66</v>
      </c>
      <c r="L113" s="12">
        <f>L120</f>
        <v>0</v>
      </c>
      <c r="M113" s="12">
        <f>M120</f>
        <v>0</v>
      </c>
    </row>
    <row r="114" spans="1:13" ht="56.25" x14ac:dyDescent="0.25">
      <c r="A114" s="11"/>
      <c r="B114" s="11"/>
      <c r="C114" s="11"/>
      <c r="D114" s="19" t="s">
        <v>136</v>
      </c>
      <c r="E114" s="11"/>
      <c r="F114" s="11"/>
      <c r="G114" s="11"/>
      <c r="H114" s="11"/>
      <c r="I114" s="11"/>
      <c r="J114" s="11"/>
      <c r="K114" s="11"/>
      <c r="L114" s="11"/>
      <c r="M114" s="11"/>
    </row>
    <row r="115" spans="1:13" x14ac:dyDescent="0.25">
      <c r="A115" s="11"/>
      <c r="B115" s="11"/>
      <c r="C115" s="10" t="s">
        <v>24</v>
      </c>
      <c r="D115" s="22"/>
      <c r="E115" s="10" t="s">
        <v>137</v>
      </c>
      <c r="F115" s="13">
        <v>1</v>
      </c>
      <c r="G115" s="14">
        <v>4</v>
      </c>
      <c r="H115" s="14">
        <v>5.6</v>
      </c>
      <c r="I115" s="14">
        <v>3</v>
      </c>
      <c r="J115" s="12">
        <f>OR(F115&lt;&gt;0,G115&lt;&gt;0,H115&lt;&gt;0,I115&lt;&gt;0)*(F115 + (F115 = 0))*(G115 + (G115 = 0))*(H115 + (H115 = 0))*(I115 + (I115 = 0))</f>
        <v>67.2</v>
      </c>
      <c r="K115" s="11"/>
      <c r="L115" s="11"/>
      <c r="M115" s="11"/>
    </row>
    <row r="116" spans="1:13" x14ac:dyDescent="0.25">
      <c r="A116" s="11"/>
      <c r="B116" s="11"/>
      <c r="C116" s="10" t="s">
        <v>26</v>
      </c>
      <c r="D116" s="22"/>
      <c r="E116" s="10" t="s">
        <v>138</v>
      </c>
      <c r="F116" s="13">
        <v>1</v>
      </c>
      <c r="G116" s="14">
        <v>750</v>
      </c>
      <c r="H116" s="14">
        <v>0</v>
      </c>
      <c r="I116" s="14">
        <v>3</v>
      </c>
      <c r="J116" s="12">
        <f>OR(F116&lt;&gt;0,G116&lt;&gt;0,H116&lt;&gt;0,I116&lt;&gt;0)*(F116 + (F116 = 0))*(G116 + (G116 = 0))*(H116 + (H116 = 0))*(I116 + (I116 = 0))</f>
        <v>2250</v>
      </c>
      <c r="K116" s="11"/>
      <c r="L116" s="11"/>
      <c r="M116" s="11"/>
    </row>
    <row r="117" spans="1:13" x14ac:dyDescent="0.25">
      <c r="A117" s="11"/>
      <c r="B117" s="11"/>
      <c r="C117" s="10" t="s">
        <v>26</v>
      </c>
      <c r="D117" s="22"/>
      <c r="E117" s="10" t="s">
        <v>139</v>
      </c>
      <c r="F117" s="13">
        <v>1</v>
      </c>
      <c r="G117" s="14">
        <v>23.47</v>
      </c>
      <c r="H117" s="14">
        <v>0</v>
      </c>
      <c r="I117" s="14">
        <v>3</v>
      </c>
      <c r="J117" s="12">
        <f>OR(F117&lt;&gt;0,G117&lt;&gt;0,H117&lt;&gt;0,I117&lt;&gt;0)*(F117 + (F117 = 0))*(G117 + (G117 = 0))*(H117 + (H117 = 0))*(I117 + (I117 = 0))</f>
        <v>70.41</v>
      </c>
      <c r="K117" s="11"/>
      <c r="L117" s="11"/>
      <c r="M117" s="11"/>
    </row>
    <row r="118" spans="1:13" x14ac:dyDescent="0.25">
      <c r="A118" s="11"/>
      <c r="B118" s="11"/>
      <c r="C118" s="10" t="s">
        <v>41</v>
      </c>
      <c r="D118" s="22"/>
      <c r="E118" s="10" t="s">
        <v>140</v>
      </c>
      <c r="F118" s="13">
        <v>1</v>
      </c>
      <c r="G118" s="14">
        <v>36.54</v>
      </c>
      <c r="H118" s="14">
        <v>0</v>
      </c>
      <c r="I118" s="14">
        <v>3</v>
      </c>
      <c r="J118" s="12">
        <f>OR(F118&lt;&gt;0,G118&lt;&gt;0,H118&lt;&gt;0,I118&lt;&gt;0)*(F118 + (F118 = 0))*(G118 + (G118 = 0))*(H118 + (H118 = 0))*(I118 + (I118 = 0))</f>
        <v>109.62</v>
      </c>
      <c r="K118" s="11"/>
      <c r="L118" s="11"/>
      <c r="M118" s="11"/>
    </row>
    <row r="119" spans="1:13" x14ac:dyDescent="0.25">
      <c r="A119" s="11"/>
      <c r="B119" s="11"/>
      <c r="C119" s="10" t="s">
        <v>29</v>
      </c>
      <c r="D119" s="22"/>
      <c r="E119" s="10" t="s">
        <v>141</v>
      </c>
      <c r="F119" s="13">
        <v>1</v>
      </c>
      <c r="G119" s="14">
        <v>112.81</v>
      </c>
      <c r="H119" s="14">
        <v>0</v>
      </c>
      <c r="I119" s="14">
        <v>3</v>
      </c>
      <c r="J119" s="12">
        <f>OR(F119&lt;&gt;0,G119&lt;&gt;0,H119&lt;&gt;0,I119&lt;&gt;0)*(F119 + (F119 = 0))*(G119 + (G119 = 0))*(H119 + (H119 = 0))*(I119 + (I119 = 0))</f>
        <v>338.43</v>
      </c>
      <c r="K119" s="11"/>
      <c r="L119" s="11"/>
      <c r="M119" s="11"/>
    </row>
    <row r="120" spans="1:13" x14ac:dyDescent="0.25">
      <c r="A120" s="11"/>
      <c r="B120" s="11"/>
      <c r="C120" s="11"/>
      <c r="D120" s="22"/>
      <c r="E120" s="11"/>
      <c r="F120" s="11"/>
      <c r="G120" s="11"/>
      <c r="H120" s="11"/>
      <c r="I120" s="11"/>
      <c r="J120" s="15" t="s">
        <v>142</v>
      </c>
      <c r="K120" s="16">
        <f>SUM(J115:J119)</f>
        <v>2835.66</v>
      </c>
      <c r="L120" s="14">
        <v>0</v>
      </c>
      <c r="M120" s="16">
        <f>ROUND(K120*L120,2)</f>
        <v>0</v>
      </c>
    </row>
    <row r="121" spans="1:13" ht="0.95" customHeight="1" x14ac:dyDescent="0.25">
      <c r="A121" s="17"/>
      <c r="B121" s="17"/>
      <c r="C121" s="17"/>
      <c r="D121" s="23"/>
      <c r="E121" s="17"/>
      <c r="F121" s="17"/>
      <c r="G121" s="17"/>
      <c r="H121" s="17"/>
      <c r="I121" s="17"/>
      <c r="J121" s="17"/>
      <c r="K121" s="17"/>
      <c r="L121" s="17"/>
      <c r="M121" s="17"/>
    </row>
    <row r="122" spans="1:13" ht="22.5" x14ac:dyDescent="0.25">
      <c r="A122" s="9" t="s">
        <v>143</v>
      </c>
      <c r="B122" s="10" t="s">
        <v>20</v>
      </c>
      <c r="C122" s="10" t="s">
        <v>144</v>
      </c>
      <c r="D122" s="19" t="s">
        <v>145</v>
      </c>
      <c r="E122" s="11"/>
      <c r="F122" s="11"/>
      <c r="G122" s="11"/>
      <c r="H122" s="11"/>
      <c r="I122" s="11"/>
      <c r="J122" s="11"/>
      <c r="K122" s="12">
        <f>K133</f>
        <v>70.11</v>
      </c>
      <c r="L122" s="12">
        <f>L133</f>
        <v>0</v>
      </c>
      <c r="M122" s="12">
        <f>M133</f>
        <v>0</v>
      </c>
    </row>
    <row r="123" spans="1:13" ht="45" x14ac:dyDescent="0.25">
      <c r="A123" s="11"/>
      <c r="B123" s="11"/>
      <c r="C123" s="11"/>
      <c r="D123" s="19" t="s">
        <v>146</v>
      </c>
      <c r="E123" s="11"/>
      <c r="F123" s="11"/>
      <c r="G123" s="11"/>
      <c r="H123" s="11"/>
      <c r="I123" s="11"/>
      <c r="J123" s="11"/>
      <c r="K123" s="11"/>
      <c r="L123" s="11"/>
      <c r="M123" s="11"/>
    </row>
    <row r="124" spans="1:13" x14ac:dyDescent="0.25">
      <c r="A124" s="11"/>
      <c r="B124" s="11"/>
      <c r="C124" s="10" t="s">
        <v>24</v>
      </c>
      <c r="D124" s="22"/>
      <c r="E124" s="10" t="s">
        <v>147</v>
      </c>
      <c r="F124" s="13">
        <v>1</v>
      </c>
      <c r="G124" s="14">
        <v>5</v>
      </c>
      <c r="H124" s="14">
        <v>0.8</v>
      </c>
      <c r="I124" s="14">
        <v>1.2</v>
      </c>
      <c r="J124" s="12">
        <f>OR(F124&lt;&gt;0,G124&lt;&gt;0,H124&lt;&gt;0,I124&lt;&gt;0)*(F124 + (F124 = 0))*(G124 + (G124 = 0))*(H124 + (H124 = 0))*(I124 + (I124 = 0))</f>
        <v>4.8</v>
      </c>
      <c r="K124" s="11"/>
      <c r="L124" s="11"/>
      <c r="M124" s="11"/>
    </row>
    <row r="125" spans="1:13" x14ac:dyDescent="0.25">
      <c r="A125" s="11"/>
      <c r="B125" s="11"/>
      <c r="C125" s="10" t="s">
        <v>24</v>
      </c>
      <c r="D125" s="22"/>
      <c r="E125" s="10" t="s">
        <v>148</v>
      </c>
      <c r="F125" s="13">
        <v>1</v>
      </c>
      <c r="G125" s="14">
        <v>6</v>
      </c>
      <c r="H125" s="14">
        <v>0.8</v>
      </c>
      <c r="I125" s="14">
        <v>1.2</v>
      </c>
      <c r="J125" s="12">
        <f>OR(F125&lt;&gt;0,G125&lt;&gt;0,H125&lt;&gt;0,I125&lt;&gt;0)*(F125 + (F125 = 0))*(G125 + (G125 = 0))*(H125 + (H125 = 0))*(I125 + (I125 = 0))</f>
        <v>5.76</v>
      </c>
      <c r="K125" s="11"/>
      <c r="L125" s="11"/>
      <c r="M125" s="11"/>
    </row>
    <row r="126" spans="1:13" x14ac:dyDescent="0.25">
      <c r="A126" s="11"/>
      <c r="B126" s="11"/>
      <c r="C126" s="10" t="s">
        <v>26</v>
      </c>
      <c r="D126" s="22"/>
      <c r="E126" s="10" t="s">
        <v>149</v>
      </c>
      <c r="F126" s="13">
        <v>2</v>
      </c>
      <c r="G126" s="14">
        <v>6</v>
      </c>
      <c r="H126" s="14">
        <v>0.8</v>
      </c>
      <c r="I126" s="14">
        <v>1.2</v>
      </c>
      <c r="J126" s="12">
        <f>OR(F126&lt;&gt;0,G126&lt;&gt;0,H126&lt;&gt;0,I126&lt;&gt;0)*(F126 + (F126 = 0))*(G126 + (G126 = 0))*(H126 + (H126 = 0))*(I126 + (I126 = 0))</f>
        <v>11.52</v>
      </c>
      <c r="K126" s="11"/>
      <c r="L126" s="11"/>
      <c r="M126" s="11"/>
    </row>
    <row r="127" spans="1:13" x14ac:dyDescent="0.25">
      <c r="A127" s="11"/>
      <c r="B127" s="11"/>
      <c r="C127" s="10" t="s">
        <v>26</v>
      </c>
      <c r="D127" s="22"/>
      <c r="E127" s="10" t="s">
        <v>150</v>
      </c>
      <c r="F127" s="13">
        <v>2</v>
      </c>
      <c r="G127" s="14">
        <v>1.6</v>
      </c>
      <c r="H127" s="14">
        <v>0.8</v>
      </c>
      <c r="I127" s="14">
        <v>1.2</v>
      </c>
      <c r="J127" s="12">
        <f>OR(F127&lt;&gt;0,G127&lt;&gt;0,H127&lt;&gt;0,I127&lt;&gt;0)*(F127 + (F127 = 0))*(G127 + (G127 = 0))*(H127 + (H127 = 0))*(I127 + (I127 = 0))</f>
        <v>3.07</v>
      </c>
      <c r="K127" s="11"/>
      <c r="L127" s="11"/>
      <c r="M127" s="11"/>
    </row>
    <row r="128" spans="1:13" x14ac:dyDescent="0.25">
      <c r="A128" s="11"/>
      <c r="B128" s="11"/>
      <c r="C128" s="10" t="s">
        <v>26</v>
      </c>
      <c r="D128" s="22"/>
      <c r="E128" s="10" t="s">
        <v>151</v>
      </c>
      <c r="F128" s="13">
        <v>2</v>
      </c>
      <c r="G128" s="14">
        <v>6</v>
      </c>
      <c r="H128" s="14">
        <v>0.8</v>
      </c>
      <c r="I128" s="14">
        <v>1.2</v>
      </c>
      <c r="J128" s="12">
        <f>OR(F128&lt;&gt;0,G128&lt;&gt;0,H128&lt;&gt;0,I128&lt;&gt;0)*(F128 + (F128 = 0))*(G128 + (G128 = 0))*(H128 + (H128 = 0))*(I128 + (I128 = 0))</f>
        <v>11.52</v>
      </c>
      <c r="K128" s="11"/>
      <c r="L128" s="11"/>
      <c r="M128" s="11"/>
    </row>
    <row r="129" spans="1:13" x14ac:dyDescent="0.25">
      <c r="A129" s="11"/>
      <c r="B129" s="11"/>
      <c r="C129" s="10" t="s">
        <v>26</v>
      </c>
      <c r="D129" s="22"/>
      <c r="E129" s="10" t="s">
        <v>152</v>
      </c>
      <c r="F129" s="13">
        <v>1</v>
      </c>
      <c r="G129" s="14">
        <v>9</v>
      </c>
      <c r="H129" s="14">
        <v>0.8</v>
      </c>
      <c r="I129" s="14">
        <v>1.2</v>
      </c>
      <c r="J129" s="12">
        <f>OR(F129&lt;&gt;0,G129&lt;&gt;0,H129&lt;&gt;0,I129&lt;&gt;0)*(F129 + (F129 = 0))*(G129 + (G129 = 0))*(H129 + (H129 = 0))*(I129 + (I129 = 0))</f>
        <v>8.64</v>
      </c>
      <c r="K129" s="11"/>
      <c r="L129" s="11"/>
      <c r="M129" s="11"/>
    </row>
    <row r="130" spans="1:13" x14ac:dyDescent="0.25">
      <c r="A130" s="11"/>
      <c r="B130" s="11"/>
      <c r="C130" s="10" t="s">
        <v>26</v>
      </c>
      <c r="D130" s="22"/>
      <c r="E130" s="10" t="s">
        <v>153</v>
      </c>
      <c r="F130" s="13">
        <v>1</v>
      </c>
      <c r="G130" s="14">
        <v>7</v>
      </c>
      <c r="H130" s="14">
        <v>0.4</v>
      </c>
      <c r="I130" s="14">
        <v>0.4</v>
      </c>
      <c r="J130" s="12">
        <f>OR(F130&lt;&gt;0,G130&lt;&gt;0,H130&lt;&gt;0,I130&lt;&gt;0)*(F130 + (F130 = 0))*(G130 + (G130 = 0))*(H130 + (H130 = 0))*(I130 + (I130 = 0))</f>
        <v>1.1200000000000001</v>
      </c>
      <c r="K130" s="11"/>
      <c r="L130" s="11"/>
      <c r="M130" s="11"/>
    </row>
    <row r="131" spans="1:13" x14ac:dyDescent="0.25">
      <c r="A131" s="11"/>
      <c r="B131" s="11"/>
      <c r="C131" s="10" t="s">
        <v>41</v>
      </c>
      <c r="D131" s="22"/>
      <c r="E131" s="10" t="s">
        <v>154</v>
      </c>
      <c r="F131" s="13">
        <v>1</v>
      </c>
      <c r="G131" s="14">
        <v>25</v>
      </c>
      <c r="H131" s="14">
        <v>0.4</v>
      </c>
      <c r="I131" s="14">
        <v>0.4</v>
      </c>
      <c r="J131" s="12">
        <f>OR(F131&lt;&gt;0,G131&lt;&gt;0,H131&lt;&gt;0,I131&lt;&gt;0)*(F131 + (F131 = 0))*(G131 + (G131 = 0))*(H131 + (H131 = 0))*(I131 + (I131 = 0))</f>
        <v>4</v>
      </c>
      <c r="K131" s="11"/>
      <c r="L131" s="11"/>
      <c r="M131" s="11"/>
    </row>
    <row r="132" spans="1:13" x14ac:dyDescent="0.25">
      <c r="A132" s="11"/>
      <c r="B132" s="11"/>
      <c r="C132" s="10" t="s">
        <v>41</v>
      </c>
      <c r="D132" s="22"/>
      <c r="E132" s="10" t="s">
        <v>155</v>
      </c>
      <c r="F132" s="13">
        <v>1</v>
      </c>
      <c r="G132" s="14">
        <v>123</v>
      </c>
      <c r="H132" s="14">
        <v>0.4</v>
      </c>
      <c r="I132" s="14">
        <v>0.4</v>
      </c>
      <c r="J132" s="12">
        <f>OR(F132&lt;&gt;0,G132&lt;&gt;0,H132&lt;&gt;0,I132&lt;&gt;0)*(F132 + (F132 = 0))*(G132 + (G132 = 0))*(H132 + (H132 = 0))*(I132 + (I132 = 0))</f>
        <v>19.68</v>
      </c>
      <c r="K132" s="11"/>
      <c r="L132" s="11"/>
      <c r="M132" s="11"/>
    </row>
    <row r="133" spans="1:13" x14ac:dyDescent="0.25">
      <c r="A133" s="11"/>
      <c r="B133" s="11"/>
      <c r="C133" s="11"/>
      <c r="D133" s="22"/>
      <c r="E133" s="11"/>
      <c r="F133" s="11"/>
      <c r="G133" s="11"/>
      <c r="H133" s="11"/>
      <c r="I133" s="11"/>
      <c r="J133" s="15" t="s">
        <v>156</v>
      </c>
      <c r="K133" s="16">
        <f>SUM(J124:J132)</f>
        <v>70.11</v>
      </c>
      <c r="L133" s="14">
        <v>0</v>
      </c>
      <c r="M133" s="16">
        <f>ROUND(K133*L133,2)</f>
        <v>0</v>
      </c>
    </row>
    <row r="134" spans="1:13" ht="0.95" customHeight="1" x14ac:dyDescent="0.25">
      <c r="A134" s="17"/>
      <c r="B134" s="17"/>
      <c r="C134" s="17"/>
      <c r="D134" s="23"/>
      <c r="E134" s="17"/>
      <c r="F134" s="17"/>
      <c r="G134" s="17"/>
      <c r="H134" s="17"/>
      <c r="I134" s="17"/>
      <c r="J134" s="17"/>
      <c r="K134" s="17"/>
      <c r="L134" s="17"/>
      <c r="M134" s="17"/>
    </row>
    <row r="135" spans="1:13" ht="22.5" x14ac:dyDescent="0.25">
      <c r="A135" s="9" t="s">
        <v>157</v>
      </c>
      <c r="B135" s="10" t="s">
        <v>20</v>
      </c>
      <c r="C135" s="10" t="s">
        <v>144</v>
      </c>
      <c r="D135" s="19" t="s">
        <v>158</v>
      </c>
      <c r="E135" s="11"/>
      <c r="F135" s="11"/>
      <c r="G135" s="11"/>
      <c r="H135" s="11"/>
      <c r="I135" s="11"/>
      <c r="J135" s="11"/>
      <c r="K135" s="12">
        <f>K146</f>
        <v>78.47</v>
      </c>
      <c r="L135" s="12">
        <f>L146</f>
        <v>0</v>
      </c>
      <c r="M135" s="12">
        <f>M146</f>
        <v>0</v>
      </c>
    </row>
    <row r="136" spans="1:13" ht="33.75" x14ac:dyDescent="0.25">
      <c r="A136" s="11"/>
      <c r="B136" s="11"/>
      <c r="C136" s="11"/>
      <c r="D136" s="19" t="s">
        <v>159</v>
      </c>
      <c r="E136" s="11"/>
      <c r="F136" s="11"/>
      <c r="G136" s="11"/>
      <c r="H136" s="11"/>
      <c r="I136" s="11"/>
      <c r="J136" s="11"/>
      <c r="K136" s="11"/>
      <c r="L136" s="11"/>
      <c r="M136" s="11"/>
    </row>
    <row r="137" spans="1:13" x14ac:dyDescent="0.25">
      <c r="A137" s="11"/>
      <c r="B137" s="11"/>
      <c r="C137" s="10" t="s">
        <v>24</v>
      </c>
      <c r="D137" s="22"/>
      <c r="E137" s="10" t="s">
        <v>160</v>
      </c>
      <c r="F137" s="13">
        <v>1</v>
      </c>
      <c r="G137" s="14">
        <v>7.21</v>
      </c>
      <c r="H137" s="14">
        <v>1.5</v>
      </c>
      <c r="I137" s="14">
        <v>0.35</v>
      </c>
      <c r="J137" s="12">
        <f>OR(F137&lt;&gt;0,G137&lt;&gt;0,H137&lt;&gt;0,I137&lt;&gt;0)*(F137 + (F137 = 0))*(G137 + (G137 = 0))*(H137 + (H137 = 0))*(I137 + (I137 = 0))</f>
        <v>3.79</v>
      </c>
      <c r="K137" s="11"/>
      <c r="L137" s="11"/>
      <c r="M137" s="11"/>
    </row>
    <row r="138" spans="1:13" x14ac:dyDescent="0.25">
      <c r="A138" s="11"/>
      <c r="B138" s="11"/>
      <c r="C138" s="10" t="s">
        <v>24</v>
      </c>
      <c r="D138" s="22"/>
      <c r="E138" s="10" t="s">
        <v>161</v>
      </c>
      <c r="F138" s="13">
        <v>1</v>
      </c>
      <c r="G138" s="14">
        <v>4.5999999999999996</v>
      </c>
      <c r="H138" s="14">
        <v>1.45</v>
      </c>
      <c r="I138" s="14">
        <v>0.35</v>
      </c>
      <c r="J138" s="12">
        <f>OR(F138&lt;&gt;0,G138&lt;&gt;0,H138&lt;&gt;0,I138&lt;&gt;0)*(F138 + (F138 = 0))*(G138 + (G138 = 0))*(H138 + (H138 = 0))*(I138 + (I138 = 0))</f>
        <v>2.33</v>
      </c>
      <c r="K138" s="11"/>
      <c r="L138" s="11"/>
      <c r="M138" s="11"/>
    </row>
    <row r="139" spans="1:13" x14ac:dyDescent="0.25">
      <c r="A139" s="11"/>
      <c r="B139" s="11"/>
      <c r="C139" s="10" t="s">
        <v>24</v>
      </c>
      <c r="D139" s="22"/>
      <c r="E139" s="10" t="s">
        <v>162</v>
      </c>
      <c r="F139" s="13">
        <v>1</v>
      </c>
      <c r="G139" s="14">
        <v>4</v>
      </c>
      <c r="H139" s="14">
        <v>3.49</v>
      </c>
      <c r="I139" s="14">
        <v>0.35</v>
      </c>
      <c r="J139" s="12">
        <f>OR(F139&lt;&gt;0,G139&lt;&gt;0,H139&lt;&gt;0,I139&lt;&gt;0)*(F139 + (F139 = 0))*(G139 + (G139 = 0))*(H139 + (H139 = 0))*(I139 + (I139 = 0))</f>
        <v>4.8899999999999997</v>
      </c>
      <c r="K139" s="11"/>
      <c r="L139" s="11"/>
      <c r="M139" s="11"/>
    </row>
    <row r="140" spans="1:13" x14ac:dyDescent="0.25">
      <c r="A140" s="11"/>
      <c r="B140" s="11"/>
      <c r="C140" s="10" t="s">
        <v>26</v>
      </c>
      <c r="D140" s="22"/>
      <c r="E140" s="10" t="s">
        <v>163</v>
      </c>
      <c r="F140" s="13">
        <v>1</v>
      </c>
      <c r="G140" s="14">
        <v>57.64</v>
      </c>
      <c r="H140" s="14">
        <v>1.1499999999999999</v>
      </c>
      <c r="I140" s="14">
        <v>0.35</v>
      </c>
      <c r="J140" s="12">
        <f>OR(F140&lt;&gt;0,G140&lt;&gt;0,H140&lt;&gt;0,I140&lt;&gt;0)*(F140 + (F140 = 0))*(G140 + (G140 = 0))*(H140 + (H140 = 0))*(I140 + (I140 = 0))</f>
        <v>23.2</v>
      </c>
      <c r="K140" s="11"/>
      <c r="L140" s="11"/>
      <c r="M140" s="11"/>
    </row>
    <row r="141" spans="1:13" x14ac:dyDescent="0.25">
      <c r="A141" s="11"/>
      <c r="B141" s="11"/>
      <c r="C141" s="10" t="s">
        <v>26</v>
      </c>
      <c r="D141" s="22"/>
      <c r="E141" s="10" t="s">
        <v>164</v>
      </c>
      <c r="F141" s="13">
        <v>1</v>
      </c>
      <c r="G141" s="14">
        <v>17.809999999999999</v>
      </c>
      <c r="H141" s="14">
        <v>5</v>
      </c>
      <c r="I141" s="14">
        <v>0.35</v>
      </c>
      <c r="J141" s="12">
        <f>OR(F141&lt;&gt;0,G141&lt;&gt;0,H141&lt;&gt;0,I141&lt;&gt;0)*(F141 + (F141 = 0))*(G141 + (G141 = 0))*(H141 + (H141 = 0))*(I141 + (I141 = 0))</f>
        <v>31.17</v>
      </c>
      <c r="K141" s="11"/>
      <c r="L141" s="11"/>
      <c r="M141" s="11"/>
    </row>
    <row r="142" spans="1:13" x14ac:dyDescent="0.25">
      <c r="A142" s="11"/>
      <c r="B142" s="11"/>
      <c r="C142" s="10" t="s">
        <v>26</v>
      </c>
      <c r="D142" s="22"/>
      <c r="E142" s="10" t="s">
        <v>165</v>
      </c>
      <c r="F142" s="13">
        <v>1</v>
      </c>
      <c r="G142" s="14">
        <v>9</v>
      </c>
      <c r="H142" s="14">
        <v>2</v>
      </c>
      <c r="I142" s="14">
        <v>0.35</v>
      </c>
      <c r="J142" s="12">
        <f>OR(F142&lt;&gt;0,G142&lt;&gt;0,H142&lt;&gt;0,I142&lt;&gt;0)*(F142 + (F142 = 0))*(G142 + (G142 = 0))*(H142 + (H142 = 0))*(I142 + (I142 = 0))</f>
        <v>6.3</v>
      </c>
      <c r="K142" s="11"/>
      <c r="L142" s="11"/>
      <c r="M142" s="11"/>
    </row>
    <row r="143" spans="1:13" x14ac:dyDescent="0.25">
      <c r="A143" s="11"/>
      <c r="B143" s="11"/>
      <c r="C143" s="10" t="s">
        <v>41</v>
      </c>
      <c r="D143" s="22"/>
      <c r="E143" s="10" t="s">
        <v>166</v>
      </c>
      <c r="F143" s="13">
        <v>2</v>
      </c>
      <c r="G143" s="14">
        <v>1.5</v>
      </c>
      <c r="H143" s="14">
        <v>0.4</v>
      </c>
      <c r="I143" s="14">
        <v>0.35</v>
      </c>
      <c r="J143" s="12">
        <f>OR(F143&lt;&gt;0,G143&lt;&gt;0,H143&lt;&gt;0,I143&lt;&gt;0)*(F143 + (F143 = 0))*(G143 + (G143 = 0))*(H143 + (H143 = 0))*(I143 + (I143 = 0))</f>
        <v>0.42</v>
      </c>
      <c r="K143" s="11"/>
      <c r="L143" s="11"/>
      <c r="M143" s="11"/>
    </row>
    <row r="144" spans="1:13" x14ac:dyDescent="0.25">
      <c r="A144" s="11"/>
      <c r="B144" s="11"/>
      <c r="C144" s="10" t="s">
        <v>41</v>
      </c>
      <c r="D144" s="22"/>
      <c r="E144" s="10" t="s">
        <v>166</v>
      </c>
      <c r="F144" s="13">
        <v>2</v>
      </c>
      <c r="G144" s="14">
        <v>1.35</v>
      </c>
      <c r="H144" s="14">
        <v>4</v>
      </c>
      <c r="I144" s="14">
        <v>0.35</v>
      </c>
      <c r="J144" s="12">
        <f>OR(F144&lt;&gt;0,G144&lt;&gt;0,H144&lt;&gt;0,I144&lt;&gt;0)*(F144 + (F144 = 0))*(G144 + (G144 = 0))*(H144 + (H144 = 0))*(I144 + (I144 = 0))</f>
        <v>3.78</v>
      </c>
      <c r="K144" s="11"/>
      <c r="L144" s="11"/>
      <c r="M144" s="11"/>
    </row>
    <row r="145" spans="1:13" x14ac:dyDescent="0.25">
      <c r="A145" s="11"/>
      <c r="B145" s="11"/>
      <c r="C145" s="10" t="s">
        <v>29</v>
      </c>
      <c r="D145" s="22"/>
      <c r="E145" s="10" t="s">
        <v>167</v>
      </c>
      <c r="F145" s="13">
        <v>1</v>
      </c>
      <c r="G145" s="14">
        <v>7.4</v>
      </c>
      <c r="H145" s="14">
        <v>0</v>
      </c>
      <c r="I145" s="14">
        <v>0.35</v>
      </c>
      <c r="J145" s="12">
        <f>OR(F145&lt;&gt;0,G145&lt;&gt;0,H145&lt;&gt;0,I145&lt;&gt;0)*(F145 + (F145 = 0))*(G145 + (G145 = 0))*(H145 + (H145 = 0))*(I145 + (I145 = 0))</f>
        <v>2.59</v>
      </c>
      <c r="K145" s="11"/>
      <c r="L145" s="11"/>
      <c r="M145" s="11"/>
    </row>
    <row r="146" spans="1:13" x14ac:dyDescent="0.25">
      <c r="A146" s="11"/>
      <c r="B146" s="11"/>
      <c r="C146" s="11"/>
      <c r="D146" s="22"/>
      <c r="E146" s="11"/>
      <c r="F146" s="11"/>
      <c r="G146" s="11"/>
      <c r="H146" s="11"/>
      <c r="I146" s="11"/>
      <c r="J146" s="15" t="s">
        <v>168</v>
      </c>
      <c r="K146" s="16">
        <f>SUM(J137:J145)</f>
        <v>78.47</v>
      </c>
      <c r="L146" s="14">
        <v>0</v>
      </c>
      <c r="M146" s="16">
        <f>ROUND(K146*L146,2)</f>
        <v>0</v>
      </c>
    </row>
    <row r="147" spans="1:13" ht="0.95" customHeight="1" x14ac:dyDescent="0.25">
      <c r="A147" s="17"/>
      <c r="B147" s="17"/>
      <c r="C147" s="17"/>
      <c r="D147" s="23"/>
      <c r="E147" s="17"/>
      <c r="F147" s="17"/>
      <c r="G147" s="17"/>
      <c r="H147" s="17"/>
      <c r="I147" s="17"/>
      <c r="J147" s="17"/>
      <c r="K147" s="17"/>
      <c r="L147" s="17"/>
      <c r="M147" s="17"/>
    </row>
    <row r="148" spans="1:13" ht="22.5" x14ac:dyDescent="0.25">
      <c r="A148" s="9" t="s">
        <v>169</v>
      </c>
      <c r="B148" s="10" t="s">
        <v>20</v>
      </c>
      <c r="C148" s="10" t="s">
        <v>95</v>
      </c>
      <c r="D148" s="19" t="s">
        <v>170</v>
      </c>
      <c r="E148" s="11"/>
      <c r="F148" s="11"/>
      <c r="G148" s="11"/>
      <c r="H148" s="11"/>
      <c r="I148" s="11"/>
      <c r="J148" s="11"/>
      <c r="K148" s="12">
        <f>K164</f>
        <v>182.11</v>
      </c>
      <c r="L148" s="12">
        <f>L164</f>
        <v>0</v>
      </c>
      <c r="M148" s="12">
        <f>M164</f>
        <v>0</v>
      </c>
    </row>
    <row r="149" spans="1:13" ht="33.75" x14ac:dyDescent="0.25">
      <c r="A149" s="11"/>
      <c r="B149" s="11"/>
      <c r="C149" s="11"/>
      <c r="D149" s="19" t="s">
        <v>171</v>
      </c>
      <c r="E149" s="11"/>
      <c r="F149" s="11"/>
      <c r="G149" s="11"/>
      <c r="H149" s="11"/>
      <c r="I149" s="11"/>
      <c r="J149" s="11"/>
      <c r="K149" s="11"/>
      <c r="L149" s="11"/>
      <c r="M149" s="11"/>
    </row>
    <row r="150" spans="1:13" x14ac:dyDescent="0.25">
      <c r="A150" s="11"/>
      <c r="B150" s="11"/>
      <c r="C150" s="10" t="s">
        <v>24</v>
      </c>
      <c r="D150" s="22"/>
      <c r="E150" s="10" t="s">
        <v>147</v>
      </c>
      <c r="F150" s="13">
        <v>1</v>
      </c>
      <c r="G150" s="14">
        <v>5</v>
      </c>
      <c r="H150" s="14">
        <v>0.8</v>
      </c>
      <c r="I150" s="14">
        <v>0</v>
      </c>
      <c r="J150" s="12">
        <f>OR(F150&lt;&gt;0,G150&lt;&gt;0,H150&lt;&gt;0,I150&lt;&gt;0)*(F150 + (F150 = 0))*(G150 + (G150 = 0))*(H150 + (H150 = 0))*(I150 + (I150 = 0))</f>
        <v>4</v>
      </c>
      <c r="K150" s="11"/>
      <c r="L150" s="11"/>
      <c r="M150" s="11"/>
    </row>
    <row r="151" spans="1:13" x14ac:dyDescent="0.25">
      <c r="A151" s="11"/>
      <c r="B151" s="11"/>
      <c r="C151" s="10" t="s">
        <v>24</v>
      </c>
      <c r="D151" s="22"/>
      <c r="E151" s="10" t="s">
        <v>148</v>
      </c>
      <c r="F151" s="13">
        <v>1</v>
      </c>
      <c r="G151" s="14">
        <v>6</v>
      </c>
      <c r="H151" s="14">
        <v>0.8</v>
      </c>
      <c r="I151" s="14">
        <v>0</v>
      </c>
      <c r="J151" s="12">
        <f>OR(F151&lt;&gt;0,G151&lt;&gt;0,H151&lt;&gt;0,I151&lt;&gt;0)*(F151 + (F151 = 0))*(G151 + (G151 = 0))*(H151 + (H151 = 0))*(I151 + (I151 = 0))</f>
        <v>4.8</v>
      </c>
      <c r="K151" s="11"/>
      <c r="L151" s="11"/>
      <c r="M151" s="11"/>
    </row>
    <row r="152" spans="1:13" x14ac:dyDescent="0.25">
      <c r="A152" s="11"/>
      <c r="B152" s="11"/>
      <c r="C152" s="10" t="s">
        <v>24</v>
      </c>
      <c r="D152" s="22"/>
      <c r="E152" s="10" t="s">
        <v>160</v>
      </c>
      <c r="F152" s="13">
        <v>1</v>
      </c>
      <c r="G152" s="14">
        <v>7.21</v>
      </c>
      <c r="H152" s="14">
        <v>1.5</v>
      </c>
      <c r="I152" s="14">
        <v>0</v>
      </c>
      <c r="J152" s="12">
        <f>OR(F152&lt;&gt;0,G152&lt;&gt;0,H152&lt;&gt;0,I152&lt;&gt;0)*(F152 + (F152 = 0))*(G152 + (G152 = 0))*(H152 + (H152 = 0))*(I152 + (I152 = 0))</f>
        <v>10.82</v>
      </c>
      <c r="K152" s="11"/>
      <c r="L152" s="11"/>
      <c r="M152" s="11"/>
    </row>
    <row r="153" spans="1:13" x14ac:dyDescent="0.25">
      <c r="A153" s="11"/>
      <c r="B153" s="11"/>
      <c r="C153" s="10" t="s">
        <v>24</v>
      </c>
      <c r="D153" s="22"/>
      <c r="E153" s="10" t="s">
        <v>161</v>
      </c>
      <c r="F153" s="13">
        <v>1</v>
      </c>
      <c r="G153" s="14">
        <v>4.5999999999999996</v>
      </c>
      <c r="H153" s="14">
        <v>1.45</v>
      </c>
      <c r="I153" s="14">
        <v>0</v>
      </c>
      <c r="J153" s="12">
        <f>OR(F153&lt;&gt;0,G153&lt;&gt;0,H153&lt;&gt;0,I153&lt;&gt;0)*(F153 + (F153 = 0))*(G153 + (G153 = 0))*(H153 + (H153 = 0))*(I153 + (I153 = 0))</f>
        <v>6.67</v>
      </c>
      <c r="K153" s="11"/>
      <c r="L153" s="11"/>
      <c r="M153" s="11"/>
    </row>
    <row r="154" spans="1:13" x14ac:dyDescent="0.25">
      <c r="A154" s="11"/>
      <c r="B154" s="11"/>
      <c r="C154" s="10" t="s">
        <v>24</v>
      </c>
      <c r="D154" s="22"/>
      <c r="E154" s="10" t="s">
        <v>162</v>
      </c>
      <c r="F154" s="13">
        <v>1</v>
      </c>
      <c r="G154" s="14">
        <v>4</v>
      </c>
      <c r="H154" s="14">
        <v>3.49</v>
      </c>
      <c r="I154" s="14">
        <v>0</v>
      </c>
      <c r="J154" s="12">
        <f>OR(F154&lt;&gt;0,G154&lt;&gt;0,H154&lt;&gt;0,I154&lt;&gt;0)*(F154 + (F154 = 0))*(G154 + (G154 = 0))*(H154 + (H154 = 0))*(I154 + (I154 = 0))</f>
        <v>13.96</v>
      </c>
      <c r="K154" s="11"/>
      <c r="L154" s="11"/>
      <c r="M154" s="11"/>
    </row>
    <row r="155" spans="1:13" x14ac:dyDescent="0.25">
      <c r="A155" s="11"/>
      <c r="B155" s="11"/>
      <c r="C155" s="10" t="s">
        <v>26</v>
      </c>
      <c r="D155" s="22"/>
      <c r="E155" s="10" t="s">
        <v>149</v>
      </c>
      <c r="F155" s="13">
        <v>2</v>
      </c>
      <c r="G155" s="14">
        <v>6</v>
      </c>
      <c r="H155" s="14">
        <v>0.8</v>
      </c>
      <c r="I155" s="14">
        <v>0</v>
      </c>
      <c r="J155" s="12">
        <f>OR(F155&lt;&gt;0,G155&lt;&gt;0,H155&lt;&gt;0,I155&lt;&gt;0)*(F155 + (F155 = 0))*(G155 + (G155 = 0))*(H155 + (H155 = 0))*(I155 + (I155 = 0))</f>
        <v>9.6</v>
      </c>
      <c r="K155" s="11"/>
      <c r="L155" s="11"/>
      <c r="M155" s="11"/>
    </row>
    <row r="156" spans="1:13" x14ac:dyDescent="0.25">
      <c r="A156" s="11"/>
      <c r="B156" s="11"/>
      <c r="C156" s="10" t="s">
        <v>26</v>
      </c>
      <c r="D156" s="22"/>
      <c r="E156" s="10" t="s">
        <v>150</v>
      </c>
      <c r="F156" s="13">
        <v>2</v>
      </c>
      <c r="G156" s="14">
        <v>1.6</v>
      </c>
      <c r="H156" s="14">
        <v>0.8</v>
      </c>
      <c r="I156" s="14">
        <v>0</v>
      </c>
      <c r="J156" s="12">
        <f>OR(F156&lt;&gt;0,G156&lt;&gt;0,H156&lt;&gt;0,I156&lt;&gt;0)*(F156 + (F156 = 0))*(G156 + (G156 = 0))*(H156 + (H156 = 0))*(I156 + (I156 = 0))</f>
        <v>2.56</v>
      </c>
      <c r="K156" s="11"/>
      <c r="L156" s="11"/>
      <c r="M156" s="11"/>
    </row>
    <row r="157" spans="1:13" x14ac:dyDescent="0.25">
      <c r="A157" s="11"/>
      <c r="B157" s="11"/>
      <c r="C157" s="10" t="s">
        <v>26</v>
      </c>
      <c r="D157" s="22"/>
      <c r="E157" s="10" t="s">
        <v>151</v>
      </c>
      <c r="F157" s="13">
        <v>2</v>
      </c>
      <c r="G157" s="14">
        <v>6</v>
      </c>
      <c r="H157" s="14">
        <v>0.8</v>
      </c>
      <c r="I157" s="14">
        <v>0</v>
      </c>
      <c r="J157" s="12">
        <f>OR(F157&lt;&gt;0,G157&lt;&gt;0,H157&lt;&gt;0,I157&lt;&gt;0)*(F157 + (F157 = 0))*(G157 + (G157 = 0))*(H157 + (H157 = 0))*(I157 + (I157 = 0))</f>
        <v>9.6</v>
      </c>
      <c r="K157" s="11"/>
      <c r="L157" s="11"/>
      <c r="M157" s="11"/>
    </row>
    <row r="158" spans="1:13" x14ac:dyDescent="0.25">
      <c r="A158" s="11"/>
      <c r="B158" s="11"/>
      <c r="C158" s="10" t="s">
        <v>26</v>
      </c>
      <c r="D158" s="22"/>
      <c r="E158" s="10" t="s">
        <v>152</v>
      </c>
      <c r="F158" s="13">
        <v>1</v>
      </c>
      <c r="G158" s="14">
        <v>9</v>
      </c>
      <c r="H158" s="14">
        <v>0.8</v>
      </c>
      <c r="I158" s="14">
        <v>0</v>
      </c>
      <c r="J158" s="12">
        <f>OR(F158&lt;&gt;0,G158&lt;&gt;0,H158&lt;&gt;0,I158&lt;&gt;0)*(F158 + (F158 = 0))*(G158 + (G158 = 0))*(H158 + (H158 = 0))*(I158 + (I158 = 0))</f>
        <v>7.2</v>
      </c>
      <c r="K158" s="11"/>
      <c r="L158" s="11"/>
      <c r="M158" s="11"/>
    </row>
    <row r="159" spans="1:13" x14ac:dyDescent="0.25">
      <c r="A159" s="11"/>
      <c r="B159" s="11"/>
      <c r="C159" s="10" t="s">
        <v>26</v>
      </c>
      <c r="D159" s="22"/>
      <c r="E159" s="10" t="s">
        <v>163</v>
      </c>
      <c r="F159" s="13">
        <v>1</v>
      </c>
      <c r="G159" s="14">
        <v>58</v>
      </c>
      <c r="H159" s="14">
        <v>0.75</v>
      </c>
      <c r="I159" s="14">
        <v>0</v>
      </c>
      <c r="J159" s="12">
        <f>OR(F159&lt;&gt;0,G159&lt;&gt;0,H159&lt;&gt;0,I159&lt;&gt;0)*(F159 + (F159 = 0))*(G159 + (G159 = 0))*(H159 + (H159 = 0))*(I159 + (I159 = 0))</f>
        <v>43.5</v>
      </c>
      <c r="K159" s="11"/>
      <c r="L159" s="11"/>
      <c r="M159" s="11"/>
    </row>
    <row r="160" spans="1:13" x14ac:dyDescent="0.25">
      <c r="A160" s="11"/>
      <c r="B160" s="11"/>
      <c r="C160" s="10" t="s">
        <v>26</v>
      </c>
      <c r="D160" s="22"/>
      <c r="E160" s="10" t="s">
        <v>153</v>
      </c>
      <c r="F160" s="13">
        <v>1</v>
      </c>
      <c r="G160" s="14">
        <v>7</v>
      </c>
      <c r="H160" s="14">
        <v>0.4</v>
      </c>
      <c r="I160" s="14">
        <v>0</v>
      </c>
      <c r="J160" s="12">
        <f>OR(F160&lt;&gt;0,G160&lt;&gt;0,H160&lt;&gt;0,I160&lt;&gt;0)*(F160 + (F160 = 0))*(G160 + (G160 = 0))*(H160 + (H160 = 0))*(I160 + (I160 = 0))</f>
        <v>2.8</v>
      </c>
      <c r="K160" s="11"/>
      <c r="L160" s="11"/>
      <c r="M160" s="11"/>
    </row>
    <row r="161" spans="1:13" x14ac:dyDescent="0.25">
      <c r="A161" s="11"/>
      <c r="B161" s="11"/>
      <c r="C161" s="10" t="s">
        <v>41</v>
      </c>
      <c r="D161" s="22"/>
      <c r="E161" s="10" t="s">
        <v>154</v>
      </c>
      <c r="F161" s="13">
        <v>1</v>
      </c>
      <c r="G161" s="14">
        <v>25</v>
      </c>
      <c r="H161" s="14">
        <v>0.4</v>
      </c>
      <c r="I161" s="14">
        <v>0</v>
      </c>
      <c r="J161" s="12">
        <f>OR(F161&lt;&gt;0,G161&lt;&gt;0,H161&lt;&gt;0,I161&lt;&gt;0)*(F161 + (F161 = 0))*(G161 + (G161 = 0))*(H161 + (H161 = 0))*(I161 + (I161 = 0))</f>
        <v>10</v>
      </c>
      <c r="K161" s="11"/>
      <c r="L161" s="11"/>
      <c r="M161" s="11"/>
    </row>
    <row r="162" spans="1:13" x14ac:dyDescent="0.25">
      <c r="A162" s="11"/>
      <c r="B162" s="11"/>
      <c r="C162" s="10" t="s">
        <v>41</v>
      </c>
      <c r="D162" s="22"/>
      <c r="E162" s="10" t="s">
        <v>155</v>
      </c>
      <c r="F162" s="13">
        <v>1</v>
      </c>
      <c r="G162" s="14">
        <v>123</v>
      </c>
      <c r="H162" s="14">
        <v>0.4</v>
      </c>
      <c r="I162" s="14">
        <v>0</v>
      </c>
      <c r="J162" s="12">
        <f>OR(F162&lt;&gt;0,G162&lt;&gt;0,H162&lt;&gt;0,I162&lt;&gt;0)*(F162 + (F162 = 0))*(G162 + (G162 = 0))*(H162 + (H162 = 0))*(I162 + (I162 = 0))</f>
        <v>49.2</v>
      </c>
      <c r="K162" s="11"/>
      <c r="L162" s="11"/>
      <c r="M162" s="11"/>
    </row>
    <row r="163" spans="1:13" x14ac:dyDescent="0.25">
      <c r="A163" s="11"/>
      <c r="B163" s="11"/>
      <c r="C163" s="10" t="s">
        <v>29</v>
      </c>
      <c r="D163" s="22"/>
      <c r="E163" s="10" t="s">
        <v>167</v>
      </c>
      <c r="F163" s="13">
        <v>1</v>
      </c>
      <c r="G163" s="14">
        <v>7.4</v>
      </c>
      <c r="H163" s="14">
        <v>0</v>
      </c>
      <c r="I163" s="14">
        <v>0</v>
      </c>
      <c r="J163" s="12">
        <f>OR(F163&lt;&gt;0,G163&lt;&gt;0,H163&lt;&gt;0,I163&lt;&gt;0)*(F163 + (F163 = 0))*(G163 + (G163 = 0))*(H163 + (H163 = 0))*(I163 + (I163 = 0))</f>
        <v>7.4</v>
      </c>
      <c r="K163" s="11"/>
      <c r="L163" s="11"/>
      <c r="M163" s="11"/>
    </row>
    <row r="164" spans="1:13" x14ac:dyDescent="0.25">
      <c r="A164" s="11"/>
      <c r="B164" s="11"/>
      <c r="C164" s="11"/>
      <c r="D164" s="22"/>
      <c r="E164" s="11"/>
      <c r="F164" s="11"/>
      <c r="G164" s="11"/>
      <c r="H164" s="11"/>
      <c r="I164" s="11"/>
      <c r="J164" s="15" t="s">
        <v>172</v>
      </c>
      <c r="K164" s="16">
        <f>SUM(J150:J163)</f>
        <v>182.11</v>
      </c>
      <c r="L164" s="14">
        <v>0</v>
      </c>
      <c r="M164" s="16">
        <f>ROUND(K164*L164,2)</f>
        <v>0</v>
      </c>
    </row>
    <row r="165" spans="1:13" ht="0.95" customHeight="1" x14ac:dyDescent="0.25">
      <c r="A165" s="17"/>
      <c r="B165" s="17"/>
      <c r="C165" s="17"/>
      <c r="D165" s="23"/>
      <c r="E165" s="17"/>
      <c r="F165" s="17"/>
      <c r="G165" s="17"/>
      <c r="H165" s="17"/>
      <c r="I165" s="17"/>
      <c r="J165" s="17"/>
      <c r="K165" s="17"/>
      <c r="L165" s="17"/>
      <c r="M165" s="17"/>
    </row>
    <row r="166" spans="1:13" ht="22.5" x14ac:dyDescent="0.25">
      <c r="A166" s="9" t="s">
        <v>173</v>
      </c>
      <c r="B166" s="10" t="s">
        <v>20</v>
      </c>
      <c r="C166" s="10" t="s">
        <v>144</v>
      </c>
      <c r="D166" s="19" t="s">
        <v>174</v>
      </c>
      <c r="E166" s="11"/>
      <c r="F166" s="11"/>
      <c r="G166" s="11"/>
      <c r="H166" s="11"/>
      <c r="I166" s="11"/>
      <c r="J166" s="11"/>
      <c r="K166" s="12">
        <f>K180</f>
        <v>178.6</v>
      </c>
      <c r="L166" s="12">
        <f>L180</f>
        <v>0</v>
      </c>
      <c r="M166" s="12">
        <f>M180</f>
        <v>0</v>
      </c>
    </row>
    <row r="167" spans="1:13" ht="56.25" x14ac:dyDescent="0.25">
      <c r="A167" s="11"/>
      <c r="B167" s="11"/>
      <c r="C167" s="11"/>
      <c r="D167" s="19" t="s">
        <v>175</v>
      </c>
      <c r="E167" s="11"/>
      <c r="F167" s="11"/>
      <c r="G167" s="11"/>
      <c r="H167" s="11"/>
      <c r="I167" s="11"/>
      <c r="J167" s="11"/>
      <c r="K167" s="11"/>
      <c r="L167" s="11"/>
      <c r="M167" s="11"/>
    </row>
    <row r="168" spans="1:13" x14ac:dyDescent="0.25">
      <c r="A168" s="11"/>
      <c r="B168" s="11"/>
      <c r="C168" s="10" t="s">
        <v>24</v>
      </c>
      <c r="D168" s="22"/>
      <c r="E168" s="10" t="s">
        <v>160</v>
      </c>
      <c r="F168" s="13">
        <v>1.35</v>
      </c>
      <c r="G168" s="14">
        <v>7.21</v>
      </c>
      <c r="H168" s="14">
        <v>1.5</v>
      </c>
      <c r="I168" s="14">
        <v>0.35</v>
      </c>
      <c r="J168" s="12">
        <f>OR(F168&lt;&gt;0,G168&lt;&gt;0,H168&lt;&gt;0,I168&lt;&gt;0)*(F168 + (F168 = 0))*(G168 + (G168 = 0))*(H168 + (H168 = 0))*(I168 + (I168 = 0))</f>
        <v>5.1100000000000003</v>
      </c>
      <c r="K168" s="11"/>
      <c r="L168" s="11"/>
      <c r="M168" s="11"/>
    </row>
    <row r="169" spans="1:13" x14ac:dyDescent="0.25">
      <c r="A169" s="11"/>
      <c r="B169" s="11"/>
      <c r="C169" s="10" t="s">
        <v>24</v>
      </c>
      <c r="D169" s="22"/>
      <c r="E169" s="10" t="s">
        <v>176</v>
      </c>
      <c r="F169" s="13">
        <v>1.35</v>
      </c>
      <c r="G169" s="14">
        <v>4.5999999999999996</v>
      </c>
      <c r="H169" s="14">
        <v>1.45</v>
      </c>
      <c r="I169" s="14">
        <v>0.35</v>
      </c>
      <c r="J169" s="12">
        <f>OR(F169&lt;&gt;0,G169&lt;&gt;0,H169&lt;&gt;0,I169&lt;&gt;0)*(F169 + (F169 = 0))*(G169 + (G169 = 0))*(H169 + (H169 = 0))*(I169 + (I169 = 0))</f>
        <v>3.15</v>
      </c>
      <c r="K169" s="11"/>
      <c r="L169" s="11"/>
      <c r="M169" s="11"/>
    </row>
    <row r="170" spans="1:13" x14ac:dyDescent="0.25">
      <c r="A170" s="11"/>
      <c r="B170" s="11"/>
      <c r="C170" s="10" t="s">
        <v>24</v>
      </c>
      <c r="D170" s="22"/>
      <c r="E170" s="10" t="s">
        <v>162</v>
      </c>
      <c r="F170" s="13">
        <v>1.35</v>
      </c>
      <c r="G170" s="14">
        <v>4</v>
      </c>
      <c r="H170" s="14">
        <v>3.49</v>
      </c>
      <c r="I170" s="14">
        <v>0.35</v>
      </c>
      <c r="J170" s="12">
        <f>OR(F170&lt;&gt;0,G170&lt;&gt;0,H170&lt;&gt;0,I170&lt;&gt;0)*(F170 + (F170 = 0))*(G170 + (G170 = 0))*(H170 + (H170 = 0))*(I170 + (I170 = 0))</f>
        <v>6.6</v>
      </c>
      <c r="K170" s="11"/>
      <c r="L170" s="11"/>
      <c r="M170" s="11"/>
    </row>
    <row r="171" spans="1:13" x14ac:dyDescent="0.25">
      <c r="A171" s="11"/>
      <c r="B171" s="11"/>
      <c r="C171" s="10" t="s">
        <v>26</v>
      </c>
      <c r="D171" s="22"/>
      <c r="E171" s="10" t="s">
        <v>164</v>
      </c>
      <c r="F171" s="13">
        <v>1.35</v>
      </c>
      <c r="G171" s="14">
        <v>17.809999999999999</v>
      </c>
      <c r="H171" s="14">
        <v>5</v>
      </c>
      <c r="I171" s="14">
        <v>0.35</v>
      </c>
      <c r="J171" s="12">
        <f>OR(F171&lt;&gt;0,G171&lt;&gt;0,H171&lt;&gt;0,I171&lt;&gt;0)*(F171 + (F171 = 0))*(G171 + (G171 = 0))*(H171 + (H171 = 0))*(I171 + (I171 = 0))</f>
        <v>42.08</v>
      </c>
      <c r="K171" s="11"/>
      <c r="L171" s="11"/>
      <c r="M171" s="11"/>
    </row>
    <row r="172" spans="1:13" x14ac:dyDescent="0.25">
      <c r="A172" s="11"/>
      <c r="B172" s="11"/>
      <c r="C172" s="10" t="s">
        <v>26</v>
      </c>
      <c r="D172" s="22"/>
      <c r="E172" s="10" t="s">
        <v>165</v>
      </c>
      <c r="F172" s="13">
        <v>1.35</v>
      </c>
      <c r="G172" s="14">
        <v>9</v>
      </c>
      <c r="H172" s="14">
        <v>2</v>
      </c>
      <c r="I172" s="14">
        <v>0.35</v>
      </c>
      <c r="J172" s="12">
        <f>OR(F172&lt;&gt;0,G172&lt;&gt;0,H172&lt;&gt;0,I172&lt;&gt;0)*(F172 + (F172 = 0))*(G172 + (G172 = 0))*(H172 + (H172 = 0))*(I172 + (I172 = 0))</f>
        <v>8.51</v>
      </c>
      <c r="K172" s="11"/>
      <c r="L172" s="11"/>
      <c r="M172" s="11"/>
    </row>
    <row r="173" spans="1:13" x14ac:dyDescent="0.25">
      <c r="A173" s="11"/>
      <c r="B173" s="11"/>
      <c r="C173" s="10" t="s">
        <v>41</v>
      </c>
      <c r="D173" s="22"/>
      <c r="E173" s="10" t="s">
        <v>155</v>
      </c>
      <c r="F173" s="13">
        <v>1.35</v>
      </c>
      <c r="G173" s="14">
        <v>123</v>
      </c>
      <c r="H173" s="14">
        <v>0.4</v>
      </c>
      <c r="I173" s="14">
        <v>0.4</v>
      </c>
      <c r="J173" s="12">
        <f>OR(F173&lt;&gt;0,G173&lt;&gt;0,H173&lt;&gt;0,I173&lt;&gt;0)*(F173 + (F173 = 0))*(G173 + (G173 = 0))*(H173 + (H173 = 0))*(I173 + (I173 = 0))</f>
        <v>26.57</v>
      </c>
      <c r="K173" s="11"/>
      <c r="L173" s="11"/>
      <c r="M173" s="11"/>
    </row>
    <row r="174" spans="1:13" x14ac:dyDescent="0.25">
      <c r="A174" s="11"/>
      <c r="B174" s="11"/>
      <c r="C174" s="10" t="s">
        <v>29</v>
      </c>
      <c r="D174" s="22"/>
      <c r="E174" s="10" t="s">
        <v>167</v>
      </c>
      <c r="F174" s="13">
        <v>1</v>
      </c>
      <c r="G174" s="14">
        <v>7.4</v>
      </c>
      <c r="H174" s="14">
        <v>0</v>
      </c>
      <c r="I174" s="14">
        <v>0.35</v>
      </c>
      <c r="J174" s="12">
        <f>OR(F174&lt;&gt;0,G174&lt;&gt;0,H174&lt;&gt;0,I174&lt;&gt;0)*(F174 + (F174 = 0))*(G174 + (G174 = 0))*(H174 + (H174 = 0))*(I174 + (I174 = 0))</f>
        <v>2.59</v>
      </c>
      <c r="K174" s="11"/>
      <c r="L174" s="11"/>
      <c r="M174" s="11"/>
    </row>
    <row r="175" spans="1:13" x14ac:dyDescent="0.25">
      <c r="A175" s="11"/>
      <c r="B175" s="11"/>
      <c r="C175" s="10" t="s">
        <v>41</v>
      </c>
      <c r="D175" s="22"/>
      <c r="E175" s="10" t="s">
        <v>166</v>
      </c>
      <c r="F175" s="13">
        <v>1.35</v>
      </c>
      <c r="G175" s="14">
        <v>1.5</v>
      </c>
      <c r="H175" s="14">
        <v>0.4</v>
      </c>
      <c r="I175" s="14">
        <v>0.35</v>
      </c>
      <c r="J175" s="14">
        <v>0.56999999999999995</v>
      </c>
      <c r="K175" s="10" t="s">
        <v>177</v>
      </c>
      <c r="L175" s="11"/>
      <c r="M175" s="11"/>
    </row>
    <row r="176" spans="1:13" x14ac:dyDescent="0.25">
      <c r="A176" s="11"/>
      <c r="B176" s="11"/>
      <c r="C176" s="10" t="s">
        <v>26</v>
      </c>
      <c r="D176" s="22"/>
      <c r="E176" s="10" t="s">
        <v>163</v>
      </c>
      <c r="F176" s="13">
        <v>1.35</v>
      </c>
      <c r="G176" s="14">
        <v>57.64</v>
      </c>
      <c r="H176" s="14">
        <v>1.1499999999999999</v>
      </c>
      <c r="I176" s="14">
        <v>0.35</v>
      </c>
      <c r="J176" s="12">
        <f>OR(F176&lt;&gt;0,G176&lt;&gt;0,H176&lt;&gt;0,I176&lt;&gt;0)*(F176 + (F176 = 0))*(G176 + (G176 = 0))*(H176 + (H176 = 0))*(I176 + (I176 = 0))</f>
        <v>31.32</v>
      </c>
      <c r="K176" s="11"/>
      <c r="L176" s="11"/>
      <c r="M176" s="11"/>
    </row>
    <row r="177" spans="1:13" x14ac:dyDescent="0.25">
      <c r="A177" s="11"/>
      <c r="B177" s="11"/>
      <c r="C177" s="10" t="s">
        <v>26</v>
      </c>
      <c r="D177" s="22"/>
      <c r="E177" s="10" t="s">
        <v>164</v>
      </c>
      <c r="F177" s="13">
        <v>1.35</v>
      </c>
      <c r="G177" s="14">
        <v>17.809999999999999</v>
      </c>
      <c r="H177" s="14">
        <v>5</v>
      </c>
      <c r="I177" s="14">
        <v>0.35</v>
      </c>
      <c r="J177" s="12">
        <f>OR(F177&lt;&gt;0,G177&lt;&gt;0,H177&lt;&gt;0,I177&lt;&gt;0)*(F177 + (F177 = 0))*(G177 + (G177 = 0))*(H177 + (H177 = 0))*(I177 + (I177 = 0))</f>
        <v>42.08</v>
      </c>
      <c r="K177" s="11"/>
      <c r="L177" s="11"/>
      <c r="M177" s="11"/>
    </row>
    <row r="178" spans="1:13" x14ac:dyDescent="0.25">
      <c r="A178" s="11"/>
      <c r="B178" s="11"/>
      <c r="C178" s="10" t="s">
        <v>26</v>
      </c>
      <c r="D178" s="22"/>
      <c r="E178" s="10" t="s">
        <v>165</v>
      </c>
      <c r="F178" s="13">
        <v>1.35</v>
      </c>
      <c r="G178" s="14">
        <v>9</v>
      </c>
      <c r="H178" s="14">
        <v>2</v>
      </c>
      <c r="I178" s="14">
        <v>0.35</v>
      </c>
      <c r="J178" s="12">
        <f>OR(F178&lt;&gt;0,G178&lt;&gt;0,H178&lt;&gt;0,I178&lt;&gt;0)*(F178 + (F178 = 0))*(G178 + (G178 = 0))*(H178 + (H178 = 0))*(I178 + (I178 = 0))</f>
        <v>8.51</v>
      </c>
      <c r="K178" s="11"/>
      <c r="L178" s="11"/>
      <c r="M178" s="11"/>
    </row>
    <row r="179" spans="1:13" x14ac:dyDescent="0.25">
      <c r="A179" s="11"/>
      <c r="B179" s="11"/>
      <c r="C179" s="10" t="s">
        <v>26</v>
      </c>
      <c r="D179" s="22"/>
      <c r="E179" s="10" t="s">
        <v>178</v>
      </c>
      <c r="F179" s="13">
        <v>1.35</v>
      </c>
      <c r="G179" s="14">
        <v>7</v>
      </c>
      <c r="H179" s="14">
        <v>0.4</v>
      </c>
      <c r="I179" s="14">
        <v>0.4</v>
      </c>
      <c r="J179" s="12">
        <f>OR(F179&lt;&gt;0,G179&lt;&gt;0,H179&lt;&gt;0,I179&lt;&gt;0)*(F179 + (F179 = 0))*(G179 + (G179 = 0))*(H179 + (H179 = 0))*(I179 + (I179 = 0))</f>
        <v>1.51</v>
      </c>
      <c r="K179" s="11"/>
      <c r="L179" s="11"/>
      <c r="M179" s="11"/>
    </row>
    <row r="180" spans="1:13" x14ac:dyDescent="0.25">
      <c r="A180" s="11"/>
      <c r="B180" s="11"/>
      <c r="C180" s="11"/>
      <c r="D180" s="22"/>
      <c r="E180" s="11"/>
      <c r="F180" s="11"/>
      <c r="G180" s="11"/>
      <c r="H180" s="11"/>
      <c r="I180" s="11"/>
      <c r="J180" s="15" t="s">
        <v>179</v>
      </c>
      <c r="K180" s="16">
        <f>SUM(J168:J179)</f>
        <v>178.6</v>
      </c>
      <c r="L180" s="14">
        <v>0</v>
      </c>
      <c r="M180" s="16">
        <f>ROUND(K180*L180,2)</f>
        <v>0</v>
      </c>
    </row>
    <row r="181" spans="1:13" ht="0.95" customHeight="1" x14ac:dyDescent="0.25">
      <c r="A181" s="17"/>
      <c r="B181" s="17"/>
      <c r="C181" s="17"/>
      <c r="D181" s="23"/>
      <c r="E181" s="17"/>
      <c r="F181" s="17"/>
      <c r="G181" s="17"/>
      <c r="H181" s="17"/>
      <c r="I181" s="17"/>
      <c r="J181" s="17"/>
      <c r="K181" s="17"/>
      <c r="L181" s="17"/>
      <c r="M181" s="17"/>
    </row>
    <row r="182" spans="1:13" ht="33.75" x14ac:dyDescent="0.25">
      <c r="A182" s="9" t="s">
        <v>180</v>
      </c>
      <c r="B182" s="10" t="s">
        <v>20</v>
      </c>
      <c r="C182" s="10" t="s">
        <v>144</v>
      </c>
      <c r="D182" s="19" t="s">
        <v>181</v>
      </c>
      <c r="E182" s="11"/>
      <c r="F182" s="11"/>
      <c r="G182" s="11"/>
      <c r="H182" s="11"/>
      <c r="I182" s="11"/>
      <c r="J182" s="11"/>
      <c r="K182" s="12">
        <f>K196</f>
        <v>178.6</v>
      </c>
      <c r="L182" s="12">
        <f>L196</f>
        <v>0</v>
      </c>
      <c r="M182" s="12">
        <f>M196</f>
        <v>0</v>
      </c>
    </row>
    <row r="183" spans="1:13" ht="78.75" x14ac:dyDescent="0.25">
      <c r="A183" s="11"/>
      <c r="B183" s="11"/>
      <c r="C183" s="11"/>
      <c r="D183" s="19" t="s">
        <v>182</v>
      </c>
      <c r="E183" s="11"/>
      <c r="F183" s="11"/>
      <c r="G183" s="11"/>
      <c r="H183" s="11"/>
      <c r="I183" s="11"/>
      <c r="J183" s="11"/>
      <c r="K183" s="11"/>
      <c r="L183" s="11"/>
      <c r="M183" s="11"/>
    </row>
    <row r="184" spans="1:13" x14ac:dyDescent="0.25">
      <c r="A184" s="11"/>
      <c r="B184" s="11"/>
      <c r="C184" s="10" t="s">
        <v>24</v>
      </c>
      <c r="D184" s="22"/>
      <c r="E184" s="10" t="s">
        <v>160</v>
      </c>
      <c r="F184" s="13">
        <v>1.35</v>
      </c>
      <c r="G184" s="14">
        <v>7.21</v>
      </c>
      <c r="H184" s="14">
        <v>1.5</v>
      </c>
      <c r="I184" s="14">
        <v>0.35</v>
      </c>
      <c r="J184" s="12">
        <f>OR(F184&lt;&gt;0,G184&lt;&gt;0,H184&lt;&gt;0,I184&lt;&gt;0)*(F184 + (F184 = 0))*(G184 + (G184 = 0))*(H184 + (H184 = 0))*(I184 + (I184 = 0))</f>
        <v>5.1100000000000003</v>
      </c>
      <c r="K184" s="11"/>
      <c r="L184" s="11"/>
      <c r="M184" s="11"/>
    </row>
    <row r="185" spans="1:13" x14ac:dyDescent="0.25">
      <c r="A185" s="11"/>
      <c r="B185" s="11"/>
      <c r="C185" s="10" t="s">
        <v>24</v>
      </c>
      <c r="D185" s="22"/>
      <c r="E185" s="10" t="s">
        <v>176</v>
      </c>
      <c r="F185" s="13">
        <v>1.35</v>
      </c>
      <c r="G185" s="14">
        <v>4.5999999999999996</v>
      </c>
      <c r="H185" s="14">
        <v>1.45</v>
      </c>
      <c r="I185" s="14">
        <v>0.35</v>
      </c>
      <c r="J185" s="12">
        <f>OR(F185&lt;&gt;0,G185&lt;&gt;0,H185&lt;&gt;0,I185&lt;&gt;0)*(F185 + (F185 = 0))*(G185 + (G185 = 0))*(H185 + (H185 = 0))*(I185 + (I185 = 0))</f>
        <v>3.15</v>
      </c>
      <c r="K185" s="11"/>
      <c r="L185" s="11"/>
      <c r="M185" s="11"/>
    </row>
    <row r="186" spans="1:13" x14ac:dyDescent="0.25">
      <c r="A186" s="11"/>
      <c r="B186" s="11"/>
      <c r="C186" s="10" t="s">
        <v>24</v>
      </c>
      <c r="D186" s="22"/>
      <c r="E186" s="10" t="s">
        <v>162</v>
      </c>
      <c r="F186" s="13">
        <v>1.35</v>
      </c>
      <c r="G186" s="14">
        <v>4</v>
      </c>
      <c r="H186" s="14">
        <v>3.49</v>
      </c>
      <c r="I186" s="14">
        <v>0.35</v>
      </c>
      <c r="J186" s="12">
        <f>OR(F186&lt;&gt;0,G186&lt;&gt;0,H186&lt;&gt;0,I186&lt;&gt;0)*(F186 + (F186 = 0))*(G186 + (G186 = 0))*(H186 + (H186 = 0))*(I186 + (I186 = 0))</f>
        <v>6.6</v>
      </c>
      <c r="K186" s="11"/>
      <c r="L186" s="11"/>
      <c r="M186" s="11"/>
    </row>
    <row r="187" spans="1:13" x14ac:dyDescent="0.25">
      <c r="A187" s="11"/>
      <c r="B187" s="11"/>
      <c r="C187" s="10" t="s">
        <v>26</v>
      </c>
      <c r="D187" s="22"/>
      <c r="E187" s="10" t="s">
        <v>164</v>
      </c>
      <c r="F187" s="13">
        <v>1.35</v>
      </c>
      <c r="G187" s="14">
        <v>17.809999999999999</v>
      </c>
      <c r="H187" s="14">
        <v>5</v>
      </c>
      <c r="I187" s="14">
        <v>0.35</v>
      </c>
      <c r="J187" s="12">
        <f>OR(F187&lt;&gt;0,G187&lt;&gt;0,H187&lt;&gt;0,I187&lt;&gt;0)*(F187 + (F187 = 0))*(G187 + (G187 = 0))*(H187 + (H187 = 0))*(I187 + (I187 = 0))</f>
        <v>42.08</v>
      </c>
      <c r="K187" s="11"/>
      <c r="L187" s="11"/>
      <c r="M187" s="11"/>
    </row>
    <row r="188" spans="1:13" x14ac:dyDescent="0.25">
      <c r="A188" s="11"/>
      <c r="B188" s="11"/>
      <c r="C188" s="10" t="s">
        <v>26</v>
      </c>
      <c r="D188" s="22"/>
      <c r="E188" s="10" t="s">
        <v>165</v>
      </c>
      <c r="F188" s="13">
        <v>1.35</v>
      </c>
      <c r="G188" s="14">
        <v>9</v>
      </c>
      <c r="H188" s="14">
        <v>2</v>
      </c>
      <c r="I188" s="14">
        <v>0.35</v>
      </c>
      <c r="J188" s="12">
        <f>OR(F188&lt;&gt;0,G188&lt;&gt;0,H188&lt;&gt;0,I188&lt;&gt;0)*(F188 + (F188 = 0))*(G188 + (G188 = 0))*(H188 + (H188 = 0))*(I188 + (I188 = 0))</f>
        <v>8.51</v>
      </c>
      <c r="K188" s="11"/>
      <c r="L188" s="11"/>
      <c r="M188" s="11"/>
    </row>
    <row r="189" spans="1:13" x14ac:dyDescent="0.25">
      <c r="A189" s="11"/>
      <c r="B189" s="11"/>
      <c r="C189" s="10" t="s">
        <v>41</v>
      </c>
      <c r="D189" s="22"/>
      <c r="E189" s="10" t="s">
        <v>183</v>
      </c>
      <c r="F189" s="13">
        <v>1.35</v>
      </c>
      <c r="G189" s="14">
        <v>123</v>
      </c>
      <c r="H189" s="14">
        <v>0.4</v>
      </c>
      <c r="I189" s="14">
        <v>0.4</v>
      </c>
      <c r="J189" s="12">
        <f>OR(F189&lt;&gt;0,G189&lt;&gt;0,H189&lt;&gt;0,I189&lt;&gt;0)*(F189 + (F189 = 0))*(G189 + (G189 = 0))*(H189 + (H189 = 0))*(I189 + (I189 = 0))</f>
        <v>26.57</v>
      </c>
      <c r="K189" s="11"/>
      <c r="L189" s="11"/>
      <c r="M189" s="11"/>
    </row>
    <row r="190" spans="1:13" x14ac:dyDescent="0.25">
      <c r="A190" s="11"/>
      <c r="B190" s="11"/>
      <c r="C190" s="10" t="s">
        <v>41</v>
      </c>
      <c r="D190" s="22"/>
      <c r="E190" s="10" t="s">
        <v>166</v>
      </c>
      <c r="F190" s="13">
        <v>1.35</v>
      </c>
      <c r="G190" s="14">
        <v>1.5</v>
      </c>
      <c r="H190" s="14">
        <v>0.4</v>
      </c>
      <c r="I190" s="14">
        <v>0.35</v>
      </c>
      <c r="J190" s="14">
        <v>0.56999999999999995</v>
      </c>
      <c r="K190" s="10" t="s">
        <v>177</v>
      </c>
      <c r="L190" s="11"/>
      <c r="M190" s="11"/>
    </row>
    <row r="191" spans="1:13" x14ac:dyDescent="0.25">
      <c r="A191" s="11"/>
      <c r="B191" s="11"/>
      <c r="C191" s="10" t="s">
        <v>29</v>
      </c>
      <c r="D191" s="22"/>
      <c r="E191" s="10" t="s">
        <v>167</v>
      </c>
      <c r="F191" s="13">
        <v>1</v>
      </c>
      <c r="G191" s="14">
        <v>7.4</v>
      </c>
      <c r="H191" s="14">
        <v>0</v>
      </c>
      <c r="I191" s="14">
        <v>0.35</v>
      </c>
      <c r="J191" s="12">
        <f>OR(F191&lt;&gt;0,G191&lt;&gt;0,H191&lt;&gt;0,I191&lt;&gt;0)*(F191 + (F191 = 0))*(G191 + (G191 = 0))*(H191 + (H191 = 0))*(I191 + (I191 = 0))</f>
        <v>2.59</v>
      </c>
      <c r="K191" s="11"/>
      <c r="L191" s="11"/>
      <c r="M191" s="11"/>
    </row>
    <row r="192" spans="1:13" x14ac:dyDescent="0.25">
      <c r="A192" s="11"/>
      <c r="B192" s="11"/>
      <c r="C192" s="10" t="s">
        <v>26</v>
      </c>
      <c r="D192" s="22"/>
      <c r="E192" s="10" t="s">
        <v>163</v>
      </c>
      <c r="F192" s="13">
        <v>1.35</v>
      </c>
      <c r="G192" s="14">
        <v>57.64</v>
      </c>
      <c r="H192" s="14">
        <v>1.1499999999999999</v>
      </c>
      <c r="I192" s="14">
        <v>0.35</v>
      </c>
      <c r="J192" s="12">
        <f>OR(F192&lt;&gt;0,G192&lt;&gt;0,H192&lt;&gt;0,I192&lt;&gt;0)*(F192 + (F192 = 0))*(G192 + (G192 = 0))*(H192 + (H192 = 0))*(I192 + (I192 = 0))</f>
        <v>31.32</v>
      </c>
      <c r="K192" s="11"/>
      <c r="L192" s="11"/>
      <c r="M192" s="11"/>
    </row>
    <row r="193" spans="1:13" x14ac:dyDescent="0.25">
      <c r="A193" s="11"/>
      <c r="B193" s="11"/>
      <c r="C193" s="10" t="s">
        <v>26</v>
      </c>
      <c r="D193" s="22"/>
      <c r="E193" s="10" t="s">
        <v>164</v>
      </c>
      <c r="F193" s="13">
        <v>1.35</v>
      </c>
      <c r="G193" s="14">
        <v>17.809999999999999</v>
      </c>
      <c r="H193" s="14">
        <v>5</v>
      </c>
      <c r="I193" s="14">
        <v>0.35</v>
      </c>
      <c r="J193" s="12">
        <f>OR(F193&lt;&gt;0,G193&lt;&gt;0,H193&lt;&gt;0,I193&lt;&gt;0)*(F193 + (F193 = 0))*(G193 + (G193 = 0))*(H193 + (H193 = 0))*(I193 + (I193 = 0))</f>
        <v>42.08</v>
      </c>
      <c r="K193" s="11"/>
      <c r="L193" s="11"/>
      <c r="M193" s="11"/>
    </row>
    <row r="194" spans="1:13" x14ac:dyDescent="0.25">
      <c r="A194" s="11"/>
      <c r="B194" s="11"/>
      <c r="C194" s="10" t="s">
        <v>26</v>
      </c>
      <c r="D194" s="22"/>
      <c r="E194" s="10" t="s">
        <v>165</v>
      </c>
      <c r="F194" s="13">
        <v>1.35</v>
      </c>
      <c r="G194" s="14">
        <v>9</v>
      </c>
      <c r="H194" s="14">
        <v>2</v>
      </c>
      <c r="I194" s="14">
        <v>0.35</v>
      </c>
      <c r="J194" s="12">
        <f>OR(F194&lt;&gt;0,G194&lt;&gt;0,H194&lt;&gt;0,I194&lt;&gt;0)*(F194 + (F194 = 0))*(G194 + (G194 = 0))*(H194 + (H194 = 0))*(I194 + (I194 = 0))</f>
        <v>8.51</v>
      </c>
      <c r="K194" s="11"/>
      <c r="L194" s="11"/>
      <c r="M194" s="11"/>
    </row>
    <row r="195" spans="1:13" x14ac:dyDescent="0.25">
      <c r="A195" s="11"/>
      <c r="B195" s="11"/>
      <c r="C195" s="10" t="s">
        <v>26</v>
      </c>
      <c r="D195" s="22"/>
      <c r="E195" s="10" t="s">
        <v>178</v>
      </c>
      <c r="F195" s="13">
        <v>1.35</v>
      </c>
      <c r="G195" s="14">
        <v>7</v>
      </c>
      <c r="H195" s="14">
        <v>0.4</v>
      </c>
      <c r="I195" s="14">
        <v>0.4</v>
      </c>
      <c r="J195" s="12">
        <f>OR(F195&lt;&gt;0,G195&lt;&gt;0,H195&lt;&gt;0,I195&lt;&gt;0)*(F195 + (F195 = 0))*(G195 + (G195 = 0))*(H195 + (H195 = 0))*(I195 + (I195 = 0))</f>
        <v>1.51</v>
      </c>
      <c r="K195" s="11"/>
      <c r="L195" s="11"/>
      <c r="M195" s="11"/>
    </row>
    <row r="196" spans="1:13" x14ac:dyDescent="0.25">
      <c r="A196" s="11"/>
      <c r="B196" s="11"/>
      <c r="C196" s="11"/>
      <c r="D196" s="22"/>
      <c r="E196" s="11"/>
      <c r="F196" s="11"/>
      <c r="G196" s="11"/>
      <c r="H196" s="11"/>
      <c r="I196" s="11"/>
      <c r="J196" s="15" t="s">
        <v>184</v>
      </c>
      <c r="K196" s="16">
        <f>SUM(J184:J195)</f>
        <v>178.6</v>
      </c>
      <c r="L196" s="14">
        <v>0</v>
      </c>
      <c r="M196" s="16">
        <f>ROUND(K196*L196,2)</f>
        <v>0</v>
      </c>
    </row>
    <row r="197" spans="1:13" ht="0.95" customHeight="1" x14ac:dyDescent="0.25">
      <c r="A197" s="17"/>
      <c r="B197" s="17"/>
      <c r="C197" s="17"/>
      <c r="D197" s="23"/>
      <c r="E197" s="17"/>
      <c r="F197" s="17"/>
      <c r="G197" s="17"/>
      <c r="H197" s="17"/>
      <c r="I197" s="17"/>
      <c r="J197" s="17"/>
      <c r="K197" s="17"/>
      <c r="L197" s="17"/>
      <c r="M197" s="17"/>
    </row>
    <row r="198" spans="1:13" ht="22.5" x14ac:dyDescent="0.25">
      <c r="A198" s="9" t="s">
        <v>185</v>
      </c>
      <c r="B198" s="10" t="s">
        <v>20</v>
      </c>
      <c r="C198" s="10" t="s">
        <v>144</v>
      </c>
      <c r="D198" s="19" t="s">
        <v>174</v>
      </c>
      <c r="E198" s="11"/>
      <c r="F198" s="11"/>
      <c r="G198" s="11"/>
      <c r="H198" s="11"/>
      <c r="I198" s="11"/>
      <c r="J198" s="11"/>
      <c r="K198" s="12">
        <f>K233</f>
        <v>194.63</v>
      </c>
      <c r="L198" s="12">
        <f>L233</f>
        <v>0</v>
      </c>
      <c r="M198" s="12">
        <f>M233</f>
        <v>0</v>
      </c>
    </row>
    <row r="199" spans="1:13" ht="45" x14ac:dyDescent="0.25">
      <c r="A199" s="11"/>
      <c r="B199" s="11"/>
      <c r="C199" s="11"/>
      <c r="D199" s="19" t="s">
        <v>186</v>
      </c>
      <c r="E199" s="11"/>
      <c r="F199" s="11"/>
      <c r="G199" s="11"/>
      <c r="H199" s="11"/>
      <c r="I199" s="11"/>
      <c r="J199" s="11"/>
      <c r="K199" s="11"/>
      <c r="L199" s="11"/>
      <c r="M199" s="11"/>
    </row>
    <row r="200" spans="1:13" x14ac:dyDescent="0.25">
      <c r="A200" s="11"/>
      <c r="B200" s="11"/>
      <c r="C200" s="10" t="s">
        <v>24</v>
      </c>
      <c r="D200" s="22"/>
      <c r="E200" s="10" t="s">
        <v>98</v>
      </c>
      <c r="F200" s="13">
        <v>1.35</v>
      </c>
      <c r="G200" s="14">
        <v>7.21</v>
      </c>
      <c r="H200" s="14">
        <v>1.5</v>
      </c>
      <c r="I200" s="14">
        <v>0.2</v>
      </c>
      <c r="J200" s="12">
        <f>OR(F200&lt;&gt;0,G200&lt;&gt;0,H200&lt;&gt;0,I200&lt;&gt;0)*(F200 + (F200 = 0))*(G200 + (G200 = 0))*(H200 + (H200 = 0))*(I200 + (I200 = 0))</f>
        <v>2.92</v>
      </c>
      <c r="K200" s="11"/>
      <c r="L200" s="11"/>
      <c r="M200" s="11"/>
    </row>
    <row r="201" spans="1:13" x14ac:dyDescent="0.25">
      <c r="A201" s="11"/>
      <c r="B201" s="11"/>
      <c r="C201" s="10" t="s">
        <v>24</v>
      </c>
      <c r="D201" s="22"/>
      <c r="E201" s="10" t="s">
        <v>99</v>
      </c>
      <c r="F201" s="13">
        <v>1.35</v>
      </c>
      <c r="G201" s="14">
        <v>4.5999999999999996</v>
      </c>
      <c r="H201" s="14">
        <v>1.45</v>
      </c>
      <c r="I201" s="14">
        <v>0.2</v>
      </c>
      <c r="J201" s="12">
        <f>OR(F201&lt;&gt;0,G201&lt;&gt;0,H201&lt;&gt;0,I201&lt;&gt;0)*(F201 + (F201 = 0))*(G201 + (G201 = 0))*(H201 + (H201 = 0))*(I201 + (I201 = 0))</f>
        <v>1.8</v>
      </c>
      <c r="K201" s="11"/>
      <c r="L201" s="11"/>
      <c r="M201" s="11"/>
    </row>
    <row r="202" spans="1:13" x14ac:dyDescent="0.25">
      <c r="A202" s="11"/>
      <c r="B202" s="11"/>
      <c r="C202" s="10" t="s">
        <v>24</v>
      </c>
      <c r="D202" s="22"/>
      <c r="E202" s="10" t="s">
        <v>116</v>
      </c>
      <c r="F202" s="13">
        <v>1.35</v>
      </c>
      <c r="G202" s="14">
        <v>4</v>
      </c>
      <c r="H202" s="14">
        <v>0.25</v>
      </c>
      <c r="I202" s="14">
        <v>0.45</v>
      </c>
      <c r="J202" s="12">
        <f>OR(F202&lt;&gt;0,G202&lt;&gt;0,H202&lt;&gt;0,I202&lt;&gt;0)*(F202 + (F202 = 0))*(G202 + (G202 = 0))*(H202 + (H202 = 0))*(I202 + (I202 = 0))</f>
        <v>0.61</v>
      </c>
      <c r="K202" s="11"/>
      <c r="L202" s="11"/>
      <c r="M202" s="11"/>
    </row>
    <row r="203" spans="1:13" x14ac:dyDescent="0.25">
      <c r="A203" s="11"/>
      <c r="B203" s="11"/>
      <c r="C203" s="10" t="s">
        <v>24</v>
      </c>
      <c r="D203" s="22"/>
      <c r="E203" s="10" t="s">
        <v>117</v>
      </c>
      <c r="F203" s="13">
        <v>1.35</v>
      </c>
      <c r="G203" s="14">
        <v>5</v>
      </c>
      <c r="H203" s="14">
        <v>0.25</v>
      </c>
      <c r="I203" s="14">
        <v>0.45</v>
      </c>
      <c r="J203" s="12">
        <f>OR(F203&lt;&gt;0,G203&lt;&gt;0,H203&lt;&gt;0,I203&lt;&gt;0)*(F203 + (F203 = 0))*(G203 + (G203 = 0))*(H203 + (H203 = 0))*(I203 + (I203 = 0))</f>
        <v>0.76</v>
      </c>
      <c r="K203" s="11"/>
      <c r="L203" s="11"/>
      <c r="M203" s="11"/>
    </row>
    <row r="204" spans="1:13" x14ac:dyDescent="0.25">
      <c r="A204" s="11"/>
      <c r="B204" s="11"/>
      <c r="C204" s="10" t="s">
        <v>24</v>
      </c>
      <c r="D204" s="22"/>
      <c r="E204" s="10" t="s">
        <v>137</v>
      </c>
      <c r="F204" s="13">
        <v>1.35</v>
      </c>
      <c r="G204" s="14">
        <v>4</v>
      </c>
      <c r="H204" s="14">
        <v>5.6</v>
      </c>
      <c r="I204" s="14">
        <v>0.03</v>
      </c>
      <c r="J204" s="12">
        <f>OR(F204&lt;&gt;0,G204&lt;&gt;0,H204&lt;&gt;0,I204&lt;&gt;0)*(F204 + (F204 = 0))*(G204 + (G204 = 0))*(H204 + (H204 = 0))*(I204 + (I204 = 0))</f>
        <v>0.91</v>
      </c>
      <c r="K204" s="11"/>
      <c r="L204" s="11"/>
      <c r="M204" s="11"/>
    </row>
    <row r="205" spans="1:13" x14ac:dyDescent="0.25">
      <c r="A205" s="11"/>
      <c r="B205" s="11"/>
      <c r="C205" s="10" t="s">
        <v>78</v>
      </c>
      <c r="D205" s="22"/>
      <c r="E205" s="10" t="s">
        <v>187</v>
      </c>
      <c r="F205" s="13">
        <v>1.35</v>
      </c>
      <c r="G205" s="14">
        <v>14.5</v>
      </c>
      <c r="H205" s="14">
        <v>2.17</v>
      </c>
      <c r="I205" s="14">
        <v>0.2</v>
      </c>
      <c r="J205" s="12">
        <f>OR(F205&lt;&gt;0,G205&lt;&gt;0,H205&lt;&gt;0,I205&lt;&gt;0)*(F205 + (F205 = 0))*(G205 + (G205 = 0))*(H205 + (H205 = 0))*(I205 + (I205 = 0))</f>
        <v>8.5</v>
      </c>
      <c r="K205" s="11"/>
      <c r="L205" s="11"/>
      <c r="M205" s="11"/>
    </row>
    <row r="206" spans="1:13" x14ac:dyDescent="0.25">
      <c r="A206" s="11"/>
      <c r="B206" s="11"/>
      <c r="C206" s="10" t="s">
        <v>78</v>
      </c>
      <c r="D206" s="22"/>
      <c r="E206" s="10" t="s">
        <v>118</v>
      </c>
      <c r="F206" s="13">
        <v>1.35</v>
      </c>
      <c r="G206" s="14">
        <v>18.16</v>
      </c>
      <c r="H206" s="14">
        <v>0.3</v>
      </c>
      <c r="I206" s="14">
        <v>0.3</v>
      </c>
      <c r="J206" s="12">
        <f>OR(F206&lt;&gt;0,G206&lt;&gt;0,H206&lt;&gt;0,I206&lt;&gt;0)*(F206 + (F206 = 0))*(G206 + (G206 = 0))*(H206 + (H206 = 0))*(I206 + (I206 = 0))</f>
        <v>2.21</v>
      </c>
      <c r="K206" s="11"/>
      <c r="L206" s="11"/>
      <c r="M206" s="11"/>
    </row>
    <row r="207" spans="1:13" x14ac:dyDescent="0.25">
      <c r="A207" s="11"/>
      <c r="B207" s="11"/>
      <c r="C207" s="10" t="s">
        <v>26</v>
      </c>
      <c r="D207" s="22"/>
      <c r="E207" s="10" t="s">
        <v>106</v>
      </c>
      <c r="F207" s="13">
        <v>1.35</v>
      </c>
      <c r="G207" s="14">
        <v>15</v>
      </c>
      <c r="H207" s="14">
        <v>0</v>
      </c>
      <c r="I207" s="14">
        <v>0.2</v>
      </c>
      <c r="J207" s="12">
        <f>OR(F207&lt;&gt;0,G207&lt;&gt;0,H207&lt;&gt;0,I207&lt;&gt;0)*(F207 + (F207 = 0))*(G207 + (G207 = 0))*(H207 + (H207 = 0))*(I207 + (I207 = 0))</f>
        <v>4.05</v>
      </c>
      <c r="K207" s="11"/>
      <c r="L207" s="11"/>
      <c r="M207" s="11"/>
    </row>
    <row r="208" spans="1:13" x14ac:dyDescent="0.25">
      <c r="A208" s="11"/>
      <c r="B208" s="11"/>
      <c r="C208" s="10" t="s">
        <v>26</v>
      </c>
      <c r="D208" s="22"/>
      <c r="E208" s="10" t="s">
        <v>119</v>
      </c>
      <c r="F208" s="13">
        <v>1.35</v>
      </c>
      <c r="G208" s="14">
        <v>57.64</v>
      </c>
      <c r="H208" s="14">
        <v>0.25</v>
      </c>
      <c r="I208" s="14">
        <v>0.45</v>
      </c>
      <c r="J208" s="12">
        <f>OR(F208&lt;&gt;0,G208&lt;&gt;0,H208&lt;&gt;0,I208&lt;&gt;0)*(F208 + (F208 = 0))*(G208 + (G208 = 0))*(H208 + (H208 = 0))*(I208 + (I208 = 0))</f>
        <v>8.75</v>
      </c>
      <c r="K208" s="11"/>
      <c r="L208" s="11"/>
      <c r="M208" s="11"/>
    </row>
    <row r="209" spans="1:13" x14ac:dyDescent="0.25">
      <c r="A209" s="11"/>
      <c r="B209" s="11"/>
      <c r="C209" s="10" t="s">
        <v>26</v>
      </c>
      <c r="D209" s="22"/>
      <c r="E209" s="10" t="s">
        <v>120</v>
      </c>
      <c r="F209" s="13">
        <v>1.35</v>
      </c>
      <c r="G209" s="14">
        <v>18.79</v>
      </c>
      <c r="H209" s="14">
        <v>0.25</v>
      </c>
      <c r="I209" s="14">
        <v>0.45</v>
      </c>
      <c r="J209" s="12">
        <f>OR(F209&lt;&gt;0,G209&lt;&gt;0,H209&lt;&gt;0,I209&lt;&gt;0)*(F209 + (F209 = 0))*(G209 + (G209 = 0))*(H209 + (H209 = 0))*(I209 + (I209 = 0))</f>
        <v>2.85</v>
      </c>
      <c r="K209" s="11"/>
      <c r="L209" s="11"/>
      <c r="M209" s="11"/>
    </row>
    <row r="210" spans="1:13" x14ac:dyDescent="0.25">
      <c r="A210" s="11"/>
      <c r="B210" s="11"/>
      <c r="C210" s="10" t="s">
        <v>26</v>
      </c>
      <c r="D210" s="22"/>
      <c r="E210" s="10" t="s">
        <v>121</v>
      </c>
      <c r="F210" s="13">
        <v>1.35</v>
      </c>
      <c r="G210" s="14">
        <v>10</v>
      </c>
      <c r="H210" s="14">
        <v>0.25</v>
      </c>
      <c r="I210" s="14">
        <v>0.45</v>
      </c>
      <c r="J210" s="12">
        <f>OR(F210&lt;&gt;0,G210&lt;&gt;0,H210&lt;&gt;0,I210&lt;&gt;0)*(F210 + (F210 = 0))*(G210 + (G210 = 0))*(H210 + (H210 = 0))*(I210 + (I210 = 0))</f>
        <v>1.52</v>
      </c>
      <c r="K210" s="11"/>
      <c r="L210" s="11"/>
      <c r="M210" s="11"/>
    </row>
    <row r="211" spans="1:13" x14ac:dyDescent="0.25">
      <c r="A211" s="11"/>
      <c r="B211" s="11"/>
      <c r="C211" s="10" t="s">
        <v>26</v>
      </c>
      <c r="D211" s="22"/>
      <c r="E211" s="10" t="s">
        <v>122</v>
      </c>
      <c r="F211" s="13">
        <v>1.35</v>
      </c>
      <c r="G211" s="14">
        <v>16</v>
      </c>
      <c r="H211" s="14">
        <v>0.25</v>
      </c>
      <c r="I211" s="14">
        <v>0.45</v>
      </c>
      <c r="J211" s="12">
        <f>OR(F211&lt;&gt;0,G211&lt;&gt;0,H211&lt;&gt;0,I211&lt;&gt;0)*(F211 + (F211 = 0))*(G211 + (G211 = 0))*(H211 + (H211 = 0))*(I211 + (I211 = 0))</f>
        <v>2.4300000000000002</v>
      </c>
      <c r="K211" s="11"/>
      <c r="L211" s="11"/>
      <c r="M211" s="11"/>
    </row>
    <row r="212" spans="1:13" x14ac:dyDescent="0.25">
      <c r="A212" s="11"/>
      <c r="B212" s="11"/>
      <c r="C212" s="10" t="s">
        <v>26</v>
      </c>
      <c r="D212" s="22"/>
      <c r="E212" s="10" t="s">
        <v>188</v>
      </c>
      <c r="F212" s="13">
        <v>1.35</v>
      </c>
      <c r="G212" s="14">
        <v>12</v>
      </c>
      <c r="H212" s="14">
        <v>0</v>
      </c>
      <c r="I212" s="14">
        <v>0.2</v>
      </c>
      <c r="J212" s="12">
        <f>OR(F212&lt;&gt;0,G212&lt;&gt;0,H212&lt;&gt;0,I212&lt;&gt;0)*(F212 + (F212 = 0))*(G212 + (G212 = 0))*(H212 + (H212 = 0))*(I212 + (I212 = 0))</f>
        <v>3.24</v>
      </c>
      <c r="K212" s="11"/>
      <c r="L212" s="11"/>
      <c r="M212" s="11"/>
    </row>
    <row r="213" spans="1:13" x14ac:dyDescent="0.25">
      <c r="A213" s="11"/>
      <c r="B213" s="11"/>
      <c r="C213" s="10" t="s">
        <v>26</v>
      </c>
      <c r="D213" s="22"/>
      <c r="E213" s="10" t="s">
        <v>189</v>
      </c>
      <c r="F213" s="13">
        <v>1.35</v>
      </c>
      <c r="G213" s="14">
        <v>7.6</v>
      </c>
      <c r="H213" s="14">
        <v>0</v>
      </c>
      <c r="I213" s="14">
        <v>0.2</v>
      </c>
      <c r="J213" s="12">
        <f>OR(F213&lt;&gt;0,G213&lt;&gt;0,H213&lt;&gt;0,I213&lt;&gt;0)*(F213 + (F213 = 0))*(G213 + (G213 = 0))*(H213 + (H213 = 0))*(I213 + (I213 = 0))</f>
        <v>2.0499999999999998</v>
      </c>
      <c r="K213" s="11"/>
      <c r="L213" s="11"/>
      <c r="M213" s="11"/>
    </row>
    <row r="214" spans="1:13" x14ac:dyDescent="0.25">
      <c r="A214" s="11"/>
      <c r="B214" s="11"/>
      <c r="C214" s="10" t="s">
        <v>26</v>
      </c>
      <c r="D214" s="22"/>
      <c r="E214" s="10" t="s">
        <v>103</v>
      </c>
      <c r="F214" s="13">
        <v>1.35</v>
      </c>
      <c r="G214" s="14">
        <v>57.64</v>
      </c>
      <c r="H214" s="14">
        <v>1.1499999999999999</v>
      </c>
      <c r="I214" s="14">
        <v>0.2</v>
      </c>
      <c r="J214" s="12">
        <f>OR(F214&lt;&gt;0,G214&lt;&gt;0,H214&lt;&gt;0,I214&lt;&gt;0)*(F214 + (F214 = 0))*(G214 + (G214 = 0))*(H214 + (H214 = 0))*(I214 + (I214 = 0))</f>
        <v>17.899999999999999</v>
      </c>
      <c r="K214" s="11"/>
      <c r="L214" s="11"/>
      <c r="M214" s="11"/>
    </row>
    <row r="215" spans="1:13" x14ac:dyDescent="0.25">
      <c r="A215" s="11"/>
      <c r="B215" s="11"/>
      <c r="C215" s="10" t="s">
        <v>26</v>
      </c>
      <c r="D215" s="22"/>
      <c r="E215" s="10" t="s">
        <v>104</v>
      </c>
      <c r="F215" s="13">
        <v>1.35</v>
      </c>
      <c r="G215" s="14">
        <v>17.809999999999999</v>
      </c>
      <c r="H215" s="14">
        <v>5</v>
      </c>
      <c r="I215" s="14">
        <v>0.2</v>
      </c>
      <c r="J215" s="12">
        <f>OR(F215&lt;&gt;0,G215&lt;&gt;0,H215&lt;&gt;0,I215&lt;&gt;0)*(F215 + (F215 = 0))*(G215 + (G215 = 0))*(H215 + (H215 = 0))*(I215 + (I215 = 0))</f>
        <v>24.04</v>
      </c>
      <c r="K215" s="11"/>
      <c r="L215" s="11"/>
      <c r="M215" s="11"/>
    </row>
    <row r="216" spans="1:13" x14ac:dyDescent="0.25">
      <c r="A216" s="11"/>
      <c r="B216" s="11"/>
      <c r="C216" s="10" t="s">
        <v>26</v>
      </c>
      <c r="D216" s="22"/>
      <c r="E216" s="10" t="s">
        <v>190</v>
      </c>
      <c r="F216" s="13">
        <v>1.35</v>
      </c>
      <c r="G216" s="14">
        <v>20</v>
      </c>
      <c r="H216" s="14">
        <v>0</v>
      </c>
      <c r="I216" s="14">
        <v>0.2</v>
      </c>
      <c r="J216" s="12">
        <f>OR(F216&lt;&gt;0,G216&lt;&gt;0,H216&lt;&gt;0,I216&lt;&gt;0)*(F216 + (F216 = 0))*(G216 + (G216 = 0))*(H216 + (H216 = 0))*(I216 + (I216 = 0))</f>
        <v>5.4</v>
      </c>
      <c r="K216" s="11"/>
      <c r="L216" s="11"/>
      <c r="M216" s="11"/>
    </row>
    <row r="217" spans="1:13" x14ac:dyDescent="0.25">
      <c r="A217" s="11"/>
      <c r="B217" s="11"/>
      <c r="C217" s="10" t="s">
        <v>26</v>
      </c>
      <c r="D217" s="22"/>
      <c r="E217" s="10" t="s">
        <v>138</v>
      </c>
      <c r="F217" s="13">
        <v>1.35</v>
      </c>
      <c r="G217" s="14">
        <v>750</v>
      </c>
      <c r="H217" s="14">
        <v>0</v>
      </c>
      <c r="I217" s="14">
        <v>0.03</v>
      </c>
      <c r="J217" s="12">
        <f>OR(F217&lt;&gt;0,G217&lt;&gt;0,H217&lt;&gt;0,I217&lt;&gt;0)*(F217 + (F217 = 0))*(G217 + (G217 = 0))*(H217 + (H217 = 0))*(I217 + (I217 = 0))</f>
        <v>30.38</v>
      </c>
      <c r="K217" s="11"/>
      <c r="L217" s="11"/>
      <c r="M217" s="11"/>
    </row>
    <row r="218" spans="1:13" x14ac:dyDescent="0.25">
      <c r="A218" s="11"/>
      <c r="B218" s="11"/>
      <c r="C218" s="10" t="s">
        <v>26</v>
      </c>
      <c r="D218" s="22"/>
      <c r="E218" s="10" t="s">
        <v>139</v>
      </c>
      <c r="F218" s="13">
        <v>1.35</v>
      </c>
      <c r="G218" s="14">
        <v>23.47</v>
      </c>
      <c r="H218" s="14">
        <v>0</v>
      </c>
      <c r="I218" s="14">
        <v>0.03</v>
      </c>
      <c r="J218" s="12">
        <f>OR(F218&lt;&gt;0,G218&lt;&gt;0,H218&lt;&gt;0,I218&lt;&gt;0)*(F218 + (F218 = 0))*(G218 + (G218 = 0))*(H218 + (H218 = 0))*(I218 + (I218 = 0))</f>
        <v>0.95</v>
      </c>
      <c r="K218" s="11"/>
      <c r="L218" s="11"/>
      <c r="M218" s="11"/>
    </row>
    <row r="219" spans="1:13" x14ac:dyDescent="0.25">
      <c r="A219" s="11"/>
      <c r="B219" s="11"/>
      <c r="C219" s="10" t="s">
        <v>26</v>
      </c>
      <c r="D219" s="22"/>
      <c r="E219" s="10" t="s">
        <v>149</v>
      </c>
      <c r="F219" s="13">
        <v>2.7</v>
      </c>
      <c r="G219" s="14">
        <v>6</v>
      </c>
      <c r="H219" s="14">
        <v>0.8</v>
      </c>
      <c r="I219" s="14">
        <v>1.2</v>
      </c>
      <c r="J219" s="12">
        <f>OR(F219&lt;&gt;0,G219&lt;&gt;0,H219&lt;&gt;0,I219&lt;&gt;0)*(F219 + (F219 = 0))*(G219 + (G219 = 0))*(H219 + (H219 = 0))*(I219 + (I219 = 0))</f>
        <v>15.55</v>
      </c>
      <c r="K219" s="11"/>
      <c r="L219" s="11"/>
      <c r="M219" s="11"/>
    </row>
    <row r="220" spans="1:13" x14ac:dyDescent="0.25">
      <c r="A220" s="11"/>
      <c r="B220" s="11"/>
      <c r="C220" s="10" t="s">
        <v>26</v>
      </c>
      <c r="D220" s="22"/>
      <c r="E220" s="10" t="s">
        <v>150</v>
      </c>
      <c r="F220" s="13">
        <v>2.7</v>
      </c>
      <c r="G220" s="14">
        <v>1.6</v>
      </c>
      <c r="H220" s="14">
        <v>0.8</v>
      </c>
      <c r="I220" s="14">
        <v>1.2</v>
      </c>
      <c r="J220" s="12">
        <f>OR(F220&lt;&gt;0,G220&lt;&gt;0,H220&lt;&gt;0,I220&lt;&gt;0)*(F220 + (F220 = 0))*(G220 + (G220 = 0))*(H220 + (H220 = 0))*(I220 + (I220 = 0))</f>
        <v>4.1500000000000004</v>
      </c>
      <c r="K220" s="11"/>
      <c r="L220" s="11"/>
      <c r="M220" s="11"/>
    </row>
    <row r="221" spans="1:13" x14ac:dyDescent="0.25">
      <c r="A221" s="11"/>
      <c r="B221" s="11"/>
      <c r="C221" s="10" t="s">
        <v>26</v>
      </c>
      <c r="D221" s="22"/>
      <c r="E221" s="10" t="s">
        <v>151</v>
      </c>
      <c r="F221" s="13">
        <v>2.7</v>
      </c>
      <c r="G221" s="14">
        <v>6</v>
      </c>
      <c r="H221" s="14">
        <v>0.8</v>
      </c>
      <c r="I221" s="14">
        <v>1.2</v>
      </c>
      <c r="J221" s="12">
        <f>OR(F221&lt;&gt;0,G221&lt;&gt;0,H221&lt;&gt;0,I221&lt;&gt;0)*(F221 + (F221 = 0))*(G221 + (G221 = 0))*(H221 + (H221 = 0))*(I221 + (I221 = 0))</f>
        <v>15.55</v>
      </c>
      <c r="K221" s="11"/>
      <c r="L221" s="11"/>
      <c r="M221" s="11"/>
    </row>
    <row r="222" spans="1:13" x14ac:dyDescent="0.25">
      <c r="A222" s="11"/>
      <c r="B222" s="11"/>
      <c r="C222" s="10" t="s">
        <v>26</v>
      </c>
      <c r="D222" s="22"/>
      <c r="E222" s="10" t="s">
        <v>152</v>
      </c>
      <c r="F222" s="13">
        <v>1.35</v>
      </c>
      <c r="G222" s="14">
        <v>9</v>
      </c>
      <c r="H222" s="14">
        <v>0.8</v>
      </c>
      <c r="I222" s="14">
        <v>1.2</v>
      </c>
      <c r="J222" s="12">
        <f>OR(F222&lt;&gt;0,G222&lt;&gt;0,H222&lt;&gt;0,I222&lt;&gt;0)*(F222 + (F222 = 0))*(G222 + (G222 = 0))*(H222 + (H222 = 0))*(I222 + (I222 = 0))</f>
        <v>11.66</v>
      </c>
      <c r="K222" s="11"/>
      <c r="L222" s="11"/>
      <c r="M222" s="11"/>
    </row>
    <row r="223" spans="1:13" x14ac:dyDescent="0.25">
      <c r="A223" s="11"/>
      <c r="B223" s="11"/>
      <c r="C223" s="10" t="s">
        <v>26</v>
      </c>
      <c r="D223" s="22"/>
      <c r="E223" s="10" t="s">
        <v>107</v>
      </c>
      <c r="F223" s="13">
        <v>1.35</v>
      </c>
      <c r="G223" s="14">
        <v>7</v>
      </c>
      <c r="H223" s="14">
        <v>0.4</v>
      </c>
      <c r="I223" s="14">
        <v>0.2</v>
      </c>
      <c r="J223" s="12">
        <f>OR(F223&lt;&gt;0,G223&lt;&gt;0,H223&lt;&gt;0,I223&lt;&gt;0)*(F223 + (F223 = 0))*(G223 + (G223 = 0))*(H223 + (H223 = 0))*(I223 + (I223 = 0))</f>
        <v>0.76</v>
      </c>
      <c r="K223" s="11"/>
      <c r="L223" s="11"/>
      <c r="M223" s="11"/>
    </row>
    <row r="224" spans="1:13" x14ac:dyDescent="0.25">
      <c r="A224" s="11"/>
      <c r="B224" s="11"/>
      <c r="C224" s="10" t="s">
        <v>41</v>
      </c>
      <c r="D224" s="22"/>
      <c r="E224" s="10" t="s">
        <v>140</v>
      </c>
      <c r="F224" s="13">
        <v>1.35</v>
      </c>
      <c r="G224" s="14">
        <v>36.54</v>
      </c>
      <c r="H224" s="14">
        <v>0</v>
      </c>
      <c r="I224" s="14">
        <v>0.03</v>
      </c>
      <c r="J224" s="12">
        <f>OR(F224&lt;&gt;0,G224&lt;&gt;0,H224&lt;&gt;0,I224&lt;&gt;0)*(F224 + (F224 = 0))*(G224 + (G224 = 0))*(H224 + (H224 = 0))*(I224 + (I224 = 0))</f>
        <v>1.48</v>
      </c>
      <c r="K224" s="11"/>
      <c r="L224" s="11"/>
      <c r="M224" s="11"/>
    </row>
    <row r="225" spans="1:13" x14ac:dyDescent="0.25">
      <c r="A225" s="11"/>
      <c r="B225" s="11"/>
      <c r="C225" s="10" t="s">
        <v>41</v>
      </c>
      <c r="D225" s="22"/>
      <c r="E225" s="10" t="s">
        <v>154</v>
      </c>
      <c r="F225" s="13">
        <v>1.35</v>
      </c>
      <c r="G225" s="14">
        <v>25</v>
      </c>
      <c r="H225" s="14">
        <v>0.4</v>
      </c>
      <c r="I225" s="14">
        <v>0.4</v>
      </c>
      <c r="J225" s="12">
        <f>OR(F225&lt;&gt;0,G225&lt;&gt;0,H225&lt;&gt;0,I225&lt;&gt;0)*(F225 + (F225 = 0))*(G225 + (G225 = 0))*(H225 + (H225 = 0))*(I225 + (I225 = 0))</f>
        <v>5.4</v>
      </c>
      <c r="K225" s="11"/>
      <c r="L225" s="11"/>
      <c r="M225" s="11"/>
    </row>
    <row r="226" spans="1:13" x14ac:dyDescent="0.25">
      <c r="A226" s="11"/>
      <c r="B226" s="11"/>
      <c r="C226" s="10" t="s">
        <v>41</v>
      </c>
      <c r="D226" s="22"/>
      <c r="E226" s="10" t="s">
        <v>191</v>
      </c>
      <c r="F226" s="13">
        <v>1.35</v>
      </c>
      <c r="G226" s="14">
        <v>4</v>
      </c>
      <c r="H226" s="14">
        <v>0.25</v>
      </c>
      <c r="I226" s="14">
        <v>0.45</v>
      </c>
      <c r="J226" s="14">
        <v>1.22</v>
      </c>
      <c r="K226" s="10" t="s">
        <v>177</v>
      </c>
      <c r="L226" s="11"/>
      <c r="M226" s="11"/>
    </row>
    <row r="227" spans="1:13" x14ac:dyDescent="0.25">
      <c r="A227" s="11"/>
      <c r="B227" s="11"/>
      <c r="C227" s="10" t="s">
        <v>41</v>
      </c>
      <c r="D227" s="22"/>
      <c r="E227" s="10" t="s">
        <v>192</v>
      </c>
      <c r="F227" s="13">
        <v>1.35</v>
      </c>
      <c r="G227" s="14">
        <v>1</v>
      </c>
      <c r="H227" s="14">
        <v>0.25</v>
      </c>
      <c r="I227" s="14">
        <v>0.45</v>
      </c>
      <c r="J227" s="14">
        <v>0.3</v>
      </c>
      <c r="K227" s="10" t="s">
        <v>177</v>
      </c>
      <c r="L227" s="11"/>
      <c r="M227" s="11"/>
    </row>
    <row r="228" spans="1:13" x14ac:dyDescent="0.25">
      <c r="A228" s="11"/>
      <c r="B228" s="11"/>
      <c r="C228" s="10" t="s">
        <v>41</v>
      </c>
      <c r="D228" s="22"/>
      <c r="E228" s="10" t="s">
        <v>109</v>
      </c>
      <c r="F228" s="13">
        <v>1.35</v>
      </c>
      <c r="G228" s="14">
        <v>4</v>
      </c>
      <c r="H228" s="14">
        <v>1.35</v>
      </c>
      <c r="I228" s="14">
        <v>0.2</v>
      </c>
      <c r="J228" s="14">
        <v>2.92</v>
      </c>
      <c r="K228" s="10" t="s">
        <v>177</v>
      </c>
      <c r="L228" s="11"/>
      <c r="M228" s="11"/>
    </row>
    <row r="229" spans="1:13" x14ac:dyDescent="0.25">
      <c r="A229" s="11"/>
      <c r="B229" s="11"/>
      <c r="C229" s="10" t="s">
        <v>29</v>
      </c>
      <c r="D229" s="22"/>
      <c r="E229" s="10" t="s">
        <v>141</v>
      </c>
      <c r="F229" s="13">
        <v>1.35</v>
      </c>
      <c r="G229" s="14">
        <v>112.81</v>
      </c>
      <c r="H229" s="14">
        <v>0</v>
      </c>
      <c r="I229" s="14">
        <v>0.03</v>
      </c>
      <c r="J229" s="12">
        <f>OR(F229&lt;&gt;0,G229&lt;&gt;0,H229&lt;&gt;0,I229&lt;&gt;0)*(F229 + (F229 = 0))*(G229 + (G229 = 0))*(H229 + (H229 = 0))*(I229 + (I229 = 0))</f>
        <v>4.57</v>
      </c>
      <c r="K229" s="11"/>
      <c r="L229" s="11"/>
      <c r="M229" s="11"/>
    </row>
    <row r="230" spans="1:13" x14ac:dyDescent="0.25">
      <c r="A230" s="11"/>
      <c r="B230" s="11"/>
      <c r="C230" s="10" t="s">
        <v>29</v>
      </c>
      <c r="D230" s="22"/>
      <c r="E230" s="10" t="s">
        <v>110</v>
      </c>
      <c r="F230" s="13">
        <v>1.35</v>
      </c>
      <c r="G230" s="14">
        <v>30</v>
      </c>
      <c r="H230" s="14">
        <v>0</v>
      </c>
      <c r="I230" s="14">
        <v>0.2</v>
      </c>
      <c r="J230" s="12">
        <f>OR(F230&lt;&gt;0,G230&lt;&gt;0,H230&lt;&gt;0,I230&lt;&gt;0)*(F230 + (F230 = 0))*(G230 + (G230 = 0))*(H230 + (H230 = 0))*(I230 + (I230 = 0))</f>
        <v>8.1</v>
      </c>
      <c r="K230" s="11"/>
      <c r="L230" s="11"/>
      <c r="M230" s="11"/>
    </row>
    <row r="231" spans="1:13" x14ac:dyDescent="0.25">
      <c r="A231" s="11"/>
      <c r="B231" s="11"/>
      <c r="C231" s="10" t="s">
        <v>29</v>
      </c>
      <c r="D231" s="22"/>
      <c r="E231" s="10" t="s">
        <v>111</v>
      </c>
      <c r="F231" s="13">
        <v>1.35</v>
      </c>
      <c r="G231" s="14">
        <v>4</v>
      </c>
      <c r="H231" s="14">
        <v>0</v>
      </c>
      <c r="I231" s="14">
        <v>0.2</v>
      </c>
      <c r="J231" s="12">
        <f>OR(F231&lt;&gt;0,G231&lt;&gt;0,H231&lt;&gt;0,I231&lt;&gt;0)*(F231 + (F231 = 0))*(G231 + (G231 = 0))*(H231 + (H231 = 0))*(I231 + (I231 = 0))</f>
        <v>1.08</v>
      </c>
      <c r="K231" s="11"/>
      <c r="L231" s="11"/>
      <c r="M231" s="11"/>
    </row>
    <row r="232" spans="1:13" x14ac:dyDescent="0.25">
      <c r="A232" s="11"/>
      <c r="B232" s="11"/>
      <c r="C232" s="10" t="s">
        <v>29</v>
      </c>
      <c r="D232" s="22"/>
      <c r="E232" s="10" t="s">
        <v>124</v>
      </c>
      <c r="F232" s="13">
        <v>1.35</v>
      </c>
      <c r="G232" s="14">
        <v>4.0999999999999996</v>
      </c>
      <c r="H232" s="14">
        <v>0.25</v>
      </c>
      <c r="I232" s="14">
        <v>0.45</v>
      </c>
      <c r="J232" s="12">
        <f>OR(F232&lt;&gt;0,G232&lt;&gt;0,H232&lt;&gt;0,I232&lt;&gt;0)*(F232 + (F232 = 0))*(G232 + (G232 = 0))*(H232 + (H232 = 0))*(I232 + (I232 = 0))</f>
        <v>0.62</v>
      </c>
      <c r="K232" s="11"/>
      <c r="L232" s="11"/>
      <c r="M232" s="11"/>
    </row>
    <row r="233" spans="1:13" x14ac:dyDescent="0.25">
      <c r="A233" s="11"/>
      <c r="B233" s="11"/>
      <c r="C233" s="11"/>
      <c r="D233" s="22"/>
      <c r="E233" s="11"/>
      <c r="F233" s="11"/>
      <c r="G233" s="11"/>
      <c r="H233" s="11"/>
      <c r="I233" s="11"/>
      <c r="J233" s="15" t="s">
        <v>193</v>
      </c>
      <c r="K233" s="16">
        <f>SUM(J200:J232)</f>
        <v>194.63</v>
      </c>
      <c r="L233" s="14">
        <v>0</v>
      </c>
      <c r="M233" s="16">
        <f>ROUND(K233*L233,2)</f>
        <v>0</v>
      </c>
    </row>
    <row r="234" spans="1:13" ht="0.95" customHeight="1" x14ac:dyDescent="0.25">
      <c r="A234" s="17"/>
      <c r="B234" s="17"/>
      <c r="C234" s="17"/>
      <c r="D234" s="23"/>
      <c r="E234" s="17"/>
      <c r="F234" s="17"/>
      <c r="G234" s="17"/>
      <c r="H234" s="17"/>
      <c r="I234" s="17"/>
      <c r="J234" s="17"/>
      <c r="K234" s="17"/>
      <c r="L234" s="17"/>
      <c r="M234" s="17"/>
    </row>
    <row r="235" spans="1:13" ht="33.75" x14ac:dyDescent="0.25">
      <c r="A235" s="9" t="s">
        <v>194</v>
      </c>
      <c r="B235" s="10" t="s">
        <v>20</v>
      </c>
      <c r="C235" s="10" t="s">
        <v>144</v>
      </c>
      <c r="D235" s="19" t="s">
        <v>195</v>
      </c>
      <c r="E235" s="11"/>
      <c r="F235" s="11"/>
      <c r="G235" s="11"/>
      <c r="H235" s="11"/>
      <c r="I235" s="11"/>
      <c r="J235" s="11"/>
      <c r="K235" s="12">
        <f>K270</f>
        <v>194.63</v>
      </c>
      <c r="L235" s="12">
        <f>L270</f>
        <v>0</v>
      </c>
      <c r="M235" s="12">
        <f>M270</f>
        <v>0</v>
      </c>
    </row>
    <row r="236" spans="1:13" ht="78.75" x14ac:dyDescent="0.25">
      <c r="A236" s="11"/>
      <c r="B236" s="11"/>
      <c r="C236" s="11"/>
      <c r="D236" s="19" t="s">
        <v>196</v>
      </c>
      <c r="E236" s="11"/>
      <c r="F236" s="11"/>
      <c r="G236" s="11"/>
      <c r="H236" s="11"/>
      <c r="I236" s="11"/>
      <c r="J236" s="11"/>
      <c r="K236" s="11"/>
      <c r="L236" s="11"/>
      <c r="M236" s="11"/>
    </row>
    <row r="237" spans="1:13" x14ac:dyDescent="0.25">
      <c r="A237" s="11"/>
      <c r="B237" s="11"/>
      <c r="C237" s="10" t="s">
        <v>24</v>
      </c>
      <c r="D237" s="22"/>
      <c r="E237" s="10" t="s">
        <v>98</v>
      </c>
      <c r="F237" s="13">
        <v>1.35</v>
      </c>
      <c r="G237" s="14">
        <v>7.21</v>
      </c>
      <c r="H237" s="14">
        <v>1.5</v>
      </c>
      <c r="I237" s="14">
        <v>0.2</v>
      </c>
      <c r="J237" s="12">
        <f>OR(F237&lt;&gt;0,G237&lt;&gt;0,H237&lt;&gt;0,I237&lt;&gt;0)*(F237 + (F237 = 0))*(G237 + (G237 = 0))*(H237 + (H237 = 0))*(I237 + (I237 = 0))</f>
        <v>2.92</v>
      </c>
      <c r="K237" s="11"/>
      <c r="L237" s="11"/>
      <c r="M237" s="11"/>
    </row>
    <row r="238" spans="1:13" x14ac:dyDescent="0.25">
      <c r="A238" s="11"/>
      <c r="B238" s="11"/>
      <c r="C238" s="10" t="s">
        <v>24</v>
      </c>
      <c r="D238" s="22"/>
      <c r="E238" s="10" t="s">
        <v>99</v>
      </c>
      <c r="F238" s="13">
        <v>1.35</v>
      </c>
      <c r="G238" s="14">
        <v>4.5999999999999996</v>
      </c>
      <c r="H238" s="14">
        <v>1.45</v>
      </c>
      <c r="I238" s="14">
        <v>0.2</v>
      </c>
      <c r="J238" s="12">
        <f>OR(F238&lt;&gt;0,G238&lt;&gt;0,H238&lt;&gt;0,I238&lt;&gt;0)*(F238 + (F238 = 0))*(G238 + (G238 = 0))*(H238 + (H238 = 0))*(I238 + (I238 = 0))</f>
        <v>1.8</v>
      </c>
      <c r="K238" s="11"/>
      <c r="L238" s="11"/>
      <c r="M238" s="11"/>
    </row>
    <row r="239" spans="1:13" x14ac:dyDescent="0.25">
      <c r="A239" s="11"/>
      <c r="B239" s="11"/>
      <c r="C239" s="10" t="s">
        <v>26</v>
      </c>
      <c r="D239" s="22"/>
      <c r="E239" s="10" t="s">
        <v>106</v>
      </c>
      <c r="F239" s="13">
        <v>1.35</v>
      </c>
      <c r="G239" s="14">
        <v>15</v>
      </c>
      <c r="H239" s="14">
        <v>0</v>
      </c>
      <c r="I239" s="14">
        <v>0.2</v>
      </c>
      <c r="J239" s="12">
        <f>OR(F239&lt;&gt;0,G239&lt;&gt;0,H239&lt;&gt;0,I239&lt;&gt;0)*(F239 + (F239 = 0))*(G239 + (G239 = 0))*(H239 + (H239 = 0))*(I239 + (I239 = 0))</f>
        <v>4.05</v>
      </c>
      <c r="K239" s="11"/>
      <c r="L239" s="11"/>
      <c r="M239" s="11"/>
    </row>
    <row r="240" spans="1:13" x14ac:dyDescent="0.25">
      <c r="A240" s="11"/>
      <c r="B240" s="11"/>
      <c r="C240" s="10" t="s">
        <v>24</v>
      </c>
      <c r="D240" s="22"/>
      <c r="E240" s="10" t="s">
        <v>116</v>
      </c>
      <c r="F240" s="13">
        <v>1.35</v>
      </c>
      <c r="G240" s="14">
        <v>4</v>
      </c>
      <c r="H240" s="14">
        <v>0.25</v>
      </c>
      <c r="I240" s="14">
        <v>0.45</v>
      </c>
      <c r="J240" s="12">
        <f>OR(F240&lt;&gt;0,G240&lt;&gt;0,H240&lt;&gt;0,I240&lt;&gt;0)*(F240 + (F240 = 0))*(G240 + (G240 = 0))*(H240 + (H240 = 0))*(I240 + (I240 = 0))</f>
        <v>0.61</v>
      </c>
      <c r="K240" s="11"/>
      <c r="L240" s="11"/>
      <c r="M240" s="11"/>
    </row>
    <row r="241" spans="1:13" x14ac:dyDescent="0.25">
      <c r="A241" s="11"/>
      <c r="B241" s="11"/>
      <c r="C241" s="10" t="s">
        <v>24</v>
      </c>
      <c r="D241" s="22"/>
      <c r="E241" s="10" t="s">
        <v>117</v>
      </c>
      <c r="F241" s="13">
        <v>1.35</v>
      </c>
      <c r="G241" s="14">
        <v>5</v>
      </c>
      <c r="H241" s="14">
        <v>0.25</v>
      </c>
      <c r="I241" s="14">
        <v>0.45</v>
      </c>
      <c r="J241" s="12">
        <f>OR(F241&lt;&gt;0,G241&lt;&gt;0,H241&lt;&gt;0,I241&lt;&gt;0)*(F241 + (F241 = 0))*(G241 + (G241 = 0))*(H241 + (H241 = 0))*(I241 + (I241 = 0))</f>
        <v>0.76</v>
      </c>
      <c r="K241" s="11"/>
      <c r="L241" s="11"/>
      <c r="M241" s="11"/>
    </row>
    <row r="242" spans="1:13" x14ac:dyDescent="0.25">
      <c r="A242" s="11"/>
      <c r="B242" s="11"/>
      <c r="C242" s="10" t="s">
        <v>24</v>
      </c>
      <c r="D242" s="22"/>
      <c r="E242" s="10" t="s">
        <v>137</v>
      </c>
      <c r="F242" s="13">
        <v>1.35</v>
      </c>
      <c r="G242" s="14">
        <v>4</v>
      </c>
      <c r="H242" s="14">
        <v>5.6</v>
      </c>
      <c r="I242" s="14">
        <v>0.03</v>
      </c>
      <c r="J242" s="12">
        <f>OR(F242&lt;&gt;0,G242&lt;&gt;0,H242&lt;&gt;0,I242&lt;&gt;0)*(F242 + (F242 = 0))*(G242 + (G242 = 0))*(H242 + (H242 = 0))*(I242 + (I242 = 0))</f>
        <v>0.91</v>
      </c>
      <c r="K242" s="11"/>
      <c r="L242" s="11"/>
      <c r="M242" s="11"/>
    </row>
    <row r="243" spans="1:13" x14ac:dyDescent="0.25">
      <c r="A243" s="11"/>
      <c r="B243" s="11"/>
      <c r="C243" s="10" t="s">
        <v>78</v>
      </c>
      <c r="D243" s="22"/>
      <c r="E243" s="10" t="s">
        <v>187</v>
      </c>
      <c r="F243" s="13">
        <v>1.35</v>
      </c>
      <c r="G243" s="14">
        <v>14.5</v>
      </c>
      <c r="H243" s="14">
        <v>2.17</v>
      </c>
      <c r="I243" s="14">
        <v>0.2</v>
      </c>
      <c r="J243" s="12">
        <f>OR(F243&lt;&gt;0,G243&lt;&gt;0,H243&lt;&gt;0,I243&lt;&gt;0)*(F243 + (F243 = 0))*(G243 + (G243 = 0))*(H243 + (H243 = 0))*(I243 + (I243 = 0))</f>
        <v>8.5</v>
      </c>
      <c r="K243" s="11"/>
      <c r="L243" s="11"/>
      <c r="M243" s="11"/>
    </row>
    <row r="244" spans="1:13" x14ac:dyDescent="0.25">
      <c r="A244" s="11"/>
      <c r="B244" s="11"/>
      <c r="C244" s="10" t="s">
        <v>78</v>
      </c>
      <c r="D244" s="22"/>
      <c r="E244" s="10" t="s">
        <v>118</v>
      </c>
      <c r="F244" s="13">
        <v>1.35</v>
      </c>
      <c r="G244" s="14">
        <v>18.16</v>
      </c>
      <c r="H244" s="14">
        <v>0.3</v>
      </c>
      <c r="I244" s="14">
        <v>0.3</v>
      </c>
      <c r="J244" s="12">
        <f>OR(F244&lt;&gt;0,G244&lt;&gt;0,H244&lt;&gt;0,I244&lt;&gt;0)*(F244 + (F244 = 0))*(G244 + (G244 = 0))*(H244 + (H244 = 0))*(I244 + (I244 = 0))</f>
        <v>2.21</v>
      </c>
      <c r="K244" s="11"/>
      <c r="L244" s="11"/>
      <c r="M244" s="11"/>
    </row>
    <row r="245" spans="1:13" x14ac:dyDescent="0.25">
      <c r="A245" s="11"/>
      <c r="B245" s="11"/>
      <c r="C245" s="10" t="s">
        <v>26</v>
      </c>
      <c r="D245" s="22"/>
      <c r="E245" s="10" t="s">
        <v>119</v>
      </c>
      <c r="F245" s="13">
        <v>1.35</v>
      </c>
      <c r="G245" s="14">
        <v>57.64</v>
      </c>
      <c r="H245" s="14">
        <v>0.25</v>
      </c>
      <c r="I245" s="14">
        <v>0.45</v>
      </c>
      <c r="J245" s="12">
        <f>OR(F245&lt;&gt;0,G245&lt;&gt;0,H245&lt;&gt;0,I245&lt;&gt;0)*(F245 + (F245 = 0))*(G245 + (G245 = 0))*(H245 + (H245 = 0))*(I245 + (I245 = 0))</f>
        <v>8.75</v>
      </c>
      <c r="K245" s="11"/>
      <c r="L245" s="11"/>
      <c r="M245" s="11"/>
    </row>
    <row r="246" spans="1:13" x14ac:dyDescent="0.25">
      <c r="A246" s="11"/>
      <c r="B246" s="11"/>
      <c r="C246" s="10" t="s">
        <v>26</v>
      </c>
      <c r="D246" s="22"/>
      <c r="E246" s="10" t="s">
        <v>120</v>
      </c>
      <c r="F246" s="13">
        <v>1.35</v>
      </c>
      <c r="G246" s="14">
        <v>18.79</v>
      </c>
      <c r="H246" s="14">
        <v>0.25</v>
      </c>
      <c r="I246" s="14">
        <v>0.45</v>
      </c>
      <c r="J246" s="12">
        <f>OR(F246&lt;&gt;0,G246&lt;&gt;0,H246&lt;&gt;0,I246&lt;&gt;0)*(F246 + (F246 = 0))*(G246 + (G246 = 0))*(H246 + (H246 = 0))*(I246 + (I246 = 0))</f>
        <v>2.85</v>
      </c>
      <c r="K246" s="11"/>
      <c r="L246" s="11"/>
      <c r="M246" s="11"/>
    </row>
    <row r="247" spans="1:13" x14ac:dyDescent="0.25">
      <c r="A247" s="11"/>
      <c r="B247" s="11"/>
      <c r="C247" s="10" t="s">
        <v>26</v>
      </c>
      <c r="D247" s="22"/>
      <c r="E247" s="10" t="s">
        <v>121</v>
      </c>
      <c r="F247" s="13">
        <v>1.35</v>
      </c>
      <c r="G247" s="14">
        <v>10</v>
      </c>
      <c r="H247" s="14">
        <v>0.25</v>
      </c>
      <c r="I247" s="14">
        <v>0.45</v>
      </c>
      <c r="J247" s="12">
        <f>OR(F247&lt;&gt;0,G247&lt;&gt;0,H247&lt;&gt;0,I247&lt;&gt;0)*(F247 + (F247 = 0))*(G247 + (G247 = 0))*(H247 + (H247 = 0))*(I247 + (I247 = 0))</f>
        <v>1.52</v>
      </c>
      <c r="K247" s="11"/>
      <c r="L247" s="11"/>
      <c r="M247" s="11"/>
    </row>
    <row r="248" spans="1:13" x14ac:dyDescent="0.25">
      <c r="A248" s="11"/>
      <c r="B248" s="11"/>
      <c r="C248" s="10" t="s">
        <v>26</v>
      </c>
      <c r="D248" s="22"/>
      <c r="E248" s="10" t="s">
        <v>122</v>
      </c>
      <c r="F248" s="13">
        <v>1.35</v>
      </c>
      <c r="G248" s="14">
        <v>16</v>
      </c>
      <c r="H248" s="14">
        <v>0.25</v>
      </c>
      <c r="I248" s="14">
        <v>0.45</v>
      </c>
      <c r="J248" s="12">
        <f>OR(F248&lt;&gt;0,G248&lt;&gt;0,H248&lt;&gt;0,I248&lt;&gt;0)*(F248 + (F248 = 0))*(G248 + (G248 = 0))*(H248 + (H248 = 0))*(I248 + (I248 = 0))</f>
        <v>2.4300000000000002</v>
      </c>
      <c r="K248" s="11"/>
      <c r="L248" s="11"/>
      <c r="M248" s="11"/>
    </row>
    <row r="249" spans="1:13" x14ac:dyDescent="0.25">
      <c r="A249" s="11"/>
      <c r="B249" s="11"/>
      <c r="C249" s="10" t="s">
        <v>26</v>
      </c>
      <c r="D249" s="22"/>
      <c r="E249" s="10" t="s">
        <v>188</v>
      </c>
      <c r="F249" s="13">
        <v>1.35</v>
      </c>
      <c r="G249" s="14">
        <v>12</v>
      </c>
      <c r="H249" s="14">
        <v>0</v>
      </c>
      <c r="I249" s="14">
        <v>0.2</v>
      </c>
      <c r="J249" s="12">
        <f>OR(F249&lt;&gt;0,G249&lt;&gt;0,H249&lt;&gt;0,I249&lt;&gt;0)*(F249 + (F249 = 0))*(G249 + (G249 = 0))*(H249 + (H249 = 0))*(I249 + (I249 = 0))</f>
        <v>3.24</v>
      </c>
      <c r="K249" s="11"/>
      <c r="L249" s="11"/>
      <c r="M249" s="11"/>
    </row>
    <row r="250" spans="1:13" x14ac:dyDescent="0.25">
      <c r="A250" s="11"/>
      <c r="B250" s="11"/>
      <c r="C250" s="10" t="s">
        <v>26</v>
      </c>
      <c r="D250" s="22"/>
      <c r="E250" s="10" t="s">
        <v>189</v>
      </c>
      <c r="F250" s="13">
        <v>1.35</v>
      </c>
      <c r="G250" s="14">
        <v>7.6</v>
      </c>
      <c r="H250" s="14">
        <v>0</v>
      </c>
      <c r="I250" s="14">
        <v>0.2</v>
      </c>
      <c r="J250" s="12">
        <f>OR(F250&lt;&gt;0,G250&lt;&gt;0,H250&lt;&gt;0,I250&lt;&gt;0)*(F250 + (F250 = 0))*(G250 + (G250 = 0))*(H250 + (H250 = 0))*(I250 + (I250 = 0))</f>
        <v>2.0499999999999998</v>
      </c>
      <c r="K250" s="11"/>
      <c r="L250" s="11"/>
      <c r="M250" s="11"/>
    </row>
    <row r="251" spans="1:13" x14ac:dyDescent="0.25">
      <c r="A251" s="11"/>
      <c r="B251" s="11"/>
      <c r="C251" s="10" t="s">
        <v>26</v>
      </c>
      <c r="D251" s="22"/>
      <c r="E251" s="10" t="s">
        <v>103</v>
      </c>
      <c r="F251" s="13">
        <v>1.35</v>
      </c>
      <c r="G251" s="14">
        <v>57.64</v>
      </c>
      <c r="H251" s="14">
        <v>1.1499999999999999</v>
      </c>
      <c r="I251" s="14">
        <v>0.2</v>
      </c>
      <c r="J251" s="12">
        <f>OR(F251&lt;&gt;0,G251&lt;&gt;0,H251&lt;&gt;0,I251&lt;&gt;0)*(F251 + (F251 = 0))*(G251 + (G251 = 0))*(H251 + (H251 = 0))*(I251 + (I251 = 0))</f>
        <v>17.899999999999999</v>
      </c>
      <c r="K251" s="11"/>
      <c r="L251" s="11"/>
      <c r="M251" s="11"/>
    </row>
    <row r="252" spans="1:13" x14ac:dyDescent="0.25">
      <c r="A252" s="11"/>
      <c r="B252" s="11"/>
      <c r="C252" s="10" t="s">
        <v>26</v>
      </c>
      <c r="D252" s="22"/>
      <c r="E252" s="10" t="s">
        <v>104</v>
      </c>
      <c r="F252" s="13">
        <v>1.35</v>
      </c>
      <c r="G252" s="14">
        <v>17.809999999999999</v>
      </c>
      <c r="H252" s="14">
        <v>5</v>
      </c>
      <c r="I252" s="14">
        <v>0.2</v>
      </c>
      <c r="J252" s="12">
        <f>OR(F252&lt;&gt;0,G252&lt;&gt;0,H252&lt;&gt;0,I252&lt;&gt;0)*(F252 + (F252 = 0))*(G252 + (G252 = 0))*(H252 + (H252 = 0))*(I252 + (I252 = 0))</f>
        <v>24.04</v>
      </c>
      <c r="K252" s="11"/>
      <c r="L252" s="11"/>
      <c r="M252" s="11"/>
    </row>
    <row r="253" spans="1:13" x14ac:dyDescent="0.25">
      <c r="A253" s="11"/>
      <c r="B253" s="11"/>
      <c r="C253" s="10" t="s">
        <v>26</v>
      </c>
      <c r="D253" s="22"/>
      <c r="E253" s="10" t="s">
        <v>190</v>
      </c>
      <c r="F253" s="13">
        <v>1.35</v>
      </c>
      <c r="G253" s="14">
        <v>20</v>
      </c>
      <c r="H253" s="14">
        <v>0</v>
      </c>
      <c r="I253" s="14">
        <v>0.2</v>
      </c>
      <c r="J253" s="12">
        <f>OR(F253&lt;&gt;0,G253&lt;&gt;0,H253&lt;&gt;0,I253&lt;&gt;0)*(F253 + (F253 = 0))*(G253 + (G253 = 0))*(H253 + (H253 = 0))*(I253 + (I253 = 0))</f>
        <v>5.4</v>
      </c>
      <c r="K253" s="11"/>
      <c r="L253" s="11"/>
      <c r="M253" s="11"/>
    </row>
    <row r="254" spans="1:13" x14ac:dyDescent="0.25">
      <c r="A254" s="11"/>
      <c r="B254" s="11"/>
      <c r="C254" s="10" t="s">
        <v>26</v>
      </c>
      <c r="D254" s="22"/>
      <c r="E254" s="10" t="s">
        <v>138</v>
      </c>
      <c r="F254" s="13">
        <v>1.35</v>
      </c>
      <c r="G254" s="14">
        <v>750</v>
      </c>
      <c r="H254" s="14">
        <v>0</v>
      </c>
      <c r="I254" s="14">
        <v>0.03</v>
      </c>
      <c r="J254" s="12">
        <f>OR(F254&lt;&gt;0,G254&lt;&gt;0,H254&lt;&gt;0,I254&lt;&gt;0)*(F254 + (F254 = 0))*(G254 + (G254 = 0))*(H254 + (H254 = 0))*(I254 + (I254 = 0))</f>
        <v>30.38</v>
      </c>
      <c r="K254" s="11"/>
      <c r="L254" s="11"/>
      <c r="M254" s="11"/>
    </row>
    <row r="255" spans="1:13" x14ac:dyDescent="0.25">
      <c r="A255" s="11"/>
      <c r="B255" s="11"/>
      <c r="C255" s="10" t="s">
        <v>26</v>
      </c>
      <c r="D255" s="22"/>
      <c r="E255" s="10" t="s">
        <v>139</v>
      </c>
      <c r="F255" s="13">
        <v>1.35</v>
      </c>
      <c r="G255" s="14">
        <v>23.47</v>
      </c>
      <c r="H255" s="14">
        <v>0</v>
      </c>
      <c r="I255" s="14">
        <v>0.03</v>
      </c>
      <c r="J255" s="12">
        <f>OR(F255&lt;&gt;0,G255&lt;&gt;0,H255&lt;&gt;0,I255&lt;&gt;0)*(F255 + (F255 = 0))*(G255 + (G255 = 0))*(H255 + (H255 = 0))*(I255 + (I255 = 0))</f>
        <v>0.95</v>
      </c>
      <c r="K255" s="11"/>
      <c r="L255" s="11"/>
      <c r="M255" s="11"/>
    </row>
    <row r="256" spans="1:13" x14ac:dyDescent="0.25">
      <c r="A256" s="11"/>
      <c r="B256" s="11"/>
      <c r="C256" s="10" t="s">
        <v>26</v>
      </c>
      <c r="D256" s="22"/>
      <c r="E256" s="10" t="s">
        <v>149</v>
      </c>
      <c r="F256" s="13">
        <v>2.7</v>
      </c>
      <c r="G256" s="14">
        <v>6</v>
      </c>
      <c r="H256" s="14">
        <v>0.8</v>
      </c>
      <c r="I256" s="14">
        <v>1.2</v>
      </c>
      <c r="J256" s="12">
        <f>OR(F256&lt;&gt;0,G256&lt;&gt;0,H256&lt;&gt;0,I256&lt;&gt;0)*(F256 + (F256 = 0))*(G256 + (G256 = 0))*(H256 + (H256 = 0))*(I256 + (I256 = 0))</f>
        <v>15.55</v>
      </c>
      <c r="K256" s="11"/>
      <c r="L256" s="11"/>
      <c r="M256" s="11"/>
    </row>
    <row r="257" spans="1:13" x14ac:dyDescent="0.25">
      <c r="A257" s="11"/>
      <c r="B257" s="11"/>
      <c r="C257" s="10" t="s">
        <v>26</v>
      </c>
      <c r="D257" s="22"/>
      <c r="E257" s="10" t="s">
        <v>150</v>
      </c>
      <c r="F257" s="13">
        <v>2.7</v>
      </c>
      <c r="G257" s="14">
        <v>1.6</v>
      </c>
      <c r="H257" s="14">
        <v>0.8</v>
      </c>
      <c r="I257" s="14">
        <v>1.2</v>
      </c>
      <c r="J257" s="12">
        <f>OR(F257&lt;&gt;0,G257&lt;&gt;0,H257&lt;&gt;0,I257&lt;&gt;0)*(F257 + (F257 = 0))*(G257 + (G257 = 0))*(H257 + (H257 = 0))*(I257 + (I257 = 0))</f>
        <v>4.1500000000000004</v>
      </c>
      <c r="K257" s="11"/>
      <c r="L257" s="11"/>
      <c r="M257" s="11"/>
    </row>
    <row r="258" spans="1:13" x14ac:dyDescent="0.25">
      <c r="A258" s="11"/>
      <c r="B258" s="11"/>
      <c r="C258" s="10" t="s">
        <v>26</v>
      </c>
      <c r="D258" s="22"/>
      <c r="E258" s="10" t="s">
        <v>151</v>
      </c>
      <c r="F258" s="13">
        <v>2.7</v>
      </c>
      <c r="G258" s="14">
        <v>6</v>
      </c>
      <c r="H258" s="14">
        <v>0.8</v>
      </c>
      <c r="I258" s="14">
        <v>1.2</v>
      </c>
      <c r="J258" s="12">
        <f>OR(F258&lt;&gt;0,G258&lt;&gt;0,H258&lt;&gt;0,I258&lt;&gt;0)*(F258 + (F258 = 0))*(G258 + (G258 = 0))*(H258 + (H258 = 0))*(I258 + (I258 = 0))</f>
        <v>15.55</v>
      </c>
      <c r="K258" s="11"/>
      <c r="L258" s="11"/>
      <c r="M258" s="11"/>
    </row>
    <row r="259" spans="1:13" x14ac:dyDescent="0.25">
      <c r="A259" s="11"/>
      <c r="B259" s="11"/>
      <c r="C259" s="10" t="s">
        <v>26</v>
      </c>
      <c r="D259" s="22"/>
      <c r="E259" s="10" t="s">
        <v>152</v>
      </c>
      <c r="F259" s="13">
        <v>1.35</v>
      </c>
      <c r="G259" s="14">
        <v>9</v>
      </c>
      <c r="H259" s="14">
        <v>0.8</v>
      </c>
      <c r="I259" s="14">
        <v>1.2</v>
      </c>
      <c r="J259" s="12">
        <f>OR(F259&lt;&gt;0,G259&lt;&gt;0,H259&lt;&gt;0,I259&lt;&gt;0)*(F259 + (F259 = 0))*(G259 + (G259 = 0))*(H259 + (H259 = 0))*(I259 + (I259 = 0))</f>
        <v>11.66</v>
      </c>
      <c r="K259" s="11"/>
      <c r="L259" s="11"/>
      <c r="M259" s="11"/>
    </row>
    <row r="260" spans="1:13" x14ac:dyDescent="0.25">
      <c r="A260" s="11"/>
      <c r="B260" s="11"/>
      <c r="C260" s="10" t="s">
        <v>26</v>
      </c>
      <c r="D260" s="22"/>
      <c r="E260" s="10" t="s">
        <v>107</v>
      </c>
      <c r="F260" s="13">
        <v>1.35</v>
      </c>
      <c r="G260" s="14">
        <v>7</v>
      </c>
      <c r="H260" s="14">
        <v>0.4</v>
      </c>
      <c r="I260" s="14">
        <v>0.2</v>
      </c>
      <c r="J260" s="12">
        <f>OR(F260&lt;&gt;0,G260&lt;&gt;0,H260&lt;&gt;0,I260&lt;&gt;0)*(F260 + (F260 = 0))*(G260 + (G260 = 0))*(H260 + (H260 = 0))*(I260 + (I260 = 0))</f>
        <v>0.76</v>
      </c>
      <c r="K260" s="11"/>
      <c r="L260" s="11"/>
      <c r="M260" s="11"/>
    </row>
    <row r="261" spans="1:13" x14ac:dyDescent="0.25">
      <c r="A261" s="11"/>
      <c r="B261" s="11"/>
      <c r="C261" s="10" t="s">
        <v>41</v>
      </c>
      <c r="D261" s="22"/>
      <c r="E261" s="10" t="s">
        <v>140</v>
      </c>
      <c r="F261" s="13">
        <v>1.35</v>
      </c>
      <c r="G261" s="14">
        <v>36.54</v>
      </c>
      <c r="H261" s="14">
        <v>0</v>
      </c>
      <c r="I261" s="14">
        <v>0.03</v>
      </c>
      <c r="J261" s="12">
        <f>OR(F261&lt;&gt;0,G261&lt;&gt;0,H261&lt;&gt;0,I261&lt;&gt;0)*(F261 + (F261 = 0))*(G261 + (G261 = 0))*(H261 + (H261 = 0))*(I261 + (I261 = 0))</f>
        <v>1.48</v>
      </c>
      <c r="K261" s="11"/>
      <c r="L261" s="11"/>
      <c r="M261" s="11"/>
    </row>
    <row r="262" spans="1:13" x14ac:dyDescent="0.25">
      <c r="A262" s="11"/>
      <c r="B262" s="11"/>
      <c r="C262" s="10" t="s">
        <v>41</v>
      </c>
      <c r="D262" s="22"/>
      <c r="E262" s="10" t="s">
        <v>154</v>
      </c>
      <c r="F262" s="13">
        <v>1.35</v>
      </c>
      <c r="G262" s="14">
        <v>25</v>
      </c>
      <c r="H262" s="14">
        <v>0.4</v>
      </c>
      <c r="I262" s="14">
        <v>0.4</v>
      </c>
      <c r="J262" s="12">
        <f>OR(F262&lt;&gt;0,G262&lt;&gt;0,H262&lt;&gt;0,I262&lt;&gt;0)*(F262 + (F262 = 0))*(G262 + (G262 = 0))*(H262 + (H262 = 0))*(I262 + (I262 = 0))</f>
        <v>5.4</v>
      </c>
      <c r="K262" s="11"/>
      <c r="L262" s="11"/>
      <c r="M262" s="11"/>
    </row>
    <row r="263" spans="1:13" x14ac:dyDescent="0.25">
      <c r="A263" s="11"/>
      <c r="B263" s="11"/>
      <c r="C263" s="10" t="s">
        <v>41</v>
      </c>
      <c r="D263" s="22"/>
      <c r="E263" s="10" t="s">
        <v>191</v>
      </c>
      <c r="F263" s="13">
        <v>1.35</v>
      </c>
      <c r="G263" s="14">
        <v>4</v>
      </c>
      <c r="H263" s="14">
        <v>0.25</v>
      </c>
      <c r="I263" s="14">
        <v>0.45</v>
      </c>
      <c r="J263" s="14">
        <v>1.22</v>
      </c>
      <c r="K263" s="10" t="s">
        <v>177</v>
      </c>
      <c r="L263" s="11"/>
      <c r="M263" s="11"/>
    </row>
    <row r="264" spans="1:13" x14ac:dyDescent="0.25">
      <c r="A264" s="11"/>
      <c r="B264" s="11"/>
      <c r="C264" s="10" t="s">
        <v>41</v>
      </c>
      <c r="D264" s="22"/>
      <c r="E264" s="10" t="s">
        <v>192</v>
      </c>
      <c r="F264" s="13">
        <v>1.35</v>
      </c>
      <c r="G264" s="14">
        <v>1</v>
      </c>
      <c r="H264" s="14">
        <v>0.25</v>
      </c>
      <c r="I264" s="14">
        <v>0.45</v>
      </c>
      <c r="J264" s="14">
        <v>0.3</v>
      </c>
      <c r="K264" s="10" t="s">
        <v>177</v>
      </c>
      <c r="L264" s="11"/>
      <c r="M264" s="11"/>
    </row>
    <row r="265" spans="1:13" x14ac:dyDescent="0.25">
      <c r="A265" s="11"/>
      <c r="B265" s="11"/>
      <c r="C265" s="10" t="s">
        <v>41</v>
      </c>
      <c r="D265" s="22"/>
      <c r="E265" s="10" t="s">
        <v>109</v>
      </c>
      <c r="F265" s="13">
        <v>1.35</v>
      </c>
      <c r="G265" s="14">
        <v>4</v>
      </c>
      <c r="H265" s="14">
        <v>1.35</v>
      </c>
      <c r="I265" s="14">
        <v>0.2</v>
      </c>
      <c r="J265" s="14">
        <v>2.92</v>
      </c>
      <c r="K265" s="10" t="s">
        <v>177</v>
      </c>
      <c r="L265" s="11"/>
      <c r="M265" s="11"/>
    </row>
    <row r="266" spans="1:13" x14ac:dyDescent="0.25">
      <c r="A266" s="11"/>
      <c r="B266" s="11"/>
      <c r="C266" s="10" t="s">
        <v>29</v>
      </c>
      <c r="D266" s="22"/>
      <c r="E266" s="10" t="s">
        <v>141</v>
      </c>
      <c r="F266" s="13">
        <v>1.35</v>
      </c>
      <c r="G266" s="14">
        <v>112.81</v>
      </c>
      <c r="H266" s="14">
        <v>0</v>
      </c>
      <c r="I266" s="14">
        <v>0.03</v>
      </c>
      <c r="J266" s="12">
        <f>OR(F266&lt;&gt;0,G266&lt;&gt;0,H266&lt;&gt;0,I266&lt;&gt;0)*(F266 + (F266 = 0))*(G266 + (G266 = 0))*(H266 + (H266 = 0))*(I266 + (I266 = 0))</f>
        <v>4.57</v>
      </c>
      <c r="K266" s="11"/>
      <c r="L266" s="11"/>
      <c r="M266" s="11"/>
    </row>
    <row r="267" spans="1:13" x14ac:dyDescent="0.25">
      <c r="A267" s="11"/>
      <c r="B267" s="11"/>
      <c r="C267" s="10" t="s">
        <v>29</v>
      </c>
      <c r="D267" s="22"/>
      <c r="E267" s="10" t="s">
        <v>110</v>
      </c>
      <c r="F267" s="13">
        <v>1.35</v>
      </c>
      <c r="G267" s="14">
        <v>30</v>
      </c>
      <c r="H267" s="14">
        <v>0</v>
      </c>
      <c r="I267" s="14">
        <v>0.2</v>
      </c>
      <c r="J267" s="12">
        <f>OR(F267&lt;&gt;0,G267&lt;&gt;0,H267&lt;&gt;0,I267&lt;&gt;0)*(F267 + (F267 = 0))*(G267 + (G267 = 0))*(H267 + (H267 = 0))*(I267 + (I267 = 0))</f>
        <v>8.1</v>
      </c>
      <c r="K267" s="11"/>
      <c r="L267" s="11"/>
      <c r="M267" s="11"/>
    </row>
    <row r="268" spans="1:13" x14ac:dyDescent="0.25">
      <c r="A268" s="11"/>
      <c r="B268" s="11"/>
      <c r="C268" s="10" t="s">
        <v>29</v>
      </c>
      <c r="D268" s="22"/>
      <c r="E268" s="10" t="s">
        <v>111</v>
      </c>
      <c r="F268" s="13">
        <v>1.35</v>
      </c>
      <c r="G268" s="14">
        <v>4</v>
      </c>
      <c r="H268" s="14">
        <v>0</v>
      </c>
      <c r="I268" s="14">
        <v>0.2</v>
      </c>
      <c r="J268" s="12">
        <f>OR(F268&lt;&gt;0,G268&lt;&gt;0,H268&lt;&gt;0,I268&lt;&gt;0)*(F268 + (F268 = 0))*(G268 + (G268 = 0))*(H268 + (H268 = 0))*(I268 + (I268 = 0))</f>
        <v>1.08</v>
      </c>
      <c r="K268" s="11"/>
      <c r="L268" s="11"/>
      <c r="M268" s="11"/>
    </row>
    <row r="269" spans="1:13" x14ac:dyDescent="0.25">
      <c r="A269" s="11"/>
      <c r="B269" s="11"/>
      <c r="C269" s="10" t="s">
        <v>29</v>
      </c>
      <c r="D269" s="22"/>
      <c r="E269" s="10" t="s">
        <v>124</v>
      </c>
      <c r="F269" s="13">
        <v>1.35</v>
      </c>
      <c r="G269" s="14">
        <v>4.0999999999999996</v>
      </c>
      <c r="H269" s="14">
        <v>0.25</v>
      </c>
      <c r="I269" s="14">
        <v>0.45</v>
      </c>
      <c r="J269" s="12">
        <f>OR(F269&lt;&gt;0,G269&lt;&gt;0,H269&lt;&gt;0,I269&lt;&gt;0)*(F269 + (F269 = 0))*(G269 + (G269 = 0))*(H269 + (H269 = 0))*(I269 + (I269 = 0))</f>
        <v>0.62</v>
      </c>
      <c r="K269" s="11"/>
      <c r="L269" s="11"/>
      <c r="M269" s="11"/>
    </row>
    <row r="270" spans="1:13" x14ac:dyDescent="0.25">
      <c r="A270" s="11"/>
      <c r="B270" s="11"/>
      <c r="C270" s="11"/>
      <c r="D270" s="22"/>
      <c r="E270" s="11"/>
      <c r="F270" s="11"/>
      <c r="G270" s="11"/>
      <c r="H270" s="11"/>
      <c r="I270" s="11"/>
      <c r="J270" s="15" t="s">
        <v>197</v>
      </c>
      <c r="K270" s="16">
        <f>SUM(J237:J269)</f>
        <v>194.63</v>
      </c>
      <c r="L270" s="14">
        <v>0</v>
      </c>
      <c r="M270" s="16">
        <f>ROUND(K270*L270,2)</f>
        <v>0</v>
      </c>
    </row>
    <row r="271" spans="1:13" ht="0.95" customHeight="1" x14ac:dyDescent="0.25">
      <c r="A271" s="17"/>
      <c r="B271" s="17"/>
      <c r="C271" s="17"/>
      <c r="D271" s="23"/>
      <c r="E271" s="17"/>
      <c r="F271" s="17"/>
      <c r="G271" s="17"/>
      <c r="H271" s="17"/>
      <c r="I271" s="17"/>
      <c r="J271" s="17"/>
      <c r="K271" s="17"/>
      <c r="L271" s="17"/>
      <c r="M271" s="17"/>
    </row>
    <row r="272" spans="1:13" x14ac:dyDescent="0.25">
      <c r="A272" s="11"/>
      <c r="B272" s="11"/>
      <c r="C272" s="11"/>
      <c r="D272" s="22"/>
      <c r="E272" s="11"/>
      <c r="F272" s="11"/>
      <c r="G272" s="11"/>
      <c r="H272" s="11"/>
      <c r="I272" s="11"/>
      <c r="J272" s="15" t="s">
        <v>198</v>
      </c>
      <c r="K272" s="18">
        <v>1</v>
      </c>
      <c r="L272" s="16">
        <f>M5+M13+M18+M24+M30+M37+M44+M54+M74+M92+M107+M113+M122+M135+M148+M166+M182+M198+M235</f>
        <v>0</v>
      </c>
      <c r="M272" s="16">
        <f>ROUND(K272*L272,2)</f>
        <v>0</v>
      </c>
    </row>
    <row r="273" spans="1:13" ht="0.95" customHeight="1" x14ac:dyDescent="0.25">
      <c r="A273" s="17"/>
      <c r="B273" s="17"/>
      <c r="C273" s="17"/>
      <c r="D273" s="23"/>
      <c r="E273" s="17"/>
      <c r="F273" s="17"/>
      <c r="G273" s="17"/>
      <c r="H273" s="17"/>
      <c r="I273" s="17"/>
      <c r="J273" s="17"/>
      <c r="K273" s="17"/>
      <c r="L273" s="17"/>
      <c r="M273" s="17"/>
    </row>
    <row r="274" spans="1:13" x14ac:dyDescent="0.25">
      <c r="A274" s="5" t="s">
        <v>199</v>
      </c>
      <c r="B274" s="5" t="s">
        <v>16</v>
      </c>
      <c r="C274" s="5" t="s">
        <v>17</v>
      </c>
      <c r="D274" s="21" t="s">
        <v>200</v>
      </c>
      <c r="E274" s="6"/>
      <c r="F274" s="6"/>
      <c r="G274" s="6"/>
      <c r="H274" s="6"/>
      <c r="I274" s="6"/>
      <c r="J274" s="6"/>
      <c r="K274" s="7">
        <f>K333</f>
        <v>1</v>
      </c>
      <c r="L274" s="8">
        <f>L333</f>
        <v>0</v>
      </c>
      <c r="M274" s="8">
        <f>M333</f>
        <v>0</v>
      </c>
    </row>
    <row r="275" spans="1:13" ht="33.75" x14ac:dyDescent="0.25">
      <c r="A275" s="9" t="s">
        <v>201</v>
      </c>
      <c r="B275" s="10" t="s">
        <v>20</v>
      </c>
      <c r="C275" s="10" t="s">
        <v>144</v>
      </c>
      <c r="D275" s="19" t="s">
        <v>202</v>
      </c>
      <c r="E275" s="11"/>
      <c r="F275" s="11"/>
      <c r="G275" s="11"/>
      <c r="H275" s="11"/>
      <c r="I275" s="11"/>
      <c r="J275" s="11"/>
      <c r="K275" s="12">
        <f>K288</f>
        <v>42.62</v>
      </c>
      <c r="L275" s="12">
        <f>L288</f>
        <v>0</v>
      </c>
      <c r="M275" s="12">
        <f>M288</f>
        <v>0</v>
      </c>
    </row>
    <row r="276" spans="1:13" ht="56.25" x14ac:dyDescent="0.25">
      <c r="A276" s="11"/>
      <c r="B276" s="11"/>
      <c r="C276" s="11"/>
      <c r="D276" s="19" t="s">
        <v>203</v>
      </c>
      <c r="E276" s="11"/>
      <c r="F276" s="11"/>
      <c r="G276" s="11"/>
      <c r="H276" s="11"/>
      <c r="I276" s="11"/>
      <c r="J276" s="11"/>
      <c r="K276" s="11"/>
      <c r="L276" s="11"/>
      <c r="M276" s="11"/>
    </row>
    <row r="277" spans="1:13" x14ac:dyDescent="0.25">
      <c r="A277" s="11"/>
      <c r="B277" s="11"/>
      <c r="C277" s="10" t="s">
        <v>24</v>
      </c>
      <c r="D277" s="22"/>
      <c r="E277" s="10" t="s">
        <v>147</v>
      </c>
      <c r="F277" s="13">
        <v>1</v>
      </c>
      <c r="G277" s="14">
        <v>5</v>
      </c>
      <c r="H277" s="14">
        <v>0.8</v>
      </c>
      <c r="I277" s="14">
        <v>1.2</v>
      </c>
      <c r="J277" s="12">
        <f>OR(F277&lt;&gt;0,G277&lt;&gt;0,H277&lt;&gt;0,I277&lt;&gt;0)*(F277 + (F277 = 0))*(G277 + (G277 = 0))*(H277 + (H277 = 0))*(I277 + (I277 = 0))</f>
        <v>4.8</v>
      </c>
      <c r="K277" s="11"/>
      <c r="L277" s="11"/>
      <c r="M277" s="11"/>
    </row>
    <row r="278" spans="1:13" x14ac:dyDescent="0.25">
      <c r="A278" s="11"/>
      <c r="B278" s="11"/>
      <c r="C278" s="10" t="s">
        <v>24</v>
      </c>
      <c r="D278" s="22"/>
      <c r="E278" s="10" t="s">
        <v>148</v>
      </c>
      <c r="F278" s="13">
        <v>1</v>
      </c>
      <c r="G278" s="14">
        <v>6</v>
      </c>
      <c r="H278" s="14">
        <v>0.8</v>
      </c>
      <c r="I278" s="14">
        <v>1.2</v>
      </c>
      <c r="J278" s="12">
        <f>OR(F278&lt;&gt;0,G278&lt;&gt;0,H278&lt;&gt;0,I278&lt;&gt;0)*(F278 + (F278 = 0))*(G278 + (G278 = 0))*(H278 + (H278 = 0))*(I278 + (I278 = 0))</f>
        <v>5.76</v>
      </c>
      <c r="K278" s="11"/>
      <c r="L278" s="11"/>
      <c r="M278" s="11"/>
    </row>
    <row r="279" spans="1:13" x14ac:dyDescent="0.25">
      <c r="A279" s="11"/>
      <c r="B279" s="11"/>
      <c r="C279" s="10" t="s">
        <v>26</v>
      </c>
      <c r="D279" s="22"/>
      <c r="E279" s="10" t="s">
        <v>149</v>
      </c>
      <c r="F279" s="13">
        <v>2</v>
      </c>
      <c r="G279" s="14">
        <v>6</v>
      </c>
      <c r="H279" s="14">
        <v>0.8</v>
      </c>
      <c r="I279" s="14">
        <v>1.2</v>
      </c>
      <c r="J279" s="12">
        <f>OR(F279&lt;&gt;0,G279&lt;&gt;0,H279&lt;&gt;0,I279&lt;&gt;0)*(F279 + (F279 = 0))*(G279 + (G279 = 0))*(H279 + (H279 = 0))*(I279 + (I279 = 0))</f>
        <v>11.52</v>
      </c>
      <c r="K279" s="11"/>
      <c r="L279" s="11"/>
      <c r="M279" s="11"/>
    </row>
    <row r="280" spans="1:13" x14ac:dyDescent="0.25">
      <c r="A280" s="11"/>
      <c r="B280" s="11"/>
      <c r="C280" s="10" t="s">
        <v>26</v>
      </c>
      <c r="D280" s="22"/>
      <c r="E280" s="10" t="s">
        <v>150</v>
      </c>
      <c r="F280" s="13">
        <v>2</v>
      </c>
      <c r="G280" s="14">
        <v>1.6</v>
      </c>
      <c r="H280" s="14">
        <v>0.8</v>
      </c>
      <c r="I280" s="14">
        <v>1.2</v>
      </c>
      <c r="J280" s="12">
        <f>OR(F280&lt;&gt;0,G280&lt;&gt;0,H280&lt;&gt;0,I280&lt;&gt;0)*(F280 + (F280 = 0))*(G280 + (G280 = 0))*(H280 + (H280 = 0))*(I280 + (I280 = 0))</f>
        <v>3.07</v>
      </c>
      <c r="K280" s="11"/>
      <c r="L280" s="11"/>
      <c r="M280" s="11"/>
    </row>
    <row r="281" spans="1:13" x14ac:dyDescent="0.25">
      <c r="A281" s="11"/>
      <c r="B281" s="11"/>
      <c r="C281" s="10" t="s">
        <v>26</v>
      </c>
      <c r="D281" s="22"/>
      <c r="E281" s="10" t="s">
        <v>151</v>
      </c>
      <c r="F281" s="13">
        <v>2</v>
      </c>
      <c r="G281" s="14">
        <v>6</v>
      </c>
      <c r="H281" s="14">
        <v>0.8</v>
      </c>
      <c r="I281" s="14">
        <v>1.2</v>
      </c>
      <c r="J281" s="12">
        <f>OR(F281&lt;&gt;0,G281&lt;&gt;0,H281&lt;&gt;0,I281&lt;&gt;0)*(F281 + (F281 = 0))*(G281 + (G281 = 0))*(H281 + (H281 = 0))*(I281 + (I281 = 0))</f>
        <v>11.52</v>
      </c>
      <c r="K281" s="11"/>
      <c r="L281" s="11"/>
      <c r="M281" s="11"/>
    </row>
    <row r="282" spans="1:13" x14ac:dyDescent="0.25">
      <c r="A282" s="11"/>
      <c r="B282" s="11"/>
      <c r="C282" s="10" t="s">
        <v>26</v>
      </c>
      <c r="D282" s="22"/>
      <c r="E282" s="10" t="s">
        <v>152</v>
      </c>
      <c r="F282" s="13">
        <v>1</v>
      </c>
      <c r="G282" s="14">
        <v>9</v>
      </c>
      <c r="H282" s="14">
        <v>0.8</v>
      </c>
      <c r="I282" s="14">
        <v>1.2</v>
      </c>
      <c r="J282" s="12">
        <f>OR(F282&lt;&gt;0,G282&lt;&gt;0,H282&lt;&gt;0,I282&lt;&gt;0)*(F282 + (F282 = 0))*(G282 + (G282 = 0))*(H282 + (H282 = 0))*(I282 + (I282 = 0))</f>
        <v>8.64</v>
      </c>
      <c r="K282" s="11"/>
      <c r="L282" s="11"/>
      <c r="M282" s="11"/>
    </row>
    <row r="283" spans="1:13" x14ac:dyDescent="0.25">
      <c r="A283" s="11"/>
      <c r="B283" s="11"/>
      <c r="C283" s="10" t="s">
        <v>24</v>
      </c>
      <c r="D283" s="22"/>
      <c r="E283" s="10" t="s">
        <v>204</v>
      </c>
      <c r="F283" s="13">
        <v>-1</v>
      </c>
      <c r="G283" s="14">
        <v>11.3</v>
      </c>
      <c r="H283" s="14">
        <v>0.05</v>
      </c>
      <c r="I283" s="14">
        <v>0</v>
      </c>
      <c r="J283" s="12">
        <f>OR(F283&lt;&gt;0,G283&lt;&gt;0,H283&lt;&gt;0,I283&lt;&gt;0)*(F283 + (F283 = 0))*(G283 + (G283 = 0))*(H283 + (H283 = 0))*(I283 + (I283 = 0))</f>
        <v>-0.56999999999999995</v>
      </c>
      <c r="K283" s="11"/>
      <c r="L283" s="11"/>
      <c r="M283" s="11"/>
    </row>
    <row r="284" spans="1:13" x14ac:dyDescent="0.25">
      <c r="A284" s="11"/>
      <c r="B284" s="11"/>
      <c r="C284" s="10" t="s">
        <v>26</v>
      </c>
      <c r="D284" s="22"/>
      <c r="E284" s="10" t="s">
        <v>205</v>
      </c>
      <c r="F284" s="13">
        <v>-1</v>
      </c>
      <c r="G284" s="14">
        <v>9.6999999999999993</v>
      </c>
      <c r="H284" s="14">
        <v>0.05</v>
      </c>
      <c r="I284" s="14">
        <v>0</v>
      </c>
      <c r="J284" s="12">
        <f>OR(F284&lt;&gt;0,G284&lt;&gt;0,H284&lt;&gt;0,I284&lt;&gt;0)*(F284 + (F284 = 0))*(G284 + (G284 = 0))*(H284 + (H284 = 0))*(I284 + (I284 = 0))</f>
        <v>-0.49</v>
      </c>
      <c r="K284" s="11"/>
      <c r="L284" s="11"/>
      <c r="M284" s="11"/>
    </row>
    <row r="285" spans="1:13" x14ac:dyDescent="0.25">
      <c r="A285" s="11"/>
      <c r="B285" s="11"/>
      <c r="C285" s="10" t="s">
        <v>26</v>
      </c>
      <c r="D285" s="22"/>
      <c r="E285" s="10" t="s">
        <v>206</v>
      </c>
      <c r="F285" s="13">
        <v>-2</v>
      </c>
      <c r="G285" s="14">
        <v>2.1</v>
      </c>
      <c r="H285" s="14">
        <v>0.05</v>
      </c>
      <c r="I285" s="14">
        <v>0</v>
      </c>
      <c r="J285" s="12">
        <f>OR(F285&lt;&gt;0,G285&lt;&gt;0,H285&lt;&gt;0,I285&lt;&gt;0)*(F285 + (F285 = 0))*(G285 + (G285 = 0))*(H285 + (H285 = 0))*(I285 + (I285 = 0))</f>
        <v>-0.21</v>
      </c>
      <c r="K285" s="11"/>
      <c r="L285" s="11"/>
      <c r="M285" s="11"/>
    </row>
    <row r="286" spans="1:13" x14ac:dyDescent="0.25">
      <c r="A286" s="11"/>
      <c r="B286" s="11"/>
      <c r="C286" s="10" t="s">
        <v>26</v>
      </c>
      <c r="D286" s="22"/>
      <c r="E286" s="10" t="s">
        <v>207</v>
      </c>
      <c r="F286" s="13">
        <v>-2</v>
      </c>
      <c r="G286" s="14">
        <v>10</v>
      </c>
      <c r="H286" s="14">
        <v>0.05</v>
      </c>
      <c r="I286" s="14">
        <v>0</v>
      </c>
      <c r="J286" s="12">
        <f>OR(F286&lt;&gt;0,G286&lt;&gt;0,H286&lt;&gt;0,I286&lt;&gt;0)*(F286 + (F286 = 0))*(G286 + (G286 = 0))*(H286 + (H286 = 0))*(I286 + (I286 = 0))</f>
        <v>-1</v>
      </c>
      <c r="K286" s="11"/>
      <c r="L286" s="11"/>
      <c r="M286" s="11"/>
    </row>
    <row r="287" spans="1:13" x14ac:dyDescent="0.25">
      <c r="A287" s="11"/>
      <c r="B287" s="11"/>
      <c r="C287" s="10" t="s">
        <v>26</v>
      </c>
      <c r="D287" s="22"/>
      <c r="E287" s="10" t="s">
        <v>208</v>
      </c>
      <c r="F287" s="13">
        <v>-1</v>
      </c>
      <c r="G287" s="14">
        <v>8.4499999999999993</v>
      </c>
      <c r="H287" s="14">
        <v>0.05</v>
      </c>
      <c r="I287" s="14">
        <v>0</v>
      </c>
      <c r="J287" s="12">
        <f>OR(F287&lt;&gt;0,G287&lt;&gt;0,H287&lt;&gt;0,I287&lt;&gt;0)*(F287 + (F287 = 0))*(G287 + (G287 = 0))*(H287 + (H287 = 0))*(I287 + (I287 = 0))</f>
        <v>-0.42</v>
      </c>
      <c r="K287" s="11"/>
      <c r="L287" s="11"/>
      <c r="M287" s="11"/>
    </row>
    <row r="288" spans="1:13" x14ac:dyDescent="0.25">
      <c r="A288" s="11"/>
      <c r="B288" s="11"/>
      <c r="C288" s="11"/>
      <c r="D288" s="22"/>
      <c r="E288" s="11"/>
      <c r="F288" s="11"/>
      <c r="G288" s="11"/>
      <c r="H288" s="11"/>
      <c r="I288" s="11"/>
      <c r="J288" s="15" t="s">
        <v>209</v>
      </c>
      <c r="K288" s="16">
        <f>SUM(J277:J287)</f>
        <v>42.62</v>
      </c>
      <c r="L288" s="14">
        <v>0</v>
      </c>
      <c r="M288" s="16">
        <f>ROUND(K288*L288,2)</f>
        <v>0</v>
      </c>
    </row>
    <row r="289" spans="1:13" ht="0.95" customHeight="1" x14ac:dyDescent="0.25">
      <c r="A289" s="17"/>
      <c r="B289" s="17"/>
      <c r="C289" s="17"/>
      <c r="D289" s="23"/>
      <c r="E289" s="17"/>
      <c r="F289" s="17"/>
      <c r="G289" s="17"/>
      <c r="H289" s="17"/>
      <c r="I289" s="17"/>
      <c r="J289" s="17"/>
      <c r="K289" s="17"/>
      <c r="L289" s="17"/>
      <c r="M289" s="17"/>
    </row>
    <row r="290" spans="1:13" ht="45" x14ac:dyDescent="0.25">
      <c r="A290" s="9" t="s">
        <v>210</v>
      </c>
      <c r="B290" s="10" t="s">
        <v>20</v>
      </c>
      <c r="C290" s="10" t="s">
        <v>33</v>
      </c>
      <c r="D290" s="19" t="s">
        <v>211</v>
      </c>
      <c r="E290" s="11"/>
      <c r="F290" s="11"/>
      <c r="G290" s="11"/>
      <c r="H290" s="11"/>
      <c r="I290" s="11"/>
      <c r="J290" s="11"/>
      <c r="K290" s="12">
        <f>K294</f>
        <v>9</v>
      </c>
      <c r="L290" s="12">
        <f>L294</f>
        <v>0</v>
      </c>
      <c r="M290" s="12">
        <f>M294</f>
        <v>0</v>
      </c>
    </row>
    <row r="291" spans="1:13" ht="56.25" x14ac:dyDescent="0.25">
      <c r="A291" s="11"/>
      <c r="B291" s="11"/>
      <c r="C291" s="11"/>
      <c r="D291" s="19" t="s">
        <v>212</v>
      </c>
      <c r="E291" s="11"/>
      <c r="F291" s="11"/>
      <c r="G291" s="11"/>
      <c r="H291" s="11"/>
      <c r="I291" s="11"/>
      <c r="J291" s="11"/>
      <c r="K291" s="11"/>
      <c r="L291" s="11"/>
      <c r="M291" s="11"/>
    </row>
    <row r="292" spans="1:13" x14ac:dyDescent="0.25">
      <c r="A292" s="11"/>
      <c r="B292" s="11"/>
      <c r="C292" s="10" t="s">
        <v>24</v>
      </c>
      <c r="D292" s="22"/>
      <c r="E292" s="10" t="s">
        <v>213</v>
      </c>
      <c r="F292" s="13">
        <v>2</v>
      </c>
      <c r="G292" s="14">
        <v>0</v>
      </c>
      <c r="H292" s="14">
        <v>0</v>
      </c>
      <c r="I292" s="14">
        <v>0</v>
      </c>
      <c r="J292" s="12">
        <f>OR(F292&lt;&gt;0,G292&lt;&gt;0,H292&lt;&gt;0,I292&lt;&gt;0)*(F292 + (F292 = 0))*(G292 + (G292 = 0))*(H292 + (H292 = 0))*(I292 + (I292 = 0))</f>
        <v>2</v>
      </c>
      <c r="K292" s="11"/>
      <c r="L292" s="11"/>
      <c r="M292" s="11"/>
    </row>
    <row r="293" spans="1:13" x14ac:dyDescent="0.25">
      <c r="A293" s="11"/>
      <c r="B293" s="11"/>
      <c r="C293" s="10" t="s">
        <v>26</v>
      </c>
      <c r="D293" s="22"/>
      <c r="E293" s="10" t="s">
        <v>214</v>
      </c>
      <c r="F293" s="13">
        <v>7</v>
      </c>
      <c r="G293" s="14">
        <v>0</v>
      </c>
      <c r="H293" s="14">
        <v>0</v>
      </c>
      <c r="I293" s="14">
        <v>0</v>
      </c>
      <c r="J293" s="12">
        <f>OR(F293&lt;&gt;0,G293&lt;&gt;0,H293&lt;&gt;0,I293&lt;&gt;0)*(F293 + (F293 = 0))*(G293 + (G293 = 0))*(H293 + (H293 = 0))*(I293 + (I293 = 0))</f>
        <v>7</v>
      </c>
      <c r="K293" s="11"/>
      <c r="L293" s="11"/>
      <c r="M293" s="11"/>
    </row>
    <row r="294" spans="1:13" x14ac:dyDescent="0.25">
      <c r="A294" s="11"/>
      <c r="B294" s="11"/>
      <c r="C294" s="11"/>
      <c r="D294" s="22"/>
      <c r="E294" s="11"/>
      <c r="F294" s="11"/>
      <c r="G294" s="11"/>
      <c r="H294" s="11"/>
      <c r="I294" s="11"/>
      <c r="J294" s="15" t="s">
        <v>215</v>
      </c>
      <c r="K294" s="16">
        <f>SUM(J292:J293)</f>
        <v>9</v>
      </c>
      <c r="L294" s="14">
        <v>0</v>
      </c>
      <c r="M294" s="16">
        <f>ROUND(K294*L294,2)</f>
        <v>0</v>
      </c>
    </row>
    <row r="295" spans="1:13" ht="0.95" customHeight="1" x14ac:dyDescent="0.25">
      <c r="A295" s="17"/>
      <c r="B295" s="17"/>
      <c r="C295" s="17"/>
      <c r="D295" s="23"/>
      <c r="E295" s="17"/>
      <c r="F295" s="17"/>
      <c r="G295" s="17"/>
      <c r="H295" s="17"/>
      <c r="I295" s="17"/>
      <c r="J295" s="17"/>
      <c r="K295" s="17"/>
      <c r="L295" s="17"/>
      <c r="M295" s="17"/>
    </row>
    <row r="296" spans="1:13" ht="22.5" x14ac:dyDescent="0.25">
      <c r="A296" s="9" t="s">
        <v>216</v>
      </c>
      <c r="B296" s="10" t="s">
        <v>20</v>
      </c>
      <c r="C296" s="10" t="s">
        <v>33</v>
      </c>
      <c r="D296" s="19" t="s">
        <v>217</v>
      </c>
      <c r="E296" s="11"/>
      <c r="F296" s="11"/>
      <c r="G296" s="11"/>
      <c r="H296" s="11"/>
      <c r="I296" s="11"/>
      <c r="J296" s="11"/>
      <c r="K296" s="12">
        <f>K300</f>
        <v>9</v>
      </c>
      <c r="L296" s="12">
        <f>L300</f>
        <v>0</v>
      </c>
      <c r="M296" s="12">
        <f>M300</f>
        <v>0</v>
      </c>
    </row>
    <row r="297" spans="1:13" ht="45" x14ac:dyDescent="0.25">
      <c r="A297" s="11"/>
      <c r="B297" s="11"/>
      <c r="C297" s="11"/>
      <c r="D297" s="19" t="s">
        <v>218</v>
      </c>
      <c r="E297" s="11"/>
      <c r="F297" s="11"/>
      <c r="G297" s="11"/>
      <c r="H297" s="11"/>
      <c r="I297" s="11"/>
      <c r="J297" s="11"/>
      <c r="K297" s="11"/>
      <c r="L297" s="11"/>
      <c r="M297" s="11"/>
    </row>
    <row r="298" spans="1:13" x14ac:dyDescent="0.25">
      <c r="A298" s="11"/>
      <c r="B298" s="11"/>
      <c r="C298" s="10" t="s">
        <v>24</v>
      </c>
      <c r="D298" s="22"/>
      <c r="E298" s="10" t="s">
        <v>213</v>
      </c>
      <c r="F298" s="13">
        <v>2</v>
      </c>
      <c r="G298" s="14">
        <v>0</v>
      </c>
      <c r="H298" s="14">
        <v>0</v>
      </c>
      <c r="I298" s="14">
        <v>0</v>
      </c>
      <c r="J298" s="12">
        <f>OR(F298&lt;&gt;0,G298&lt;&gt;0,H298&lt;&gt;0,I298&lt;&gt;0)*(F298 + (F298 = 0))*(G298 + (G298 = 0))*(H298 + (H298 = 0))*(I298 + (I298 = 0))</f>
        <v>2</v>
      </c>
      <c r="K298" s="11"/>
      <c r="L298" s="11"/>
      <c r="M298" s="11"/>
    </row>
    <row r="299" spans="1:13" x14ac:dyDescent="0.25">
      <c r="A299" s="11"/>
      <c r="B299" s="11"/>
      <c r="C299" s="10" t="s">
        <v>26</v>
      </c>
      <c r="D299" s="22"/>
      <c r="E299" s="10" t="s">
        <v>214</v>
      </c>
      <c r="F299" s="13">
        <v>7</v>
      </c>
      <c r="G299" s="14">
        <v>0</v>
      </c>
      <c r="H299" s="14">
        <v>0</v>
      </c>
      <c r="I299" s="14">
        <v>0</v>
      </c>
      <c r="J299" s="12">
        <f>OR(F299&lt;&gt;0,G299&lt;&gt;0,H299&lt;&gt;0,I299&lt;&gt;0)*(F299 + (F299 = 0))*(G299 + (G299 = 0))*(H299 + (H299 = 0))*(I299 + (I299 = 0))</f>
        <v>7</v>
      </c>
      <c r="K299" s="11"/>
      <c r="L299" s="11"/>
      <c r="M299" s="11"/>
    </row>
    <row r="300" spans="1:13" x14ac:dyDescent="0.25">
      <c r="A300" s="11"/>
      <c r="B300" s="11"/>
      <c r="C300" s="11"/>
      <c r="D300" s="22"/>
      <c r="E300" s="11"/>
      <c r="F300" s="11"/>
      <c r="G300" s="11"/>
      <c r="H300" s="11"/>
      <c r="I300" s="11"/>
      <c r="J300" s="15" t="s">
        <v>219</v>
      </c>
      <c r="K300" s="16">
        <f>SUM(J298:J299)</f>
        <v>9</v>
      </c>
      <c r="L300" s="14">
        <v>0</v>
      </c>
      <c r="M300" s="16">
        <f>ROUND(K300*L300,2)</f>
        <v>0</v>
      </c>
    </row>
    <row r="301" spans="1:13" ht="0.95" customHeight="1" x14ac:dyDescent="0.25">
      <c r="A301" s="17"/>
      <c r="B301" s="17"/>
      <c r="C301" s="17"/>
      <c r="D301" s="23"/>
      <c r="E301" s="17"/>
      <c r="F301" s="17"/>
      <c r="G301" s="17"/>
      <c r="H301" s="17"/>
      <c r="I301" s="17"/>
      <c r="J301" s="17"/>
      <c r="K301" s="17"/>
      <c r="L301" s="17"/>
      <c r="M301" s="17"/>
    </row>
    <row r="302" spans="1:13" ht="22.5" x14ac:dyDescent="0.25">
      <c r="A302" s="9" t="s">
        <v>220</v>
      </c>
      <c r="B302" s="10" t="s">
        <v>20</v>
      </c>
      <c r="C302" s="10" t="s">
        <v>33</v>
      </c>
      <c r="D302" s="19" t="s">
        <v>221</v>
      </c>
      <c r="E302" s="11"/>
      <c r="F302" s="11"/>
      <c r="G302" s="11"/>
      <c r="H302" s="11"/>
      <c r="I302" s="11"/>
      <c r="J302" s="11"/>
      <c r="K302" s="12">
        <f>K307</f>
        <v>4</v>
      </c>
      <c r="L302" s="12">
        <f>L307</f>
        <v>0</v>
      </c>
      <c r="M302" s="12">
        <f>M307</f>
        <v>0</v>
      </c>
    </row>
    <row r="303" spans="1:13" ht="33.75" x14ac:dyDescent="0.25">
      <c r="A303" s="11"/>
      <c r="B303" s="11"/>
      <c r="C303" s="11"/>
      <c r="D303" s="19" t="s">
        <v>222</v>
      </c>
      <c r="E303" s="11"/>
      <c r="F303" s="11"/>
      <c r="G303" s="11"/>
      <c r="H303" s="11"/>
      <c r="I303" s="11"/>
      <c r="J303" s="11"/>
      <c r="K303" s="11"/>
      <c r="L303" s="11"/>
      <c r="M303" s="11"/>
    </row>
    <row r="304" spans="1:13" x14ac:dyDescent="0.25">
      <c r="A304" s="11"/>
      <c r="B304" s="11"/>
      <c r="C304" s="10" t="s">
        <v>24</v>
      </c>
      <c r="D304" s="22"/>
      <c r="E304" s="10" t="s">
        <v>223</v>
      </c>
      <c r="F304" s="13">
        <v>1</v>
      </c>
      <c r="G304" s="14">
        <v>0</v>
      </c>
      <c r="H304" s="14">
        <v>0</v>
      </c>
      <c r="I304" s="14">
        <v>0</v>
      </c>
      <c r="J304" s="12">
        <f>OR(F304&lt;&gt;0,G304&lt;&gt;0,H304&lt;&gt;0,I304&lt;&gt;0)*(F304 + (F304 = 0))*(G304 + (G304 = 0))*(H304 + (H304 = 0))*(I304 + (I304 = 0))</f>
        <v>1</v>
      </c>
      <c r="K304" s="11"/>
      <c r="L304" s="11"/>
      <c r="M304" s="11"/>
    </row>
    <row r="305" spans="1:13" x14ac:dyDescent="0.25">
      <c r="A305" s="11"/>
      <c r="B305" s="11"/>
      <c r="C305" s="10" t="s">
        <v>26</v>
      </c>
      <c r="D305" s="22"/>
      <c r="E305" s="10" t="s">
        <v>224</v>
      </c>
      <c r="F305" s="13">
        <v>1</v>
      </c>
      <c r="G305" s="14">
        <v>0</v>
      </c>
      <c r="H305" s="14">
        <v>0</v>
      </c>
      <c r="I305" s="14">
        <v>0</v>
      </c>
      <c r="J305" s="12">
        <f>OR(F305&lt;&gt;0,G305&lt;&gt;0,H305&lt;&gt;0,I305&lt;&gt;0)*(F305 + (F305 = 0))*(G305 + (G305 = 0))*(H305 + (H305 = 0))*(I305 + (I305 = 0))</f>
        <v>1</v>
      </c>
      <c r="K305" s="11"/>
      <c r="L305" s="11"/>
      <c r="M305" s="11"/>
    </row>
    <row r="306" spans="1:13" x14ac:dyDescent="0.25">
      <c r="A306" s="11"/>
      <c r="B306" s="11"/>
      <c r="C306" s="10" t="s">
        <v>29</v>
      </c>
      <c r="D306" s="22"/>
      <c r="E306" s="10" t="s">
        <v>225</v>
      </c>
      <c r="F306" s="13">
        <v>2</v>
      </c>
      <c r="G306" s="14">
        <v>0</v>
      </c>
      <c r="H306" s="14">
        <v>0</v>
      </c>
      <c r="I306" s="14">
        <v>0</v>
      </c>
      <c r="J306" s="12">
        <f>OR(F306&lt;&gt;0,G306&lt;&gt;0,H306&lt;&gt;0,I306&lt;&gt;0)*(F306 + (F306 = 0))*(G306 + (G306 = 0))*(H306 + (H306 = 0))*(I306 + (I306 = 0))</f>
        <v>2</v>
      </c>
      <c r="K306" s="11"/>
      <c r="L306" s="11"/>
      <c r="M306" s="11"/>
    </row>
    <row r="307" spans="1:13" x14ac:dyDescent="0.25">
      <c r="A307" s="11"/>
      <c r="B307" s="11"/>
      <c r="C307" s="11"/>
      <c r="D307" s="22"/>
      <c r="E307" s="11"/>
      <c r="F307" s="11"/>
      <c r="G307" s="11"/>
      <c r="H307" s="11"/>
      <c r="I307" s="11"/>
      <c r="J307" s="15" t="s">
        <v>226</v>
      </c>
      <c r="K307" s="16">
        <f>SUM(J304:J306)*1</f>
        <v>4</v>
      </c>
      <c r="L307" s="14">
        <v>0</v>
      </c>
      <c r="M307" s="16">
        <f>ROUND(K307*L307,2)</f>
        <v>0</v>
      </c>
    </row>
    <row r="308" spans="1:13" ht="0.95" customHeight="1" x14ac:dyDescent="0.25">
      <c r="A308" s="17"/>
      <c r="B308" s="17"/>
      <c r="C308" s="17"/>
      <c r="D308" s="23"/>
      <c r="E308" s="17"/>
      <c r="F308" s="17"/>
      <c r="G308" s="17"/>
      <c r="H308" s="17"/>
      <c r="I308" s="17"/>
      <c r="J308" s="17"/>
      <c r="K308" s="17"/>
      <c r="L308" s="17"/>
      <c r="M308" s="17"/>
    </row>
    <row r="309" spans="1:13" ht="33.75" x14ac:dyDescent="0.25">
      <c r="A309" s="9" t="s">
        <v>227</v>
      </c>
      <c r="B309" s="10" t="s">
        <v>20</v>
      </c>
      <c r="C309" s="10" t="s">
        <v>46</v>
      </c>
      <c r="D309" s="19" t="s">
        <v>228</v>
      </c>
      <c r="E309" s="11"/>
      <c r="F309" s="11"/>
      <c r="G309" s="11"/>
      <c r="H309" s="11"/>
      <c r="I309" s="11"/>
      <c r="J309" s="11"/>
      <c r="K309" s="12">
        <f>K316</f>
        <v>56.6</v>
      </c>
      <c r="L309" s="12">
        <f>L316</f>
        <v>0</v>
      </c>
      <c r="M309" s="12">
        <f>M316</f>
        <v>0</v>
      </c>
    </row>
    <row r="310" spans="1:13" ht="78.75" x14ac:dyDescent="0.25">
      <c r="A310" s="11"/>
      <c r="B310" s="11"/>
      <c r="C310" s="11"/>
      <c r="D310" s="19" t="s">
        <v>229</v>
      </c>
      <c r="E310" s="11"/>
      <c r="F310" s="11"/>
      <c r="G310" s="11"/>
      <c r="H310" s="11"/>
      <c r="I310" s="11"/>
      <c r="J310" s="11"/>
      <c r="K310" s="11"/>
      <c r="L310" s="11"/>
      <c r="M310" s="11"/>
    </row>
    <row r="311" spans="1:13" x14ac:dyDescent="0.25">
      <c r="A311" s="11"/>
      <c r="B311" s="11"/>
      <c r="C311" s="10" t="s">
        <v>24</v>
      </c>
      <c r="D311" s="22"/>
      <c r="E311" s="10" t="s">
        <v>230</v>
      </c>
      <c r="F311" s="13">
        <v>1.1000000000000001</v>
      </c>
      <c r="G311" s="14">
        <v>11.3</v>
      </c>
      <c r="H311" s="14">
        <v>0</v>
      </c>
      <c r="I311" s="14">
        <v>0</v>
      </c>
      <c r="J311" s="12">
        <f>OR(F311&lt;&gt;0,G311&lt;&gt;0,H311&lt;&gt;0,I311&lt;&gt;0)*(F311 + (F311 = 0))*(G311 + (G311 = 0))*(H311 + (H311 = 0))*(I311 + (I311 = 0))</f>
        <v>12.43</v>
      </c>
      <c r="K311" s="11"/>
      <c r="L311" s="11"/>
      <c r="M311" s="11"/>
    </row>
    <row r="312" spans="1:13" x14ac:dyDescent="0.25">
      <c r="A312" s="11"/>
      <c r="B312" s="11"/>
      <c r="C312" s="10" t="s">
        <v>26</v>
      </c>
      <c r="D312" s="22"/>
      <c r="E312" s="10" t="s">
        <v>231</v>
      </c>
      <c r="F312" s="13">
        <v>1.1000000000000001</v>
      </c>
      <c r="G312" s="14">
        <v>9.6999999999999993</v>
      </c>
      <c r="H312" s="14">
        <v>0</v>
      </c>
      <c r="I312" s="14">
        <v>0</v>
      </c>
      <c r="J312" s="12">
        <f>OR(F312&lt;&gt;0,G312&lt;&gt;0,H312&lt;&gt;0,I312&lt;&gt;0)*(F312 + (F312 = 0))*(G312 + (G312 = 0))*(H312 + (H312 = 0))*(I312 + (I312 = 0))</f>
        <v>10.67</v>
      </c>
      <c r="K312" s="11"/>
      <c r="L312" s="11"/>
      <c r="M312" s="11"/>
    </row>
    <row r="313" spans="1:13" x14ac:dyDescent="0.25">
      <c r="A313" s="11"/>
      <c r="B313" s="11"/>
      <c r="C313" s="10" t="s">
        <v>26</v>
      </c>
      <c r="D313" s="22"/>
      <c r="E313" s="10" t="s">
        <v>232</v>
      </c>
      <c r="F313" s="13">
        <v>2</v>
      </c>
      <c r="G313" s="14">
        <v>2.1</v>
      </c>
      <c r="H313" s="14">
        <v>0</v>
      </c>
      <c r="I313" s="14">
        <v>0</v>
      </c>
      <c r="J313" s="12">
        <f>OR(F313&lt;&gt;0,G313&lt;&gt;0,H313&lt;&gt;0,I313&lt;&gt;0)*(F313 + (F313 = 0))*(G313 + (G313 = 0))*(H313 + (H313 = 0))*(I313 + (I313 = 0))</f>
        <v>4.2</v>
      </c>
      <c r="K313" s="11"/>
      <c r="L313" s="11"/>
      <c r="M313" s="11"/>
    </row>
    <row r="314" spans="1:13" x14ac:dyDescent="0.25">
      <c r="A314" s="11"/>
      <c r="B314" s="11"/>
      <c r="C314" s="10" t="s">
        <v>26</v>
      </c>
      <c r="D314" s="22"/>
      <c r="E314" s="10" t="s">
        <v>233</v>
      </c>
      <c r="F314" s="13">
        <v>2</v>
      </c>
      <c r="G314" s="14">
        <v>10</v>
      </c>
      <c r="H314" s="14">
        <v>0</v>
      </c>
      <c r="I314" s="14">
        <v>0</v>
      </c>
      <c r="J314" s="12">
        <f>OR(F314&lt;&gt;0,G314&lt;&gt;0,H314&lt;&gt;0,I314&lt;&gt;0)*(F314 + (F314 = 0))*(G314 + (G314 = 0))*(H314 + (H314 = 0))*(I314 + (I314 = 0))</f>
        <v>20</v>
      </c>
      <c r="K314" s="11"/>
      <c r="L314" s="11"/>
      <c r="M314" s="11"/>
    </row>
    <row r="315" spans="1:13" x14ac:dyDescent="0.25">
      <c r="A315" s="11"/>
      <c r="B315" s="11"/>
      <c r="C315" s="10" t="s">
        <v>26</v>
      </c>
      <c r="D315" s="22"/>
      <c r="E315" s="10" t="s">
        <v>234</v>
      </c>
      <c r="F315" s="13">
        <v>1.1000000000000001</v>
      </c>
      <c r="G315" s="14">
        <v>8.4499999999999993</v>
      </c>
      <c r="H315" s="14">
        <v>0</v>
      </c>
      <c r="I315" s="14">
        <v>0</v>
      </c>
      <c r="J315" s="12">
        <f>OR(F315&lt;&gt;0,G315&lt;&gt;0,H315&lt;&gt;0,I315&lt;&gt;0)*(F315 + (F315 = 0))*(G315 + (G315 = 0))*(H315 + (H315 = 0))*(I315 + (I315 = 0))</f>
        <v>9.3000000000000007</v>
      </c>
      <c r="K315" s="11"/>
      <c r="L315" s="11"/>
      <c r="M315" s="11"/>
    </row>
    <row r="316" spans="1:13" x14ac:dyDescent="0.25">
      <c r="A316" s="11"/>
      <c r="B316" s="11"/>
      <c r="C316" s="11"/>
      <c r="D316" s="22"/>
      <c r="E316" s="11"/>
      <c r="F316" s="11"/>
      <c r="G316" s="11"/>
      <c r="H316" s="11"/>
      <c r="I316" s="11"/>
      <c r="J316" s="15" t="s">
        <v>235</v>
      </c>
      <c r="K316" s="16">
        <f>SUM(J311:J315)</f>
        <v>56.6</v>
      </c>
      <c r="L316" s="14">
        <v>0</v>
      </c>
      <c r="M316" s="16">
        <f>ROUND(K316*L316,2)</f>
        <v>0</v>
      </c>
    </row>
    <row r="317" spans="1:13" ht="0.95" customHeight="1" x14ac:dyDescent="0.25">
      <c r="A317" s="17"/>
      <c r="B317" s="17"/>
      <c r="C317" s="17"/>
      <c r="D317" s="23"/>
      <c r="E317" s="17"/>
      <c r="F317" s="17"/>
      <c r="G317" s="17"/>
      <c r="H317" s="17"/>
      <c r="I317" s="17"/>
      <c r="J317" s="17"/>
      <c r="K317" s="17"/>
      <c r="L317" s="17"/>
      <c r="M317" s="17"/>
    </row>
    <row r="318" spans="1:13" ht="22.5" x14ac:dyDescent="0.25">
      <c r="A318" s="9" t="s">
        <v>236</v>
      </c>
      <c r="B318" s="10" t="s">
        <v>20</v>
      </c>
      <c r="C318" s="10" t="s">
        <v>46</v>
      </c>
      <c r="D318" s="19" t="s">
        <v>237</v>
      </c>
      <c r="E318" s="11"/>
      <c r="F318" s="11"/>
      <c r="G318" s="11"/>
      <c r="H318" s="11"/>
      <c r="I318" s="11"/>
      <c r="J318" s="11"/>
      <c r="K318" s="12">
        <f>K325</f>
        <v>56.6</v>
      </c>
      <c r="L318" s="12">
        <f>L325</f>
        <v>0</v>
      </c>
      <c r="M318" s="12">
        <f>M325</f>
        <v>0</v>
      </c>
    </row>
    <row r="319" spans="1:13" ht="33.75" x14ac:dyDescent="0.25">
      <c r="A319" s="11"/>
      <c r="B319" s="11"/>
      <c r="C319" s="11"/>
      <c r="D319" s="19" t="s">
        <v>238</v>
      </c>
      <c r="E319" s="11"/>
      <c r="F319" s="11"/>
      <c r="G319" s="11"/>
      <c r="H319" s="11"/>
      <c r="I319" s="11"/>
      <c r="J319" s="11"/>
      <c r="K319" s="11"/>
      <c r="L319" s="11"/>
      <c r="M319" s="11"/>
    </row>
    <row r="320" spans="1:13" x14ac:dyDescent="0.25">
      <c r="A320" s="11"/>
      <c r="B320" s="11"/>
      <c r="C320" s="10" t="s">
        <v>24</v>
      </c>
      <c r="D320" s="22"/>
      <c r="E320" s="10" t="s">
        <v>230</v>
      </c>
      <c r="F320" s="13">
        <v>1.1000000000000001</v>
      </c>
      <c r="G320" s="14">
        <v>11.3</v>
      </c>
      <c r="H320" s="14">
        <v>0</v>
      </c>
      <c r="I320" s="14">
        <v>0</v>
      </c>
      <c r="J320" s="12">
        <f>OR(F320&lt;&gt;0,G320&lt;&gt;0,H320&lt;&gt;0,I320&lt;&gt;0)*(F320 + (F320 = 0))*(G320 + (G320 = 0))*(H320 + (H320 = 0))*(I320 + (I320 = 0))</f>
        <v>12.43</v>
      </c>
      <c r="K320" s="11"/>
      <c r="L320" s="11"/>
      <c r="M320" s="11"/>
    </row>
    <row r="321" spans="1:13" x14ac:dyDescent="0.25">
      <c r="A321" s="11"/>
      <c r="B321" s="11"/>
      <c r="C321" s="10" t="s">
        <v>26</v>
      </c>
      <c r="D321" s="22"/>
      <c r="E321" s="10" t="s">
        <v>231</v>
      </c>
      <c r="F321" s="13">
        <v>1.1000000000000001</v>
      </c>
      <c r="G321" s="14">
        <v>9.6999999999999993</v>
      </c>
      <c r="H321" s="14">
        <v>0</v>
      </c>
      <c r="I321" s="14">
        <v>0</v>
      </c>
      <c r="J321" s="12">
        <f>OR(F321&lt;&gt;0,G321&lt;&gt;0,H321&lt;&gt;0,I321&lt;&gt;0)*(F321 + (F321 = 0))*(G321 + (G321 = 0))*(H321 + (H321 = 0))*(I321 + (I321 = 0))</f>
        <v>10.67</v>
      </c>
      <c r="K321" s="11"/>
      <c r="L321" s="11"/>
      <c r="M321" s="11"/>
    </row>
    <row r="322" spans="1:13" x14ac:dyDescent="0.25">
      <c r="A322" s="11"/>
      <c r="B322" s="11"/>
      <c r="C322" s="10" t="s">
        <v>26</v>
      </c>
      <c r="D322" s="22"/>
      <c r="E322" s="10" t="s">
        <v>232</v>
      </c>
      <c r="F322" s="13">
        <v>2</v>
      </c>
      <c r="G322" s="14">
        <v>2.1</v>
      </c>
      <c r="H322" s="14">
        <v>0</v>
      </c>
      <c r="I322" s="14">
        <v>0</v>
      </c>
      <c r="J322" s="12">
        <f>OR(F322&lt;&gt;0,G322&lt;&gt;0,H322&lt;&gt;0,I322&lt;&gt;0)*(F322 + (F322 = 0))*(G322 + (G322 = 0))*(H322 + (H322 = 0))*(I322 + (I322 = 0))</f>
        <v>4.2</v>
      </c>
      <c r="K322" s="11"/>
      <c r="L322" s="11"/>
      <c r="M322" s="11"/>
    </row>
    <row r="323" spans="1:13" x14ac:dyDescent="0.25">
      <c r="A323" s="11"/>
      <c r="B323" s="11"/>
      <c r="C323" s="10" t="s">
        <v>26</v>
      </c>
      <c r="D323" s="22"/>
      <c r="E323" s="10" t="s">
        <v>233</v>
      </c>
      <c r="F323" s="13">
        <v>2</v>
      </c>
      <c r="G323" s="14">
        <v>10</v>
      </c>
      <c r="H323" s="14">
        <v>0</v>
      </c>
      <c r="I323" s="14">
        <v>0</v>
      </c>
      <c r="J323" s="12">
        <f>OR(F323&lt;&gt;0,G323&lt;&gt;0,H323&lt;&gt;0,I323&lt;&gt;0)*(F323 + (F323 = 0))*(G323 + (G323 = 0))*(H323 + (H323 = 0))*(I323 + (I323 = 0))</f>
        <v>20</v>
      </c>
      <c r="K323" s="11"/>
      <c r="L323" s="11"/>
      <c r="M323" s="11"/>
    </row>
    <row r="324" spans="1:13" x14ac:dyDescent="0.25">
      <c r="A324" s="11"/>
      <c r="B324" s="11"/>
      <c r="C324" s="10" t="s">
        <v>26</v>
      </c>
      <c r="D324" s="22"/>
      <c r="E324" s="10" t="s">
        <v>234</v>
      </c>
      <c r="F324" s="13">
        <v>1.1000000000000001</v>
      </c>
      <c r="G324" s="14">
        <v>8.4499999999999993</v>
      </c>
      <c r="H324" s="14">
        <v>0</v>
      </c>
      <c r="I324" s="14">
        <v>0</v>
      </c>
      <c r="J324" s="12">
        <f>OR(F324&lt;&gt;0,G324&lt;&gt;0,H324&lt;&gt;0,I324&lt;&gt;0)*(F324 + (F324 = 0))*(G324 + (G324 = 0))*(H324 + (H324 = 0))*(I324 + (I324 = 0))</f>
        <v>9.3000000000000007</v>
      </c>
      <c r="K324" s="11"/>
      <c r="L324" s="11"/>
      <c r="M324" s="11"/>
    </row>
    <row r="325" spans="1:13" x14ac:dyDescent="0.25">
      <c r="A325" s="11"/>
      <c r="B325" s="11"/>
      <c r="C325" s="11"/>
      <c r="D325" s="22"/>
      <c r="E325" s="11"/>
      <c r="F325" s="11"/>
      <c r="G325" s="11"/>
      <c r="H325" s="11"/>
      <c r="I325" s="11"/>
      <c r="J325" s="15" t="s">
        <v>239</v>
      </c>
      <c r="K325" s="16">
        <f>SUM(J320:J324)</f>
        <v>56.6</v>
      </c>
      <c r="L325" s="14">
        <v>0</v>
      </c>
      <c r="M325" s="16">
        <f>ROUND(K325*L325,2)</f>
        <v>0</v>
      </c>
    </row>
    <row r="326" spans="1:13" ht="0.95" customHeight="1" x14ac:dyDescent="0.25">
      <c r="A326" s="17"/>
      <c r="B326" s="17"/>
      <c r="C326" s="17"/>
      <c r="D326" s="23"/>
      <c r="E326" s="17"/>
      <c r="F326" s="17"/>
      <c r="G326" s="17"/>
      <c r="H326" s="17"/>
      <c r="I326" s="17"/>
      <c r="J326" s="17"/>
      <c r="K326" s="17"/>
      <c r="L326" s="17"/>
      <c r="M326" s="17"/>
    </row>
    <row r="327" spans="1:13" ht="22.5" x14ac:dyDescent="0.25">
      <c r="A327" s="9" t="s">
        <v>240</v>
      </c>
      <c r="B327" s="10" t="s">
        <v>20</v>
      </c>
      <c r="C327" s="10" t="s">
        <v>21</v>
      </c>
      <c r="D327" s="19" t="s">
        <v>241</v>
      </c>
      <c r="E327" s="11"/>
      <c r="F327" s="11"/>
      <c r="G327" s="11"/>
      <c r="H327" s="11"/>
      <c r="I327" s="11"/>
      <c r="J327" s="11"/>
      <c r="K327" s="12">
        <f>K331</f>
        <v>9</v>
      </c>
      <c r="L327" s="12">
        <f>L331</f>
        <v>0</v>
      </c>
      <c r="M327" s="12">
        <f>M331</f>
        <v>0</v>
      </c>
    </row>
    <row r="328" spans="1:13" ht="67.5" x14ac:dyDescent="0.25">
      <c r="A328" s="11"/>
      <c r="B328" s="11"/>
      <c r="C328" s="11"/>
      <c r="D328" s="19" t="s">
        <v>242</v>
      </c>
      <c r="E328" s="11"/>
      <c r="F328" s="11"/>
      <c r="G328" s="11"/>
      <c r="H328" s="11"/>
      <c r="I328" s="11"/>
      <c r="J328" s="11"/>
      <c r="K328" s="11"/>
      <c r="L328" s="11"/>
      <c r="M328" s="11"/>
    </row>
    <row r="329" spans="1:13" x14ac:dyDescent="0.25">
      <c r="A329" s="11"/>
      <c r="B329" s="11"/>
      <c r="C329" s="10" t="s">
        <v>24</v>
      </c>
      <c r="D329" s="22"/>
      <c r="E329" s="10" t="s">
        <v>243</v>
      </c>
      <c r="F329" s="13">
        <v>2</v>
      </c>
      <c r="G329" s="14">
        <v>0</v>
      </c>
      <c r="H329" s="14">
        <v>0</v>
      </c>
      <c r="I329" s="14">
        <v>0</v>
      </c>
      <c r="J329" s="12">
        <f>OR(F329&lt;&gt;0,G329&lt;&gt;0,H329&lt;&gt;0,I329&lt;&gt;0)*(F329 + (F329 = 0))*(G329 + (G329 = 0))*(H329 + (H329 = 0))*(I329 + (I329 = 0))</f>
        <v>2</v>
      </c>
      <c r="K329" s="11"/>
      <c r="L329" s="11"/>
      <c r="M329" s="11"/>
    </row>
    <row r="330" spans="1:13" x14ac:dyDescent="0.25">
      <c r="A330" s="11"/>
      <c r="B330" s="11"/>
      <c r="C330" s="10" t="s">
        <v>26</v>
      </c>
      <c r="D330" s="22"/>
      <c r="E330" s="10" t="s">
        <v>244</v>
      </c>
      <c r="F330" s="13">
        <v>7</v>
      </c>
      <c r="G330" s="14">
        <v>0</v>
      </c>
      <c r="H330" s="14">
        <v>0</v>
      </c>
      <c r="I330" s="14">
        <v>0</v>
      </c>
      <c r="J330" s="12">
        <f>OR(F330&lt;&gt;0,G330&lt;&gt;0,H330&lt;&gt;0,I330&lt;&gt;0)*(F330 + (F330 = 0))*(G330 + (G330 = 0))*(H330 + (H330 = 0))*(I330 + (I330 = 0))</f>
        <v>7</v>
      </c>
      <c r="K330" s="11"/>
      <c r="L330" s="11"/>
      <c r="M330" s="11"/>
    </row>
    <row r="331" spans="1:13" x14ac:dyDescent="0.25">
      <c r="A331" s="11"/>
      <c r="B331" s="11"/>
      <c r="C331" s="11"/>
      <c r="D331" s="22"/>
      <c r="E331" s="11"/>
      <c r="F331" s="11"/>
      <c r="G331" s="11"/>
      <c r="H331" s="11"/>
      <c r="I331" s="11"/>
      <c r="J331" s="15" t="s">
        <v>245</v>
      </c>
      <c r="K331" s="16">
        <f>SUM(J329:J330)</f>
        <v>9</v>
      </c>
      <c r="L331" s="14">
        <v>0</v>
      </c>
      <c r="M331" s="16">
        <f>ROUND(K331*L331,2)</f>
        <v>0</v>
      </c>
    </row>
    <row r="332" spans="1:13" ht="0.95" customHeight="1" x14ac:dyDescent="0.25">
      <c r="A332" s="17"/>
      <c r="B332" s="17"/>
      <c r="C332" s="17"/>
      <c r="D332" s="23"/>
      <c r="E332" s="17"/>
      <c r="F332" s="17"/>
      <c r="G332" s="17"/>
      <c r="H332" s="17"/>
      <c r="I332" s="17"/>
      <c r="J332" s="17"/>
      <c r="K332" s="17"/>
      <c r="L332" s="17"/>
      <c r="M332" s="17"/>
    </row>
    <row r="333" spans="1:13" x14ac:dyDescent="0.25">
      <c r="A333" s="11"/>
      <c r="B333" s="11"/>
      <c r="C333" s="11"/>
      <c r="D333" s="22"/>
      <c r="E333" s="11"/>
      <c r="F333" s="11"/>
      <c r="G333" s="11"/>
      <c r="H333" s="11"/>
      <c r="I333" s="11"/>
      <c r="J333" s="15" t="s">
        <v>246</v>
      </c>
      <c r="K333" s="18">
        <v>1</v>
      </c>
      <c r="L333" s="16">
        <f>M275+M290+M296+M302+M309+M318+M327</f>
        <v>0</v>
      </c>
      <c r="M333" s="16">
        <f>ROUND(K333*L333,2)</f>
        <v>0</v>
      </c>
    </row>
    <row r="334" spans="1:13" ht="0.95" customHeight="1" x14ac:dyDescent="0.25">
      <c r="A334" s="17"/>
      <c r="B334" s="17"/>
      <c r="C334" s="17"/>
      <c r="D334" s="23"/>
      <c r="E334" s="17"/>
      <c r="F334" s="17"/>
      <c r="G334" s="17"/>
      <c r="H334" s="17"/>
      <c r="I334" s="17"/>
      <c r="J334" s="17"/>
      <c r="K334" s="17"/>
      <c r="L334" s="17"/>
      <c r="M334" s="17"/>
    </row>
    <row r="335" spans="1:13" x14ac:dyDescent="0.25">
      <c r="A335" s="5" t="s">
        <v>247</v>
      </c>
      <c r="B335" s="5" t="s">
        <v>16</v>
      </c>
      <c r="C335" s="5" t="s">
        <v>17</v>
      </c>
      <c r="D335" s="21" t="s">
        <v>248</v>
      </c>
      <c r="E335" s="6"/>
      <c r="F335" s="6"/>
      <c r="G335" s="6"/>
      <c r="H335" s="6"/>
      <c r="I335" s="6"/>
      <c r="J335" s="6"/>
      <c r="K335" s="7">
        <f>K457</f>
        <v>1</v>
      </c>
      <c r="L335" s="8">
        <f>L457</f>
        <v>0</v>
      </c>
      <c r="M335" s="8">
        <f>M457</f>
        <v>0</v>
      </c>
    </row>
    <row r="336" spans="1:13" ht="33.75" x14ac:dyDescent="0.25">
      <c r="A336" s="9" t="s">
        <v>249</v>
      </c>
      <c r="B336" s="10" t="s">
        <v>20</v>
      </c>
      <c r="C336" s="10" t="s">
        <v>21</v>
      </c>
      <c r="D336" s="19" t="s">
        <v>250</v>
      </c>
      <c r="E336" s="11"/>
      <c r="F336" s="11"/>
      <c r="G336" s="11"/>
      <c r="H336" s="11"/>
      <c r="I336" s="11"/>
      <c r="J336" s="11"/>
      <c r="K336" s="12">
        <f>K340</f>
        <v>6</v>
      </c>
      <c r="L336" s="12">
        <f>L340</f>
        <v>0</v>
      </c>
      <c r="M336" s="12">
        <f>M340</f>
        <v>0</v>
      </c>
    </row>
    <row r="337" spans="1:13" ht="168.75" x14ac:dyDescent="0.25">
      <c r="A337" s="11"/>
      <c r="B337" s="11"/>
      <c r="C337" s="11"/>
      <c r="D337" s="19" t="s">
        <v>251</v>
      </c>
      <c r="E337" s="11"/>
      <c r="F337" s="11"/>
      <c r="G337" s="11"/>
      <c r="H337" s="11"/>
      <c r="I337" s="11"/>
      <c r="J337" s="11"/>
      <c r="K337" s="11"/>
      <c r="L337" s="11"/>
      <c r="M337" s="11"/>
    </row>
    <row r="338" spans="1:13" x14ac:dyDescent="0.25">
      <c r="A338" s="11"/>
      <c r="B338" s="11"/>
      <c r="C338" s="10" t="s">
        <v>26</v>
      </c>
      <c r="D338" s="22"/>
      <c r="E338" s="10" t="s">
        <v>252</v>
      </c>
      <c r="F338" s="13">
        <v>1</v>
      </c>
      <c r="G338" s="14">
        <v>0</v>
      </c>
      <c r="H338" s="14">
        <v>0</v>
      </c>
      <c r="I338" s="14">
        <v>0</v>
      </c>
      <c r="J338" s="12">
        <f>OR(F338&lt;&gt;0,G338&lt;&gt;0,H338&lt;&gt;0,I338&lt;&gt;0)*(F338 + (F338 = 0))*(G338 + (G338 = 0))*(H338 + (H338 = 0))*(I338 + (I338 = 0))</f>
        <v>1</v>
      </c>
      <c r="K338" s="11"/>
      <c r="L338" s="11"/>
      <c r="M338" s="11"/>
    </row>
    <row r="339" spans="1:13" x14ac:dyDescent="0.25">
      <c r="A339" s="11"/>
      <c r="B339" s="11"/>
      <c r="C339" s="10" t="s">
        <v>41</v>
      </c>
      <c r="D339" s="22"/>
      <c r="E339" s="10" t="s">
        <v>253</v>
      </c>
      <c r="F339" s="13">
        <v>5</v>
      </c>
      <c r="G339" s="14">
        <v>0</v>
      </c>
      <c r="H339" s="14">
        <v>0</v>
      </c>
      <c r="I339" s="14">
        <v>0</v>
      </c>
      <c r="J339" s="12">
        <f>OR(F339&lt;&gt;0,G339&lt;&gt;0,H339&lt;&gt;0,I339&lt;&gt;0)*(F339 + (F339 = 0))*(G339 + (G339 = 0))*(H339 + (H339 = 0))*(I339 + (I339 = 0))</f>
        <v>5</v>
      </c>
      <c r="K339" s="11"/>
      <c r="L339" s="11"/>
      <c r="M339" s="11"/>
    </row>
    <row r="340" spans="1:13" x14ac:dyDescent="0.25">
      <c r="A340" s="11"/>
      <c r="B340" s="11"/>
      <c r="C340" s="11"/>
      <c r="D340" s="22"/>
      <c r="E340" s="11"/>
      <c r="F340" s="11"/>
      <c r="G340" s="11"/>
      <c r="H340" s="11"/>
      <c r="I340" s="11"/>
      <c r="J340" s="15" t="s">
        <v>254</v>
      </c>
      <c r="K340" s="16">
        <f>SUM(J338:J339)</f>
        <v>6</v>
      </c>
      <c r="L340" s="14">
        <v>0</v>
      </c>
      <c r="M340" s="16">
        <f>ROUND(K340*L340,2)</f>
        <v>0</v>
      </c>
    </row>
    <row r="341" spans="1:13" ht="0.95" customHeight="1" x14ac:dyDescent="0.25">
      <c r="A341" s="17"/>
      <c r="B341" s="17"/>
      <c r="C341" s="17"/>
      <c r="D341" s="23"/>
      <c r="E341" s="17"/>
      <c r="F341" s="17"/>
      <c r="G341" s="17"/>
      <c r="H341" s="17"/>
      <c r="I341" s="17"/>
      <c r="J341" s="17"/>
      <c r="K341" s="17"/>
      <c r="L341" s="17"/>
      <c r="M341" s="17"/>
    </row>
    <row r="342" spans="1:13" ht="22.5" x14ac:dyDescent="0.25">
      <c r="A342" s="9" t="s">
        <v>255</v>
      </c>
      <c r="B342" s="10" t="s">
        <v>20</v>
      </c>
      <c r="C342" s="10" t="s">
        <v>33</v>
      </c>
      <c r="D342" s="19" t="s">
        <v>256</v>
      </c>
      <c r="E342" s="11"/>
      <c r="F342" s="11"/>
      <c r="G342" s="11"/>
      <c r="H342" s="11"/>
      <c r="I342" s="11"/>
      <c r="J342" s="11"/>
      <c r="K342" s="12">
        <f>K345</f>
        <v>1</v>
      </c>
      <c r="L342" s="12">
        <f>L345</f>
        <v>0</v>
      </c>
      <c r="M342" s="12">
        <f>M345</f>
        <v>0</v>
      </c>
    </row>
    <row r="343" spans="1:13" ht="56.25" x14ac:dyDescent="0.25">
      <c r="A343" s="11"/>
      <c r="B343" s="11"/>
      <c r="C343" s="11"/>
      <c r="D343" s="19" t="s">
        <v>257</v>
      </c>
      <c r="E343" s="11"/>
      <c r="F343" s="11"/>
      <c r="G343" s="11"/>
      <c r="H343" s="11"/>
      <c r="I343" s="11"/>
      <c r="J343" s="11"/>
      <c r="K343" s="11"/>
      <c r="L343" s="11"/>
      <c r="M343" s="11"/>
    </row>
    <row r="344" spans="1:13" x14ac:dyDescent="0.25">
      <c r="A344" s="11"/>
      <c r="B344" s="11"/>
      <c r="C344" s="10" t="s">
        <v>41</v>
      </c>
      <c r="D344" s="22"/>
      <c r="E344" s="10" t="s">
        <v>258</v>
      </c>
      <c r="F344" s="13">
        <v>1</v>
      </c>
      <c r="G344" s="14">
        <v>0</v>
      </c>
      <c r="H344" s="14">
        <v>0</v>
      </c>
      <c r="I344" s="14">
        <v>0</v>
      </c>
      <c r="J344" s="12">
        <f>OR(F344&lt;&gt;0,G344&lt;&gt;0,H344&lt;&gt;0,I344&lt;&gt;0)*(F344 + (F344 = 0))*(G344 + (G344 = 0))*(H344 + (H344 = 0))*(I344 + (I344 = 0))</f>
        <v>1</v>
      </c>
      <c r="K344" s="11"/>
      <c r="L344" s="11"/>
      <c r="M344" s="11"/>
    </row>
    <row r="345" spans="1:13" x14ac:dyDescent="0.25">
      <c r="A345" s="11"/>
      <c r="B345" s="11"/>
      <c r="C345" s="11"/>
      <c r="D345" s="22"/>
      <c r="E345" s="11"/>
      <c r="F345" s="11"/>
      <c r="G345" s="11"/>
      <c r="H345" s="11"/>
      <c r="I345" s="11"/>
      <c r="J345" s="15" t="s">
        <v>259</v>
      </c>
      <c r="K345" s="16">
        <f>J344</f>
        <v>1</v>
      </c>
      <c r="L345" s="14">
        <v>0</v>
      </c>
      <c r="M345" s="16">
        <f>ROUND(K345*L345,2)</f>
        <v>0</v>
      </c>
    </row>
    <row r="346" spans="1:13" ht="0.95" customHeight="1" x14ac:dyDescent="0.25">
      <c r="A346" s="17"/>
      <c r="B346" s="17"/>
      <c r="C346" s="17"/>
      <c r="D346" s="23"/>
      <c r="E346" s="17"/>
      <c r="F346" s="17"/>
      <c r="G346" s="17"/>
      <c r="H346" s="17"/>
      <c r="I346" s="17"/>
      <c r="J346" s="17"/>
      <c r="K346" s="17"/>
      <c r="L346" s="17"/>
      <c r="M346" s="17"/>
    </row>
    <row r="347" spans="1:13" x14ac:dyDescent="0.25">
      <c r="A347" s="9" t="s">
        <v>260</v>
      </c>
      <c r="B347" s="10" t="s">
        <v>20</v>
      </c>
      <c r="C347" s="10" t="s">
        <v>21</v>
      </c>
      <c r="D347" s="19" t="s">
        <v>261</v>
      </c>
      <c r="E347" s="11"/>
      <c r="F347" s="11"/>
      <c r="G347" s="11"/>
      <c r="H347" s="11"/>
      <c r="I347" s="11"/>
      <c r="J347" s="11"/>
      <c r="K347" s="12">
        <f>K351</f>
        <v>6</v>
      </c>
      <c r="L347" s="12">
        <f>L351</f>
        <v>0</v>
      </c>
      <c r="M347" s="12">
        <f>M351</f>
        <v>0</v>
      </c>
    </row>
    <row r="348" spans="1:13" ht="90" x14ac:dyDescent="0.25">
      <c r="A348" s="11"/>
      <c r="B348" s="11"/>
      <c r="C348" s="11"/>
      <c r="D348" s="19" t="s">
        <v>262</v>
      </c>
      <c r="E348" s="11"/>
      <c r="F348" s="11"/>
      <c r="G348" s="11"/>
      <c r="H348" s="11"/>
      <c r="I348" s="11"/>
      <c r="J348" s="11"/>
      <c r="K348" s="11"/>
      <c r="L348" s="11"/>
      <c r="M348" s="11"/>
    </row>
    <row r="349" spans="1:13" x14ac:dyDescent="0.25">
      <c r="A349" s="11"/>
      <c r="B349" s="11"/>
      <c r="C349" s="10" t="s">
        <v>26</v>
      </c>
      <c r="D349" s="22"/>
      <c r="E349" s="10" t="s">
        <v>263</v>
      </c>
      <c r="F349" s="13">
        <v>1</v>
      </c>
      <c r="G349" s="14">
        <v>0</v>
      </c>
      <c r="H349" s="14">
        <v>0</v>
      </c>
      <c r="I349" s="14">
        <v>0</v>
      </c>
      <c r="J349" s="12">
        <f>OR(F349&lt;&gt;0,G349&lt;&gt;0,H349&lt;&gt;0,I349&lt;&gt;0)*(F349 + (F349 = 0))*(G349 + (G349 = 0))*(H349 + (H349 = 0))*(I349 + (I349 = 0))</f>
        <v>1</v>
      </c>
      <c r="K349" s="11"/>
      <c r="L349" s="11"/>
      <c r="M349" s="11"/>
    </row>
    <row r="350" spans="1:13" x14ac:dyDescent="0.25">
      <c r="A350" s="11"/>
      <c r="B350" s="11"/>
      <c r="C350" s="10" t="s">
        <v>41</v>
      </c>
      <c r="D350" s="22"/>
      <c r="E350" s="10" t="s">
        <v>264</v>
      </c>
      <c r="F350" s="13">
        <v>5</v>
      </c>
      <c r="G350" s="14">
        <v>0</v>
      </c>
      <c r="H350" s="14">
        <v>0</v>
      </c>
      <c r="I350" s="14">
        <v>0</v>
      </c>
      <c r="J350" s="12">
        <f>OR(F350&lt;&gt;0,G350&lt;&gt;0,H350&lt;&gt;0,I350&lt;&gt;0)*(F350 + (F350 = 0))*(G350 + (G350 = 0))*(H350 + (H350 = 0))*(I350 + (I350 = 0))</f>
        <v>5</v>
      </c>
      <c r="K350" s="11"/>
      <c r="L350" s="11"/>
      <c r="M350" s="11"/>
    </row>
    <row r="351" spans="1:13" x14ac:dyDescent="0.25">
      <c r="A351" s="11"/>
      <c r="B351" s="11"/>
      <c r="C351" s="11"/>
      <c r="D351" s="22"/>
      <c r="E351" s="11"/>
      <c r="F351" s="11"/>
      <c r="G351" s="11"/>
      <c r="H351" s="11"/>
      <c r="I351" s="11"/>
      <c r="J351" s="15" t="s">
        <v>265</v>
      </c>
      <c r="K351" s="16">
        <f>SUM(J349:J350)*1</f>
        <v>6</v>
      </c>
      <c r="L351" s="14">
        <v>0</v>
      </c>
      <c r="M351" s="16">
        <f>ROUND(K351*L351,2)</f>
        <v>0</v>
      </c>
    </row>
    <row r="352" spans="1:13" ht="0.95" customHeight="1" x14ac:dyDescent="0.25">
      <c r="A352" s="17"/>
      <c r="B352" s="17"/>
      <c r="C352" s="17"/>
      <c r="D352" s="23"/>
      <c r="E352" s="17"/>
      <c r="F352" s="17"/>
      <c r="G352" s="17"/>
      <c r="H352" s="17"/>
      <c r="I352" s="17"/>
      <c r="J352" s="17"/>
      <c r="K352" s="17"/>
      <c r="L352" s="17"/>
      <c r="M352" s="17"/>
    </row>
    <row r="353" spans="1:13" ht="22.5" x14ac:dyDescent="0.25">
      <c r="A353" s="9" t="s">
        <v>266</v>
      </c>
      <c r="B353" s="10" t="s">
        <v>20</v>
      </c>
      <c r="C353" s="10" t="s">
        <v>33</v>
      </c>
      <c r="D353" s="19" t="s">
        <v>267</v>
      </c>
      <c r="E353" s="11"/>
      <c r="F353" s="11"/>
      <c r="G353" s="11"/>
      <c r="H353" s="11"/>
      <c r="I353" s="11"/>
      <c r="J353" s="11"/>
      <c r="K353" s="12">
        <f>K357</f>
        <v>6</v>
      </c>
      <c r="L353" s="12">
        <f>L357</f>
        <v>0</v>
      </c>
      <c r="M353" s="12">
        <f>M357</f>
        <v>0</v>
      </c>
    </row>
    <row r="354" spans="1:13" ht="33.75" x14ac:dyDescent="0.25">
      <c r="A354" s="11"/>
      <c r="B354" s="11"/>
      <c r="C354" s="11"/>
      <c r="D354" s="19" t="s">
        <v>268</v>
      </c>
      <c r="E354" s="11"/>
      <c r="F354" s="11"/>
      <c r="G354" s="11"/>
      <c r="H354" s="11"/>
      <c r="I354" s="11"/>
      <c r="J354" s="11"/>
      <c r="K354" s="11"/>
      <c r="L354" s="11"/>
      <c r="M354" s="11"/>
    </row>
    <row r="355" spans="1:13" x14ac:dyDescent="0.25">
      <c r="A355" s="11"/>
      <c r="B355" s="11"/>
      <c r="C355" s="10" t="s">
        <v>26</v>
      </c>
      <c r="D355" s="22"/>
      <c r="E355" s="10" t="s">
        <v>252</v>
      </c>
      <c r="F355" s="13">
        <v>1</v>
      </c>
      <c r="G355" s="14">
        <v>0</v>
      </c>
      <c r="H355" s="14">
        <v>0</v>
      </c>
      <c r="I355" s="14">
        <v>0</v>
      </c>
      <c r="J355" s="12">
        <f>OR(F355&lt;&gt;0,G355&lt;&gt;0,H355&lt;&gt;0,I355&lt;&gt;0)*(F355 + (F355 = 0))*(G355 + (G355 = 0))*(H355 + (H355 = 0))*(I355 + (I355 = 0))</f>
        <v>1</v>
      </c>
      <c r="K355" s="11"/>
      <c r="L355" s="11"/>
      <c r="M355" s="11"/>
    </row>
    <row r="356" spans="1:13" x14ac:dyDescent="0.25">
      <c r="A356" s="11"/>
      <c r="B356" s="11"/>
      <c r="C356" s="10" t="s">
        <v>41</v>
      </c>
      <c r="D356" s="22"/>
      <c r="E356" s="10" t="s">
        <v>269</v>
      </c>
      <c r="F356" s="13">
        <v>5</v>
      </c>
      <c r="G356" s="14">
        <v>0</v>
      </c>
      <c r="H356" s="14">
        <v>0</v>
      </c>
      <c r="I356" s="14">
        <v>0</v>
      </c>
      <c r="J356" s="12">
        <f>OR(F356&lt;&gt;0,G356&lt;&gt;0,H356&lt;&gt;0,I356&lt;&gt;0)*(F356 + (F356 = 0))*(G356 + (G356 = 0))*(H356 + (H356 = 0))*(I356 + (I356 = 0))</f>
        <v>5</v>
      </c>
      <c r="K356" s="11"/>
      <c r="L356" s="11"/>
      <c r="M356" s="11"/>
    </row>
    <row r="357" spans="1:13" x14ac:dyDescent="0.25">
      <c r="A357" s="11"/>
      <c r="B357" s="11"/>
      <c r="C357" s="11"/>
      <c r="D357" s="22"/>
      <c r="E357" s="11"/>
      <c r="F357" s="11"/>
      <c r="G357" s="11"/>
      <c r="H357" s="11"/>
      <c r="I357" s="11"/>
      <c r="J357" s="15" t="s">
        <v>270</v>
      </c>
      <c r="K357" s="16">
        <f>SUM(J355:J356)</f>
        <v>6</v>
      </c>
      <c r="L357" s="14">
        <v>0</v>
      </c>
      <c r="M357" s="16">
        <f>ROUND(K357*L357,2)</f>
        <v>0</v>
      </c>
    </row>
    <row r="358" spans="1:13" ht="0.95" customHeight="1" x14ac:dyDescent="0.25">
      <c r="A358" s="17"/>
      <c r="B358" s="17"/>
      <c r="C358" s="17"/>
      <c r="D358" s="23"/>
      <c r="E358" s="17"/>
      <c r="F358" s="17"/>
      <c r="G358" s="17"/>
      <c r="H358" s="17"/>
      <c r="I358" s="17"/>
      <c r="J358" s="17"/>
      <c r="K358" s="17"/>
      <c r="L358" s="17"/>
      <c r="M358" s="17"/>
    </row>
    <row r="359" spans="1:13" ht="33.75" x14ac:dyDescent="0.25">
      <c r="A359" s="9" t="s">
        <v>271</v>
      </c>
      <c r="B359" s="10" t="s">
        <v>20</v>
      </c>
      <c r="C359" s="10" t="s">
        <v>21</v>
      </c>
      <c r="D359" s="19" t="s">
        <v>272</v>
      </c>
      <c r="E359" s="11"/>
      <c r="F359" s="11"/>
      <c r="G359" s="11"/>
      <c r="H359" s="11"/>
      <c r="I359" s="11"/>
      <c r="J359" s="11"/>
      <c r="K359" s="12">
        <f>K364</f>
        <v>7</v>
      </c>
      <c r="L359" s="12">
        <f>L364</f>
        <v>0</v>
      </c>
      <c r="M359" s="12">
        <f>M364</f>
        <v>0</v>
      </c>
    </row>
    <row r="360" spans="1:13" ht="112.5" x14ac:dyDescent="0.25">
      <c r="A360" s="11"/>
      <c r="B360" s="11"/>
      <c r="C360" s="11"/>
      <c r="D360" s="19" t="s">
        <v>273</v>
      </c>
      <c r="E360" s="11"/>
      <c r="F360" s="11"/>
      <c r="G360" s="11"/>
      <c r="H360" s="11"/>
      <c r="I360" s="11"/>
      <c r="J360" s="11"/>
      <c r="K360" s="11"/>
      <c r="L360" s="11"/>
      <c r="M360" s="11"/>
    </row>
    <row r="361" spans="1:13" x14ac:dyDescent="0.25">
      <c r="A361" s="11"/>
      <c r="B361" s="11"/>
      <c r="C361" s="10" t="s">
        <v>26</v>
      </c>
      <c r="D361" s="22"/>
      <c r="E361" s="10" t="s">
        <v>252</v>
      </c>
      <c r="F361" s="13">
        <v>1</v>
      </c>
      <c r="G361" s="14">
        <v>0</v>
      </c>
      <c r="H361" s="14">
        <v>0</v>
      </c>
      <c r="I361" s="14">
        <v>0</v>
      </c>
      <c r="J361" s="12">
        <f>OR(F361&lt;&gt;0,G361&lt;&gt;0,H361&lt;&gt;0,I361&lt;&gt;0)*(F361 + (F361 = 0))*(G361 + (G361 = 0))*(H361 + (H361 = 0))*(I361 + (I361 = 0))</f>
        <v>1</v>
      </c>
      <c r="K361" s="11"/>
      <c r="L361" s="11"/>
      <c r="M361" s="11"/>
    </row>
    <row r="362" spans="1:13" x14ac:dyDescent="0.25">
      <c r="A362" s="11"/>
      <c r="B362" s="11"/>
      <c r="C362" s="10" t="s">
        <v>41</v>
      </c>
      <c r="D362" s="22"/>
      <c r="E362" s="10" t="s">
        <v>269</v>
      </c>
      <c r="F362" s="13">
        <v>5</v>
      </c>
      <c r="G362" s="14">
        <v>0</v>
      </c>
      <c r="H362" s="14">
        <v>0</v>
      </c>
      <c r="I362" s="14">
        <v>0</v>
      </c>
      <c r="J362" s="12">
        <f>OR(F362&lt;&gt;0,G362&lt;&gt;0,H362&lt;&gt;0,I362&lt;&gt;0)*(F362 + (F362 = 0))*(G362 + (G362 = 0))*(H362 + (H362 = 0))*(I362 + (I362 = 0))</f>
        <v>5</v>
      </c>
      <c r="K362" s="11"/>
      <c r="L362" s="11"/>
      <c r="M362" s="11"/>
    </row>
    <row r="363" spans="1:13" x14ac:dyDescent="0.25">
      <c r="A363" s="11"/>
      <c r="B363" s="11"/>
      <c r="C363" s="10" t="s">
        <v>26</v>
      </c>
      <c r="D363" s="22"/>
      <c r="E363" s="10" t="s">
        <v>252</v>
      </c>
      <c r="F363" s="13">
        <v>1</v>
      </c>
      <c r="G363" s="14">
        <v>0</v>
      </c>
      <c r="H363" s="14">
        <v>0</v>
      </c>
      <c r="I363" s="14">
        <v>0</v>
      </c>
      <c r="J363" s="12">
        <f>OR(F363&lt;&gt;0,G363&lt;&gt;0,H363&lt;&gt;0,I363&lt;&gt;0)*(F363 + (F363 = 0))*(G363 + (G363 = 0))*(H363 + (H363 = 0))*(I363 + (I363 = 0))</f>
        <v>1</v>
      </c>
      <c r="K363" s="11"/>
      <c r="L363" s="11"/>
      <c r="M363" s="11"/>
    </row>
    <row r="364" spans="1:13" x14ac:dyDescent="0.25">
      <c r="A364" s="11"/>
      <c r="B364" s="11"/>
      <c r="C364" s="11"/>
      <c r="D364" s="22"/>
      <c r="E364" s="11"/>
      <c r="F364" s="11"/>
      <c r="G364" s="11"/>
      <c r="H364" s="11"/>
      <c r="I364" s="11"/>
      <c r="J364" s="15" t="s">
        <v>274</v>
      </c>
      <c r="K364" s="16">
        <f>SUM(J361:J363)</f>
        <v>7</v>
      </c>
      <c r="L364" s="14">
        <v>0</v>
      </c>
      <c r="M364" s="16">
        <f>ROUND(K364*L364,2)</f>
        <v>0</v>
      </c>
    </row>
    <row r="365" spans="1:13" ht="0.95" customHeight="1" x14ac:dyDescent="0.25">
      <c r="A365" s="17"/>
      <c r="B365" s="17"/>
      <c r="C365" s="17"/>
      <c r="D365" s="23"/>
      <c r="E365" s="17"/>
      <c r="F365" s="17"/>
      <c r="G365" s="17"/>
      <c r="H365" s="17"/>
      <c r="I365" s="17"/>
      <c r="J365" s="17"/>
      <c r="K365" s="17"/>
      <c r="L365" s="17"/>
      <c r="M365" s="17"/>
    </row>
    <row r="366" spans="1:13" ht="33.75" x14ac:dyDescent="0.25">
      <c r="A366" s="9" t="s">
        <v>275</v>
      </c>
      <c r="B366" s="10" t="s">
        <v>20</v>
      </c>
      <c r="C366" s="10" t="s">
        <v>21</v>
      </c>
      <c r="D366" s="19" t="s">
        <v>276</v>
      </c>
      <c r="E366" s="11"/>
      <c r="F366" s="11"/>
      <c r="G366" s="11"/>
      <c r="H366" s="11"/>
      <c r="I366" s="11"/>
      <c r="J366" s="11"/>
      <c r="K366" s="12">
        <f>K370</f>
        <v>6</v>
      </c>
      <c r="L366" s="12">
        <f>L370</f>
        <v>0</v>
      </c>
      <c r="M366" s="12">
        <f>M370</f>
        <v>0</v>
      </c>
    </row>
    <row r="367" spans="1:13" ht="191.25" x14ac:dyDescent="0.25">
      <c r="A367" s="11"/>
      <c r="B367" s="11"/>
      <c r="C367" s="11"/>
      <c r="D367" s="19" t="s">
        <v>277</v>
      </c>
      <c r="E367" s="11"/>
      <c r="F367" s="11"/>
      <c r="G367" s="11"/>
      <c r="H367" s="11"/>
      <c r="I367" s="11"/>
      <c r="J367" s="11"/>
      <c r="K367" s="11"/>
      <c r="L367" s="11"/>
      <c r="M367" s="11"/>
    </row>
    <row r="368" spans="1:13" x14ac:dyDescent="0.25">
      <c r="A368" s="11"/>
      <c r="B368" s="11"/>
      <c r="C368" s="10" t="s">
        <v>26</v>
      </c>
      <c r="D368" s="22"/>
      <c r="E368" s="10" t="s">
        <v>252</v>
      </c>
      <c r="F368" s="13">
        <v>1</v>
      </c>
      <c r="G368" s="14">
        <v>0</v>
      </c>
      <c r="H368" s="14">
        <v>0</v>
      </c>
      <c r="I368" s="14">
        <v>0</v>
      </c>
      <c r="J368" s="12">
        <f>OR(F368&lt;&gt;0,G368&lt;&gt;0,H368&lt;&gt;0,I368&lt;&gt;0)*(F368 + (F368 = 0))*(G368 + (G368 = 0))*(H368 + (H368 = 0))*(I368 + (I368 = 0))</f>
        <v>1</v>
      </c>
      <c r="K368" s="11"/>
      <c r="L368" s="11"/>
      <c r="M368" s="11"/>
    </row>
    <row r="369" spans="1:13" x14ac:dyDescent="0.25">
      <c r="A369" s="11"/>
      <c r="B369" s="11"/>
      <c r="C369" s="10" t="s">
        <v>41</v>
      </c>
      <c r="D369" s="22"/>
      <c r="E369" s="10" t="s">
        <v>269</v>
      </c>
      <c r="F369" s="13">
        <v>5</v>
      </c>
      <c r="G369" s="14">
        <v>0</v>
      </c>
      <c r="H369" s="14">
        <v>0</v>
      </c>
      <c r="I369" s="14">
        <v>0</v>
      </c>
      <c r="J369" s="12">
        <f>OR(F369&lt;&gt;0,G369&lt;&gt;0,H369&lt;&gt;0,I369&lt;&gt;0)*(F369 + (F369 = 0))*(G369 + (G369 = 0))*(H369 + (H369 = 0))*(I369 + (I369 = 0))</f>
        <v>5</v>
      </c>
      <c r="K369" s="11"/>
      <c r="L369" s="11"/>
      <c r="M369" s="11"/>
    </row>
    <row r="370" spans="1:13" x14ac:dyDescent="0.25">
      <c r="A370" s="11"/>
      <c r="B370" s="11"/>
      <c r="C370" s="11"/>
      <c r="D370" s="22"/>
      <c r="E370" s="11"/>
      <c r="F370" s="11"/>
      <c r="G370" s="11"/>
      <c r="H370" s="11"/>
      <c r="I370" s="11"/>
      <c r="J370" s="15" t="s">
        <v>278</v>
      </c>
      <c r="K370" s="16">
        <f>SUM(J368:J369)*1</f>
        <v>6</v>
      </c>
      <c r="L370" s="14">
        <v>0</v>
      </c>
      <c r="M370" s="16">
        <f>ROUND(K370*L370,2)</f>
        <v>0</v>
      </c>
    </row>
    <row r="371" spans="1:13" ht="0.95" customHeight="1" x14ac:dyDescent="0.25">
      <c r="A371" s="17"/>
      <c r="B371" s="17"/>
      <c r="C371" s="17"/>
      <c r="D371" s="23"/>
      <c r="E371" s="17"/>
      <c r="F371" s="17"/>
      <c r="G371" s="17"/>
      <c r="H371" s="17"/>
      <c r="I371" s="17"/>
      <c r="J371" s="17"/>
      <c r="K371" s="17"/>
      <c r="L371" s="17"/>
      <c r="M371" s="17"/>
    </row>
    <row r="372" spans="1:13" x14ac:dyDescent="0.25">
      <c r="A372" s="9" t="s">
        <v>279</v>
      </c>
      <c r="B372" s="10" t="s">
        <v>20</v>
      </c>
      <c r="C372" s="10" t="s">
        <v>21</v>
      </c>
      <c r="D372" s="19" t="s">
        <v>280</v>
      </c>
      <c r="E372" s="11"/>
      <c r="F372" s="11"/>
      <c r="G372" s="11"/>
      <c r="H372" s="11"/>
      <c r="I372" s="11"/>
      <c r="J372" s="11"/>
      <c r="K372" s="12">
        <f>K376</f>
        <v>6</v>
      </c>
      <c r="L372" s="12">
        <f>L376</f>
        <v>0</v>
      </c>
      <c r="M372" s="12">
        <f>M376</f>
        <v>0</v>
      </c>
    </row>
    <row r="373" spans="1:13" ht="78.75" x14ac:dyDescent="0.25">
      <c r="A373" s="11"/>
      <c r="B373" s="11"/>
      <c r="C373" s="11"/>
      <c r="D373" s="19" t="s">
        <v>281</v>
      </c>
      <c r="E373" s="11"/>
      <c r="F373" s="11"/>
      <c r="G373" s="11"/>
      <c r="H373" s="11"/>
      <c r="I373" s="11"/>
      <c r="J373" s="11"/>
      <c r="K373" s="11"/>
      <c r="L373" s="11"/>
      <c r="M373" s="11"/>
    </row>
    <row r="374" spans="1:13" x14ac:dyDescent="0.25">
      <c r="A374" s="11"/>
      <c r="B374" s="11"/>
      <c r="C374" s="10" t="s">
        <v>41</v>
      </c>
      <c r="D374" s="22"/>
      <c r="E374" s="10" t="s">
        <v>282</v>
      </c>
      <c r="F374" s="13">
        <v>5</v>
      </c>
      <c r="G374" s="14">
        <v>0</v>
      </c>
      <c r="H374" s="14">
        <v>0</v>
      </c>
      <c r="I374" s="14">
        <v>0</v>
      </c>
      <c r="J374" s="12">
        <f>OR(F374&lt;&gt;0,G374&lt;&gt;0,H374&lt;&gt;0,I374&lt;&gt;0)*(F374 + (F374 = 0))*(G374 + (G374 = 0))*(H374 + (H374 = 0))*(I374 + (I374 = 0))</f>
        <v>5</v>
      </c>
      <c r="K374" s="11"/>
      <c r="L374" s="11"/>
      <c r="M374" s="11"/>
    </row>
    <row r="375" spans="1:13" x14ac:dyDescent="0.25">
      <c r="A375" s="11"/>
      <c r="B375" s="11"/>
      <c r="C375" s="10" t="s">
        <v>26</v>
      </c>
      <c r="D375" s="22"/>
      <c r="E375" s="10" t="s">
        <v>283</v>
      </c>
      <c r="F375" s="13">
        <v>1</v>
      </c>
      <c r="G375" s="14">
        <v>0</v>
      </c>
      <c r="H375" s="14">
        <v>0</v>
      </c>
      <c r="I375" s="14">
        <v>0</v>
      </c>
      <c r="J375" s="12">
        <f>OR(F375&lt;&gt;0,G375&lt;&gt;0,H375&lt;&gt;0,I375&lt;&gt;0)*(F375 + (F375 = 0))*(G375 + (G375 = 0))*(H375 + (H375 = 0))*(I375 + (I375 = 0))</f>
        <v>1</v>
      </c>
      <c r="K375" s="11"/>
      <c r="L375" s="11"/>
      <c r="M375" s="11"/>
    </row>
    <row r="376" spans="1:13" x14ac:dyDescent="0.25">
      <c r="A376" s="11"/>
      <c r="B376" s="11"/>
      <c r="C376" s="11"/>
      <c r="D376" s="22"/>
      <c r="E376" s="11"/>
      <c r="F376" s="11"/>
      <c r="G376" s="11"/>
      <c r="H376" s="11"/>
      <c r="I376" s="11"/>
      <c r="J376" s="15" t="s">
        <v>284</v>
      </c>
      <c r="K376" s="16">
        <f>SUM(J374:J375)</f>
        <v>6</v>
      </c>
      <c r="L376" s="14">
        <v>0</v>
      </c>
      <c r="M376" s="16">
        <f>ROUND(K376*L376,2)</f>
        <v>0</v>
      </c>
    </row>
    <row r="377" spans="1:13" ht="0.95" customHeight="1" x14ac:dyDescent="0.25">
      <c r="A377" s="17"/>
      <c r="B377" s="17"/>
      <c r="C377" s="17"/>
      <c r="D377" s="23"/>
      <c r="E377" s="17"/>
      <c r="F377" s="17"/>
      <c r="G377" s="17"/>
      <c r="H377" s="17"/>
      <c r="I377" s="17"/>
      <c r="J377" s="17"/>
      <c r="K377" s="17"/>
      <c r="L377" s="17"/>
      <c r="M377" s="17"/>
    </row>
    <row r="378" spans="1:13" ht="33.75" x14ac:dyDescent="0.25">
      <c r="A378" s="9" t="s">
        <v>285</v>
      </c>
      <c r="B378" s="10" t="s">
        <v>20</v>
      </c>
      <c r="C378" s="10" t="s">
        <v>33</v>
      </c>
      <c r="D378" s="19" t="s">
        <v>286</v>
      </c>
      <c r="E378" s="11"/>
      <c r="F378" s="11"/>
      <c r="G378" s="11"/>
      <c r="H378" s="11"/>
      <c r="I378" s="11"/>
      <c r="J378" s="11"/>
      <c r="K378" s="12">
        <f>K382</f>
        <v>6</v>
      </c>
      <c r="L378" s="12">
        <f>L382</f>
        <v>0</v>
      </c>
      <c r="M378" s="12">
        <f>M382</f>
        <v>0</v>
      </c>
    </row>
    <row r="379" spans="1:13" ht="90" x14ac:dyDescent="0.25">
      <c r="A379" s="11"/>
      <c r="B379" s="11"/>
      <c r="C379" s="11"/>
      <c r="D379" s="19" t="s">
        <v>287</v>
      </c>
      <c r="E379" s="11"/>
      <c r="F379" s="11"/>
      <c r="G379" s="11"/>
      <c r="H379" s="11"/>
      <c r="I379" s="11"/>
      <c r="J379" s="11"/>
      <c r="K379" s="11"/>
      <c r="L379" s="11"/>
      <c r="M379" s="11"/>
    </row>
    <row r="380" spans="1:13" x14ac:dyDescent="0.25">
      <c r="A380" s="11"/>
      <c r="B380" s="11"/>
      <c r="C380" s="10" t="s">
        <v>26</v>
      </c>
      <c r="D380" s="22"/>
      <c r="E380" s="10" t="s">
        <v>288</v>
      </c>
      <c r="F380" s="13">
        <v>1</v>
      </c>
      <c r="G380" s="14">
        <v>0</v>
      </c>
      <c r="H380" s="14">
        <v>0</v>
      </c>
      <c r="I380" s="14">
        <v>0</v>
      </c>
      <c r="J380" s="12">
        <f>OR(F380&lt;&gt;0,G380&lt;&gt;0,H380&lt;&gt;0,I380&lt;&gt;0)*(F380 + (F380 = 0))*(G380 + (G380 = 0))*(H380 + (H380 = 0))*(I380 + (I380 = 0))</f>
        <v>1</v>
      </c>
      <c r="K380" s="11"/>
      <c r="L380" s="11"/>
      <c r="M380" s="11"/>
    </row>
    <row r="381" spans="1:13" x14ac:dyDescent="0.25">
      <c r="A381" s="11"/>
      <c r="B381" s="11"/>
      <c r="C381" s="10" t="s">
        <v>41</v>
      </c>
      <c r="D381" s="22"/>
      <c r="E381" s="10" t="s">
        <v>289</v>
      </c>
      <c r="F381" s="13">
        <v>5</v>
      </c>
      <c r="G381" s="14">
        <v>0</v>
      </c>
      <c r="H381" s="14">
        <v>0</v>
      </c>
      <c r="I381" s="14">
        <v>0</v>
      </c>
      <c r="J381" s="12">
        <f>OR(F381&lt;&gt;0,G381&lt;&gt;0,H381&lt;&gt;0,I381&lt;&gt;0)*(F381 + (F381 = 0))*(G381 + (G381 = 0))*(H381 + (H381 = 0))*(I381 + (I381 = 0))</f>
        <v>5</v>
      </c>
      <c r="K381" s="11"/>
      <c r="L381" s="11"/>
      <c r="M381" s="11"/>
    </row>
    <row r="382" spans="1:13" x14ac:dyDescent="0.25">
      <c r="A382" s="11"/>
      <c r="B382" s="11"/>
      <c r="C382" s="11"/>
      <c r="D382" s="22"/>
      <c r="E382" s="11"/>
      <c r="F382" s="11"/>
      <c r="G382" s="11"/>
      <c r="H382" s="11"/>
      <c r="I382" s="11"/>
      <c r="J382" s="15" t="s">
        <v>290</v>
      </c>
      <c r="K382" s="16">
        <f>SUM(J380:J381)</f>
        <v>6</v>
      </c>
      <c r="L382" s="14">
        <v>0</v>
      </c>
      <c r="M382" s="16">
        <f>ROUND(K382*L382,2)</f>
        <v>0</v>
      </c>
    </row>
    <row r="383" spans="1:13" ht="0.95" customHeight="1" x14ac:dyDescent="0.25">
      <c r="A383" s="17"/>
      <c r="B383" s="17"/>
      <c r="C383" s="17"/>
      <c r="D383" s="23"/>
      <c r="E383" s="17"/>
      <c r="F383" s="17"/>
      <c r="G383" s="17"/>
      <c r="H383" s="17"/>
      <c r="I383" s="17"/>
      <c r="J383" s="17"/>
      <c r="K383" s="17"/>
      <c r="L383" s="17"/>
      <c r="M383" s="17"/>
    </row>
    <row r="384" spans="1:13" ht="33.75" x14ac:dyDescent="0.25">
      <c r="A384" s="9" t="s">
        <v>291</v>
      </c>
      <c r="B384" s="10" t="s">
        <v>20</v>
      </c>
      <c r="C384" s="10" t="s">
        <v>33</v>
      </c>
      <c r="D384" s="19" t="s">
        <v>292</v>
      </c>
      <c r="E384" s="11"/>
      <c r="F384" s="11"/>
      <c r="G384" s="11"/>
      <c r="H384" s="11"/>
      <c r="I384" s="11"/>
      <c r="J384" s="11"/>
      <c r="K384" s="12">
        <f>K388</f>
        <v>6</v>
      </c>
      <c r="L384" s="12">
        <f>L388</f>
        <v>0</v>
      </c>
      <c r="M384" s="12">
        <f>M388</f>
        <v>0</v>
      </c>
    </row>
    <row r="385" spans="1:13" ht="56.25" x14ac:dyDescent="0.25">
      <c r="A385" s="11"/>
      <c r="B385" s="11"/>
      <c r="C385" s="11"/>
      <c r="D385" s="19" t="s">
        <v>293</v>
      </c>
      <c r="E385" s="11"/>
      <c r="F385" s="11"/>
      <c r="G385" s="11"/>
      <c r="H385" s="11"/>
      <c r="I385" s="11"/>
      <c r="J385" s="11"/>
      <c r="K385" s="11"/>
      <c r="L385" s="11"/>
      <c r="M385" s="11"/>
    </row>
    <row r="386" spans="1:13" x14ac:dyDescent="0.25">
      <c r="A386" s="11"/>
      <c r="B386" s="11"/>
      <c r="C386" s="10" t="s">
        <v>26</v>
      </c>
      <c r="D386" s="22"/>
      <c r="E386" s="10" t="s">
        <v>288</v>
      </c>
      <c r="F386" s="13">
        <v>1</v>
      </c>
      <c r="G386" s="14">
        <v>0</v>
      </c>
      <c r="H386" s="14">
        <v>0</v>
      </c>
      <c r="I386" s="14">
        <v>0</v>
      </c>
      <c r="J386" s="12">
        <f>OR(F386&lt;&gt;0,G386&lt;&gt;0,H386&lt;&gt;0,I386&lt;&gt;0)*(F386 + (F386 = 0))*(G386 + (G386 = 0))*(H386 + (H386 = 0))*(I386 + (I386 = 0))</f>
        <v>1</v>
      </c>
      <c r="K386" s="11"/>
      <c r="L386" s="11"/>
      <c r="M386" s="11"/>
    </row>
    <row r="387" spans="1:13" x14ac:dyDescent="0.25">
      <c r="A387" s="11"/>
      <c r="B387" s="11"/>
      <c r="C387" s="10" t="s">
        <v>41</v>
      </c>
      <c r="D387" s="22"/>
      <c r="E387" s="10" t="s">
        <v>289</v>
      </c>
      <c r="F387" s="13">
        <v>5</v>
      </c>
      <c r="G387" s="14">
        <v>0</v>
      </c>
      <c r="H387" s="14">
        <v>0</v>
      </c>
      <c r="I387" s="14">
        <v>0</v>
      </c>
      <c r="J387" s="12">
        <f>OR(F387&lt;&gt;0,G387&lt;&gt;0,H387&lt;&gt;0,I387&lt;&gt;0)*(F387 + (F387 = 0))*(G387 + (G387 = 0))*(H387 + (H387 = 0))*(I387 + (I387 = 0))</f>
        <v>5</v>
      </c>
      <c r="K387" s="11"/>
      <c r="L387" s="11"/>
      <c r="M387" s="11"/>
    </row>
    <row r="388" spans="1:13" x14ac:dyDescent="0.25">
      <c r="A388" s="11"/>
      <c r="B388" s="11"/>
      <c r="C388" s="11"/>
      <c r="D388" s="22"/>
      <c r="E388" s="11"/>
      <c r="F388" s="11"/>
      <c r="G388" s="11"/>
      <c r="H388" s="11"/>
      <c r="I388" s="11"/>
      <c r="J388" s="15" t="s">
        <v>294</v>
      </c>
      <c r="K388" s="16">
        <f>SUM(J386:J387)</f>
        <v>6</v>
      </c>
      <c r="L388" s="14">
        <v>0</v>
      </c>
      <c r="M388" s="16">
        <f>ROUND(K388*L388,2)</f>
        <v>0</v>
      </c>
    </row>
    <row r="389" spans="1:13" ht="0.95" customHeight="1" x14ac:dyDescent="0.25">
      <c r="A389" s="17"/>
      <c r="B389" s="17"/>
      <c r="C389" s="17"/>
      <c r="D389" s="23"/>
      <c r="E389" s="17"/>
      <c r="F389" s="17"/>
      <c r="G389" s="17"/>
      <c r="H389" s="17"/>
      <c r="I389" s="17"/>
      <c r="J389" s="17"/>
      <c r="K389" s="17"/>
      <c r="L389" s="17"/>
      <c r="M389" s="17"/>
    </row>
    <row r="390" spans="1:13" ht="22.5" x14ac:dyDescent="0.25">
      <c r="A390" s="9" t="s">
        <v>295</v>
      </c>
      <c r="B390" s="10" t="s">
        <v>20</v>
      </c>
      <c r="C390" s="10" t="s">
        <v>46</v>
      </c>
      <c r="D390" s="19" t="s">
        <v>296</v>
      </c>
      <c r="E390" s="11"/>
      <c r="F390" s="11"/>
      <c r="G390" s="11"/>
      <c r="H390" s="11"/>
      <c r="I390" s="11"/>
      <c r="J390" s="11"/>
      <c r="K390" s="12">
        <f>K395</f>
        <v>186</v>
      </c>
      <c r="L390" s="12">
        <f>L395</f>
        <v>0</v>
      </c>
      <c r="M390" s="12">
        <f>M395</f>
        <v>0</v>
      </c>
    </row>
    <row r="391" spans="1:13" ht="67.5" x14ac:dyDescent="0.25">
      <c r="A391" s="11"/>
      <c r="B391" s="11"/>
      <c r="C391" s="11"/>
      <c r="D391" s="19" t="s">
        <v>297</v>
      </c>
      <c r="E391" s="11"/>
      <c r="F391" s="11"/>
      <c r="G391" s="11"/>
      <c r="H391" s="11"/>
      <c r="I391" s="11"/>
      <c r="J391" s="11"/>
      <c r="K391" s="11"/>
      <c r="L391" s="11"/>
      <c r="M391" s="11"/>
    </row>
    <row r="392" spans="1:13" x14ac:dyDescent="0.25">
      <c r="A392" s="11"/>
      <c r="B392" s="11"/>
      <c r="C392" s="10" t="s">
        <v>41</v>
      </c>
      <c r="D392" s="22"/>
      <c r="E392" s="10" t="s">
        <v>154</v>
      </c>
      <c r="F392" s="13">
        <v>1.2</v>
      </c>
      <c r="G392" s="14">
        <v>25</v>
      </c>
      <c r="H392" s="14">
        <v>0</v>
      </c>
      <c r="I392" s="14">
        <v>0</v>
      </c>
      <c r="J392" s="12">
        <f>OR(F392&lt;&gt;0,G392&lt;&gt;0,H392&lt;&gt;0,I392&lt;&gt;0)*(F392 + (F392 = 0))*(G392 + (G392 = 0))*(H392 + (H392 = 0))*(I392 + (I392 = 0))</f>
        <v>30</v>
      </c>
      <c r="K392" s="11"/>
      <c r="L392" s="11"/>
      <c r="M392" s="11"/>
    </row>
    <row r="393" spans="1:13" x14ac:dyDescent="0.25">
      <c r="A393" s="11"/>
      <c r="B393" s="11"/>
      <c r="C393" s="10" t="s">
        <v>41</v>
      </c>
      <c r="D393" s="22"/>
      <c r="E393" s="10" t="s">
        <v>155</v>
      </c>
      <c r="F393" s="13">
        <v>1.2</v>
      </c>
      <c r="G393" s="14">
        <v>123</v>
      </c>
      <c r="H393" s="14">
        <v>0</v>
      </c>
      <c r="I393" s="14">
        <v>0</v>
      </c>
      <c r="J393" s="12">
        <f>OR(F393&lt;&gt;0,G393&lt;&gt;0,H393&lt;&gt;0,I393&lt;&gt;0)*(F393 + (F393 = 0))*(G393 + (G393 = 0))*(H393 + (H393 = 0))*(I393 + (I393 = 0))</f>
        <v>147.6</v>
      </c>
      <c r="K393" s="11"/>
      <c r="L393" s="11"/>
      <c r="M393" s="11"/>
    </row>
    <row r="394" spans="1:13" x14ac:dyDescent="0.25">
      <c r="A394" s="11"/>
      <c r="B394" s="11"/>
      <c r="C394" s="10" t="s">
        <v>26</v>
      </c>
      <c r="D394" s="22"/>
      <c r="E394" s="10" t="s">
        <v>298</v>
      </c>
      <c r="F394" s="13">
        <v>1.2</v>
      </c>
      <c r="G394" s="14">
        <v>7</v>
      </c>
      <c r="H394" s="14">
        <v>0</v>
      </c>
      <c r="I394" s="14">
        <v>0</v>
      </c>
      <c r="J394" s="12">
        <f>OR(F394&lt;&gt;0,G394&lt;&gt;0,H394&lt;&gt;0,I394&lt;&gt;0)*(F394 + (F394 = 0))*(G394 + (G394 = 0))*(H394 + (H394 = 0))*(I394 + (I394 = 0))</f>
        <v>8.4</v>
      </c>
      <c r="K394" s="11"/>
      <c r="L394" s="11"/>
      <c r="M394" s="11"/>
    </row>
    <row r="395" spans="1:13" x14ac:dyDescent="0.25">
      <c r="A395" s="11"/>
      <c r="B395" s="11"/>
      <c r="C395" s="11"/>
      <c r="D395" s="22"/>
      <c r="E395" s="11"/>
      <c r="F395" s="11"/>
      <c r="G395" s="11"/>
      <c r="H395" s="11"/>
      <c r="I395" s="11"/>
      <c r="J395" s="15" t="s">
        <v>299</v>
      </c>
      <c r="K395" s="16">
        <f>SUM(J392:J394)</f>
        <v>186</v>
      </c>
      <c r="L395" s="14">
        <v>0</v>
      </c>
      <c r="M395" s="16">
        <f>ROUND(K395*L395,2)</f>
        <v>0</v>
      </c>
    </row>
    <row r="396" spans="1:13" ht="0.95" customHeight="1" x14ac:dyDescent="0.25">
      <c r="A396" s="17"/>
      <c r="B396" s="17"/>
      <c r="C396" s="17"/>
      <c r="D396" s="23"/>
      <c r="E396" s="17"/>
      <c r="F396" s="17"/>
      <c r="G396" s="17"/>
      <c r="H396" s="17"/>
      <c r="I396" s="17"/>
      <c r="J396" s="17"/>
      <c r="K396" s="17"/>
      <c r="L396" s="17"/>
      <c r="M396" s="17"/>
    </row>
    <row r="397" spans="1:13" x14ac:dyDescent="0.25">
      <c r="A397" s="9" t="s">
        <v>300</v>
      </c>
      <c r="B397" s="10" t="s">
        <v>20</v>
      </c>
      <c r="C397" s="10" t="s">
        <v>46</v>
      </c>
      <c r="D397" s="19" t="s">
        <v>301</v>
      </c>
      <c r="E397" s="11"/>
      <c r="F397" s="11"/>
      <c r="G397" s="11"/>
      <c r="H397" s="11"/>
      <c r="I397" s="11"/>
      <c r="J397" s="11"/>
      <c r="K397" s="12">
        <f>K402</f>
        <v>186</v>
      </c>
      <c r="L397" s="12">
        <f>L402</f>
        <v>0</v>
      </c>
      <c r="M397" s="12">
        <f>M402</f>
        <v>0</v>
      </c>
    </row>
    <row r="398" spans="1:13" ht="22.5" x14ac:dyDescent="0.25">
      <c r="A398" s="11"/>
      <c r="B398" s="11"/>
      <c r="C398" s="11"/>
      <c r="D398" s="19" t="s">
        <v>302</v>
      </c>
      <c r="E398" s="11"/>
      <c r="F398" s="11"/>
      <c r="G398" s="11"/>
      <c r="H398" s="11"/>
      <c r="I398" s="11"/>
      <c r="J398" s="11"/>
      <c r="K398" s="11"/>
      <c r="L398" s="11"/>
      <c r="M398" s="11"/>
    </row>
    <row r="399" spans="1:13" x14ac:dyDescent="0.25">
      <c r="A399" s="11"/>
      <c r="B399" s="11"/>
      <c r="C399" s="10" t="s">
        <v>41</v>
      </c>
      <c r="D399" s="22"/>
      <c r="E399" s="10" t="s">
        <v>154</v>
      </c>
      <c r="F399" s="13">
        <v>1.2</v>
      </c>
      <c r="G399" s="14">
        <v>25</v>
      </c>
      <c r="H399" s="14">
        <v>0</v>
      </c>
      <c r="I399" s="14">
        <v>0</v>
      </c>
      <c r="J399" s="12">
        <f>OR(F399&lt;&gt;0,G399&lt;&gt;0,H399&lt;&gt;0,I399&lt;&gt;0)*(F399 + (F399 = 0))*(G399 + (G399 = 0))*(H399 + (H399 = 0))*(I399 + (I399 = 0))</f>
        <v>30</v>
      </c>
      <c r="K399" s="11"/>
      <c r="L399" s="11"/>
      <c r="M399" s="11"/>
    </row>
    <row r="400" spans="1:13" x14ac:dyDescent="0.25">
      <c r="A400" s="11"/>
      <c r="B400" s="11"/>
      <c r="C400" s="10" t="s">
        <v>41</v>
      </c>
      <c r="D400" s="22"/>
      <c r="E400" s="10" t="s">
        <v>155</v>
      </c>
      <c r="F400" s="13">
        <v>1.2</v>
      </c>
      <c r="G400" s="14">
        <v>123</v>
      </c>
      <c r="H400" s="14">
        <v>0</v>
      </c>
      <c r="I400" s="14">
        <v>0</v>
      </c>
      <c r="J400" s="12">
        <f>OR(F400&lt;&gt;0,G400&lt;&gt;0,H400&lt;&gt;0,I400&lt;&gt;0)*(F400 + (F400 = 0))*(G400 + (G400 = 0))*(H400 + (H400 = 0))*(I400 + (I400 = 0))</f>
        <v>147.6</v>
      </c>
      <c r="K400" s="11"/>
      <c r="L400" s="11"/>
      <c r="M400" s="11"/>
    </row>
    <row r="401" spans="1:13" x14ac:dyDescent="0.25">
      <c r="A401" s="11"/>
      <c r="B401" s="11"/>
      <c r="C401" s="10" t="s">
        <v>26</v>
      </c>
      <c r="D401" s="22"/>
      <c r="E401" s="10" t="s">
        <v>298</v>
      </c>
      <c r="F401" s="13">
        <v>1.2</v>
      </c>
      <c r="G401" s="14">
        <v>7</v>
      </c>
      <c r="H401" s="14">
        <v>0</v>
      </c>
      <c r="I401" s="14">
        <v>0</v>
      </c>
      <c r="J401" s="12">
        <f>OR(F401&lt;&gt;0,G401&lt;&gt;0,H401&lt;&gt;0,I401&lt;&gt;0)*(F401 + (F401 = 0))*(G401 + (G401 = 0))*(H401 + (H401 = 0))*(I401 + (I401 = 0))</f>
        <v>8.4</v>
      </c>
      <c r="K401" s="11"/>
      <c r="L401" s="11"/>
      <c r="M401" s="11"/>
    </row>
    <row r="402" spans="1:13" x14ac:dyDescent="0.25">
      <c r="A402" s="11"/>
      <c r="B402" s="11"/>
      <c r="C402" s="11"/>
      <c r="D402" s="22"/>
      <c r="E402" s="11"/>
      <c r="F402" s="11"/>
      <c r="G402" s="11"/>
      <c r="H402" s="11"/>
      <c r="I402" s="11"/>
      <c r="J402" s="15" t="s">
        <v>303</v>
      </c>
      <c r="K402" s="16">
        <f>SUM(J399:J401)</f>
        <v>186</v>
      </c>
      <c r="L402" s="14">
        <v>0</v>
      </c>
      <c r="M402" s="16">
        <f>ROUND(K402*L402,2)</f>
        <v>0</v>
      </c>
    </row>
    <row r="403" spans="1:13" ht="0.95" customHeight="1" x14ac:dyDescent="0.25">
      <c r="A403" s="17"/>
      <c r="B403" s="17"/>
      <c r="C403" s="17"/>
      <c r="D403" s="23"/>
      <c r="E403" s="17"/>
      <c r="F403" s="17"/>
      <c r="G403" s="17"/>
      <c r="H403" s="17"/>
      <c r="I403" s="17"/>
      <c r="J403" s="17"/>
      <c r="K403" s="17"/>
      <c r="L403" s="17"/>
      <c r="M403" s="17"/>
    </row>
    <row r="404" spans="1:13" x14ac:dyDescent="0.25">
      <c r="A404" s="9" t="s">
        <v>304</v>
      </c>
      <c r="B404" s="10" t="s">
        <v>20</v>
      </c>
      <c r="C404" s="10" t="s">
        <v>46</v>
      </c>
      <c r="D404" s="19" t="s">
        <v>305</v>
      </c>
      <c r="E404" s="11"/>
      <c r="F404" s="11"/>
      <c r="G404" s="11"/>
      <c r="H404" s="11"/>
      <c r="I404" s="11"/>
      <c r="J404" s="11"/>
      <c r="K404" s="12">
        <f>K409</f>
        <v>186</v>
      </c>
      <c r="L404" s="12">
        <f>L409</f>
        <v>0</v>
      </c>
      <c r="M404" s="12">
        <f>M409</f>
        <v>0</v>
      </c>
    </row>
    <row r="405" spans="1:13" ht="78.75" x14ac:dyDescent="0.25">
      <c r="A405" s="11"/>
      <c r="B405" s="11"/>
      <c r="C405" s="11"/>
      <c r="D405" s="19" t="s">
        <v>306</v>
      </c>
      <c r="E405" s="11"/>
      <c r="F405" s="11"/>
      <c r="G405" s="11"/>
      <c r="H405" s="11"/>
      <c r="I405" s="11"/>
      <c r="J405" s="11"/>
      <c r="K405" s="11"/>
      <c r="L405" s="11"/>
      <c r="M405" s="11"/>
    </row>
    <row r="406" spans="1:13" x14ac:dyDescent="0.25">
      <c r="A406" s="11"/>
      <c r="B406" s="11"/>
      <c r="C406" s="10" t="s">
        <v>41</v>
      </c>
      <c r="D406" s="22"/>
      <c r="E406" s="10" t="s">
        <v>154</v>
      </c>
      <c r="F406" s="13">
        <v>1.2</v>
      </c>
      <c r="G406" s="14">
        <v>25</v>
      </c>
      <c r="H406" s="14">
        <v>0</v>
      </c>
      <c r="I406" s="14">
        <v>0</v>
      </c>
      <c r="J406" s="12">
        <f>OR(F406&lt;&gt;0,G406&lt;&gt;0,H406&lt;&gt;0,I406&lt;&gt;0)*(F406 + (F406 = 0))*(G406 + (G406 = 0))*(H406 + (H406 = 0))*(I406 + (I406 = 0))</f>
        <v>30</v>
      </c>
      <c r="K406" s="11"/>
      <c r="L406" s="11"/>
      <c r="M406" s="11"/>
    </row>
    <row r="407" spans="1:13" x14ac:dyDescent="0.25">
      <c r="A407" s="11"/>
      <c r="B407" s="11"/>
      <c r="C407" s="10" t="s">
        <v>41</v>
      </c>
      <c r="D407" s="22"/>
      <c r="E407" s="10" t="s">
        <v>155</v>
      </c>
      <c r="F407" s="13">
        <v>1.2</v>
      </c>
      <c r="G407" s="14">
        <v>123</v>
      </c>
      <c r="H407" s="14">
        <v>0</v>
      </c>
      <c r="I407" s="14">
        <v>0</v>
      </c>
      <c r="J407" s="12">
        <f>OR(F407&lt;&gt;0,G407&lt;&gt;0,H407&lt;&gt;0,I407&lt;&gt;0)*(F407 + (F407 = 0))*(G407 + (G407 = 0))*(H407 + (H407 = 0))*(I407 + (I407 = 0))</f>
        <v>147.6</v>
      </c>
      <c r="K407" s="11"/>
      <c r="L407" s="11"/>
      <c r="M407" s="11"/>
    </row>
    <row r="408" spans="1:13" x14ac:dyDescent="0.25">
      <c r="A408" s="11"/>
      <c r="B408" s="11"/>
      <c r="C408" s="10" t="s">
        <v>26</v>
      </c>
      <c r="D408" s="22"/>
      <c r="E408" s="10" t="s">
        <v>298</v>
      </c>
      <c r="F408" s="13">
        <v>1.2</v>
      </c>
      <c r="G408" s="14">
        <v>7</v>
      </c>
      <c r="H408" s="14">
        <v>0</v>
      </c>
      <c r="I408" s="14">
        <v>0</v>
      </c>
      <c r="J408" s="12">
        <f>OR(F408&lt;&gt;0,G408&lt;&gt;0,H408&lt;&gt;0,I408&lt;&gt;0)*(F408 + (F408 = 0))*(G408 + (G408 = 0))*(H408 + (H408 = 0))*(I408 + (I408 = 0))</f>
        <v>8.4</v>
      </c>
      <c r="K408" s="11"/>
      <c r="L408" s="11"/>
      <c r="M408" s="11"/>
    </row>
    <row r="409" spans="1:13" x14ac:dyDescent="0.25">
      <c r="A409" s="11"/>
      <c r="B409" s="11"/>
      <c r="C409" s="11"/>
      <c r="D409" s="22"/>
      <c r="E409" s="11"/>
      <c r="F409" s="11"/>
      <c r="G409" s="11"/>
      <c r="H409" s="11"/>
      <c r="I409" s="11"/>
      <c r="J409" s="15" t="s">
        <v>307</v>
      </c>
      <c r="K409" s="16">
        <f>SUM(J406:J408)</f>
        <v>186</v>
      </c>
      <c r="L409" s="14">
        <v>0</v>
      </c>
      <c r="M409" s="16">
        <f>ROUND(K409*L409,2)</f>
        <v>0</v>
      </c>
    </row>
    <row r="410" spans="1:13" ht="0.95" customHeight="1" x14ac:dyDescent="0.25">
      <c r="A410" s="17"/>
      <c r="B410" s="17"/>
      <c r="C410" s="17"/>
      <c r="D410" s="23"/>
      <c r="E410" s="17"/>
      <c r="F410" s="17"/>
      <c r="G410" s="17"/>
      <c r="H410" s="17"/>
      <c r="I410" s="17"/>
      <c r="J410" s="17"/>
      <c r="K410" s="17"/>
      <c r="L410" s="17"/>
      <c r="M410" s="17"/>
    </row>
    <row r="411" spans="1:13" ht="22.5" x14ac:dyDescent="0.25">
      <c r="A411" s="9" t="s">
        <v>308</v>
      </c>
      <c r="B411" s="10" t="s">
        <v>20</v>
      </c>
      <c r="C411" s="10" t="s">
        <v>46</v>
      </c>
      <c r="D411" s="19" t="s">
        <v>309</v>
      </c>
      <c r="E411" s="11"/>
      <c r="F411" s="11"/>
      <c r="G411" s="11"/>
      <c r="H411" s="11"/>
      <c r="I411" s="11"/>
      <c r="J411" s="11"/>
      <c r="K411" s="12">
        <f>K416</f>
        <v>186</v>
      </c>
      <c r="L411" s="12">
        <f>L416</f>
        <v>0</v>
      </c>
      <c r="M411" s="12">
        <f>M416</f>
        <v>0</v>
      </c>
    </row>
    <row r="412" spans="1:13" ht="33.75" x14ac:dyDescent="0.25">
      <c r="A412" s="11"/>
      <c r="B412" s="11"/>
      <c r="C412" s="11"/>
      <c r="D412" s="19" t="s">
        <v>310</v>
      </c>
      <c r="E412" s="11"/>
      <c r="F412" s="11"/>
      <c r="G412" s="11"/>
      <c r="H412" s="11"/>
      <c r="I412" s="11"/>
      <c r="J412" s="11"/>
      <c r="K412" s="11"/>
      <c r="L412" s="11"/>
      <c r="M412" s="11"/>
    </row>
    <row r="413" spans="1:13" x14ac:dyDescent="0.25">
      <c r="A413" s="11"/>
      <c r="B413" s="11"/>
      <c r="C413" s="10" t="s">
        <v>41</v>
      </c>
      <c r="D413" s="22"/>
      <c r="E413" s="10" t="s">
        <v>154</v>
      </c>
      <c r="F413" s="13">
        <v>1.2</v>
      </c>
      <c r="G413" s="14">
        <v>25</v>
      </c>
      <c r="H413" s="14">
        <v>0</v>
      </c>
      <c r="I413" s="14">
        <v>0</v>
      </c>
      <c r="J413" s="12">
        <f>OR(F413&lt;&gt;0,G413&lt;&gt;0,H413&lt;&gt;0,I413&lt;&gt;0)*(F413 + (F413 = 0))*(G413 + (G413 = 0))*(H413 + (H413 = 0))*(I413 + (I413 = 0))</f>
        <v>30</v>
      </c>
      <c r="K413" s="11"/>
      <c r="L413" s="11"/>
      <c r="M413" s="11"/>
    </row>
    <row r="414" spans="1:13" x14ac:dyDescent="0.25">
      <c r="A414" s="11"/>
      <c r="B414" s="11"/>
      <c r="C414" s="10" t="s">
        <v>41</v>
      </c>
      <c r="D414" s="22"/>
      <c r="E414" s="10" t="s">
        <v>155</v>
      </c>
      <c r="F414" s="13">
        <v>1.2</v>
      </c>
      <c r="G414" s="14">
        <v>123</v>
      </c>
      <c r="H414" s="14">
        <v>0</v>
      </c>
      <c r="I414" s="14">
        <v>0</v>
      </c>
      <c r="J414" s="12">
        <f>OR(F414&lt;&gt;0,G414&lt;&gt;0,H414&lt;&gt;0,I414&lt;&gt;0)*(F414 + (F414 = 0))*(G414 + (G414 = 0))*(H414 + (H414 = 0))*(I414 + (I414 = 0))</f>
        <v>147.6</v>
      </c>
      <c r="K414" s="11"/>
      <c r="L414" s="11"/>
      <c r="M414" s="11"/>
    </row>
    <row r="415" spans="1:13" x14ac:dyDescent="0.25">
      <c r="A415" s="11"/>
      <c r="B415" s="11"/>
      <c r="C415" s="10" t="s">
        <v>26</v>
      </c>
      <c r="D415" s="22"/>
      <c r="E415" s="10" t="s">
        <v>298</v>
      </c>
      <c r="F415" s="13">
        <v>1.2</v>
      </c>
      <c r="G415" s="14">
        <v>7</v>
      </c>
      <c r="H415" s="14">
        <v>0</v>
      </c>
      <c r="I415" s="14">
        <v>0</v>
      </c>
      <c r="J415" s="12">
        <f>OR(F415&lt;&gt;0,G415&lt;&gt;0,H415&lt;&gt;0,I415&lt;&gt;0)*(F415 + (F415 = 0))*(G415 + (G415 = 0))*(H415 + (H415 = 0))*(I415 + (I415 = 0))</f>
        <v>8.4</v>
      </c>
      <c r="K415" s="11"/>
      <c r="L415" s="11"/>
      <c r="M415" s="11"/>
    </row>
    <row r="416" spans="1:13" x14ac:dyDescent="0.25">
      <c r="A416" s="11"/>
      <c r="B416" s="11"/>
      <c r="C416" s="11"/>
      <c r="D416" s="22"/>
      <c r="E416" s="11"/>
      <c r="F416" s="11"/>
      <c r="G416" s="11"/>
      <c r="H416" s="11"/>
      <c r="I416" s="11"/>
      <c r="J416" s="15" t="s">
        <v>311</v>
      </c>
      <c r="K416" s="16">
        <f>SUM(J413:J415)</f>
        <v>186</v>
      </c>
      <c r="L416" s="14">
        <v>0</v>
      </c>
      <c r="M416" s="16">
        <f>ROUND(K416*L416,2)</f>
        <v>0</v>
      </c>
    </row>
    <row r="417" spans="1:13" ht="0.95" customHeight="1" x14ac:dyDescent="0.25">
      <c r="A417" s="17"/>
      <c r="B417" s="17"/>
      <c r="C417" s="17"/>
      <c r="D417" s="23"/>
      <c r="E417" s="17"/>
      <c r="F417" s="17"/>
      <c r="G417" s="17"/>
      <c r="H417" s="17"/>
      <c r="I417" s="17"/>
      <c r="J417" s="17"/>
      <c r="K417" s="17"/>
      <c r="L417" s="17"/>
      <c r="M417" s="17"/>
    </row>
    <row r="418" spans="1:13" ht="22.5" x14ac:dyDescent="0.25">
      <c r="A418" s="9" t="s">
        <v>312</v>
      </c>
      <c r="B418" s="10" t="s">
        <v>20</v>
      </c>
      <c r="C418" s="10" t="s">
        <v>33</v>
      </c>
      <c r="D418" s="19" t="s">
        <v>313</v>
      </c>
      <c r="E418" s="11"/>
      <c r="F418" s="11"/>
      <c r="G418" s="11"/>
      <c r="H418" s="11"/>
      <c r="I418" s="11"/>
      <c r="J418" s="11"/>
      <c r="K418" s="12">
        <f>K421</f>
        <v>1</v>
      </c>
      <c r="L418" s="12">
        <f>L421</f>
        <v>0</v>
      </c>
      <c r="M418" s="12">
        <f>M421</f>
        <v>0</v>
      </c>
    </row>
    <row r="419" spans="1:13" ht="22.5" x14ac:dyDescent="0.25">
      <c r="A419" s="11"/>
      <c r="B419" s="11"/>
      <c r="C419" s="11"/>
      <c r="D419" s="19" t="s">
        <v>314</v>
      </c>
      <c r="E419" s="11"/>
      <c r="F419" s="11"/>
      <c r="G419" s="11"/>
      <c r="H419" s="11"/>
      <c r="I419" s="11"/>
      <c r="J419" s="11"/>
      <c r="K419" s="11"/>
      <c r="L419" s="11"/>
      <c r="M419" s="11"/>
    </row>
    <row r="420" spans="1:13" x14ac:dyDescent="0.25">
      <c r="A420" s="11"/>
      <c r="B420" s="11"/>
      <c r="C420" s="10" t="s">
        <v>41</v>
      </c>
      <c r="D420" s="22"/>
      <c r="E420" s="10" t="s">
        <v>155</v>
      </c>
      <c r="F420" s="13">
        <v>1</v>
      </c>
      <c r="G420" s="14">
        <v>0</v>
      </c>
      <c r="H420" s="14">
        <v>0</v>
      </c>
      <c r="I420" s="14">
        <v>0</v>
      </c>
      <c r="J420" s="12">
        <f>OR(F420&lt;&gt;0,G420&lt;&gt;0,H420&lt;&gt;0,I420&lt;&gt;0)*(F420 + (F420 = 0))*(G420 + (G420 = 0))*(H420 + (H420 = 0))*(I420 + (I420 = 0))</f>
        <v>1</v>
      </c>
      <c r="K420" s="11"/>
      <c r="L420" s="11"/>
      <c r="M420" s="11"/>
    </row>
    <row r="421" spans="1:13" x14ac:dyDescent="0.25">
      <c r="A421" s="11"/>
      <c r="B421" s="11"/>
      <c r="C421" s="11"/>
      <c r="D421" s="22"/>
      <c r="E421" s="11"/>
      <c r="F421" s="11"/>
      <c r="G421" s="11"/>
      <c r="H421" s="11"/>
      <c r="I421" s="11"/>
      <c r="J421" s="15" t="s">
        <v>315</v>
      </c>
      <c r="K421" s="16">
        <f>J420</f>
        <v>1</v>
      </c>
      <c r="L421" s="14">
        <v>0</v>
      </c>
      <c r="M421" s="16">
        <f>ROUND(K421*L421,2)</f>
        <v>0</v>
      </c>
    </row>
    <row r="422" spans="1:13" ht="0.95" customHeight="1" x14ac:dyDescent="0.25">
      <c r="A422" s="17"/>
      <c r="B422" s="17"/>
      <c r="C422" s="17"/>
      <c r="D422" s="23"/>
      <c r="E422" s="17"/>
      <c r="F422" s="17"/>
      <c r="G422" s="17"/>
      <c r="H422" s="17"/>
      <c r="I422" s="17"/>
      <c r="J422" s="17"/>
      <c r="K422" s="17"/>
      <c r="L422" s="17"/>
      <c r="M422" s="17"/>
    </row>
    <row r="423" spans="1:13" ht="33.75" x14ac:dyDescent="0.25">
      <c r="A423" s="9" t="s">
        <v>316</v>
      </c>
      <c r="B423" s="10" t="s">
        <v>20</v>
      </c>
      <c r="C423" s="10" t="s">
        <v>33</v>
      </c>
      <c r="D423" s="19" t="s">
        <v>317</v>
      </c>
      <c r="E423" s="11"/>
      <c r="F423" s="11"/>
      <c r="G423" s="11"/>
      <c r="H423" s="11"/>
      <c r="I423" s="11"/>
      <c r="J423" s="11"/>
      <c r="K423" s="12">
        <f>K426</f>
        <v>2</v>
      </c>
      <c r="L423" s="12">
        <f>L426</f>
        <v>0</v>
      </c>
      <c r="M423" s="12">
        <f>M426</f>
        <v>0</v>
      </c>
    </row>
    <row r="424" spans="1:13" ht="67.5" x14ac:dyDescent="0.25">
      <c r="A424" s="11"/>
      <c r="B424" s="11"/>
      <c r="C424" s="11"/>
      <c r="D424" s="19" t="s">
        <v>318</v>
      </c>
      <c r="E424" s="11"/>
      <c r="F424" s="11"/>
      <c r="G424" s="11"/>
      <c r="H424" s="11"/>
      <c r="I424" s="11"/>
      <c r="J424" s="11"/>
      <c r="K424" s="11"/>
      <c r="L424" s="11"/>
      <c r="M424" s="11"/>
    </row>
    <row r="425" spans="1:13" x14ac:dyDescent="0.25">
      <c r="A425" s="11"/>
      <c r="B425" s="11"/>
      <c r="C425" s="10" t="s">
        <v>41</v>
      </c>
      <c r="D425" s="22"/>
      <c r="E425" s="10" t="s">
        <v>319</v>
      </c>
      <c r="F425" s="13">
        <v>2</v>
      </c>
      <c r="G425" s="14">
        <v>0</v>
      </c>
      <c r="H425" s="14">
        <v>0</v>
      </c>
      <c r="I425" s="14">
        <v>0</v>
      </c>
      <c r="J425" s="12">
        <f>OR(F425&lt;&gt;0,G425&lt;&gt;0,H425&lt;&gt;0,I425&lt;&gt;0)*(F425 + (F425 = 0))*(G425 + (G425 = 0))*(H425 + (H425 = 0))*(I425 + (I425 = 0))</f>
        <v>2</v>
      </c>
      <c r="K425" s="11"/>
      <c r="L425" s="11"/>
      <c r="M425" s="11"/>
    </row>
    <row r="426" spans="1:13" x14ac:dyDescent="0.25">
      <c r="A426" s="11"/>
      <c r="B426" s="11"/>
      <c r="C426" s="11"/>
      <c r="D426" s="22"/>
      <c r="E426" s="11"/>
      <c r="F426" s="11"/>
      <c r="G426" s="11"/>
      <c r="H426" s="11"/>
      <c r="I426" s="11"/>
      <c r="J426" s="15" t="s">
        <v>320</v>
      </c>
      <c r="K426" s="16">
        <f>J425</f>
        <v>2</v>
      </c>
      <c r="L426" s="14">
        <v>0</v>
      </c>
      <c r="M426" s="16">
        <f>ROUND(K426*L426,2)</f>
        <v>0</v>
      </c>
    </row>
    <row r="427" spans="1:13" ht="0.95" customHeight="1" x14ac:dyDescent="0.25">
      <c r="A427" s="17"/>
      <c r="B427" s="17"/>
      <c r="C427" s="17"/>
      <c r="D427" s="23"/>
      <c r="E427" s="17"/>
      <c r="F427" s="17"/>
      <c r="G427" s="17"/>
      <c r="H427" s="17"/>
      <c r="I427" s="17"/>
      <c r="J427" s="17"/>
      <c r="K427" s="17"/>
      <c r="L427" s="17"/>
      <c r="M427" s="17"/>
    </row>
    <row r="428" spans="1:13" ht="22.5" x14ac:dyDescent="0.25">
      <c r="A428" s="9" t="s">
        <v>321</v>
      </c>
      <c r="B428" s="10" t="s">
        <v>20</v>
      </c>
      <c r="C428" s="10" t="s">
        <v>33</v>
      </c>
      <c r="D428" s="19" t="s">
        <v>322</v>
      </c>
      <c r="E428" s="11"/>
      <c r="F428" s="11"/>
      <c r="G428" s="11"/>
      <c r="H428" s="11"/>
      <c r="I428" s="11"/>
      <c r="J428" s="11"/>
      <c r="K428" s="12">
        <f>K431</f>
        <v>2</v>
      </c>
      <c r="L428" s="12">
        <f>L431</f>
        <v>0</v>
      </c>
      <c r="M428" s="12">
        <f>M431</f>
        <v>0</v>
      </c>
    </row>
    <row r="429" spans="1:13" ht="45" x14ac:dyDescent="0.25">
      <c r="A429" s="11"/>
      <c r="B429" s="11"/>
      <c r="C429" s="11"/>
      <c r="D429" s="19" t="s">
        <v>323</v>
      </c>
      <c r="E429" s="11"/>
      <c r="F429" s="11"/>
      <c r="G429" s="11"/>
      <c r="H429" s="11"/>
      <c r="I429" s="11"/>
      <c r="J429" s="11"/>
      <c r="K429" s="11"/>
      <c r="L429" s="11"/>
      <c r="M429" s="11"/>
    </row>
    <row r="430" spans="1:13" x14ac:dyDescent="0.25">
      <c r="A430" s="11"/>
      <c r="B430" s="11"/>
      <c r="C430" s="10" t="s">
        <v>41</v>
      </c>
      <c r="D430" s="22"/>
      <c r="E430" s="10" t="s">
        <v>319</v>
      </c>
      <c r="F430" s="13">
        <v>2</v>
      </c>
      <c r="G430" s="14">
        <v>0</v>
      </c>
      <c r="H430" s="14">
        <v>0</v>
      </c>
      <c r="I430" s="14">
        <v>0</v>
      </c>
      <c r="J430" s="12">
        <f>OR(F430&lt;&gt;0,G430&lt;&gt;0,H430&lt;&gt;0,I430&lt;&gt;0)*(F430 + (F430 = 0))*(G430 + (G430 = 0))*(H430 + (H430 = 0))*(I430 + (I430 = 0))</f>
        <v>2</v>
      </c>
      <c r="K430" s="11"/>
      <c r="L430" s="11"/>
      <c r="M430" s="11"/>
    </row>
    <row r="431" spans="1:13" x14ac:dyDescent="0.25">
      <c r="A431" s="11"/>
      <c r="B431" s="11"/>
      <c r="C431" s="11"/>
      <c r="D431" s="22"/>
      <c r="E431" s="11"/>
      <c r="F431" s="11"/>
      <c r="G431" s="11"/>
      <c r="H431" s="11"/>
      <c r="I431" s="11"/>
      <c r="J431" s="15" t="s">
        <v>324</v>
      </c>
      <c r="K431" s="16">
        <f>J430</f>
        <v>2</v>
      </c>
      <c r="L431" s="14">
        <v>0</v>
      </c>
      <c r="M431" s="16">
        <f>ROUND(K431*L431,2)</f>
        <v>0</v>
      </c>
    </row>
    <row r="432" spans="1:13" ht="0.95" customHeight="1" x14ac:dyDescent="0.25">
      <c r="A432" s="17"/>
      <c r="B432" s="17"/>
      <c r="C432" s="17"/>
      <c r="D432" s="23"/>
      <c r="E432" s="17"/>
      <c r="F432" s="17"/>
      <c r="G432" s="17"/>
      <c r="H432" s="17"/>
      <c r="I432" s="17"/>
      <c r="J432" s="17"/>
      <c r="K432" s="17"/>
      <c r="L432" s="17"/>
      <c r="M432" s="17"/>
    </row>
    <row r="433" spans="1:13" ht="22.5" x14ac:dyDescent="0.25">
      <c r="A433" s="9" t="s">
        <v>325</v>
      </c>
      <c r="B433" s="10" t="s">
        <v>20</v>
      </c>
      <c r="C433" s="10" t="s">
        <v>144</v>
      </c>
      <c r="D433" s="19" t="s">
        <v>326</v>
      </c>
      <c r="E433" s="11"/>
      <c r="F433" s="11"/>
      <c r="G433" s="11"/>
      <c r="H433" s="11"/>
      <c r="I433" s="11"/>
      <c r="J433" s="11"/>
      <c r="K433" s="12">
        <f>K437</f>
        <v>28.42</v>
      </c>
      <c r="L433" s="12">
        <f>L437</f>
        <v>0</v>
      </c>
      <c r="M433" s="12">
        <f>M437</f>
        <v>0</v>
      </c>
    </row>
    <row r="434" spans="1:13" ht="67.5" x14ac:dyDescent="0.25">
      <c r="A434" s="11"/>
      <c r="B434" s="11"/>
      <c r="C434" s="11"/>
      <c r="D434" s="19" t="s">
        <v>327</v>
      </c>
      <c r="E434" s="11"/>
      <c r="F434" s="11"/>
      <c r="G434" s="11"/>
      <c r="H434" s="11"/>
      <c r="I434" s="11"/>
      <c r="J434" s="11"/>
      <c r="K434" s="11"/>
      <c r="L434" s="11"/>
      <c r="M434" s="11"/>
    </row>
    <row r="435" spans="1:13" x14ac:dyDescent="0.25">
      <c r="A435" s="11"/>
      <c r="B435" s="11"/>
      <c r="C435" s="10" t="s">
        <v>41</v>
      </c>
      <c r="D435" s="22"/>
      <c r="E435" s="10" t="s">
        <v>155</v>
      </c>
      <c r="F435" s="13">
        <v>1.2</v>
      </c>
      <c r="G435" s="14">
        <v>123</v>
      </c>
      <c r="H435" s="14">
        <v>0.4</v>
      </c>
      <c r="I435" s="14">
        <v>0.4</v>
      </c>
      <c r="J435" s="12">
        <f>OR(F435&lt;&gt;0,G435&lt;&gt;0,H435&lt;&gt;0,I435&lt;&gt;0)*(F435 + (F435 = 0))*(G435 + (G435 = 0))*(H435 + (H435 = 0))*(I435 + (I435 = 0))</f>
        <v>23.62</v>
      </c>
      <c r="K435" s="11"/>
      <c r="L435" s="11"/>
      <c r="M435" s="11"/>
    </row>
    <row r="436" spans="1:13" x14ac:dyDescent="0.25">
      <c r="A436" s="11"/>
      <c r="B436" s="11"/>
      <c r="C436" s="10" t="s">
        <v>41</v>
      </c>
      <c r="D436" s="22"/>
      <c r="E436" s="10" t="s">
        <v>154</v>
      </c>
      <c r="F436" s="13">
        <v>1.2</v>
      </c>
      <c r="G436" s="14">
        <v>25</v>
      </c>
      <c r="H436" s="14">
        <v>0.4</v>
      </c>
      <c r="I436" s="14">
        <v>0.4</v>
      </c>
      <c r="J436" s="12">
        <f>OR(F436&lt;&gt;0,G436&lt;&gt;0,H436&lt;&gt;0,I436&lt;&gt;0)*(F436 + (F436 = 0))*(G436 + (G436 = 0))*(H436 + (H436 = 0))*(I436 + (I436 = 0))</f>
        <v>4.8</v>
      </c>
      <c r="K436" s="11"/>
      <c r="L436" s="11"/>
      <c r="M436" s="11"/>
    </row>
    <row r="437" spans="1:13" x14ac:dyDescent="0.25">
      <c r="A437" s="11"/>
      <c r="B437" s="11"/>
      <c r="C437" s="11"/>
      <c r="D437" s="22"/>
      <c r="E437" s="11"/>
      <c r="F437" s="11"/>
      <c r="G437" s="11"/>
      <c r="H437" s="11"/>
      <c r="I437" s="11"/>
      <c r="J437" s="15" t="s">
        <v>328</v>
      </c>
      <c r="K437" s="16">
        <f>SUM(J435:J436)</f>
        <v>28.42</v>
      </c>
      <c r="L437" s="14">
        <v>0</v>
      </c>
      <c r="M437" s="16">
        <f>ROUND(K437*L437,2)</f>
        <v>0</v>
      </c>
    </row>
    <row r="438" spans="1:13" ht="0.95" customHeight="1" x14ac:dyDescent="0.25">
      <c r="A438" s="17"/>
      <c r="B438" s="17"/>
      <c r="C438" s="17"/>
      <c r="D438" s="23"/>
      <c r="E438" s="17"/>
      <c r="F438" s="17"/>
      <c r="G438" s="17"/>
      <c r="H438" s="17"/>
      <c r="I438" s="17"/>
      <c r="J438" s="17"/>
      <c r="K438" s="17"/>
      <c r="L438" s="17"/>
      <c r="M438" s="17"/>
    </row>
    <row r="439" spans="1:13" ht="33.75" x14ac:dyDescent="0.25">
      <c r="A439" s="9" t="s">
        <v>201</v>
      </c>
      <c r="B439" s="10" t="s">
        <v>20</v>
      </c>
      <c r="C439" s="10" t="s">
        <v>144</v>
      </c>
      <c r="D439" s="19" t="s">
        <v>202</v>
      </c>
      <c r="E439" s="11"/>
      <c r="F439" s="11"/>
      <c r="G439" s="11"/>
      <c r="H439" s="11"/>
      <c r="I439" s="11"/>
      <c r="J439" s="11"/>
      <c r="K439" s="12">
        <f>K443</f>
        <v>25.68</v>
      </c>
      <c r="L439" s="12">
        <f>L443</f>
        <v>0</v>
      </c>
      <c r="M439" s="12">
        <f>M443</f>
        <v>0</v>
      </c>
    </row>
    <row r="440" spans="1:13" ht="56.25" x14ac:dyDescent="0.25">
      <c r="A440" s="11"/>
      <c r="B440" s="11"/>
      <c r="C440" s="11"/>
      <c r="D440" s="19" t="s">
        <v>203</v>
      </c>
      <c r="E440" s="11"/>
      <c r="F440" s="11"/>
      <c r="G440" s="11"/>
      <c r="H440" s="11"/>
      <c r="I440" s="11"/>
      <c r="J440" s="11"/>
      <c r="K440" s="11"/>
      <c r="L440" s="11"/>
      <c r="M440" s="11"/>
    </row>
    <row r="441" spans="1:13" x14ac:dyDescent="0.25">
      <c r="A441" s="11"/>
      <c r="B441" s="11"/>
      <c r="C441" s="10" t="s">
        <v>41</v>
      </c>
      <c r="D441" s="22"/>
      <c r="E441" s="10" t="s">
        <v>154</v>
      </c>
      <c r="F441" s="13">
        <v>1</v>
      </c>
      <c r="G441" s="14">
        <v>25</v>
      </c>
      <c r="H441" s="14">
        <v>0.4</v>
      </c>
      <c r="I441" s="14">
        <v>0.6</v>
      </c>
      <c r="J441" s="12">
        <f>OR(F441&lt;&gt;0,G441&lt;&gt;0,H441&lt;&gt;0,I441&lt;&gt;0)*(F441 + (F441 = 0))*(G441 + (G441 = 0))*(H441 + (H441 = 0))*(I441 + (I441 = 0))</f>
        <v>6</v>
      </c>
      <c r="K441" s="11"/>
      <c r="L441" s="11"/>
      <c r="M441" s="11"/>
    </row>
    <row r="442" spans="1:13" x14ac:dyDescent="0.25">
      <c r="A442" s="11"/>
      <c r="B442" s="11"/>
      <c r="C442" s="10" t="s">
        <v>41</v>
      </c>
      <c r="D442" s="22"/>
      <c r="E442" s="10" t="s">
        <v>155</v>
      </c>
      <c r="F442" s="13">
        <v>1</v>
      </c>
      <c r="G442" s="14">
        <v>123</v>
      </c>
      <c r="H442" s="14">
        <v>0.4</v>
      </c>
      <c r="I442" s="14">
        <v>0.4</v>
      </c>
      <c r="J442" s="12">
        <f>OR(F442&lt;&gt;0,G442&lt;&gt;0,H442&lt;&gt;0,I442&lt;&gt;0)*(F442 + (F442 = 0))*(G442 + (G442 = 0))*(H442 + (H442 = 0))*(I442 + (I442 = 0))</f>
        <v>19.68</v>
      </c>
      <c r="K442" s="11"/>
      <c r="L442" s="11"/>
      <c r="M442" s="11"/>
    </row>
    <row r="443" spans="1:13" x14ac:dyDescent="0.25">
      <c r="A443" s="11"/>
      <c r="B443" s="11"/>
      <c r="C443" s="11"/>
      <c r="D443" s="22"/>
      <c r="E443" s="11"/>
      <c r="F443" s="11"/>
      <c r="G443" s="11"/>
      <c r="H443" s="11"/>
      <c r="I443" s="11"/>
      <c r="J443" s="15" t="s">
        <v>209</v>
      </c>
      <c r="K443" s="16">
        <f>SUM(J441:J442)</f>
        <v>25.68</v>
      </c>
      <c r="L443" s="14">
        <v>0</v>
      </c>
      <c r="M443" s="16">
        <f>ROUND(K443*L443,2)</f>
        <v>0</v>
      </c>
    </row>
    <row r="444" spans="1:13" ht="0.95" customHeight="1" x14ac:dyDescent="0.25">
      <c r="A444" s="17"/>
      <c r="B444" s="17"/>
      <c r="C444" s="17"/>
      <c r="D444" s="23"/>
      <c r="E444" s="17"/>
      <c r="F444" s="17"/>
      <c r="G444" s="17"/>
      <c r="H444" s="17"/>
      <c r="I444" s="17"/>
      <c r="J444" s="17"/>
      <c r="K444" s="17"/>
      <c r="L444" s="17"/>
      <c r="M444" s="17"/>
    </row>
    <row r="445" spans="1:13" ht="33.75" x14ac:dyDescent="0.25">
      <c r="A445" s="9" t="s">
        <v>329</v>
      </c>
      <c r="B445" s="10" t="s">
        <v>20</v>
      </c>
      <c r="C445" s="10" t="s">
        <v>144</v>
      </c>
      <c r="D445" s="19" t="s">
        <v>330</v>
      </c>
      <c r="E445" s="11"/>
      <c r="F445" s="11"/>
      <c r="G445" s="11"/>
      <c r="H445" s="11"/>
      <c r="I445" s="11"/>
      <c r="J445" s="11"/>
      <c r="K445" s="12">
        <f>K449</f>
        <v>4.1500000000000004</v>
      </c>
      <c r="L445" s="12">
        <f>L449</f>
        <v>0</v>
      </c>
      <c r="M445" s="12">
        <f>M449</f>
        <v>0</v>
      </c>
    </row>
    <row r="446" spans="1:13" ht="45" x14ac:dyDescent="0.25">
      <c r="A446" s="11"/>
      <c r="B446" s="11"/>
      <c r="C446" s="11"/>
      <c r="D446" s="19" t="s">
        <v>331</v>
      </c>
      <c r="E446" s="11"/>
      <c r="F446" s="11"/>
      <c r="G446" s="11"/>
      <c r="H446" s="11"/>
      <c r="I446" s="11"/>
      <c r="J446" s="11"/>
      <c r="K446" s="11"/>
      <c r="L446" s="11"/>
      <c r="M446" s="11"/>
    </row>
    <row r="447" spans="1:13" x14ac:dyDescent="0.25">
      <c r="A447" s="11"/>
      <c r="B447" s="11"/>
      <c r="C447" s="10" t="s">
        <v>26</v>
      </c>
      <c r="D447" s="22"/>
      <c r="E447" s="10" t="s">
        <v>332</v>
      </c>
      <c r="F447" s="13">
        <v>1.35</v>
      </c>
      <c r="G447" s="14">
        <v>0.8</v>
      </c>
      <c r="H447" s="14">
        <v>0.8</v>
      </c>
      <c r="I447" s="14">
        <v>0.8</v>
      </c>
      <c r="J447" s="14">
        <v>0.69</v>
      </c>
      <c r="K447" s="10" t="s">
        <v>333</v>
      </c>
      <c r="L447" s="11"/>
      <c r="M447" s="11"/>
    </row>
    <row r="448" spans="1:13" x14ac:dyDescent="0.25">
      <c r="A448" s="11"/>
      <c r="B448" s="11"/>
      <c r="C448" s="10" t="s">
        <v>41</v>
      </c>
      <c r="D448" s="22"/>
      <c r="E448" s="10" t="s">
        <v>334</v>
      </c>
      <c r="F448" s="13">
        <v>1.35</v>
      </c>
      <c r="G448" s="14">
        <v>0.8</v>
      </c>
      <c r="H448" s="14">
        <v>0.8</v>
      </c>
      <c r="I448" s="14">
        <v>0.8</v>
      </c>
      <c r="J448" s="14">
        <v>3.46</v>
      </c>
      <c r="K448" s="10" t="s">
        <v>335</v>
      </c>
      <c r="L448" s="11"/>
      <c r="M448" s="11"/>
    </row>
    <row r="449" spans="1:13" x14ac:dyDescent="0.25">
      <c r="A449" s="11"/>
      <c r="B449" s="11"/>
      <c r="C449" s="11"/>
      <c r="D449" s="22"/>
      <c r="E449" s="11"/>
      <c r="F449" s="11"/>
      <c r="G449" s="11"/>
      <c r="H449" s="11"/>
      <c r="I449" s="11"/>
      <c r="J449" s="15" t="s">
        <v>336</v>
      </c>
      <c r="K449" s="16">
        <f>SUM(J447:J448)</f>
        <v>4.1500000000000004</v>
      </c>
      <c r="L449" s="14">
        <v>0</v>
      </c>
      <c r="M449" s="16">
        <f>ROUND(K449*L449,2)</f>
        <v>0</v>
      </c>
    </row>
    <row r="450" spans="1:13" ht="0.95" customHeight="1" x14ac:dyDescent="0.25">
      <c r="A450" s="17"/>
      <c r="B450" s="17"/>
      <c r="C450" s="17"/>
      <c r="D450" s="23"/>
      <c r="E450" s="17"/>
      <c r="F450" s="17"/>
      <c r="G450" s="17"/>
      <c r="H450" s="17"/>
      <c r="I450" s="17"/>
      <c r="J450" s="17"/>
      <c r="K450" s="17"/>
      <c r="L450" s="17"/>
      <c r="M450" s="17"/>
    </row>
    <row r="451" spans="1:13" ht="33.75" x14ac:dyDescent="0.25">
      <c r="A451" s="9" t="s">
        <v>180</v>
      </c>
      <c r="B451" s="10" t="s">
        <v>20</v>
      </c>
      <c r="C451" s="10" t="s">
        <v>144</v>
      </c>
      <c r="D451" s="19" t="s">
        <v>181</v>
      </c>
      <c r="E451" s="11"/>
      <c r="F451" s="11"/>
      <c r="G451" s="11"/>
      <c r="H451" s="11"/>
      <c r="I451" s="11"/>
      <c r="J451" s="11"/>
      <c r="K451" s="12">
        <f>K455</f>
        <v>4.1500000000000004</v>
      </c>
      <c r="L451" s="12">
        <f>L455</f>
        <v>0</v>
      </c>
      <c r="M451" s="12">
        <f>M455</f>
        <v>0</v>
      </c>
    </row>
    <row r="452" spans="1:13" ht="78.75" x14ac:dyDescent="0.25">
      <c r="A452" s="11"/>
      <c r="B452" s="11"/>
      <c r="C452" s="11"/>
      <c r="D452" s="19" t="s">
        <v>182</v>
      </c>
      <c r="E452" s="11"/>
      <c r="F452" s="11"/>
      <c r="G452" s="11"/>
      <c r="H452" s="11"/>
      <c r="I452" s="11"/>
      <c r="J452" s="11"/>
      <c r="K452" s="11"/>
      <c r="L452" s="11"/>
      <c r="M452" s="11"/>
    </row>
    <row r="453" spans="1:13" x14ac:dyDescent="0.25">
      <c r="A453" s="11"/>
      <c r="B453" s="11"/>
      <c r="C453" s="10" t="s">
        <v>26</v>
      </c>
      <c r="D453" s="22"/>
      <c r="E453" s="10" t="s">
        <v>332</v>
      </c>
      <c r="F453" s="13">
        <v>1.35</v>
      </c>
      <c r="G453" s="14">
        <v>0.8</v>
      </c>
      <c r="H453" s="14">
        <v>0.8</v>
      </c>
      <c r="I453" s="14">
        <v>0.8</v>
      </c>
      <c r="J453" s="14">
        <v>0.69</v>
      </c>
      <c r="K453" s="10" t="s">
        <v>333</v>
      </c>
      <c r="L453" s="11"/>
      <c r="M453" s="11"/>
    </row>
    <row r="454" spans="1:13" x14ac:dyDescent="0.25">
      <c r="A454" s="11"/>
      <c r="B454" s="11"/>
      <c r="C454" s="10" t="s">
        <v>41</v>
      </c>
      <c r="D454" s="22"/>
      <c r="E454" s="10" t="s">
        <v>334</v>
      </c>
      <c r="F454" s="13">
        <v>1.35</v>
      </c>
      <c r="G454" s="14">
        <v>0.8</v>
      </c>
      <c r="H454" s="14">
        <v>0.8</v>
      </c>
      <c r="I454" s="14">
        <v>0.8</v>
      </c>
      <c r="J454" s="14">
        <v>3.46</v>
      </c>
      <c r="K454" s="10" t="s">
        <v>335</v>
      </c>
      <c r="L454" s="11"/>
      <c r="M454" s="11"/>
    </row>
    <row r="455" spans="1:13" x14ac:dyDescent="0.25">
      <c r="A455" s="11"/>
      <c r="B455" s="11"/>
      <c r="C455" s="11"/>
      <c r="D455" s="22"/>
      <c r="E455" s="11"/>
      <c r="F455" s="11"/>
      <c r="G455" s="11"/>
      <c r="H455" s="11"/>
      <c r="I455" s="11"/>
      <c r="J455" s="15" t="s">
        <v>184</v>
      </c>
      <c r="K455" s="16">
        <f>SUM(J453:J454)</f>
        <v>4.1500000000000004</v>
      </c>
      <c r="L455" s="14">
        <v>0</v>
      </c>
      <c r="M455" s="16">
        <f>ROUND(K455*L455,2)</f>
        <v>0</v>
      </c>
    </row>
    <row r="456" spans="1:13" ht="0.95" customHeight="1" x14ac:dyDescent="0.25">
      <c r="A456" s="17"/>
      <c r="B456" s="17"/>
      <c r="C456" s="17"/>
      <c r="D456" s="23"/>
      <c r="E456" s="17"/>
      <c r="F456" s="17"/>
      <c r="G456" s="17"/>
      <c r="H456" s="17"/>
      <c r="I456" s="17"/>
      <c r="J456" s="17"/>
      <c r="K456" s="17"/>
      <c r="L456" s="17"/>
      <c r="M456" s="17"/>
    </row>
    <row r="457" spans="1:13" x14ac:dyDescent="0.25">
      <c r="A457" s="11"/>
      <c r="B457" s="11"/>
      <c r="C457" s="11"/>
      <c r="D457" s="22"/>
      <c r="E457" s="11"/>
      <c r="F457" s="11"/>
      <c r="G457" s="11"/>
      <c r="H457" s="11"/>
      <c r="I457" s="11"/>
      <c r="J457" s="15" t="s">
        <v>337</v>
      </c>
      <c r="K457" s="18">
        <v>1</v>
      </c>
      <c r="L457" s="16">
        <f>M336+M342+M347+M353+M359+M366+M372+M378+M384+M390+M397+M404+M411+M418+M423+M428+M433+M439+M445+M451</f>
        <v>0</v>
      </c>
      <c r="M457" s="16">
        <f>ROUND(K457*L457,2)</f>
        <v>0</v>
      </c>
    </row>
    <row r="458" spans="1:13" ht="0.95" customHeight="1" x14ac:dyDescent="0.25">
      <c r="A458" s="17"/>
      <c r="B458" s="17"/>
      <c r="C458" s="17"/>
      <c r="D458" s="23"/>
      <c r="E458" s="17"/>
      <c r="F458" s="17"/>
      <c r="G458" s="17"/>
      <c r="H458" s="17"/>
      <c r="I458" s="17"/>
      <c r="J458" s="17"/>
      <c r="K458" s="17"/>
      <c r="L458" s="17"/>
      <c r="M458" s="17"/>
    </row>
    <row r="459" spans="1:13" x14ac:dyDescent="0.25">
      <c r="A459" s="5" t="s">
        <v>338</v>
      </c>
      <c r="B459" s="5" t="s">
        <v>16</v>
      </c>
      <c r="C459" s="5" t="s">
        <v>17</v>
      </c>
      <c r="D459" s="21" t="s">
        <v>339</v>
      </c>
      <c r="E459" s="6"/>
      <c r="F459" s="6"/>
      <c r="G459" s="6"/>
      <c r="H459" s="6"/>
      <c r="I459" s="6"/>
      <c r="J459" s="6"/>
      <c r="K459" s="7">
        <f>K575</f>
        <v>1</v>
      </c>
      <c r="L459" s="8">
        <f>L575</f>
        <v>0</v>
      </c>
      <c r="M459" s="8">
        <f>M575</f>
        <v>0</v>
      </c>
    </row>
    <row r="460" spans="1:13" ht="22.5" x14ac:dyDescent="0.25">
      <c r="A460" s="9" t="s">
        <v>340</v>
      </c>
      <c r="B460" s="10" t="s">
        <v>20</v>
      </c>
      <c r="C460" s="10" t="s">
        <v>46</v>
      </c>
      <c r="D460" s="19" t="s">
        <v>341</v>
      </c>
      <c r="E460" s="11"/>
      <c r="F460" s="11"/>
      <c r="G460" s="11"/>
      <c r="H460" s="11"/>
      <c r="I460" s="11"/>
      <c r="J460" s="11"/>
      <c r="K460" s="12">
        <f>K465</f>
        <v>294.69</v>
      </c>
      <c r="L460" s="12">
        <f>L465</f>
        <v>0</v>
      </c>
      <c r="M460" s="12">
        <f>M465</f>
        <v>0</v>
      </c>
    </row>
    <row r="461" spans="1:13" ht="56.25" x14ac:dyDescent="0.25">
      <c r="A461" s="11"/>
      <c r="B461" s="11"/>
      <c r="C461" s="11"/>
      <c r="D461" s="19" t="s">
        <v>342</v>
      </c>
      <c r="E461" s="11"/>
      <c r="F461" s="11"/>
      <c r="G461" s="11"/>
      <c r="H461" s="11"/>
      <c r="I461" s="11"/>
      <c r="J461" s="11"/>
      <c r="K461" s="11"/>
      <c r="L461" s="11"/>
      <c r="M461" s="11"/>
    </row>
    <row r="462" spans="1:13" x14ac:dyDescent="0.25">
      <c r="A462" s="11"/>
      <c r="B462" s="11"/>
      <c r="C462" s="10" t="s">
        <v>78</v>
      </c>
      <c r="D462" s="22"/>
      <c r="E462" s="10" t="s">
        <v>343</v>
      </c>
      <c r="F462" s="13">
        <v>1.1000000000000001</v>
      </c>
      <c r="G462" s="14">
        <v>16.5</v>
      </c>
      <c r="H462" s="14">
        <v>0</v>
      </c>
      <c r="I462" s="14">
        <v>0</v>
      </c>
      <c r="J462" s="12">
        <f>OR(F462&lt;&gt;0,G462&lt;&gt;0,H462&lt;&gt;0,I462&lt;&gt;0)*(F462 + (F462 = 0))*(G462 + (G462 = 0))*(H462 + (H462 = 0))*(I462 + (I462 = 0))</f>
        <v>18.149999999999999</v>
      </c>
      <c r="K462" s="11"/>
      <c r="L462" s="11"/>
      <c r="M462" s="11"/>
    </row>
    <row r="463" spans="1:13" x14ac:dyDescent="0.25">
      <c r="A463" s="11"/>
      <c r="B463" s="11"/>
      <c r="C463" s="10" t="s">
        <v>26</v>
      </c>
      <c r="D463" s="22"/>
      <c r="E463" s="10" t="s">
        <v>344</v>
      </c>
      <c r="F463" s="13">
        <v>1.1000000000000001</v>
      </c>
      <c r="G463" s="14">
        <v>243</v>
      </c>
      <c r="H463" s="14">
        <v>0</v>
      </c>
      <c r="I463" s="14">
        <v>0</v>
      </c>
      <c r="J463" s="12">
        <f>OR(F463&lt;&gt;0,G463&lt;&gt;0,H463&lt;&gt;0,I463&lt;&gt;0)*(F463 + (F463 = 0))*(G463 + (G463 = 0))*(H463 + (H463 = 0))*(I463 + (I463 = 0))</f>
        <v>267.3</v>
      </c>
      <c r="K463" s="11"/>
      <c r="L463" s="11"/>
      <c r="M463" s="11"/>
    </row>
    <row r="464" spans="1:13" x14ac:dyDescent="0.25">
      <c r="A464" s="11"/>
      <c r="B464" s="11"/>
      <c r="C464" s="10" t="s">
        <v>41</v>
      </c>
      <c r="D464" s="22"/>
      <c r="E464" s="10" t="s">
        <v>345</v>
      </c>
      <c r="F464" s="13">
        <v>2.2000000000000002</v>
      </c>
      <c r="G464" s="14">
        <v>4.2</v>
      </c>
      <c r="H464" s="14">
        <v>0</v>
      </c>
      <c r="I464" s="14">
        <v>0</v>
      </c>
      <c r="J464" s="12">
        <f>OR(F464&lt;&gt;0,G464&lt;&gt;0,H464&lt;&gt;0,I464&lt;&gt;0)*(F464 + (F464 = 0))*(G464 + (G464 = 0))*(H464 + (H464 = 0))*(I464 + (I464 = 0))</f>
        <v>9.24</v>
      </c>
      <c r="K464" s="11"/>
      <c r="L464" s="11"/>
      <c r="M464" s="11"/>
    </row>
    <row r="465" spans="1:13" x14ac:dyDescent="0.25">
      <c r="A465" s="11"/>
      <c r="B465" s="11"/>
      <c r="C465" s="11"/>
      <c r="D465" s="22"/>
      <c r="E465" s="11"/>
      <c r="F465" s="11"/>
      <c r="G465" s="11"/>
      <c r="H465" s="11"/>
      <c r="I465" s="11"/>
      <c r="J465" s="15" t="s">
        <v>346</v>
      </c>
      <c r="K465" s="16">
        <f>SUM(J462:J464)*1</f>
        <v>294.69</v>
      </c>
      <c r="L465" s="14">
        <v>0</v>
      </c>
      <c r="M465" s="16">
        <f>ROUND(K465*L465,2)</f>
        <v>0</v>
      </c>
    </row>
    <row r="466" spans="1:13" ht="0.95" customHeight="1" x14ac:dyDescent="0.25">
      <c r="A466" s="17"/>
      <c r="B466" s="17"/>
      <c r="C466" s="17"/>
      <c r="D466" s="23"/>
      <c r="E466" s="17"/>
      <c r="F466" s="17"/>
      <c r="G466" s="17"/>
      <c r="H466" s="17"/>
      <c r="I466" s="17"/>
      <c r="J466" s="17"/>
      <c r="K466" s="17"/>
      <c r="L466" s="17"/>
      <c r="M466" s="17"/>
    </row>
    <row r="467" spans="1:13" ht="33.75" x14ac:dyDescent="0.25">
      <c r="A467" s="9" t="s">
        <v>347</v>
      </c>
      <c r="B467" s="10" t="s">
        <v>20</v>
      </c>
      <c r="C467" s="10" t="s">
        <v>46</v>
      </c>
      <c r="D467" s="19" t="s">
        <v>348</v>
      </c>
      <c r="E467" s="11"/>
      <c r="F467" s="11"/>
      <c r="G467" s="11"/>
      <c r="H467" s="11"/>
      <c r="I467" s="11"/>
      <c r="J467" s="11"/>
      <c r="K467" s="12">
        <f>K477</f>
        <v>201.95</v>
      </c>
      <c r="L467" s="12">
        <f>L477</f>
        <v>0</v>
      </c>
      <c r="M467" s="12">
        <f>M477</f>
        <v>0</v>
      </c>
    </row>
    <row r="468" spans="1:13" ht="101.25" x14ac:dyDescent="0.25">
      <c r="A468" s="11"/>
      <c r="B468" s="11"/>
      <c r="C468" s="11"/>
      <c r="D468" s="19" t="s">
        <v>349</v>
      </c>
      <c r="E468" s="11"/>
      <c r="F468" s="11"/>
      <c r="G468" s="11"/>
      <c r="H468" s="11"/>
      <c r="I468" s="11"/>
      <c r="J468" s="11"/>
      <c r="K468" s="11"/>
      <c r="L468" s="11"/>
      <c r="M468" s="11"/>
    </row>
    <row r="469" spans="1:13" x14ac:dyDescent="0.25">
      <c r="A469" s="11"/>
      <c r="B469" s="11"/>
      <c r="C469" s="10" t="s">
        <v>24</v>
      </c>
      <c r="D469" s="22"/>
      <c r="E469" s="10" t="s">
        <v>350</v>
      </c>
      <c r="F469" s="13">
        <v>1.1000000000000001</v>
      </c>
      <c r="G469" s="14">
        <v>14.81</v>
      </c>
      <c r="H469" s="14">
        <v>0</v>
      </c>
      <c r="I469" s="14">
        <v>0</v>
      </c>
      <c r="J469" s="12">
        <f>OR(F469&lt;&gt;0,G469&lt;&gt;0,H469&lt;&gt;0,I469&lt;&gt;0)*(F469 + (F469 = 0))*(G469 + (G469 = 0))*(H469 + (H469 = 0))*(I469 + (I469 = 0))</f>
        <v>16.29</v>
      </c>
      <c r="K469" s="11"/>
      <c r="L469" s="11"/>
      <c r="M469" s="11"/>
    </row>
    <row r="470" spans="1:13" x14ac:dyDescent="0.25">
      <c r="A470" s="11"/>
      <c r="B470" s="11"/>
      <c r="C470" s="10" t="s">
        <v>78</v>
      </c>
      <c r="D470" s="22"/>
      <c r="E470" s="10" t="s">
        <v>351</v>
      </c>
      <c r="F470" s="13">
        <v>1.1000000000000001</v>
      </c>
      <c r="G470" s="14">
        <v>16.5</v>
      </c>
      <c r="H470" s="14">
        <v>0</v>
      </c>
      <c r="I470" s="14">
        <v>0</v>
      </c>
      <c r="J470" s="12">
        <f>OR(F470&lt;&gt;0,G470&lt;&gt;0,H470&lt;&gt;0,I470&lt;&gt;0)*(F470 + (F470 = 0))*(G470 + (G470 = 0))*(H470 + (H470 = 0))*(I470 + (I470 = 0))</f>
        <v>18.149999999999999</v>
      </c>
      <c r="K470" s="11"/>
      <c r="L470" s="11"/>
      <c r="M470" s="11"/>
    </row>
    <row r="471" spans="1:13" x14ac:dyDescent="0.25">
      <c r="A471" s="11"/>
      <c r="B471" s="11"/>
      <c r="C471" s="10" t="s">
        <v>26</v>
      </c>
      <c r="D471" s="22"/>
      <c r="E471" s="10" t="s">
        <v>352</v>
      </c>
      <c r="F471" s="13">
        <v>1.1000000000000001</v>
      </c>
      <c r="G471" s="14">
        <v>28.28</v>
      </c>
      <c r="H471" s="14">
        <v>0</v>
      </c>
      <c r="I471" s="14">
        <v>0</v>
      </c>
      <c r="J471" s="12">
        <f>OR(F471&lt;&gt;0,G471&lt;&gt;0,H471&lt;&gt;0,I471&lt;&gt;0)*(F471 + (F471 = 0))*(G471 + (G471 = 0))*(H471 + (H471 = 0))*(I471 + (I471 = 0))</f>
        <v>31.11</v>
      </c>
      <c r="K471" s="11"/>
      <c r="L471" s="11"/>
      <c r="M471" s="11"/>
    </row>
    <row r="472" spans="1:13" x14ac:dyDescent="0.25">
      <c r="A472" s="11"/>
      <c r="B472" s="11"/>
      <c r="C472" s="10" t="s">
        <v>26</v>
      </c>
      <c r="D472" s="22"/>
      <c r="E472" s="10" t="s">
        <v>353</v>
      </c>
      <c r="F472" s="13">
        <v>1.1000000000000001</v>
      </c>
      <c r="G472" s="14">
        <v>58</v>
      </c>
      <c r="H472" s="14">
        <v>0</v>
      </c>
      <c r="I472" s="14">
        <v>0</v>
      </c>
      <c r="J472" s="12">
        <f>OR(F472&lt;&gt;0,G472&lt;&gt;0,H472&lt;&gt;0,I472&lt;&gt;0)*(F472 + (F472 = 0))*(G472 + (G472 = 0))*(H472 + (H472 = 0))*(I472 + (I472 = 0))</f>
        <v>63.8</v>
      </c>
      <c r="K472" s="11"/>
      <c r="L472" s="11"/>
      <c r="M472" s="11"/>
    </row>
    <row r="473" spans="1:13" x14ac:dyDescent="0.25">
      <c r="A473" s="11"/>
      <c r="B473" s="11"/>
      <c r="C473" s="10" t="s">
        <v>26</v>
      </c>
      <c r="D473" s="22"/>
      <c r="E473" s="10" t="s">
        <v>354</v>
      </c>
      <c r="F473" s="13">
        <v>2.2000000000000002</v>
      </c>
      <c r="G473" s="14">
        <v>22</v>
      </c>
      <c r="H473" s="14">
        <v>0</v>
      </c>
      <c r="I473" s="14">
        <v>0</v>
      </c>
      <c r="J473" s="12">
        <f>OR(F473&lt;&gt;0,G473&lt;&gt;0,H473&lt;&gt;0,I473&lt;&gt;0)*(F473 + (F473 = 0))*(G473 + (G473 = 0))*(H473 + (H473 = 0))*(I473 + (I473 = 0))</f>
        <v>48.4</v>
      </c>
      <c r="K473" s="11"/>
      <c r="L473" s="11"/>
      <c r="M473" s="11"/>
    </row>
    <row r="474" spans="1:13" x14ac:dyDescent="0.25">
      <c r="A474" s="11"/>
      <c r="B474" s="11"/>
      <c r="C474" s="10" t="s">
        <v>41</v>
      </c>
      <c r="D474" s="22"/>
      <c r="E474" s="10" t="s">
        <v>355</v>
      </c>
      <c r="F474" s="13">
        <v>2.2000000000000002</v>
      </c>
      <c r="G474" s="14">
        <v>4</v>
      </c>
      <c r="H474" s="14">
        <v>0</v>
      </c>
      <c r="I474" s="14">
        <v>0</v>
      </c>
      <c r="J474" s="12">
        <f>OR(F474&lt;&gt;0,G474&lt;&gt;0,H474&lt;&gt;0,I474&lt;&gt;0)*(F474 + (F474 = 0))*(G474 + (G474 = 0))*(H474 + (H474 = 0))*(I474 + (I474 = 0))</f>
        <v>8.8000000000000007</v>
      </c>
      <c r="K474" s="11"/>
      <c r="L474" s="11"/>
      <c r="M474" s="11"/>
    </row>
    <row r="475" spans="1:13" x14ac:dyDescent="0.25">
      <c r="A475" s="11"/>
      <c r="B475" s="11"/>
      <c r="C475" s="10" t="s">
        <v>29</v>
      </c>
      <c r="D475" s="22"/>
      <c r="E475" s="10" t="s">
        <v>356</v>
      </c>
      <c r="F475" s="13">
        <v>2.2000000000000002</v>
      </c>
      <c r="G475" s="14">
        <v>3.5</v>
      </c>
      <c r="H475" s="14">
        <v>0</v>
      </c>
      <c r="I475" s="14">
        <v>0</v>
      </c>
      <c r="J475" s="12">
        <f>OR(F475&lt;&gt;0,G475&lt;&gt;0,H475&lt;&gt;0,I475&lt;&gt;0)*(F475 + (F475 = 0))*(G475 + (G475 = 0))*(H475 + (H475 = 0))*(I475 + (I475 = 0))</f>
        <v>7.7</v>
      </c>
      <c r="K475" s="11"/>
      <c r="L475" s="11"/>
      <c r="M475" s="11"/>
    </row>
    <row r="476" spans="1:13" x14ac:dyDescent="0.25">
      <c r="A476" s="11"/>
      <c r="B476" s="11"/>
      <c r="C476" s="10" t="s">
        <v>29</v>
      </c>
      <c r="D476" s="22"/>
      <c r="E476" s="10" t="s">
        <v>357</v>
      </c>
      <c r="F476" s="13">
        <v>1.1000000000000001</v>
      </c>
      <c r="G476" s="14">
        <v>7</v>
      </c>
      <c r="H476" s="14">
        <v>0</v>
      </c>
      <c r="I476" s="14">
        <v>0</v>
      </c>
      <c r="J476" s="12">
        <f>OR(F476&lt;&gt;0,G476&lt;&gt;0,H476&lt;&gt;0,I476&lt;&gt;0)*(F476 + (F476 = 0))*(G476 + (G476 = 0))*(H476 + (H476 = 0))*(I476 + (I476 = 0))</f>
        <v>7.7</v>
      </c>
      <c r="K476" s="11"/>
      <c r="L476" s="11"/>
      <c r="M476" s="11"/>
    </row>
    <row r="477" spans="1:13" x14ac:dyDescent="0.25">
      <c r="A477" s="11"/>
      <c r="B477" s="11"/>
      <c r="C477" s="11"/>
      <c r="D477" s="22"/>
      <c r="E477" s="11"/>
      <c r="F477" s="11"/>
      <c r="G477" s="11"/>
      <c r="H477" s="11"/>
      <c r="I477" s="11"/>
      <c r="J477" s="15" t="s">
        <v>358</v>
      </c>
      <c r="K477" s="16">
        <f>SUM(J469:J476)</f>
        <v>201.95</v>
      </c>
      <c r="L477" s="14">
        <v>0</v>
      </c>
      <c r="M477" s="16">
        <f>ROUND(K477*L477,2)</f>
        <v>0</v>
      </c>
    </row>
    <row r="478" spans="1:13" ht="0.95" customHeight="1" x14ac:dyDescent="0.25">
      <c r="A478" s="17"/>
      <c r="B478" s="17"/>
      <c r="C478" s="17"/>
      <c r="D478" s="23"/>
      <c r="E478" s="17"/>
      <c r="F478" s="17"/>
      <c r="G478" s="17"/>
      <c r="H478" s="17"/>
      <c r="I478" s="17"/>
      <c r="J478" s="17"/>
      <c r="K478" s="17"/>
      <c r="L478" s="17"/>
      <c r="M478" s="17"/>
    </row>
    <row r="479" spans="1:13" ht="33.75" x14ac:dyDescent="0.25">
      <c r="A479" s="9" t="s">
        <v>359</v>
      </c>
      <c r="B479" s="10" t="s">
        <v>20</v>
      </c>
      <c r="C479" s="10" t="s">
        <v>144</v>
      </c>
      <c r="D479" s="19" t="s">
        <v>360</v>
      </c>
      <c r="E479" s="11"/>
      <c r="F479" s="11"/>
      <c r="G479" s="11"/>
      <c r="H479" s="11"/>
      <c r="I479" s="11"/>
      <c r="J479" s="11"/>
      <c r="K479" s="12">
        <f>K490</f>
        <v>57.47</v>
      </c>
      <c r="L479" s="12">
        <f>L490</f>
        <v>0</v>
      </c>
      <c r="M479" s="12">
        <f>M490</f>
        <v>0</v>
      </c>
    </row>
    <row r="480" spans="1:13" ht="67.5" x14ac:dyDescent="0.25">
      <c r="A480" s="11"/>
      <c r="B480" s="11"/>
      <c r="C480" s="11"/>
      <c r="D480" s="19" t="s">
        <v>361</v>
      </c>
      <c r="E480" s="11"/>
      <c r="F480" s="11"/>
      <c r="G480" s="11"/>
      <c r="H480" s="11"/>
      <c r="I480" s="11"/>
      <c r="J480" s="11"/>
      <c r="K480" s="11"/>
      <c r="L480" s="11"/>
      <c r="M480" s="11"/>
    </row>
    <row r="481" spans="1:13" x14ac:dyDescent="0.25">
      <c r="A481" s="11"/>
      <c r="B481" s="11"/>
      <c r="C481" s="10" t="s">
        <v>24</v>
      </c>
      <c r="D481" s="22"/>
      <c r="E481" s="10" t="s">
        <v>362</v>
      </c>
      <c r="F481" s="13">
        <v>1.1000000000000001</v>
      </c>
      <c r="G481" s="14">
        <v>10</v>
      </c>
      <c r="H481" s="14">
        <v>0.2</v>
      </c>
      <c r="I481" s="14">
        <v>0</v>
      </c>
      <c r="J481" s="12">
        <f>OR(F481&lt;&gt;0,G481&lt;&gt;0,H481&lt;&gt;0,I481&lt;&gt;0)*(F481 + (F481 = 0))*(G481 + (G481 = 0))*(H481 + (H481 = 0))*(I481 + (I481 = 0))</f>
        <v>2.2000000000000002</v>
      </c>
      <c r="K481" s="11"/>
      <c r="L481" s="11"/>
      <c r="M481" s="11"/>
    </row>
    <row r="482" spans="1:13" x14ac:dyDescent="0.25">
      <c r="A482" s="11"/>
      <c r="B482" s="11"/>
      <c r="C482" s="10" t="s">
        <v>24</v>
      </c>
      <c r="D482" s="22"/>
      <c r="E482" s="10" t="s">
        <v>363</v>
      </c>
      <c r="F482" s="13">
        <v>1.1000000000000001</v>
      </c>
      <c r="G482" s="14">
        <v>6.6</v>
      </c>
      <c r="H482" s="14">
        <v>0.2</v>
      </c>
      <c r="I482" s="14">
        <v>0</v>
      </c>
      <c r="J482" s="12">
        <f>OR(F482&lt;&gt;0,G482&lt;&gt;0,H482&lt;&gt;0,I482&lt;&gt;0)*(F482 + (F482 = 0))*(G482 + (G482 = 0))*(H482 + (H482 = 0))*(I482 + (I482 = 0))</f>
        <v>1.45</v>
      </c>
      <c r="K482" s="11"/>
      <c r="L482" s="11"/>
      <c r="M482" s="11"/>
    </row>
    <row r="483" spans="1:13" x14ac:dyDescent="0.25">
      <c r="A483" s="11"/>
      <c r="B483" s="11"/>
      <c r="C483" s="10" t="s">
        <v>26</v>
      </c>
      <c r="D483" s="22"/>
      <c r="E483" s="10" t="s">
        <v>364</v>
      </c>
      <c r="F483" s="13">
        <v>4.4000000000000004</v>
      </c>
      <c r="G483" s="14">
        <v>2.7</v>
      </c>
      <c r="H483" s="14">
        <v>0.2</v>
      </c>
      <c r="I483" s="14">
        <v>0</v>
      </c>
      <c r="J483" s="12">
        <f>OR(F483&lt;&gt;0,G483&lt;&gt;0,H483&lt;&gt;0,I483&lt;&gt;0)*(F483 + (F483 = 0))*(G483 + (G483 = 0))*(H483 + (H483 = 0))*(I483 + (I483 = 0))</f>
        <v>2.38</v>
      </c>
      <c r="K483" s="11"/>
      <c r="L483" s="11"/>
      <c r="M483" s="11"/>
    </row>
    <row r="484" spans="1:13" x14ac:dyDescent="0.25">
      <c r="A484" s="11"/>
      <c r="B484" s="11"/>
      <c r="C484" s="10" t="s">
        <v>26</v>
      </c>
      <c r="D484" s="22"/>
      <c r="E484" s="10" t="s">
        <v>365</v>
      </c>
      <c r="F484" s="13">
        <v>1.1000000000000001</v>
      </c>
      <c r="G484" s="14">
        <v>57.64</v>
      </c>
      <c r="H484" s="14">
        <v>1.1499999999999999</v>
      </c>
      <c r="I484" s="14">
        <v>0.2</v>
      </c>
      <c r="J484" s="12">
        <f>OR(F484&lt;&gt;0,G484&lt;&gt;0,H484&lt;&gt;0,I484&lt;&gt;0)*(F484 + (F484 = 0))*(G484 + (G484 = 0))*(H484 + (H484 = 0))*(I484 + (I484 = 0))</f>
        <v>14.58</v>
      </c>
      <c r="K484" s="11"/>
      <c r="L484" s="11"/>
      <c r="M484" s="11"/>
    </row>
    <row r="485" spans="1:13" x14ac:dyDescent="0.25">
      <c r="A485" s="11"/>
      <c r="B485" s="11"/>
      <c r="C485" s="10" t="s">
        <v>41</v>
      </c>
      <c r="D485" s="22"/>
      <c r="E485" s="10" t="s">
        <v>366</v>
      </c>
      <c r="F485" s="13">
        <v>2.2000000000000002</v>
      </c>
      <c r="G485" s="14">
        <v>2</v>
      </c>
      <c r="H485" s="14">
        <v>0.2</v>
      </c>
      <c r="I485" s="14">
        <v>0</v>
      </c>
      <c r="J485" s="12">
        <f>OR(F485&lt;&gt;0,G485&lt;&gt;0,H485&lt;&gt;0,I485&lt;&gt;0)*(F485 + (F485 = 0))*(G485 + (G485 = 0))*(H485 + (H485 = 0))*(I485 + (I485 = 0))</f>
        <v>0.88</v>
      </c>
      <c r="K485" s="11"/>
      <c r="L485" s="11"/>
      <c r="M485" s="11"/>
    </row>
    <row r="486" spans="1:13" x14ac:dyDescent="0.25">
      <c r="A486" s="11"/>
      <c r="B486" s="11"/>
      <c r="C486" s="10" t="s">
        <v>41</v>
      </c>
      <c r="D486" s="22"/>
      <c r="E486" s="10" t="s">
        <v>367</v>
      </c>
      <c r="F486" s="13">
        <v>5.5</v>
      </c>
      <c r="G486" s="14">
        <v>1.5</v>
      </c>
      <c r="H486" s="14">
        <v>1.4</v>
      </c>
      <c r="I486" s="14">
        <v>0</v>
      </c>
      <c r="J486" s="12">
        <f>OR(F486&lt;&gt;0,G486&lt;&gt;0,H486&lt;&gt;0,I486&lt;&gt;0)*(F486 + (F486 = 0))*(G486 + (G486 = 0))*(H486 + (H486 = 0))*(I486 + (I486 = 0))</f>
        <v>11.55</v>
      </c>
      <c r="K486" s="11"/>
      <c r="L486" s="11"/>
      <c r="M486" s="11"/>
    </row>
    <row r="487" spans="1:13" x14ac:dyDescent="0.25">
      <c r="A487" s="11"/>
      <c r="B487" s="11"/>
      <c r="C487" s="10" t="s">
        <v>29</v>
      </c>
      <c r="D487" s="22"/>
      <c r="E487" s="10" t="s">
        <v>368</v>
      </c>
      <c r="F487" s="13">
        <v>1.1000000000000001</v>
      </c>
      <c r="G487" s="14">
        <v>16.2</v>
      </c>
      <c r="H487" s="14">
        <v>0.2</v>
      </c>
      <c r="I487" s="14">
        <v>0</v>
      </c>
      <c r="J487" s="12">
        <f>OR(F487&lt;&gt;0,G487&lt;&gt;0,H487&lt;&gt;0,I487&lt;&gt;0)*(F487 + (F487 = 0))*(G487 + (G487 = 0))*(H487 + (H487 = 0))*(I487 + (I487 = 0))</f>
        <v>3.56</v>
      </c>
      <c r="K487" s="11"/>
      <c r="L487" s="11"/>
      <c r="M487" s="11"/>
    </row>
    <row r="488" spans="1:13" x14ac:dyDescent="0.25">
      <c r="A488" s="11"/>
      <c r="B488" s="11"/>
      <c r="C488" s="10" t="s">
        <v>29</v>
      </c>
      <c r="D488" s="22"/>
      <c r="E488" s="10" t="s">
        <v>369</v>
      </c>
      <c r="F488" s="13">
        <v>1.1000000000000001</v>
      </c>
      <c r="G488" s="14">
        <v>4.8499999999999996</v>
      </c>
      <c r="H488" s="14">
        <v>0.2</v>
      </c>
      <c r="I488" s="14">
        <v>0</v>
      </c>
      <c r="J488" s="12">
        <f>OR(F488&lt;&gt;0,G488&lt;&gt;0,H488&lt;&gt;0,I488&lt;&gt;0)*(F488 + (F488 = 0))*(G488 + (G488 = 0))*(H488 + (H488 = 0))*(I488 + (I488 = 0))</f>
        <v>1.07</v>
      </c>
      <c r="K488" s="11"/>
      <c r="L488" s="11"/>
      <c r="M488" s="11"/>
    </row>
    <row r="489" spans="1:13" x14ac:dyDescent="0.25">
      <c r="A489" s="11"/>
      <c r="B489" s="11"/>
      <c r="C489" s="10" t="s">
        <v>26</v>
      </c>
      <c r="D489" s="22"/>
      <c r="E489" s="10" t="s">
        <v>370</v>
      </c>
      <c r="F489" s="13">
        <v>1.1000000000000001</v>
      </c>
      <c r="G489" s="14">
        <v>9</v>
      </c>
      <c r="H489" s="14">
        <v>2</v>
      </c>
      <c r="I489" s="14">
        <v>0</v>
      </c>
      <c r="J489" s="12">
        <f>OR(F489&lt;&gt;0,G489&lt;&gt;0,H489&lt;&gt;0,I489&lt;&gt;0)*(F489 + (F489 = 0))*(G489 + (G489 = 0))*(H489 + (H489 = 0))*(I489 + (I489 = 0))</f>
        <v>19.8</v>
      </c>
      <c r="K489" s="11"/>
      <c r="L489" s="11"/>
      <c r="M489" s="11"/>
    </row>
    <row r="490" spans="1:13" x14ac:dyDescent="0.25">
      <c r="A490" s="11"/>
      <c r="B490" s="11"/>
      <c r="C490" s="11"/>
      <c r="D490" s="22"/>
      <c r="E490" s="11"/>
      <c r="F490" s="11"/>
      <c r="G490" s="11"/>
      <c r="H490" s="11"/>
      <c r="I490" s="11"/>
      <c r="J490" s="15" t="s">
        <v>371</v>
      </c>
      <c r="K490" s="16">
        <f>SUM(J481:J489)</f>
        <v>57.47</v>
      </c>
      <c r="L490" s="14">
        <v>0</v>
      </c>
      <c r="M490" s="16">
        <f>ROUND(K490*L490,2)</f>
        <v>0</v>
      </c>
    </row>
    <row r="491" spans="1:13" ht="0.95" customHeight="1" x14ac:dyDescent="0.25">
      <c r="A491" s="17"/>
      <c r="B491" s="17"/>
      <c r="C491" s="17"/>
      <c r="D491" s="23"/>
      <c r="E491" s="17"/>
      <c r="F491" s="17"/>
      <c r="G491" s="17"/>
      <c r="H491" s="17"/>
      <c r="I491" s="17"/>
      <c r="J491" s="17"/>
      <c r="K491" s="17"/>
      <c r="L491" s="17"/>
      <c r="M491" s="17"/>
    </row>
    <row r="492" spans="1:13" ht="33.75" x14ac:dyDescent="0.25">
      <c r="A492" s="9" t="s">
        <v>372</v>
      </c>
      <c r="B492" s="10" t="s">
        <v>20</v>
      </c>
      <c r="C492" s="10" t="s">
        <v>144</v>
      </c>
      <c r="D492" s="19" t="s">
        <v>373</v>
      </c>
      <c r="E492" s="11"/>
      <c r="F492" s="11"/>
      <c r="G492" s="11"/>
      <c r="H492" s="11"/>
      <c r="I492" s="11"/>
      <c r="J492" s="11"/>
      <c r="K492" s="12">
        <f>K495</f>
        <v>11.53</v>
      </c>
      <c r="L492" s="12">
        <f>L495</f>
        <v>0</v>
      </c>
      <c r="M492" s="12">
        <f>M495</f>
        <v>0</v>
      </c>
    </row>
    <row r="493" spans="1:13" ht="56.25" x14ac:dyDescent="0.25">
      <c r="A493" s="11"/>
      <c r="B493" s="11"/>
      <c r="C493" s="11"/>
      <c r="D493" s="19" t="s">
        <v>374</v>
      </c>
      <c r="E493" s="11"/>
      <c r="F493" s="11"/>
      <c r="G493" s="11"/>
      <c r="H493" s="11"/>
      <c r="I493" s="11"/>
      <c r="J493" s="11"/>
      <c r="K493" s="11"/>
      <c r="L493" s="11"/>
      <c r="M493" s="11"/>
    </row>
    <row r="494" spans="1:13" x14ac:dyDescent="0.25">
      <c r="A494" s="11"/>
      <c r="B494" s="11"/>
      <c r="C494" s="10" t="s">
        <v>26</v>
      </c>
      <c r="D494" s="22"/>
      <c r="E494" s="10" t="s">
        <v>365</v>
      </c>
      <c r="F494" s="13">
        <v>1</v>
      </c>
      <c r="G494" s="14">
        <v>57.64</v>
      </c>
      <c r="H494" s="14">
        <v>0</v>
      </c>
      <c r="I494" s="14">
        <v>0.2</v>
      </c>
      <c r="J494" s="12">
        <f>OR(F494&lt;&gt;0,G494&lt;&gt;0,H494&lt;&gt;0,I494&lt;&gt;0)*(F494 + (F494 = 0))*(G494 + (G494 = 0))*(H494 + (H494 = 0))*(I494 + (I494 = 0))</f>
        <v>11.53</v>
      </c>
      <c r="K494" s="11"/>
      <c r="L494" s="11"/>
      <c r="M494" s="11"/>
    </row>
    <row r="495" spans="1:13" x14ac:dyDescent="0.25">
      <c r="A495" s="11"/>
      <c r="B495" s="11"/>
      <c r="C495" s="11"/>
      <c r="D495" s="22"/>
      <c r="E495" s="11"/>
      <c r="F495" s="11"/>
      <c r="G495" s="11"/>
      <c r="H495" s="11"/>
      <c r="I495" s="11"/>
      <c r="J495" s="15" t="s">
        <v>375</v>
      </c>
      <c r="K495" s="16">
        <f>J494</f>
        <v>11.53</v>
      </c>
      <c r="L495" s="14">
        <v>0</v>
      </c>
      <c r="M495" s="16">
        <f>ROUND(K495*L495,2)</f>
        <v>0</v>
      </c>
    </row>
    <row r="496" spans="1:13" ht="0.95" customHeight="1" x14ac:dyDescent="0.25">
      <c r="A496" s="17"/>
      <c r="B496" s="17"/>
      <c r="C496" s="17"/>
      <c r="D496" s="23"/>
      <c r="E496" s="17"/>
      <c r="F496" s="17"/>
      <c r="G496" s="17"/>
      <c r="H496" s="17"/>
      <c r="I496" s="17"/>
      <c r="J496" s="17"/>
      <c r="K496" s="17"/>
      <c r="L496" s="17"/>
      <c r="M496" s="17"/>
    </row>
    <row r="497" spans="1:13" ht="33.75" x14ac:dyDescent="0.25">
      <c r="A497" s="9" t="s">
        <v>376</v>
      </c>
      <c r="B497" s="10" t="s">
        <v>20</v>
      </c>
      <c r="C497" s="10" t="s">
        <v>95</v>
      </c>
      <c r="D497" s="19" t="s">
        <v>377</v>
      </c>
      <c r="E497" s="11"/>
      <c r="F497" s="11"/>
      <c r="G497" s="11"/>
      <c r="H497" s="11"/>
      <c r="I497" s="11"/>
      <c r="J497" s="11"/>
      <c r="K497" s="12">
        <f>K507</f>
        <v>89.05</v>
      </c>
      <c r="L497" s="12">
        <f>L507</f>
        <v>0</v>
      </c>
      <c r="M497" s="12">
        <f>M507</f>
        <v>0</v>
      </c>
    </row>
    <row r="498" spans="1:13" ht="78.75" x14ac:dyDescent="0.25">
      <c r="A498" s="11"/>
      <c r="B498" s="11"/>
      <c r="C498" s="11"/>
      <c r="D498" s="19" t="s">
        <v>378</v>
      </c>
      <c r="E498" s="11"/>
      <c r="F498" s="11"/>
      <c r="G498" s="11"/>
      <c r="H498" s="11"/>
      <c r="I498" s="11"/>
      <c r="J498" s="11"/>
      <c r="K498" s="11"/>
      <c r="L498" s="11"/>
      <c r="M498" s="11"/>
    </row>
    <row r="499" spans="1:13" x14ac:dyDescent="0.25">
      <c r="A499" s="11"/>
      <c r="B499" s="11"/>
      <c r="C499" s="10" t="s">
        <v>24</v>
      </c>
      <c r="D499" s="22"/>
      <c r="E499" s="10" t="s">
        <v>379</v>
      </c>
      <c r="F499" s="13">
        <v>1.1000000000000001</v>
      </c>
      <c r="G499" s="14">
        <v>10</v>
      </c>
      <c r="H499" s="14">
        <v>0</v>
      </c>
      <c r="I499" s="14">
        <v>0</v>
      </c>
      <c r="J499" s="12">
        <f>OR(F499&lt;&gt;0,G499&lt;&gt;0,H499&lt;&gt;0,I499&lt;&gt;0)*(F499 + (F499 = 0))*(G499 + (G499 = 0))*(H499 + (H499 = 0))*(I499 + (I499 = 0))</f>
        <v>11</v>
      </c>
      <c r="K499" s="11"/>
      <c r="L499" s="11"/>
      <c r="M499" s="11"/>
    </row>
    <row r="500" spans="1:13" x14ac:dyDescent="0.25">
      <c r="A500" s="11"/>
      <c r="B500" s="11"/>
      <c r="C500" s="10" t="s">
        <v>24</v>
      </c>
      <c r="D500" s="22"/>
      <c r="E500" s="10" t="s">
        <v>380</v>
      </c>
      <c r="F500" s="13">
        <v>1.1000000000000001</v>
      </c>
      <c r="G500" s="14">
        <v>6.6</v>
      </c>
      <c r="H500" s="14">
        <v>0</v>
      </c>
      <c r="I500" s="14">
        <v>0</v>
      </c>
      <c r="J500" s="12">
        <f>OR(F500&lt;&gt;0,G500&lt;&gt;0,H500&lt;&gt;0,I500&lt;&gt;0)*(F500 + (F500 = 0))*(G500 + (G500 = 0))*(H500 + (H500 = 0))*(I500 + (I500 = 0))</f>
        <v>7.26</v>
      </c>
      <c r="K500" s="11"/>
      <c r="L500" s="11"/>
      <c r="M500" s="11"/>
    </row>
    <row r="501" spans="1:13" x14ac:dyDescent="0.25">
      <c r="A501" s="11"/>
      <c r="B501" s="11"/>
      <c r="C501" s="10" t="s">
        <v>26</v>
      </c>
      <c r="D501" s="22"/>
      <c r="E501" s="10" t="s">
        <v>364</v>
      </c>
      <c r="F501" s="13">
        <v>4.4000000000000004</v>
      </c>
      <c r="G501" s="14">
        <v>2.7</v>
      </c>
      <c r="H501" s="14">
        <v>0</v>
      </c>
      <c r="I501" s="14">
        <v>0</v>
      </c>
      <c r="J501" s="12">
        <f>OR(F501&lt;&gt;0,G501&lt;&gt;0,H501&lt;&gt;0,I501&lt;&gt;0)*(F501 + (F501 = 0))*(G501 + (G501 = 0))*(H501 + (H501 = 0))*(I501 + (I501 = 0))</f>
        <v>11.88</v>
      </c>
      <c r="K501" s="11"/>
      <c r="L501" s="11"/>
      <c r="M501" s="11"/>
    </row>
    <row r="502" spans="1:13" x14ac:dyDescent="0.25">
      <c r="A502" s="11"/>
      <c r="B502" s="11"/>
      <c r="C502" s="10" t="s">
        <v>26</v>
      </c>
      <c r="D502" s="22"/>
      <c r="E502" s="10" t="s">
        <v>381</v>
      </c>
      <c r="F502" s="13">
        <v>1.1000000000000001</v>
      </c>
      <c r="G502" s="14">
        <v>9</v>
      </c>
      <c r="H502" s="14">
        <v>2</v>
      </c>
      <c r="I502" s="14">
        <v>0</v>
      </c>
      <c r="J502" s="12">
        <f>OR(F502&lt;&gt;0,G502&lt;&gt;0,H502&lt;&gt;0,I502&lt;&gt;0)*(F502 + (F502 = 0))*(G502 + (G502 = 0))*(H502 + (H502 = 0))*(I502 + (I502 = 0))</f>
        <v>19.8</v>
      </c>
      <c r="K502" s="11"/>
      <c r="L502" s="11"/>
      <c r="M502" s="11"/>
    </row>
    <row r="503" spans="1:13" x14ac:dyDescent="0.25">
      <c r="A503" s="11"/>
      <c r="B503" s="11"/>
      <c r="C503" s="10" t="s">
        <v>41</v>
      </c>
      <c r="D503" s="22"/>
      <c r="E503" s="10" t="s">
        <v>382</v>
      </c>
      <c r="F503" s="13">
        <v>2.2000000000000002</v>
      </c>
      <c r="G503" s="14">
        <v>2</v>
      </c>
      <c r="H503" s="14">
        <v>0</v>
      </c>
      <c r="I503" s="14">
        <v>0</v>
      </c>
      <c r="J503" s="12">
        <f>OR(F503&lt;&gt;0,G503&lt;&gt;0,H503&lt;&gt;0,I503&lt;&gt;0)*(F503 + (F503 = 0))*(G503 + (G503 = 0))*(H503 + (H503 = 0))*(I503 + (I503 = 0))</f>
        <v>4.4000000000000004</v>
      </c>
      <c r="K503" s="11"/>
      <c r="L503" s="11"/>
      <c r="M503" s="11"/>
    </row>
    <row r="504" spans="1:13" x14ac:dyDescent="0.25">
      <c r="A504" s="11"/>
      <c r="B504" s="11"/>
      <c r="C504" s="10" t="s">
        <v>41</v>
      </c>
      <c r="D504" s="22"/>
      <c r="E504" s="10" t="s">
        <v>383</v>
      </c>
      <c r="F504" s="13">
        <v>5.5</v>
      </c>
      <c r="G504" s="14">
        <v>1.5</v>
      </c>
      <c r="H504" s="14">
        <v>1.4</v>
      </c>
      <c r="I504" s="14">
        <v>0</v>
      </c>
      <c r="J504" s="12">
        <f>OR(F504&lt;&gt;0,G504&lt;&gt;0,H504&lt;&gt;0,I504&lt;&gt;0)*(F504 + (F504 = 0))*(G504 + (G504 = 0))*(H504 + (H504 = 0))*(I504 + (I504 = 0))</f>
        <v>11.55</v>
      </c>
      <c r="K504" s="11"/>
      <c r="L504" s="11"/>
      <c r="M504" s="11"/>
    </row>
    <row r="505" spans="1:13" x14ac:dyDescent="0.25">
      <c r="A505" s="11"/>
      <c r="B505" s="11"/>
      <c r="C505" s="10" t="s">
        <v>29</v>
      </c>
      <c r="D505" s="22"/>
      <c r="E505" s="10" t="s">
        <v>384</v>
      </c>
      <c r="F505" s="13">
        <v>1.1000000000000001</v>
      </c>
      <c r="G505" s="14">
        <v>16.2</v>
      </c>
      <c r="H505" s="14">
        <v>0</v>
      </c>
      <c r="I505" s="14">
        <v>0</v>
      </c>
      <c r="J505" s="12">
        <f>OR(F505&lt;&gt;0,G505&lt;&gt;0,H505&lt;&gt;0,I505&lt;&gt;0)*(F505 + (F505 = 0))*(G505 + (G505 = 0))*(H505 + (H505 = 0))*(I505 + (I505 = 0))</f>
        <v>17.82</v>
      </c>
      <c r="K505" s="11"/>
      <c r="L505" s="11"/>
      <c r="M505" s="11"/>
    </row>
    <row r="506" spans="1:13" x14ac:dyDescent="0.25">
      <c r="A506" s="11"/>
      <c r="B506" s="11"/>
      <c r="C506" s="10" t="s">
        <v>29</v>
      </c>
      <c r="D506" s="22"/>
      <c r="E506" s="10" t="s">
        <v>385</v>
      </c>
      <c r="F506" s="13">
        <v>1.1000000000000001</v>
      </c>
      <c r="G506" s="14">
        <v>4.8499999999999996</v>
      </c>
      <c r="H506" s="14">
        <v>0</v>
      </c>
      <c r="I506" s="14">
        <v>0</v>
      </c>
      <c r="J506" s="12">
        <f>OR(F506&lt;&gt;0,G506&lt;&gt;0,H506&lt;&gt;0,I506&lt;&gt;0)*(F506 + (F506 = 0))*(G506 + (G506 = 0))*(H506 + (H506 = 0))*(I506 + (I506 = 0))</f>
        <v>5.34</v>
      </c>
      <c r="K506" s="11"/>
      <c r="L506" s="11"/>
      <c r="M506" s="11"/>
    </row>
    <row r="507" spans="1:13" x14ac:dyDescent="0.25">
      <c r="A507" s="11"/>
      <c r="B507" s="11"/>
      <c r="C507" s="11"/>
      <c r="D507" s="22"/>
      <c r="E507" s="11"/>
      <c r="F507" s="11"/>
      <c r="G507" s="11"/>
      <c r="H507" s="11"/>
      <c r="I507" s="11"/>
      <c r="J507" s="15" t="s">
        <v>386</v>
      </c>
      <c r="K507" s="16">
        <f>SUM(J499:J506)</f>
        <v>89.05</v>
      </c>
      <c r="L507" s="14">
        <v>0</v>
      </c>
      <c r="M507" s="16">
        <f>ROUND(K507*L507,2)</f>
        <v>0</v>
      </c>
    </row>
    <row r="508" spans="1:13" ht="0.95" customHeight="1" x14ac:dyDescent="0.25">
      <c r="A508" s="17"/>
      <c r="B508" s="17"/>
      <c r="C508" s="17"/>
      <c r="D508" s="23"/>
      <c r="E508" s="17"/>
      <c r="F508" s="17"/>
      <c r="G508" s="17"/>
      <c r="H508" s="17"/>
      <c r="I508" s="17"/>
      <c r="J508" s="17"/>
      <c r="K508" s="17"/>
      <c r="L508" s="17"/>
      <c r="M508" s="17"/>
    </row>
    <row r="509" spans="1:13" ht="22.5" x14ac:dyDescent="0.25">
      <c r="A509" s="9" t="s">
        <v>387</v>
      </c>
      <c r="B509" s="10" t="s">
        <v>20</v>
      </c>
      <c r="C509" s="10" t="s">
        <v>95</v>
      </c>
      <c r="D509" s="19" t="s">
        <v>388</v>
      </c>
      <c r="E509" s="11"/>
      <c r="F509" s="11"/>
      <c r="G509" s="11"/>
      <c r="H509" s="11"/>
      <c r="I509" s="11"/>
      <c r="J509" s="11"/>
      <c r="K509" s="12">
        <f>K517</f>
        <v>28.67</v>
      </c>
      <c r="L509" s="12">
        <f>L517</f>
        <v>0</v>
      </c>
      <c r="M509" s="12">
        <f>M517</f>
        <v>0</v>
      </c>
    </row>
    <row r="510" spans="1:13" ht="56.25" x14ac:dyDescent="0.25">
      <c r="A510" s="11"/>
      <c r="B510" s="11"/>
      <c r="C510" s="11"/>
      <c r="D510" s="19" t="s">
        <v>389</v>
      </c>
      <c r="E510" s="11"/>
      <c r="F510" s="11"/>
      <c r="G510" s="11"/>
      <c r="H510" s="11"/>
      <c r="I510" s="11"/>
      <c r="J510" s="11"/>
      <c r="K510" s="11"/>
      <c r="L510" s="11"/>
      <c r="M510" s="11"/>
    </row>
    <row r="511" spans="1:13" x14ac:dyDescent="0.25">
      <c r="A511" s="11"/>
      <c r="B511" s="11"/>
      <c r="C511" s="10" t="s">
        <v>24</v>
      </c>
      <c r="D511" s="22"/>
      <c r="E511" s="10" t="s">
        <v>390</v>
      </c>
      <c r="F511" s="13">
        <v>2</v>
      </c>
      <c r="G511" s="14">
        <v>1</v>
      </c>
      <c r="H511" s="14">
        <v>0</v>
      </c>
      <c r="I511" s="14">
        <v>0</v>
      </c>
      <c r="J511" s="12">
        <f>OR(F511&lt;&gt;0,G511&lt;&gt;0,H511&lt;&gt;0,I511&lt;&gt;0)*(F511 + (F511 = 0))*(G511 + (G511 = 0))*(H511 + (H511 = 0))*(I511 + (I511 = 0))</f>
        <v>2</v>
      </c>
      <c r="K511" s="11"/>
      <c r="L511" s="11"/>
      <c r="M511" s="11"/>
    </row>
    <row r="512" spans="1:13" x14ac:dyDescent="0.25">
      <c r="A512" s="11"/>
      <c r="B512" s="11"/>
      <c r="C512" s="10" t="s">
        <v>26</v>
      </c>
      <c r="D512" s="22"/>
      <c r="E512" s="10" t="s">
        <v>391</v>
      </c>
      <c r="F512" s="13">
        <v>4</v>
      </c>
      <c r="G512" s="14">
        <v>1.2</v>
      </c>
      <c r="H512" s="14">
        <v>0</v>
      </c>
      <c r="I512" s="14">
        <v>0</v>
      </c>
      <c r="J512" s="12">
        <f>OR(F512&lt;&gt;0,G512&lt;&gt;0,H512&lt;&gt;0,I512&lt;&gt;0)*(F512 + (F512 = 0))*(G512 + (G512 = 0))*(H512 + (H512 = 0))*(I512 + (I512 = 0))</f>
        <v>4.8</v>
      </c>
      <c r="K512" s="11"/>
      <c r="L512" s="11"/>
      <c r="M512" s="11"/>
    </row>
    <row r="513" spans="1:13" x14ac:dyDescent="0.25">
      <c r="A513" s="11"/>
      <c r="B513" s="11"/>
      <c r="C513" s="10" t="s">
        <v>26</v>
      </c>
      <c r="D513" s="22"/>
      <c r="E513" s="10" t="s">
        <v>392</v>
      </c>
      <c r="F513" s="13">
        <v>2</v>
      </c>
      <c r="G513" s="14">
        <v>3</v>
      </c>
      <c r="H513" s="14">
        <v>0</v>
      </c>
      <c r="I513" s="14">
        <v>0</v>
      </c>
      <c r="J513" s="12">
        <f>OR(F513&lt;&gt;0,G513&lt;&gt;0,H513&lt;&gt;0,I513&lt;&gt;0)*(F513 + (F513 = 0))*(G513 + (G513 = 0))*(H513 + (H513 = 0))*(I513 + (I513 = 0))</f>
        <v>6</v>
      </c>
      <c r="K513" s="11"/>
      <c r="L513" s="11"/>
      <c r="M513" s="11"/>
    </row>
    <row r="514" spans="1:13" x14ac:dyDescent="0.25">
      <c r="A514" s="11"/>
      <c r="B514" s="11"/>
      <c r="C514" s="10" t="s">
        <v>41</v>
      </c>
      <c r="D514" s="22"/>
      <c r="E514" s="10" t="s">
        <v>393</v>
      </c>
      <c r="F514" s="13">
        <v>2</v>
      </c>
      <c r="G514" s="14">
        <v>2.1</v>
      </c>
      <c r="H514" s="14">
        <v>0</v>
      </c>
      <c r="I514" s="14">
        <v>0</v>
      </c>
      <c r="J514" s="12">
        <f>OR(F514&lt;&gt;0,G514&lt;&gt;0,H514&lt;&gt;0,I514&lt;&gt;0)*(F514 + (F514 = 0))*(G514 + (G514 = 0))*(H514 + (H514 = 0))*(I514 + (I514 = 0))</f>
        <v>4.2</v>
      </c>
      <c r="K514" s="11"/>
      <c r="L514" s="11"/>
      <c r="M514" s="11"/>
    </row>
    <row r="515" spans="1:13" x14ac:dyDescent="0.25">
      <c r="A515" s="11"/>
      <c r="B515" s="11"/>
      <c r="C515" s="10" t="s">
        <v>29</v>
      </c>
      <c r="D515" s="22"/>
      <c r="E515" s="10" t="s">
        <v>394</v>
      </c>
      <c r="F515" s="13">
        <v>1</v>
      </c>
      <c r="G515" s="14">
        <v>8.35</v>
      </c>
      <c r="H515" s="14">
        <v>0</v>
      </c>
      <c r="I515" s="14">
        <v>0</v>
      </c>
      <c r="J515" s="12">
        <f>OR(F515&lt;&gt;0,G515&lt;&gt;0,H515&lt;&gt;0,I515&lt;&gt;0)*(F515 + (F515 = 0))*(G515 + (G515 = 0))*(H515 + (H515 = 0))*(I515 + (I515 = 0))</f>
        <v>8.35</v>
      </c>
      <c r="K515" s="11"/>
      <c r="L515" s="11"/>
      <c r="M515" s="11"/>
    </row>
    <row r="516" spans="1:13" x14ac:dyDescent="0.25">
      <c r="A516" s="11"/>
      <c r="B516" s="11"/>
      <c r="C516" s="10" t="s">
        <v>29</v>
      </c>
      <c r="D516" s="22"/>
      <c r="E516" s="10" t="s">
        <v>395</v>
      </c>
      <c r="F516" s="13">
        <v>1</v>
      </c>
      <c r="G516" s="14">
        <v>3.32</v>
      </c>
      <c r="H516" s="14">
        <v>0</v>
      </c>
      <c r="I516" s="14">
        <v>0</v>
      </c>
      <c r="J516" s="12">
        <f>OR(F516&lt;&gt;0,G516&lt;&gt;0,H516&lt;&gt;0,I516&lt;&gt;0)*(F516 + (F516 = 0))*(G516 + (G516 = 0))*(H516 + (H516 = 0))*(I516 + (I516 = 0))</f>
        <v>3.32</v>
      </c>
      <c r="K516" s="11"/>
      <c r="L516" s="11"/>
      <c r="M516" s="11"/>
    </row>
    <row r="517" spans="1:13" x14ac:dyDescent="0.25">
      <c r="A517" s="11"/>
      <c r="B517" s="11"/>
      <c r="C517" s="11"/>
      <c r="D517" s="22"/>
      <c r="E517" s="11"/>
      <c r="F517" s="11"/>
      <c r="G517" s="11"/>
      <c r="H517" s="11"/>
      <c r="I517" s="11"/>
      <c r="J517" s="15" t="s">
        <v>396</v>
      </c>
      <c r="K517" s="16">
        <f>SUM(J511:J516)</f>
        <v>28.67</v>
      </c>
      <c r="L517" s="14">
        <v>0</v>
      </c>
      <c r="M517" s="16">
        <f>ROUND(K517*L517,2)</f>
        <v>0</v>
      </c>
    </row>
    <row r="518" spans="1:13" ht="0.95" customHeight="1" x14ac:dyDescent="0.25">
      <c r="A518" s="17"/>
      <c r="B518" s="17"/>
      <c r="C518" s="17"/>
      <c r="D518" s="23"/>
      <c r="E518" s="17"/>
      <c r="F518" s="17"/>
      <c r="G518" s="17"/>
      <c r="H518" s="17"/>
      <c r="I518" s="17"/>
      <c r="J518" s="17"/>
      <c r="K518" s="17"/>
      <c r="L518" s="17"/>
      <c r="M518" s="17"/>
    </row>
    <row r="519" spans="1:13" ht="22.5" x14ac:dyDescent="0.25">
      <c r="A519" s="9" t="s">
        <v>397</v>
      </c>
      <c r="B519" s="10" t="s">
        <v>20</v>
      </c>
      <c r="C519" s="10" t="s">
        <v>95</v>
      </c>
      <c r="D519" s="19" t="s">
        <v>398</v>
      </c>
      <c r="E519" s="11"/>
      <c r="F519" s="11"/>
      <c r="G519" s="11"/>
      <c r="H519" s="11"/>
      <c r="I519" s="11"/>
      <c r="J519" s="11"/>
      <c r="K519" s="12">
        <f>K527</f>
        <v>51.48</v>
      </c>
      <c r="L519" s="12">
        <f>L527</f>
        <v>0</v>
      </c>
      <c r="M519" s="12">
        <f>M527</f>
        <v>0</v>
      </c>
    </row>
    <row r="520" spans="1:13" ht="56.25" x14ac:dyDescent="0.25">
      <c r="A520" s="11"/>
      <c r="B520" s="11"/>
      <c r="C520" s="11"/>
      <c r="D520" s="19" t="s">
        <v>399</v>
      </c>
      <c r="E520" s="11"/>
      <c r="F520" s="11"/>
      <c r="G520" s="11"/>
      <c r="H520" s="11"/>
      <c r="I520" s="11"/>
      <c r="J520" s="11"/>
      <c r="K520" s="11"/>
      <c r="L520" s="11"/>
      <c r="M520" s="11"/>
    </row>
    <row r="521" spans="1:13" x14ac:dyDescent="0.25">
      <c r="A521" s="11"/>
      <c r="B521" s="11"/>
      <c r="C521" s="10" t="s">
        <v>24</v>
      </c>
      <c r="D521" s="22"/>
      <c r="E521" s="10" t="s">
        <v>390</v>
      </c>
      <c r="F521" s="13">
        <v>1</v>
      </c>
      <c r="G521" s="14">
        <v>4</v>
      </c>
      <c r="H521" s="14">
        <v>0</v>
      </c>
      <c r="I521" s="14">
        <v>0</v>
      </c>
      <c r="J521" s="12">
        <f>OR(F521&lt;&gt;0,G521&lt;&gt;0,H521&lt;&gt;0,I521&lt;&gt;0)*(F521 + (F521 = 0))*(G521 + (G521 = 0))*(H521 + (H521 = 0))*(I521 + (I521 = 0))</f>
        <v>4</v>
      </c>
      <c r="K521" s="11"/>
      <c r="L521" s="11"/>
      <c r="M521" s="11"/>
    </row>
    <row r="522" spans="1:13" x14ac:dyDescent="0.25">
      <c r="A522" s="11"/>
      <c r="B522" s="11"/>
      <c r="C522" s="10" t="s">
        <v>26</v>
      </c>
      <c r="D522" s="22"/>
      <c r="E522" s="10" t="s">
        <v>391</v>
      </c>
      <c r="F522" s="13">
        <v>1</v>
      </c>
      <c r="G522" s="14">
        <v>12.8</v>
      </c>
      <c r="H522" s="14">
        <v>0</v>
      </c>
      <c r="I522" s="14">
        <v>0</v>
      </c>
      <c r="J522" s="12">
        <f>OR(F522&lt;&gt;0,G522&lt;&gt;0,H522&lt;&gt;0,I522&lt;&gt;0)*(F522 + (F522 = 0))*(G522 + (G522 = 0))*(H522 + (H522 = 0))*(I522 + (I522 = 0))</f>
        <v>12.8</v>
      </c>
      <c r="K522" s="11"/>
      <c r="L522" s="11"/>
      <c r="M522" s="11"/>
    </row>
    <row r="523" spans="1:13" x14ac:dyDescent="0.25">
      <c r="A523" s="11"/>
      <c r="B523" s="11"/>
      <c r="C523" s="10" t="s">
        <v>26</v>
      </c>
      <c r="D523" s="22"/>
      <c r="E523" s="10" t="s">
        <v>392</v>
      </c>
      <c r="F523" s="13">
        <v>1</v>
      </c>
      <c r="G523" s="14">
        <v>15.2</v>
      </c>
      <c r="H523" s="14">
        <v>0</v>
      </c>
      <c r="I523" s="14">
        <v>0</v>
      </c>
      <c r="J523" s="12">
        <f>OR(F523&lt;&gt;0,G523&lt;&gt;0,H523&lt;&gt;0,I523&lt;&gt;0)*(F523 + (F523 = 0))*(G523 + (G523 = 0))*(H523 + (H523 = 0))*(I523 + (I523 = 0))</f>
        <v>15.2</v>
      </c>
      <c r="K523" s="11"/>
      <c r="L523" s="11"/>
      <c r="M523" s="11"/>
    </row>
    <row r="524" spans="1:13" x14ac:dyDescent="0.25">
      <c r="A524" s="11"/>
      <c r="B524" s="11"/>
      <c r="C524" s="10" t="s">
        <v>41</v>
      </c>
      <c r="D524" s="22"/>
      <c r="E524" s="10" t="s">
        <v>393</v>
      </c>
      <c r="F524" s="13">
        <v>1</v>
      </c>
      <c r="G524" s="14">
        <v>12</v>
      </c>
      <c r="H524" s="14">
        <v>0</v>
      </c>
      <c r="I524" s="14">
        <v>0</v>
      </c>
      <c r="J524" s="12">
        <f>OR(F524&lt;&gt;0,G524&lt;&gt;0,H524&lt;&gt;0,I524&lt;&gt;0)*(F524 + (F524 = 0))*(G524 + (G524 = 0))*(H524 + (H524 = 0))*(I524 + (I524 = 0))</f>
        <v>12</v>
      </c>
      <c r="K524" s="11"/>
      <c r="L524" s="11"/>
      <c r="M524" s="11"/>
    </row>
    <row r="525" spans="1:13" x14ac:dyDescent="0.25">
      <c r="A525" s="11"/>
      <c r="B525" s="11"/>
      <c r="C525" s="10" t="s">
        <v>29</v>
      </c>
      <c r="D525" s="22"/>
      <c r="E525" s="10" t="s">
        <v>394</v>
      </c>
      <c r="F525" s="13">
        <v>1</v>
      </c>
      <c r="G525" s="14">
        <v>3.88</v>
      </c>
      <c r="H525" s="14">
        <v>0</v>
      </c>
      <c r="I525" s="14">
        <v>0</v>
      </c>
      <c r="J525" s="12">
        <f>OR(F525&lt;&gt;0,G525&lt;&gt;0,H525&lt;&gt;0,I525&lt;&gt;0)*(F525 + (F525 = 0))*(G525 + (G525 = 0))*(H525 + (H525 = 0))*(I525 + (I525 = 0))</f>
        <v>3.88</v>
      </c>
      <c r="K525" s="11"/>
      <c r="L525" s="11"/>
      <c r="M525" s="11"/>
    </row>
    <row r="526" spans="1:13" x14ac:dyDescent="0.25">
      <c r="A526" s="11"/>
      <c r="B526" s="11"/>
      <c r="C526" s="10" t="s">
        <v>29</v>
      </c>
      <c r="D526" s="22"/>
      <c r="E526" s="10" t="s">
        <v>395</v>
      </c>
      <c r="F526" s="13">
        <v>1</v>
      </c>
      <c r="G526" s="14">
        <v>3.6</v>
      </c>
      <c r="H526" s="14">
        <v>0</v>
      </c>
      <c r="I526" s="14">
        <v>0</v>
      </c>
      <c r="J526" s="12">
        <f>OR(F526&lt;&gt;0,G526&lt;&gt;0,H526&lt;&gt;0,I526&lt;&gt;0)*(F526 + (F526 = 0))*(G526 + (G526 = 0))*(H526 + (H526 = 0))*(I526 + (I526 = 0))</f>
        <v>3.6</v>
      </c>
      <c r="K526" s="11"/>
      <c r="L526" s="11"/>
      <c r="M526" s="11"/>
    </row>
    <row r="527" spans="1:13" x14ac:dyDescent="0.25">
      <c r="A527" s="11"/>
      <c r="B527" s="11"/>
      <c r="C527" s="11"/>
      <c r="D527" s="22"/>
      <c r="E527" s="11"/>
      <c r="F527" s="11"/>
      <c r="G527" s="11"/>
      <c r="H527" s="11"/>
      <c r="I527" s="11"/>
      <c r="J527" s="15" t="s">
        <v>400</v>
      </c>
      <c r="K527" s="16">
        <f>SUM(J521:J526)</f>
        <v>51.48</v>
      </c>
      <c r="L527" s="14">
        <v>0</v>
      </c>
      <c r="M527" s="16">
        <f>ROUND(K527*L527,2)</f>
        <v>0</v>
      </c>
    </row>
    <row r="528" spans="1:13" ht="0.95" customHeight="1" x14ac:dyDescent="0.25">
      <c r="A528" s="17"/>
      <c r="B528" s="17"/>
      <c r="C528" s="17"/>
      <c r="D528" s="23"/>
      <c r="E528" s="17"/>
      <c r="F528" s="17"/>
      <c r="G528" s="17"/>
      <c r="H528" s="17"/>
      <c r="I528" s="17"/>
      <c r="J528" s="17"/>
      <c r="K528" s="17"/>
      <c r="L528" s="17"/>
      <c r="M528" s="17"/>
    </row>
    <row r="529" spans="1:13" ht="22.5" x14ac:dyDescent="0.25">
      <c r="A529" s="9" t="s">
        <v>401</v>
      </c>
      <c r="B529" s="10" t="s">
        <v>20</v>
      </c>
      <c r="C529" s="10" t="s">
        <v>33</v>
      </c>
      <c r="D529" s="19" t="s">
        <v>402</v>
      </c>
      <c r="E529" s="11"/>
      <c r="F529" s="11"/>
      <c r="G529" s="11"/>
      <c r="H529" s="11"/>
      <c r="I529" s="11"/>
      <c r="J529" s="11"/>
      <c r="K529" s="12">
        <f>K532</f>
        <v>1</v>
      </c>
      <c r="L529" s="12">
        <f>L532</f>
        <v>0</v>
      </c>
      <c r="M529" s="12">
        <f>M532</f>
        <v>0</v>
      </c>
    </row>
    <row r="530" spans="1:13" ht="22.5" x14ac:dyDescent="0.25">
      <c r="A530" s="11"/>
      <c r="B530" s="11"/>
      <c r="C530" s="11"/>
      <c r="D530" s="19" t="s">
        <v>403</v>
      </c>
      <c r="E530" s="11"/>
      <c r="F530" s="11"/>
      <c r="G530" s="11"/>
      <c r="H530" s="11"/>
      <c r="I530" s="11"/>
      <c r="J530" s="11"/>
      <c r="K530" s="11"/>
      <c r="L530" s="11"/>
      <c r="M530" s="11"/>
    </row>
    <row r="531" spans="1:13" x14ac:dyDescent="0.25">
      <c r="A531" s="11"/>
      <c r="B531" s="11"/>
      <c r="C531" s="10" t="s">
        <v>24</v>
      </c>
      <c r="D531" s="22"/>
      <c r="E531" s="10" t="s">
        <v>404</v>
      </c>
      <c r="F531" s="13">
        <v>1</v>
      </c>
      <c r="G531" s="14">
        <v>0</v>
      </c>
      <c r="H531" s="14">
        <v>0</v>
      </c>
      <c r="I531" s="14">
        <v>0</v>
      </c>
      <c r="J531" s="12">
        <f>OR(F531&lt;&gt;0,G531&lt;&gt;0,H531&lt;&gt;0,I531&lt;&gt;0)*(F531 + (F531 = 0))*(G531 + (G531 = 0))*(H531 + (H531 = 0))*(I531 + (I531 = 0))</f>
        <v>1</v>
      </c>
      <c r="K531" s="11"/>
      <c r="L531" s="11"/>
      <c r="M531" s="11"/>
    </row>
    <row r="532" spans="1:13" x14ac:dyDescent="0.25">
      <c r="A532" s="11"/>
      <c r="B532" s="11"/>
      <c r="C532" s="11"/>
      <c r="D532" s="22"/>
      <c r="E532" s="11"/>
      <c r="F532" s="11"/>
      <c r="G532" s="11"/>
      <c r="H532" s="11"/>
      <c r="I532" s="11"/>
      <c r="J532" s="15" t="s">
        <v>405</v>
      </c>
      <c r="K532" s="16">
        <f>J531</f>
        <v>1</v>
      </c>
      <c r="L532" s="14">
        <v>0</v>
      </c>
      <c r="M532" s="16">
        <f>ROUND(K532*L532,2)</f>
        <v>0</v>
      </c>
    </row>
    <row r="533" spans="1:13" ht="0.95" customHeight="1" x14ac:dyDescent="0.25">
      <c r="A533" s="17"/>
      <c r="B533" s="17"/>
      <c r="C533" s="17"/>
      <c r="D533" s="23"/>
      <c r="E533" s="17"/>
      <c r="F533" s="17"/>
      <c r="G533" s="17"/>
      <c r="H533" s="17"/>
      <c r="I533" s="17"/>
      <c r="J533" s="17"/>
      <c r="K533" s="17"/>
      <c r="L533" s="17"/>
      <c r="M533" s="17"/>
    </row>
    <row r="534" spans="1:13" ht="22.5" x14ac:dyDescent="0.25">
      <c r="A534" s="9" t="s">
        <v>406</v>
      </c>
      <c r="B534" s="10" t="s">
        <v>20</v>
      </c>
      <c r="C534" s="10" t="s">
        <v>95</v>
      </c>
      <c r="D534" s="19" t="s">
        <v>407</v>
      </c>
      <c r="E534" s="11"/>
      <c r="F534" s="11"/>
      <c r="G534" s="11"/>
      <c r="H534" s="11"/>
      <c r="I534" s="11"/>
      <c r="J534" s="11"/>
      <c r="K534" s="12">
        <f>K537</f>
        <v>31.47</v>
      </c>
      <c r="L534" s="12">
        <f>L537</f>
        <v>0</v>
      </c>
      <c r="M534" s="12">
        <f>M537</f>
        <v>0</v>
      </c>
    </row>
    <row r="535" spans="1:13" ht="33.75" x14ac:dyDescent="0.25">
      <c r="A535" s="11"/>
      <c r="B535" s="11"/>
      <c r="C535" s="11"/>
      <c r="D535" s="19" t="s">
        <v>408</v>
      </c>
      <c r="E535" s="11"/>
      <c r="F535" s="11"/>
      <c r="G535" s="11"/>
      <c r="H535" s="11"/>
      <c r="I535" s="11"/>
      <c r="J535" s="11"/>
      <c r="K535" s="11"/>
      <c r="L535" s="11"/>
      <c r="M535" s="11"/>
    </row>
    <row r="536" spans="1:13" x14ac:dyDescent="0.25">
      <c r="A536" s="11"/>
      <c r="B536" s="11"/>
      <c r="C536" s="10" t="s">
        <v>78</v>
      </c>
      <c r="D536" s="22"/>
      <c r="E536" s="10" t="s">
        <v>409</v>
      </c>
      <c r="F536" s="13">
        <v>1</v>
      </c>
      <c r="G536" s="14">
        <v>14.5</v>
      </c>
      <c r="H536" s="14">
        <v>2.17</v>
      </c>
      <c r="I536" s="14">
        <v>0</v>
      </c>
      <c r="J536" s="12">
        <f>OR(F536&lt;&gt;0,G536&lt;&gt;0,H536&lt;&gt;0,I536&lt;&gt;0)*(F536 + (F536 = 0))*(G536 + (G536 = 0))*(H536 + (H536 = 0))*(I536 + (I536 = 0))</f>
        <v>31.47</v>
      </c>
      <c r="K536" s="11"/>
      <c r="L536" s="11"/>
      <c r="M536" s="11"/>
    </row>
    <row r="537" spans="1:13" x14ac:dyDescent="0.25">
      <c r="A537" s="11"/>
      <c r="B537" s="11"/>
      <c r="C537" s="11"/>
      <c r="D537" s="22"/>
      <c r="E537" s="11"/>
      <c r="F537" s="11"/>
      <c r="G537" s="11"/>
      <c r="H537" s="11"/>
      <c r="I537" s="11"/>
      <c r="J537" s="15" t="s">
        <v>410</v>
      </c>
      <c r="K537" s="16">
        <f>J536</f>
        <v>31.47</v>
      </c>
      <c r="L537" s="14">
        <v>0</v>
      </c>
      <c r="M537" s="16">
        <f>ROUND(K537*L537,2)</f>
        <v>0</v>
      </c>
    </row>
    <row r="538" spans="1:13" ht="0.95" customHeight="1" x14ac:dyDescent="0.25">
      <c r="A538" s="17"/>
      <c r="B538" s="17"/>
      <c r="C538" s="17"/>
      <c r="D538" s="23"/>
      <c r="E538" s="17"/>
      <c r="F538" s="17"/>
      <c r="G538" s="17"/>
      <c r="H538" s="17"/>
      <c r="I538" s="17"/>
      <c r="J538" s="17"/>
      <c r="K538" s="17"/>
      <c r="L538" s="17"/>
      <c r="M538" s="17"/>
    </row>
    <row r="539" spans="1:13" ht="33.75" x14ac:dyDescent="0.25">
      <c r="A539" s="9" t="s">
        <v>411</v>
      </c>
      <c r="B539" s="10" t="s">
        <v>20</v>
      </c>
      <c r="C539" s="10" t="s">
        <v>412</v>
      </c>
      <c r="D539" s="19" t="s">
        <v>413</v>
      </c>
      <c r="E539" s="11"/>
      <c r="F539" s="11"/>
      <c r="G539" s="11"/>
      <c r="H539" s="11"/>
      <c r="I539" s="11"/>
      <c r="J539" s="11"/>
      <c r="K539" s="12">
        <f>K543</f>
        <v>26.66</v>
      </c>
      <c r="L539" s="12">
        <f>L543</f>
        <v>0</v>
      </c>
      <c r="M539" s="12">
        <f>M543</f>
        <v>0</v>
      </c>
    </row>
    <row r="540" spans="1:13" ht="56.25" x14ac:dyDescent="0.25">
      <c r="A540" s="11"/>
      <c r="B540" s="11"/>
      <c r="C540" s="11"/>
      <c r="D540" s="19" t="s">
        <v>414</v>
      </c>
      <c r="E540" s="11"/>
      <c r="F540" s="11"/>
      <c r="G540" s="11"/>
      <c r="H540" s="11"/>
      <c r="I540" s="11"/>
      <c r="J540" s="11"/>
      <c r="K540" s="11"/>
      <c r="L540" s="11"/>
      <c r="M540" s="11"/>
    </row>
    <row r="541" spans="1:13" x14ac:dyDescent="0.25">
      <c r="A541" s="11"/>
      <c r="B541" s="11"/>
      <c r="C541" s="10" t="s">
        <v>29</v>
      </c>
      <c r="D541" s="22"/>
      <c r="E541" s="10" t="s">
        <v>141</v>
      </c>
      <c r="F541" s="13">
        <v>2.64</v>
      </c>
      <c r="G541" s="14">
        <v>112.8</v>
      </c>
      <c r="H541" s="14">
        <v>0</v>
      </c>
      <c r="I541" s="14">
        <v>7.0000000000000007E-2</v>
      </c>
      <c r="J541" s="12">
        <f>OR(F541&lt;&gt;0,G541&lt;&gt;0,H541&lt;&gt;0,I541&lt;&gt;0)*(F541 + (F541 = 0))*(G541 + (G541 = 0))*(H541 + (H541 = 0))*(I541 + (I541 = 0))</f>
        <v>20.85</v>
      </c>
      <c r="K541" s="11"/>
      <c r="L541" s="11"/>
      <c r="M541" s="11"/>
    </row>
    <row r="542" spans="1:13" x14ac:dyDescent="0.25">
      <c r="A542" s="11"/>
      <c r="B542" s="11"/>
      <c r="C542" s="10" t="s">
        <v>78</v>
      </c>
      <c r="D542" s="22"/>
      <c r="E542" s="10" t="s">
        <v>409</v>
      </c>
      <c r="F542" s="13">
        <v>2.64</v>
      </c>
      <c r="G542" s="14">
        <v>14.5</v>
      </c>
      <c r="H542" s="14">
        <v>2.17</v>
      </c>
      <c r="I542" s="14">
        <v>7.0000000000000007E-2</v>
      </c>
      <c r="J542" s="12">
        <f>OR(F542&lt;&gt;0,G542&lt;&gt;0,H542&lt;&gt;0,I542&lt;&gt;0)*(F542 + (F542 = 0))*(G542 + (G542 = 0))*(H542 + (H542 = 0))*(I542 + (I542 = 0))</f>
        <v>5.81</v>
      </c>
      <c r="K542" s="11"/>
      <c r="L542" s="11"/>
      <c r="M542" s="11"/>
    </row>
    <row r="543" spans="1:13" x14ac:dyDescent="0.25">
      <c r="A543" s="11"/>
      <c r="B543" s="11"/>
      <c r="C543" s="11"/>
      <c r="D543" s="22"/>
      <c r="E543" s="11"/>
      <c r="F543" s="11"/>
      <c r="G543" s="11"/>
      <c r="H543" s="11"/>
      <c r="I543" s="11"/>
      <c r="J543" s="15" t="s">
        <v>415</v>
      </c>
      <c r="K543" s="16">
        <f>SUM(J541:J542)</f>
        <v>26.66</v>
      </c>
      <c r="L543" s="14">
        <v>0</v>
      </c>
      <c r="M543" s="16">
        <f>ROUND(K543*L543,2)</f>
        <v>0</v>
      </c>
    </row>
    <row r="544" spans="1:13" ht="0.95" customHeight="1" x14ac:dyDescent="0.25">
      <c r="A544" s="17"/>
      <c r="B544" s="17"/>
      <c r="C544" s="17"/>
      <c r="D544" s="23"/>
      <c r="E544" s="17"/>
      <c r="F544" s="17"/>
      <c r="G544" s="17"/>
      <c r="H544" s="17"/>
      <c r="I544" s="17"/>
      <c r="J544" s="17"/>
      <c r="K544" s="17"/>
      <c r="L544" s="17"/>
      <c r="M544" s="17"/>
    </row>
    <row r="545" spans="1:13" ht="22.5" x14ac:dyDescent="0.25">
      <c r="A545" s="9" t="s">
        <v>416</v>
      </c>
      <c r="B545" s="10" t="s">
        <v>20</v>
      </c>
      <c r="C545" s="10" t="s">
        <v>95</v>
      </c>
      <c r="D545" s="19" t="s">
        <v>417</v>
      </c>
      <c r="E545" s="11"/>
      <c r="F545" s="11"/>
      <c r="G545" s="11"/>
      <c r="H545" s="11"/>
      <c r="I545" s="11"/>
      <c r="J545" s="11"/>
      <c r="K545" s="12">
        <f>K555</f>
        <v>1147.01</v>
      </c>
      <c r="L545" s="12">
        <f>L555</f>
        <v>0</v>
      </c>
      <c r="M545" s="12">
        <f>M555</f>
        <v>0</v>
      </c>
    </row>
    <row r="546" spans="1:13" ht="22.5" x14ac:dyDescent="0.25">
      <c r="A546" s="11"/>
      <c r="B546" s="11"/>
      <c r="C546" s="11"/>
      <c r="D546" s="19" t="s">
        <v>418</v>
      </c>
      <c r="E546" s="11"/>
      <c r="F546" s="11"/>
      <c r="G546" s="11"/>
      <c r="H546" s="11"/>
      <c r="I546" s="11"/>
      <c r="J546" s="11"/>
      <c r="K546" s="11"/>
      <c r="L546" s="11"/>
      <c r="M546" s="11"/>
    </row>
    <row r="547" spans="1:13" x14ac:dyDescent="0.25">
      <c r="A547" s="11"/>
      <c r="B547" s="11"/>
      <c r="C547" s="10" t="s">
        <v>24</v>
      </c>
      <c r="D547" s="22"/>
      <c r="E547" s="10" t="s">
        <v>137</v>
      </c>
      <c r="F547" s="13">
        <v>0</v>
      </c>
      <c r="G547" s="14">
        <v>21.86</v>
      </c>
      <c r="H547" s="14">
        <v>0</v>
      </c>
      <c r="I547" s="14">
        <v>0</v>
      </c>
      <c r="J547" s="12">
        <f>OR(F547&lt;&gt;0,G547&lt;&gt;0,H547&lt;&gt;0,I547&lt;&gt;0)*(F547 + (F547 = 0))*(G547 + (G547 = 0))*(H547 + (H547 = 0))*(I547 + (I547 = 0))</f>
        <v>21.86</v>
      </c>
      <c r="K547" s="11"/>
      <c r="L547" s="11"/>
      <c r="M547" s="11"/>
    </row>
    <row r="548" spans="1:13" x14ac:dyDescent="0.25">
      <c r="A548" s="11"/>
      <c r="B548" s="11"/>
      <c r="C548" s="10" t="s">
        <v>78</v>
      </c>
      <c r="D548" s="22"/>
      <c r="E548" s="10" t="s">
        <v>409</v>
      </c>
      <c r="F548" s="13">
        <v>0</v>
      </c>
      <c r="G548" s="14">
        <v>14.5</v>
      </c>
      <c r="H548" s="14">
        <v>2.17</v>
      </c>
      <c r="I548" s="14">
        <v>0</v>
      </c>
      <c r="J548" s="12">
        <f>OR(F548&lt;&gt;0,G548&lt;&gt;0,H548&lt;&gt;0,I548&lt;&gt;0)*(F548 + (F548 = 0))*(G548 + (G548 = 0))*(H548 + (H548 = 0))*(I548 + (I548 = 0))</f>
        <v>31.47</v>
      </c>
      <c r="K548" s="11"/>
      <c r="L548" s="11"/>
      <c r="M548" s="11"/>
    </row>
    <row r="549" spans="1:13" x14ac:dyDescent="0.25">
      <c r="A549" s="11"/>
      <c r="B549" s="11"/>
      <c r="C549" s="10" t="s">
        <v>26</v>
      </c>
      <c r="D549" s="22"/>
      <c r="E549" s="10" t="s">
        <v>419</v>
      </c>
      <c r="F549" s="13">
        <v>0</v>
      </c>
      <c r="G549" s="14">
        <v>750</v>
      </c>
      <c r="H549" s="14">
        <v>0</v>
      </c>
      <c r="I549" s="14">
        <v>0</v>
      </c>
      <c r="J549" s="12">
        <f>OR(F549&lt;&gt;0,G549&lt;&gt;0,H549&lt;&gt;0,I549&lt;&gt;0)*(F549 + (F549 = 0))*(G549 + (G549 = 0))*(H549 + (H549 = 0))*(I549 + (I549 = 0))</f>
        <v>750</v>
      </c>
      <c r="K549" s="11"/>
      <c r="L549" s="11"/>
      <c r="M549" s="11"/>
    </row>
    <row r="550" spans="1:13" x14ac:dyDescent="0.25">
      <c r="A550" s="11"/>
      <c r="B550" s="11"/>
      <c r="C550" s="10" t="s">
        <v>26</v>
      </c>
      <c r="D550" s="22"/>
      <c r="E550" s="10" t="s">
        <v>420</v>
      </c>
      <c r="F550" s="13">
        <v>0</v>
      </c>
      <c r="G550" s="14">
        <v>23.47</v>
      </c>
      <c r="H550" s="14">
        <v>0</v>
      </c>
      <c r="I550" s="14">
        <v>0</v>
      </c>
      <c r="J550" s="12">
        <f>OR(F550&lt;&gt;0,G550&lt;&gt;0,H550&lt;&gt;0,I550&lt;&gt;0)*(F550 + (F550 = 0))*(G550 + (G550 = 0))*(H550 + (H550 = 0))*(I550 + (I550 = 0))</f>
        <v>23.47</v>
      </c>
      <c r="K550" s="11"/>
      <c r="L550" s="11"/>
      <c r="M550" s="11"/>
    </row>
    <row r="551" spans="1:13" x14ac:dyDescent="0.25">
      <c r="A551" s="11"/>
      <c r="B551" s="11"/>
      <c r="C551" s="10" t="s">
        <v>26</v>
      </c>
      <c r="D551" s="22"/>
      <c r="E551" s="10" t="s">
        <v>365</v>
      </c>
      <c r="F551" s="13">
        <v>0</v>
      </c>
      <c r="G551" s="14">
        <v>58.1</v>
      </c>
      <c r="H551" s="14">
        <v>0</v>
      </c>
      <c r="I551" s="14">
        <v>0</v>
      </c>
      <c r="J551" s="12">
        <f>OR(F551&lt;&gt;0,G551&lt;&gt;0,H551&lt;&gt;0,I551&lt;&gt;0)*(F551 + (F551 = 0))*(G551 + (G551 = 0))*(H551 + (H551 = 0))*(I551 + (I551 = 0))</f>
        <v>58.1</v>
      </c>
      <c r="K551" s="11"/>
      <c r="L551" s="11"/>
      <c r="M551" s="11"/>
    </row>
    <row r="552" spans="1:13" x14ac:dyDescent="0.25">
      <c r="A552" s="11"/>
      <c r="B552" s="11"/>
      <c r="C552" s="10" t="s">
        <v>41</v>
      </c>
      <c r="D552" s="22"/>
      <c r="E552" s="10" t="s">
        <v>140</v>
      </c>
      <c r="F552" s="13">
        <v>0</v>
      </c>
      <c r="G552" s="14">
        <v>36.51</v>
      </c>
      <c r="H552" s="14">
        <v>0</v>
      </c>
      <c r="I552" s="14">
        <v>0</v>
      </c>
      <c r="J552" s="12">
        <f>OR(F552&lt;&gt;0,G552&lt;&gt;0,H552&lt;&gt;0,I552&lt;&gt;0)*(F552 + (F552 = 0))*(G552 + (G552 = 0))*(H552 + (H552 = 0))*(I552 + (I552 = 0))</f>
        <v>36.51</v>
      </c>
      <c r="K552" s="11"/>
      <c r="L552" s="11"/>
      <c r="M552" s="11"/>
    </row>
    <row r="553" spans="1:13" x14ac:dyDescent="0.25">
      <c r="A553" s="11"/>
      <c r="B553" s="11"/>
      <c r="C553" s="10" t="s">
        <v>29</v>
      </c>
      <c r="D553" s="22"/>
      <c r="E553" s="10" t="s">
        <v>421</v>
      </c>
      <c r="F553" s="13">
        <v>0</v>
      </c>
      <c r="G553" s="14">
        <v>112.8</v>
      </c>
      <c r="H553" s="14">
        <v>0</v>
      </c>
      <c r="I553" s="14">
        <v>0</v>
      </c>
      <c r="J553" s="12">
        <f>OR(F553&lt;&gt;0,G553&lt;&gt;0,H553&lt;&gt;0,I553&lt;&gt;0)*(F553 + (F553 = 0))*(G553 + (G553 = 0))*(H553 + (H553 = 0))*(I553 + (I553 = 0))</f>
        <v>112.8</v>
      </c>
      <c r="K553" s="11"/>
      <c r="L553" s="11"/>
      <c r="M553" s="11"/>
    </row>
    <row r="554" spans="1:13" x14ac:dyDescent="0.25">
      <c r="A554" s="11"/>
      <c r="B554" s="11"/>
      <c r="C554" s="10" t="s">
        <v>29</v>
      </c>
      <c r="D554" s="22"/>
      <c r="E554" s="10" t="s">
        <v>422</v>
      </c>
      <c r="F554" s="13">
        <v>0</v>
      </c>
      <c r="G554" s="14">
        <v>112.8</v>
      </c>
      <c r="H554" s="14">
        <v>0</v>
      </c>
      <c r="I554" s="14">
        <v>0</v>
      </c>
      <c r="J554" s="12">
        <f>OR(F554&lt;&gt;0,G554&lt;&gt;0,H554&lt;&gt;0,I554&lt;&gt;0)*(F554 + (F554 = 0))*(G554 + (G554 = 0))*(H554 + (H554 = 0))*(I554 + (I554 = 0))</f>
        <v>112.8</v>
      </c>
      <c r="K554" s="11"/>
      <c r="L554" s="11"/>
      <c r="M554" s="11"/>
    </row>
    <row r="555" spans="1:13" x14ac:dyDescent="0.25">
      <c r="A555" s="11"/>
      <c r="B555" s="11"/>
      <c r="C555" s="11"/>
      <c r="D555" s="22"/>
      <c r="E555" s="11"/>
      <c r="F555" s="11"/>
      <c r="G555" s="11"/>
      <c r="H555" s="11"/>
      <c r="I555" s="11"/>
      <c r="J555" s="15" t="s">
        <v>423</v>
      </c>
      <c r="K555" s="16">
        <f>SUM(J547:J554)</f>
        <v>1147.01</v>
      </c>
      <c r="L555" s="14">
        <v>0</v>
      </c>
      <c r="M555" s="16">
        <f>ROUND(K555*L555,2)</f>
        <v>0</v>
      </c>
    </row>
    <row r="556" spans="1:13" ht="0.95" customHeight="1" x14ac:dyDescent="0.25">
      <c r="A556" s="17"/>
      <c r="B556" s="17"/>
      <c r="C556" s="17"/>
      <c r="D556" s="23"/>
      <c r="E556" s="17"/>
      <c r="F556" s="17"/>
      <c r="G556" s="17"/>
      <c r="H556" s="17"/>
      <c r="I556" s="17"/>
      <c r="J556" s="17"/>
      <c r="K556" s="17"/>
      <c r="L556" s="17"/>
      <c r="M556" s="17"/>
    </row>
    <row r="557" spans="1:13" ht="33.75" x14ac:dyDescent="0.25">
      <c r="A557" s="9" t="s">
        <v>424</v>
      </c>
      <c r="B557" s="10" t="s">
        <v>20</v>
      </c>
      <c r="C557" s="10" t="s">
        <v>412</v>
      </c>
      <c r="D557" s="19" t="s">
        <v>425</v>
      </c>
      <c r="E557" s="11"/>
      <c r="F557" s="11"/>
      <c r="G557" s="11"/>
      <c r="H557" s="11"/>
      <c r="I557" s="11"/>
      <c r="J557" s="11"/>
      <c r="K557" s="12">
        <f>K566</f>
        <v>109.22</v>
      </c>
      <c r="L557" s="12">
        <f>L566</f>
        <v>0</v>
      </c>
      <c r="M557" s="12">
        <f>M566</f>
        <v>0</v>
      </c>
    </row>
    <row r="558" spans="1:13" ht="56.25" x14ac:dyDescent="0.25">
      <c r="A558" s="11"/>
      <c r="B558" s="11"/>
      <c r="C558" s="11"/>
      <c r="D558" s="19" t="s">
        <v>426</v>
      </c>
      <c r="E558" s="11"/>
      <c r="F558" s="11"/>
      <c r="G558" s="11"/>
      <c r="H558" s="11"/>
      <c r="I558" s="11"/>
      <c r="J558" s="11"/>
      <c r="K558" s="11"/>
      <c r="L558" s="11"/>
      <c r="M558" s="11"/>
    </row>
    <row r="559" spans="1:13" x14ac:dyDescent="0.25">
      <c r="A559" s="11"/>
      <c r="B559" s="11"/>
      <c r="C559" s="10" t="s">
        <v>24</v>
      </c>
      <c r="D559" s="22"/>
      <c r="E559" s="10" t="s">
        <v>137</v>
      </c>
      <c r="F559" s="13">
        <v>2.64</v>
      </c>
      <c r="G559" s="14">
        <v>21.86</v>
      </c>
      <c r="H559" s="14">
        <v>0</v>
      </c>
      <c r="I559" s="14">
        <v>0.04</v>
      </c>
      <c r="J559" s="12">
        <f>OR(F559&lt;&gt;0,G559&lt;&gt;0,H559&lt;&gt;0,I559&lt;&gt;0)*(F559 + (F559 = 0))*(G559 + (G559 = 0))*(H559 + (H559 = 0))*(I559 + (I559 = 0))</f>
        <v>2.31</v>
      </c>
      <c r="K559" s="11"/>
      <c r="L559" s="11"/>
      <c r="M559" s="11"/>
    </row>
    <row r="560" spans="1:13" x14ac:dyDescent="0.25">
      <c r="A560" s="11"/>
      <c r="B560" s="11"/>
      <c r="C560" s="10" t="s">
        <v>78</v>
      </c>
      <c r="D560" s="22"/>
      <c r="E560" s="10" t="s">
        <v>409</v>
      </c>
      <c r="F560" s="13">
        <v>2.64</v>
      </c>
      <c r="G560" s="14">
        <v>14.5</v>
      </c>
      <c r="H560" s="14">
        <v>2.17</v>
      </c>
      <c r="I560" s="14">
        <v>0.04</v>
      </c>
      <c r="J560" s="12">
        <f>OR(F560&lt;&gt;0,G560&lt;&gt;0,H560&lt;&gt;0,I560&lt;&gt;0)*(F560 + (F560 = 0))*(G560 + (G560 = 0))*(H560 + (H560 = 0))*(I560 + (I560 = 0))</f>
        <v>3.32</v>
      </c>
      <c r="K560" s="11"/>
      <c r="L560" s="11"/>
      <c r="M560" s="11"/>
    </row>
    <row r="561" spans="1:13" x14ac:dyDescent="0.25">
      <c r="A561" s="11"/>
      <c r="B561" s="11"/>
      <c r="C561" s="10" t="s">
        <v>26</v>
      </c>
      <c r="D561" s="22"/>
      <c r="E561" s="10" t="s">
        <v>427</v>
      </c>
      <c r="F561" s="13">
        <v>2.64</v>
      </c>
      <c r="G561" s="14">
        <v>750</v>
      </c>
      <c r="H561" s="14">
        <v>0</v>
      </c>
      <c r="I561" s="14">
        <v>0.04</v>
      </c>
      <c r="J561" s="12">
        <f>OR(F561&lt;&gt;0,G561&lt;&gt;0,H561&lt;&gt;0,I561&lt;&gt;0)*(F561 + (F561 = 0))*(G561 + (G561 = 0))*(H561 + (H561 = 0))*(I561 + (I561 = 0))</f>
        <v>79.2</v>
      </c>
      <c r="K561" s="11"/>
      <c r="L561" s="11"/>
      <c r="M561" s="11"/>
    </row>
    <row r="562" spans="1:13" x14ac:dyDescent="0.25">
      <c r="A562" s="11"/>
      <c r="B562" s="11"/>
      <c r="C562" s="10" t="s">
        <v>26</v>
      </c>
      <c r="D562" s="22"/>
      <c r="E562" s="10" t="s">
        <v>420</v>
      </c>
      <c r="F562" s="13">
        <v>2.64</v>
      </c>
      <c r="G562" s="14">
        <v>23.47</v>
      </c>
      <c r="H562" s="14">
        <v>0</v>
      </c>
      <c r="I562" s="14">
        <v>0.04</v>
      </c>
      <c r="J562" s="12">
        <f>OR(F562&lt;&gt;0,G562&lt;&gt;0,H562&lt;&gt;0,I562&lt;&gt;0)*(F562 + (F562 = 0))*(G562 + (G562 = 0))*(H562 + (H562 = 0))*(I562 + (I562 = 0))</f>
        <v>2.48</v>
      </c>
      <c r="K562" s="11"/>
      <c r="L562" s="11"/>
      <c r="M562" s="11"/>
    </row>
    <row r="563" spans="1:13" x14ac:dyDescent="0.25">
      <c r="A563" s="11"/>
      <c r="B563" s="11"/>
      <c r="C563" s="10" t="s">
        <v>41</v>
      </c>
      <c r="D563" s="22"/>
      <c r="E563" s="10" t="s">
        <v>140</v>
      </c>
      <c r="F563" s="13">
        <v>2.64</v>
      </c>
      <c r="G563" s="14">
        <v>36.51</v>
      </c>
      <c r="H563" s="14">
        <v>0</v>
      </c>
      <c r="I563" s="14">
        <v>0.04</v>
      </c>
      <c r="J563" s="12">
        <f>OR(F563&lt;&gt;0,G563&lt;&gt;0,H563&lt;&gt;0,I563&lt;&gt;0)*(F563 + (F563 = 0))*(G563 + (G563 = 0))*(H563 + (H563 = 0))*(I563 + (I563 = 0))</f>
        <v>3.86</v>
      </c>
      <c r="K563" s="11"/>
      <c r="L563" s="11"/>
      <c r="M563" s="11"/>
    </row>
    <row r="564" spans="1:13" x14ac:dyDescent="0.25">
      <c r="A564" s="11"/>
      <c r="B564" s="11"/>
      <c r="C564" s="10" t="s">
        <v>26</v>
      </c>
      <c r="D564" s="22"/>
      <c r="E564" s="10" t="s">
        <v>365</v>
      </c>
      <c r="F564" s="13">
        <v>2.64</v>
      </c>
      <c r="G564" s="14">
        <v>58.1</v>
      </c>
      <c r="H564" s="14">
        <v>0</v>
      </c>
      <c r="I564" s="14">
        <v>0.04</v>
      </c>
      <c r="J564" s="12">
        <f>OR(F564&lt;&gt;0,G564&lt;&gt;0,H564&lt;&gt;0,I564&lt;&gt;0)*(F564 + (F564 = 0))*(G564 + (G564 = 0))*(H564 + (H564 = 0))*(I564 + (I564 = 0))</f>
        <v>6.14</v>
      </c>
      <c r="K564" s="11"/>
      <c r="L564" s="11"/>
      <c r="M564" s="11"/>
    </row>
    <row r="565" spans="1:13" x14ac:dyDescent="0.25">
      <c r="A565" s="11"/>
      <c r="B565" s="11"/>
      <c r="C565" s="10" t="s">
        <v>29</v>
      </c>
      <c r="D565" s="22"/>
      <c r="E565" s="10" t="s">
        <v>141</v>
      </c>
      <c r="F565" s="13">
        <v>2.64</v>
      </c>
      <c r="G565" s="14">
        <v>112.8</v>
      </c>
      <c r="H565" s="14">
        <v>0</v>
      </c>
      <c r="I565" s="14">
        <v>0.04</v>
      </c>
      <c r="J565" s="12">
        <f>OR(F565&lt;&gt;0,G565&lt;&gt;0,H565&lt;&gt;0,I565&lt;&gt;0)*(F565 + (F565 = 0))*(G565 + (G565 = 0))*(H565 + (H565 = 0))*(I565 + (I565 = 0))</f>
        <v>11.91</v>
      </c>
      <c r="K565" s="11"/>
      <c r="L565" s="11"/>
      <c r="M565" s="11"/>
    </row>
    <row r="566" spans="1:13" x14ac:dyDescent="0.25">
      <c r="A566" s="11"/>
      <c r="B566" s="11"/>
      <c r="C566" s="11"/>
      <c r="D566" s="22"/>
      <c r="E566" s="11"/>
      <c r="F566" s="11"/>
      <c r="G566" s="11"/>
      <c r="H566" s="11"/>
      <c r="I566" s="11"/>
      <c r="J566" s="15" t="s">
        <v>428</v>
      </c>
      <c r="K566" s="16">
        <f>SUM(J559:J565)</f>
        <v>109.22</v>
      </c>
      <c r="L566" s="14">
        <v>0</v>
      </c>
      <c r="M566" s="16">
        <f>ROUND(K566*L566,2)</f>
        <v>0</v>
      </c>
    </row>
    <row r="567" spans="1:13" ht="0.95" customHeight="1" x14ac:dyDescent="0.25">
      <c r="A567" s="17"/>
      <c r="B567" s="17"/>
      <c r="C567" s="17"/>
      <c r="D567" s="23"/>
      <c r="E567" s="17"/>
      <c r="F567" s="17"/>
      <c r="G567" s="17"/>
      <c r="H567" s="17"/>
      <c r="I567" s="17"/>
      <c r="J567" s="17"/>
      <c r="K567" s="17"/>
      <c r="L567" s="17"/>
      <c r="M567" s="17"/>
    </row>
    <row r="568" spans="1:13" ht="33.75" x14ac:dyDescent="0.25">
      <c r="A568" s="9" t="s">
        <v>429</v>
      </c>
      <c r="B568" s="10" t="s">
        <v>20</v>
      </c>
      <c r="C568" s="10" t="s">
        <v>430</v>
      </c>
      <c r="D568" s="19" t="s">
        <v>431</v>
      </c>
      <c r="E568" s="11"/>
      <c r="F568" s="11"/>
      <c r="G568" s="11"/>
      <c r="H568" s="11"/>
      <c r="I568" s="11"/>
      <c r="J568" s="11"/>
      <c r="K568" s="12">
        <f>K573</f>
        <v>20.22</v>
      </c>
      <c r="L568" s="12">
        <f>L573</f>
        <v>0</v>
      </c>
      <c r="M568" s="12">
        <f>M573</f>
        <v>0</v>
      </c>
    </row>
    <row r="569" spans="1:13" ht="67.5" x14ac:dyDescent="0.25">
      <c r="A569" s="11"/>
      <c r="B569" s="11"/>
      <c r="C569" s="11"/>
      <c r="D569" s="19" t="s">
        <v>432</v>
      </c>
      <c r="E569" s="11"/>
      <c r="F569" s="11"/>
      <c r="G569" s="11"/>
      <c r="H569" s="11"/>
      <c r="I569" s="11"/>
      <c r="J569" s="11"/>
      <c r="K569" s="11"/>
      <c r="L569" s="11"/>
      <c r="M569" s="11"/>
    </row>
    <row r="570" spans="1:13" x14ac:dyDescent="0.25">
      <c r="A570" s="11"/>
      <c r="B570" s="11"/>
      <c r="C570" s="10" t="s">
        <v>24</v>
      </c>
      <c r="D570" s="22"/>
      <c r="E570" s="10" t="s">
        <v>433</v>
      </c>
      <c r="F570" s="13">
        <v>1</v>
      </c>
      <c r="G570" s="14">
        <v>6.82</v>
      </c>
      <c r="H570" s="14">
        <v>0</v>
      </c>
      <c r="I570" s="14">
        <v>0</v>
      </c>
      <c r="J570" s="12">
        <f>OR(F570&lt;&gt;0,G570&lt;&gt;0,H570&lt;&gt;0,I570&lt;&gt;0)*(F570 + (F570 = 0))*(G570 + (G570 = 0))*(H570 + (H570 = 0))*(I570 + (I570 = 0))</f>
        <v>6.82</v>
      </c>
      <c r="K570" s="11"/>
      <c r="L570" s="11"/>
      <c r="M570" s="11"/>
    </row>
    <row r="571" spans="1:13" x14ac:dyDescent="0.25">
      <c r="A571" s="11"/>
      <c r="B571" s="11"/>
      <c r="C571" s="10" t="s">
        <v>24</v>
      </c>
      <c r="D571" s="22"/>
      <c r="E571" s="10" t="s">
        <v>434</v>
      </c>
      <c r="F571" s="13">
        <v>1</v>
      </c>
      <c r="G571" s="14">
        <v>5.4</v>
      </c>
      <c r="H571" s="14">
        <v>0</v>
      </c>
      <c r="I571" s="14">
        <v>0</v>
      </c>
      <c r="J571" s="12">
        <f>OR(F571&lt;&gt;0,G571&lt;&gt;0,H571&lt;&gt;0,I571&lt;&gt;0)*(F571 + (F571 = 0))*(G571 + (G571 = 0))*(H571 + (H571 = 0))*(I571 + (I571 = 0))</f>
        <v>5.4</v>
      </c>
      <c r="K571" s="11"/>
      <c r="L571" s="11"/>
      <c r="M571" s="11"/>
    </row>
    <row r="572" spans="1:13" x14ac:dyDescent="0.25">
      <c r="A572" s="11"/>
      <c r="B572" s="11"/>
      <c r="C572" s="10" t="s">
        <v>41</v>
      </c>
      <c r="D572" s="22"/>
      <c r="E572" s="10" t="s">
        <v>435</v>
      </c>
      <c r="F572" s="13">
        <v>2</v>
      </c>
      <c r="G572" s="14">
        <v>4</v>
      </c>
      <c r="H572" s="14">
        <v>0</v>
      </c>
      <c r="I572" s="14">
        <v>0</v>
      </c>
      <c r="J572" s="12">
        <f>OR(F572&lt;&gt;0,G572&lt;&gt;0,H572&lt;&gt;0,I572&lt;&gt;0)*(F572 + (F572 = 0))*(G572 + (G572 = 0))*(H572 + (H572 = 0))*(I572 + (I572 = 0))</f>
        <v>8</v>
      </c>
      <c r="K572" s="11"/>
      <c r="L572" s="11"/>
      <c r="M572" s="11"/>
    </row>
    <row r="573" spans="1:13" x14ac:dyDescent="0.25">
      <c r="A573" s="11"/>
      <c r="B573" s="11"/>
      <c r="C573" s="11"/>
      <c r="D573" s="22"/>
      <c r="E573" s="11"/>
      <c r="F573" s="11"/>
      <c r="G573" s="11"/>
      <c r="H573" s="11"/>
      <c r="I573" s="11"/>
      <c r="J573" s="15" t="s">
        <v>436</v>
      </c>
      <c r="K573" s="16">
        <f>SUM(J570:J572)</f>
        <v>20.22</v>
      </c>
      <c r="L573" s="14">
        <v>0</v>
      </c>
      <c r="M573" s="16">
        <f>ROUND(K573*L573,2)</f>
        <v>0</v>
      </c>
    </row>
    <row r="574" spans="1:13" ht="0.95" customHeight="1" x14ac:dyDescent="0.25">
      <c r="A574" s="17"/>
      <c r="B574" s="17"/>
      <c r="C574" s="17"/>
      <c r="D574" s="23"/>
      <c r="E574" s="17"/>
      <c r="F574" s="17"/>
      <c r="G574" s="17"/>
      <c r="H574" s="17"/>
      <c r="I574" s="17"/>
      <c r="J574" s="17"/>
      <c r="K574" s="17"/>
      <c r="L574" s="17"/>
      <c r="M574" s="17"/>
    </row>
    <row r="575" spans="1:13" x14ac:dyDescent="0.25">
      <c r="A575" s="11"/>
      <c r="B575" s="11"/>
      <c r="C575" s="11"/>
      <c r="D575" s="22"/>
      <c r="E575" s="11"/>
      <c r="F575" s="11"/>
      <c r="G575" s="11"/>
      <c r="H575" s="11"/>
      <c r="I575" s="11"/>
      <c r="J575" s="15" t="s">
        <v>437</v>
      </c>
      <c r="K575" s="18">
        <v>1</v>
      </c>
      <c r="L575" s="16">
        <f>M460+M467+M479+M492+M497+M509+M519+M529+M534+M539+M545+M557+M568</f>
        <v>0</v>
      </c>
      <c r="M575" s="16">
        <f>ROUND(K575*L575,2)</f>
        <v>0</v>
      </c>
    </row>
    <row r="576" spans="1:13" ht="0.95" customHeight="1" x14ac:dyDescent="0.25">
      <c r="A576" s="17"/>
      <c r="B576" s="17"/>
      <c r="C576" s="17"/>
      <c r="D576" s="23"/>
      <c r="E576" s="17"/>
      <c r="F576" s="17"/>
      <c r="G576" s="17"/>
      <c r="H576" s="17"/>
      <c r="I576" s="17"/>
      <c r="J576" s="17"/>
      <c r="K576" s="17"/>
      <c r="L576" s="17"/>
      <c r="M576" s="17"/>
    </row>
    <row r="577" spans="1:13" x14ac:dyDescent="0.25">
      <c r="A577" s="5" t="s">
        <v>438</v>
      </c>
      <c r="B577" s="5" t="s">
        <v>16</v>
      </c>
      <c r="C577" s="5" t="s">
        <v>17</v>
      </c>
      <c r="D577" s="21" t="s">
        <v>439</v>
      </c>
      <c r="E577" s="6"/>
      <c r="F577" s="6"/>
      <c r="G577" s="6"/>
      <c r="H577" s="6"/>
      <c r="I577" s="6"/>
      <c r="J577" s="6"/>
      <c r="K577" s="7">
        <f>K651</f>
        <v>1</v>
      </c>
      <c r="L577" s="8">
        <f>L651</f>
        <v>0</v>
      </c>
      <c r="M577" s="8">
        <f>M651</f>
        <v>0</v>
      </c>
    </row>
    <row r="578" spans="1:13" ht="33.75" x14ac:dyDescent="0.25">
      <c r="A578" s="9" t="s">
        <v>440</v>
      </c>
      <c r="B578" s="10" t="s">
        <v>20</v>
      </c>
      <c r="C578" s="10" t="s">
        <v>33</v>
      </c>
      <c r="D578" s="19" t="s">
        <v>441</v>
      </c>
      <c r="E578" s="11"/>
      <c r="F578" s="11"/>
      <c r="G578" s="11"/>
      <c r="H578" s="11"/>
      <c r="I578" s="11"/>
      <c r="J578" s="11"/>
      <c r="K578" s="12">
        <f>K581</f>
        <v>1</v>
      </c>
      <c r="L578" s="12">
        <f>L581</f>
        <v>0</v>
      </c>
      <c r="M578" s="12">
        <f>M581</f>
        <v>0</v>
      </c>
    </row>
    <row r="579" spans="1:13" ht="45" x14ac:dyDescent="0.25">
      <c r="A579" s="11"/>
      <c r="B579" s="11"/>
      <c r="C579" s="11"/>
      <c r="D579" s="19" t="s">
        <v>442</v>
      </c>
      <c r="E579" s="11"/>
      <c r="F579" s="11"/>
      <c r="G579" s="11"/>
      <c r="H579" s="11"/>
      <c r="I579" s="11"/>
      <c r="J579" s="11"/>
      <c r="K579" s="11"/>
      <c r="L579" s="11"/>
      <c r="M579" s="11"/>
    </row>
    <row r="580" spans="1:13" x14ac:dyDescent="0.25">
      <c r="A580" s="11"/>
      <c r="B580" s="11"/>
      <c r="C580" s="10" t="s">
        <v>24</v>
      </c>
      <c r="D580" s="22"/>
      <c r="E580" s="10" t="s">
        <v>443</v>
      </c>
      <c r="F580" s="13">
        <v>1</v>
      </c>
      <c r="G580" s="14">
        <v>0</v>
      </c>
      <c r="H580" s="14">
        <v>0</v>
      </c>
      <c r="I580" s="14">
        <v>0</v>
      </c>
      <c r="J580" s="12">
        <f>OR(F580&lt;&gt;0,G580&lt;&gt;0,H580&lt;&gt;0,I580&lt;&gt;0)*(F580 + (F580 = 0))*(G580 + (G580 = 0))*(H580 + (H580 = 0))*(I580 + (I580 = 0))</f>
        <v>1</v>
      </c>
      <c r="K580" s="11"/>
      <c r="L580" s="11"/>
      <c r="M580" s="11"/>
    </row>
    <row r="581" spans="1:13" x14ac:dyDescent="0.25">
      <c r="A581" s="11"/>
      <c r="B581" s="11"/>
      <c r="C581" s="11"/>
      <c r="D581" s="22"/>
      <c r="E581" s="11"/>
      <c r="F581" s="11"/>
      <c r="G581" s="11"/>
      <c r="H581" s="11"/>
      <c r="I581" s="11"/>
      <c r="J581" s="15" t="s">
        <v>444</v>
      </c>
      <c r="K581" s="16">
        <f>J580</f>
        <v>1</v>
      </c>
      <c r="L581" s="14">
        <v>0</v>
      </c>
      <c r="M581" s="16">
        <f>ROUND(K581*L581,2)</f>
        <v>0</v>
      </c>
    </row>
    <row r="582" spans="1:13" ht="0.95" customHeight="1" x14ac:dyDescent="0.25">
      <c r="A582" s="17"/>
      <c r="B582" s="17"/>
      <c r="C582" s="17"/>
      <c r="D582" s="23"/>
      <c r="E582" s="17"/>
      <c r="F582" s="17"/>
      <c r="G582" s="17"/>
      <c r="H582" s="17"/>
      <c r="I582" s="17"/>
      <c r="J582" s="17"/>
      <c r="K582" s="17"/>
      <c r="L582" s="17"/>
      <c r="M582" s="17"/>
    </row>
    <row r="583" spans="1:13" ht="22.5" x14ac:dyDescent="0.25">
      <c r="A583" s="9" t="s">
        <v>445</v>
      </c>
      <c r="B583" s="10" t="s">
        <v>20</v>
      </c>
      <c r="C583" s="10" t="s">
        <v>46</v>
      </c>
      <c r="D583" s="19" t="s">
        <v>446</v>
      </c>
      <c r="E583" s="11"/>
      <c r="F583" s="11"/>
      <c r="G583" s="11"/>
      <c r="H583" s="11"/>
      <c r="I583" s="11"/>
      <c r="J583" s="11"/>
      <c r="K583" s="12">
        <f>K586</f>
        <v>135</v>
      </c>
      <c r="L583" s="12">
        <f>L586</f>
        <v>0</v>
      </c>
      <c r="M583" s="12">
        <f>M586</f>
        <v>0</v>
      </c>
    </row>
    <row r="584" spans="1:13" ht="90" x14ac:dyDescent="0.25">
      <c r="A584" s="11"/>
      <c r="B584" s="11"/>
      <c r="C584" s="11"/>
      <c r="D584" s="19" t="s">
        <v>447</v>
      </c>
      <c r="E584" s="11"/>
      <c r="F584" s="11"/>
      <c r="G584" s="11"/>
      <c r="H584" s="11"/>
      <c r="I584" s="11"/>
      <c r="J584" s="11"/>
      <c r="K584" s="11"/>
      <c r="L584" s="11"/>
      <c r="M584" s="11"/>
    </row>
    <row r="585" spans="1:13" x14ac:dyDescent="0.25">
      <c r="A585" s="11"/>
      <c r="B585" s="11"/>
      <c r="C585" s="10" t="s">
        <v>26</v>
      </c>
      <c r="D585" s="22"/>
      <c r="E585" s="10" t="s">
        <v>448</v>
      </c>
      <c r="F585" s="13">
        <v>0</v>
      </c>
      <c r="G585" s="14">
        <v>135</v>
      </c>
      <c r="H585" s="14">
        <v>0</v>
      </c>
      <c r="I585" s="14">
        <v>0</v>
      </c>
      <c r="J585" s="12">
        <f>OR(F585&lt;&gt;0,G585&lt;&gt;0,H585&lt;&gt;0,I585&lt;&gt;0)*(F585 + (F585 = 0))*(G585 + (G585 = 0))*(H585 + (H585 = 0))*(I585 + (I585 = 0))</f>
        <v>135</v>
      </c>
      <c r="K585" s="11"/>
      <c r="L585" s="11"/>
      <c r="M585" s="11"/>
    </row>
    <row r="586" spans="1:13" x14ac:dyDescent="0.25">
      <c r="A586" s="11"/>
      <c r="B586" s="11"/>
      <c r="C586" s="11"/>
      <c r="D586" s="22"/>
      <c r="E586" s="11"/>
      <c r="F586" s="11"/>
      <c r="G586" s="11"/>
      <c r="H586" s="11"/>
      <c r="I586" s="11"/>
      <c r="J586" s="15" t="s">
        <v>449</v>
      </c>
      <c r="K586" s="16">
        <f>J585</f>
        <v>135</v>
      </c>
      <c r="L586" s="14">
        <v>0</v>
      </c>
      <c r="M586" s="16">
        <f>ROUND(K586*L586,2)</f>
        <v>0</v>
      </c>
    </row>
    <row r="587" spans="1:13" ht="0.95" customHeight="1" x14ac:dyDescent="0.25">
      <c r="A587" s="17"/>
      <c r="B587" s="17"/>
      <c r="C587" s="17"/>
      <c r="D587" s="23"/>
      <c r="E587" s="17"/>
      <c r="F587" s="17"/>
      <c r="G587" s="17"/>
      <c r="H587" s="17"/>
      <c r="I587" s="17"/>
      <c r="J587" s="17"/>
      <c r="K587" s="17"/>
      <c r="L587" s="17"/>
      <c r="M587" s="17"/>
    </row>
    <row r="588" spans="1:13" ht="22.5" x14ac:dyDescent="0.25">
      <c r="A588" s="9" t="s">
        <v>450</v>
      </c>
      <c r="B588" s="10" t="s">
        <v>20</v>
      </c>
      <c r="C588" s="10" t="s">
        <v>46</v>
      </c>
      <c r="D588" s="19" t="s">
        <v>451</v>
      </c>
      <c r="E588" s="11"/>
      <c r="F588" s="11"/>
      <c r="G588" s="11"/>
      <c r="H588" s="11"/>
      <c r="I588" s="11"/>
      <c r="J588" s="11"/>
      <c r="K588" s="12">
        <f>K592</f>
        <v>160.69999999999999</v>
      </c>
      <c r="L588" s="12">
        <f>L592</f>
        <v>0</v>
      </c>
      <c r="M588" s="12">
        <f>M592</f>
        <v>0</v>
      </c>
    </row>
    <row r="589" spans="1:13" ht="78.75" x14ac:dyDescent="0.25">
      <c r="A589" s="11"/>
      <c r="B589" s="11"/>
      <c r="C589" s="11"/>
      <c r="D589" s="19" t="s">
        <v>452</v>
      </c>
      <c r="E589" s="11"/>
      <c r="F589" s="11"/>
      <c r="G589" s="11"/>
      <c r="H589" s="11"/>
      <c r="I589" s="11"/>
      <c r="J589" s="11"/>
      <c r="K589" s="11"/>
      <c r="L589" s="11"/>
      <c r="M589" s="11"/>
    </row>
    <row r="590" spans="1:13" x14ac:dyDescent="0.25">
      <c r="A590" s="11"/>
      <c r="B590" s="11"/>
      <c r="C590" s="10" t="s">
        <v>24</v>
      </c>
      <c r="D590" s="22"/>
      <c r="E590" s="10" t="s">
        <v>453</v>
      </c>
      <c r="F590" s="13">
        <v>0</v>
      </c>
      <c r="G590" s="14">
        <v>15.7</v>
      </c>
      <c r="H590" s="14">
        <v>0</v>
      </c>
      <c r="I590" s="14">
        <v>0</v>
      </c>
      <c r="J590" s="12">
        <f>OR(F590&lt;&gt;0,G590&lt;&gt;0,H590&lt;&gt;0,I590&lt;&gt;0)*(F590 + (F590 = 0))*(G590 + (G590 = 0))*(H590 + (H590 = 0))*(I590 + (I590 = 0))</f>
        <v>15.7</v>
      </c>
      <c r="K590" s="11"/>
      <c r="L590" s="11"/>
      <c r="M590" s="11"/>
    </row>
    <row r="591" spans="1:13" x14ac:dyDescent="0.25">
      <c r="A591" s="11"/>
      <c r="B591" s="11"/>
      <c r="C591" s="10" t="s">
        <v>26</v>
      </c>
      <c r="D591" s="22"/>
      <c r="E591" s="10" t="s">
        <v>454</v>
      </c>
      <c r="F591" s="13">
        <v>0</v>
      </c>
      <c r="G591" s="14">
        <v>145</v>
      </c>
      <c r="H591" s="14">
        <v>0</v>
      </c>
      <c r="I591" s="14">
        <v>0</v>
      </c>
      <c r="J591" s="12">
        <f>OR(F591&lt;&gt;0,G591&lt;&gt;0,H591&lt;&gt;0,I591&lt;&gt;0)*(F591 + (F591 = 0))*(G591 + (G591 = 0))*(H591 + (H591 = 0))*(I591 + (I591 = 0))</f>
        <v>145</v>
      </c>
      <c r="K591" s="11"/>
      <c r="L591" s="11"/>
      <c r="M591" s="11"/>
    </row>
    <row r="592" spans="1:13" x14ac:dyDescent="0.25">
      <c r="A592" s="11"/>
      <c r="B592" s="11"/>
      <c r="C592" s="11"/>
      <c r="D592" s="22"/>
      <c r="E592" s="11"/>
      <c r="F592" s="11"/>
      <c r="G592" s="11"/>
      <c r="H592" s="11"/>
      <c r="I592" s="11"/>
      <c r="J592" s="15" t="s">
        <v>455</v>
      </c>
      <c r="K592" s="16">
        <f>SUM(J590:J591)</f>
        <v>160.69999999999999</v>
      </c>
      <c r="L592" s="14">
        <v>0</v>
      </c>
      <c r="M592" s="16">
        <f>ROUND(K592*L592,2)</f>
        <v>0</v>
      </c>
    </row>
    <row r="593" spans="1:13" ht="0.95" customHeight="1" x14ac:dyDescent="0.25">
      <c r="A593" s="17"/>
      <c r="B593" s="17"/>
      <c r="C593" s="17"/>
      <c r="D593" s="23"/>
      <c r="E593" s="17"/>
      <c r="F593" s="17"/>
      <c r="G593" s="17"/>
      <c r="H593" s="17"/>
      <c r="I593" s="17"/>
      <c r="J593" s="17"/>
      <c r="K593" s="17"/>
      <c r="L593" s="17"/>
      <c r="M593" s="17"/>
    </row>
    <row r="594" spans="1:13" ht="22.5" x14ac:dyDescent="0.25">
      <c r="A594" s="9" t="s">
        <v>456</v>
      </c>
      <c r="B594" s="10" t="s">
        <v>20</v>
      </c>
      <c r="C594" s="10" t="s">
        <v>46</v>
      </c>
      <c r="D594" s="19" t="s">
        <v>457</v>
      </c>
      <c r="E594" s="11"/>
      <c r="F594" s="11"/>
      <c r="G594" s="11"/>
      <c r="H594" s="11"/>
      <c r="I594" s="11"/>
      <c r="J594" s="11"/>
      <c r="K594" s="12">
        <f>K597</f>
        <v>31.5</v>
      </c>
      <c r="L594" s="12">
        <f>L597</f>
        <v>0</v>
      </c>
      <c r="M594" s="12">
        <f>M597</f>
        <v>0</v>
      </c>
    </row>
    <row r="595" spans="1:13" ht="56.25" x14ac:dyDescent="0.25">
      <c r="A595" s="11"/>
      <c r="B595" s="11"/>
      <c r="C595" s="11"/>
      <c r="D595" s="19" t="s">
        <v>458</v>
      </c>
      <c r="E595" s="11"/>
      <c r="F595" s="11"/>
      <c r="G595" s="11"/>
      <c r="H595" s="11"/>
      <c r="I595" s="11"/>
      <c r="J595" s="11"/>
      <c r="K595" s="11"/>
      <c r="L595" s="11"/>
      <c r="M595" s="11"/>
    </row>
    <row r="596" spans="1:13" x14ac:dyDescent="0.25">
      <c r="A596" s="11"/>
      <c r="B596" s="11"/>
      <c r="C596" s="10" t="s">
        <v>78</v>
      </c>
      <c r="D596" s="22"/>
      <c r="E596" s="10" t="s">
        <v>459</v>
      </c>
      <c r="F596" s="13">
        <v>0</v>
      </c>
      <c r="G596" s="14">
        <v>31.5</v>
      </c>
      <c r="H596" s="14">
        <v>0</v>
      </c>
      <c r="I596" s="14">
        <v>0</v>
      </c>
      <c r="J596" s="12">
        <f>OR(F596&lt;&gt;0,G596&lt;&gt;0,H596&lt;&gt;0,I596&lt;&gt;0)*(F596 + (F596 = 0))*(G596 + (G596 = 0))*(H596 + (H596 = 0))*(I596 + (I596 = 0))</f>
        <v>31.5</v>
      </c>
      <c r="K596" s="11"/>
      <c r="L596" s="11"/>
      <c r="M596" s="11"/>
    </row>
    <row r="597" spans="1:13" x14ac:dyDescent="0.25">
      <c r="A597" s="11"/>
      <c r="B597" s="11"/>
      <c r="C597" s="11"/>
      <c r="D597" s="22"/>
      <c r="E597" s="11"/>
      <c r="F597" s="11"/>
      <c r="G597" s="11"/>
      <c r="H597" s="11"/>
      <c r="I597" s="11"/>
      <c r="J597" s="15" t="s">
        <v>460</v>
      </c>
      <c r="K597" s="16">
        <f>J596</f>
        <v>31.5</v>
      </c>
      <c r="L597" s="14">
        <v>0</v>
      </c>
      <c r="M597" s="16">
        <f>ROUND(K597*L597,2)</f>
        <v>0</v>
      </c>
    </row>
    <row r="598" spans="1:13" ht="0.95" customHeight="1" x14ac:dyDescent="0.25">
      <c r="A598" s="17"/>
      <c r="B598" s="17"/>
      <c r="C598" s="17"/>
      <c r="D598" s="23"/>
      <c r="E598" s="17"/>
      <c r="F598" s="17"/>
      <c r="G598" s="17"/>
      <c r="H598" s="17"/>
      <c r="I598" s="17"/>
      <c r="J598" s="17"/>
      <c r="K598" s="17"/>
      <c r="L598" s="17"/>
      <c r="M598" s="17"/>
    </row>
    <row r="599" spans="1:13" ht="22.5" x14ac:dyDescent="0.25">
      <c r="A599" s="9" t="s">
        <v>461</v>
      </c>
      <c r="B599" s="10" t="s">
        <v>20</v>
      </c>
      <c r="C599" s="10" t="s">
        <v>46</v>
      </c>
      <c r="D599" s="19" t="s">
        <v>462</v>
      </c>
      <c r="E599" s="11"/>
      <c r="F599" s="11"/>
      <c r="G599" s="11"/>
      <c r="H599" s="11"/>
      <c r="I599" s="11"/>
      <c r="J599" s="11"/>
      <c r="K599" s="12">
        <f>K602</f>
        <v>18</v>
      </c>
      <c r="L599" s="12">
        <f>L602</f>
        <v>0</v>
      </c>
      <c r="M599" s="12">
        <f>M602</f>
        <v>0</v>
      </c>
    </row>
    <row r="600" spans="1:13" ht="56.25" x14ac:dyDescent="0.25">
      <c r="A600" s="11"/>
      <c r="B600" s="11"/>
      <c r="C600" s="11"/>
      <c r="D600" s="19" t="s">
        <v>463</v>
      </c>
      <c r="E600" s="11"/>
      <c r="F600" s="11"/>
      <c r="G600" s="11"/>
      <c r="H600" s="11"/>
      <c r="I600" s="11"/>
      <c r="J600" s="11"/>
      <c r="K600" s="11"/>
      <c r="L600" s="11"/>
      <c r="M600" s="11"/>
    </row>
    <row r="601" spans="1:13" x14ac:dyDescent="0.25">
      <c r="A601" s="11"/>
      <c r="B601" s="11"/>
      <c r="C601" s="10" t="s">
        <v>26</v>
      </c>
      <c r="D601" s="22"/>
      <c r="E601" s="10" t="s">
        <v>464</v>
      </c>
      <c r="F601" s="13">
        <v>0</v>
      </c>
      <c r="G601" s="14">
        <v>18</v>
      </c>
      <c r="H601" s="14">
        <v>0</v>
      </c>
      <c r="I601" s="14">
        <v>0</v>
      </c>
      <c r="J601" s="12">
        <f>OR(F601&lt;&gt;0,G601&lt;&gt;0,H601&lt;&gt;0,I601&lt;&gt;0)*(F601 + (F601 = 0))*(G601 + (G601 = 0))*(H601 + (H601 = 0))*(I601 + (I601 = 0))</f>
        <v>18</v>
      </c>
      <c r="K601" s="11"/>
      <c r="L601" s="11"/>
      <c r="M601" s="11"/>
    </row>
    <row r="602" spans="1:13" x14ac:dyDescent="0.25">
      <c r="A602" s="11"/>
      <c r="B602" s="11"/>
      <c r="C602" s="11"/>
      <c r="D602" s="22"/>
      <c r="E602" s="11"/>
      <c r="F602" s="11"/>
      <c r="G602" s="11"/>
      <c r="H602" s="11"/>
      <c r="I602" s="11"/>
      <c r="J602" s="15" t="s">
        <v>465</v>
      </c>
      <c r="K602" s="16">
        <f>J601</f>
        <v>18</v>
      </c>
      <c r="L602" s="14">
        <v>0</v>
      </c>
      <c r="M602" s="16">
        <f>ROUND(K602*L602,2)</f>
        <v>0</v>
      </c>
    </row>
    <row r="603" spans="1:13" ht="0.95" customHeight="1" x14ac:dyDescent="0.25">
      <c r="A603" s="17"/>
      <c r="B603" s="17"/>
      <c r="C603" s="17"/>
      <c r="D603" s="23"/>
      <c r="E603" s="17"/>
      <c r="F603" s="17"/>
      <c r="G603" s="17"/>
      <c r="H603" s="17"/>
      <c r="I603" s="17"/>
      <c r="J603" s="17"/>
      <c r="K603" s="17"/>
      <c r="L603" s="17"/>
      <c r="M603" s="17"/>
    </row>
    <row r="604" spans="1:13" ht="22.5" x14ac:dyDescent="0.25">
      <c r="A604" s="9" t="s">
        <v>466</v>
      </c>
      <c r="B604" s="10" t="s">
        <v>20</v>
      </c>
      <c r="C604" s="10" t="s">
        <v>46</v>
      </c>
      <c r="D604" s="19" t="s">
        <v>467</v>
      </c>
      <c r="E604" s="11"/>
      <c r="F604" s="11"/>
      <c r="G604" s="11"/>
      <c r="H604" s="11"/>
      <c r="I604" s="11"/>
      <c r="J604" s="11"/>
      <c r="K604" s="12">
        <f>K607</f>
        <v>17.600000000000001</v>
      </c>
      <c r="L604" s="12">
        <f>L607</f>
        <v>0</v>
      </c>
      <c r="M604" s="12">
        <f>M607</f>
        <v>0</v>
      </c>
    </row>
    <row r="605" spans="1:13" ht="90" x14ac:dyDescent="0.25">
      <c r="A605" s="11"/>
      <c r="B605" s="11"/>
      <c r="C605" s="11"/>
      <c r="D605" s="19" t="s">
        <v>468</v>
      </c>
      <c r="E605" s="11"/>
      <c r="F605" s="11"/>
      <c r="G605" s="11"/>
      <c r="H605" s="11"/>
      <c r="I605" s="11"/>
      <c r="J605" s="11"/>
      <c r="K605" s="11"/>
      <c r="L605" s="11"/>
      <c r="M605" s="11"/>
    </row>
    <row r="606" spans="1:13" x14ac:dyDescent="0.25">
      <c r="A606" s="11"/>
      <c r="B606" s="11"/>
      <c r="C606" s="10" t="s">
        <v>41</v>
      </c>
      <c r="D606" s="22"/>
      <c r="E606" s="10" t="s">
        <v>469</v>
      </c>
      <c r="F606" s="13">
        <v>2</v>
      </c>
      <c r="G606" s="14">
        <v>8.8000000000000007</v>
      </c>
      <c r="H606" s="14">
        <v>0</v>
      </c>
      <c r="I606" s="14">
        <v>0</v>
      </c>
      <c r="J606" s="12">
        <f>OR(F606&lt;&gt;0,G606&lt;&gt;0,H606&lt;&gt;0,I606&lt;&gt;0)*(F606 + (F606 = 0))*(G606 + (G606 = 0))*(H606 + (H606 = 0))*(I606 + (I606 = 0))</f>
        <v>17.600000000000001</v>
      </c>
      <c r="K606" s="11"/>
      <c r="L606" s="11"/>
      <c r="M606" s="11"/>
    </row>
    <row r="607" spans="1:13" x14ac:dyDescent="0.25">
      <c r="A607" s="11"/>
      <c r="B607" s="11"/>
      <c r="C607" s="11"/>
      <c r="D607" s="22"/>
      <c r="E607" s="11"/>
      <c r="F607" s="11"/>
      <c r="G607" s="11"/>
      <c r="H607" s="11"/>
      <c r="I607" s="11"/>
      <c r="J607" s="15" t="s">
        <v>470</v>
      </c>
      <c r="K607" s="16">
        <f>J606</f>
        <v>17.600000000000001</v>
      </c>
      <c r="L607" s="14">
        <v>0</v>
      </c>
      <c r="M607" s="16">
        <f>ROUND(K607*L607,2)</f>
        <v>0</v>
      </c>
    </row>
    <row r="608" spans="1:13" ht="0.95" customHeight="1" x14ac:dyDescent="0.25">
      <c r="A608" s="17"/>
      <c r="B608" s="17"/>
      <c r="C608" s="17"/>
      <c r="D608" s="23"/>
      <c r="E608" s="17"/>
      <c r="F608" s="17"/>
      <c r="G608" s="17"/>
      <c r="H608" s="17"/>
      <c r="I608" s="17"/>
      <c r="J608" s="17"/>
      <c r="K608" s="17"/>
      <c r="L608" s="17"/>
      <c r="M608" s="17"/>
    </row>
    <row r="609" spans="1:13" ht="22.5" x14ac:dyDescent="0.25">
      <c r="A609" s="9" t="s">
        <v>471</v>
      </c>
      <c r="B609" s="10" t="s">
        <v>20</v>
      </c>
      <c r="C609" s="10" t="s">
        <v>95</v>
      </c>
      <c r="D609" s="19" t="s">
        <v>472</v>
      </c>
      <c r="E609" s="11"/>
      <c r="F609" s="11"/>
      <c r="G609" s="11"/>
      <c r="H609" s="11"/>
      <c r="I609" s="11"/>
      <c r="J609" s="11"/>
      <c r="K609" s="12">
        <f>K617</f>
        <v>65.400000000000006</v>
      </c>
      <c r="L609" s="12">
        <f>L617</f>
        <v>0</v>
      </c>
      <c r="M609" s="12">
        <f>M617</f>
        <v>0</v>
      </c>
    </row>
    <row r="610" spans="1:13" ht="45" x14ac:dyDescent="0.25">
      <c r="A610" s="11"/>
      <c r="B610" s="11"/>
      <c r="C610" s="11"/>
      <c r="D610" s="19" t="s">
        <v>473</v>
      </c>
      <c r="E610" s="11"/>
      <c r="F610" s="11"/>
      <c r="G610" s="11"/>
      <c r="H610" s="11"/>
      <c r="I610" s="11"/>
      <c r="J610" s="11"/>
      <c r="K610" s="11"/>
      <c r="L610" s="11"/>
      <c r="M610" s="11"/>
    </row>
    <row r="611" spans="1:13" x14ac:dyDescent="0.25">
      <c r="A611" s="11"/>
      <c r="B611" s="11"/>
      <c r="C611" s="10" t="s">
        <v>24</v>
      </c>
      <c r="D611" s="22"/>
      <c r="E611" s="10" t="s">
        <v>474</v>
      </c>
      <c r="F611" s="13">
        <v>1.1000000000000001</v>
      </c>
      <c r="G611" s="14">
        <v>8.5</v>
      </c>
      <c r="H611" s="14">
        <v>0</v>
      </c>
      <c r="I611" s="14">
        <v>0</v>
      </c>
      <c r="J611" s="12">
        <f>OR(F611&lt;&gt;0,G611&lt;&gt;0,H611&lt;&gt;0,I611&lt;&gt;0)*(F611 + (F611 = 0))*(G611 + (G611 = 0))*(H611 + (H611 = 0))*(I611 + (I611 = 0))</f>
        <v>9.35</v>
      </c>
      <c r="K611" s="11"/>
      <c r="L611" s="11"/>
      <c r="M611" s="11"/>
    </row>
    <row r="612" spans="1:13" x14ac:dyDescent="0.25">
      <c r="A612" s="11"/>
      <c r="B612" s="11"/>
      <c r="C612" s="10" t="s">
        <v>26</v>
      </c>
      <c r="D612" s="22"/>
      <c r="E612" s="10" t="s">
        <v>475</v>
      </c>
      <c r="F612" s="13">
        <v>1.1000000000000001</v>
      </c>
      <c r="G612" s="14">
        <v>15.75</v>
      </c>
      <c r="H612" s="14">
        <v>0</v>
      </c>
      <c r="I612" s="14">
        <v>0</v>
      </c>
      <c r="J612" s="12">
        <f>OR(F612&lt;&gt;0,G612&lt;&gt;0,H612&lt;&gt;0,I612&lt;&gt;0)*(F612 + (F612 = 0))*(G612 + (G612 = 0))*(H612 + (H612 = 0))*(I612 + (I612 = 0))</f>
        <v>17.329999999999998</v>
      </c>
      <c r="K612" s="11"/>
      <c r="L612" s="11"/>
      <c r="M612" s="11"/>
    </row>
    <row r="613" spans="1:13" x14ac:dyDescent="0.25">
      <c r="A613" s="11"/>
      <c r="B613" s="11"/>
      <c r="C613" s="10" t="s">
        <v>26</v>
      </c>
      <c r="D613" s="22"/>
      <c r="E613" s="10" t="s">
        <v>476</v>
      </c>
      <c r="F613" s="13">
        <v>1.1000000000000001</v>
      </c>
      <c r="G613" s="14">
        <v>4.5</v>
      </c>
      <c r="H613" s="14">
        <v>0</v>
      </c>
      <c r="I613" s="14">
        <v>0</v>
      </c>
      <c r="J613" s="12">
        <f>OR(F613&lt;&gt;0,G613&lt;&gt;0,H613&lt;&gt;0,I613&lt;&gt;0)*(F613 + (F613 = 0))*(G613 + (G613 = 0))*(H613 + (H613 = 0))*(I613 + (I613 = 0))</f>
        <v>4.95</v>
      </c>
      <c r="K613" s="11"/>
      <c r="L613" s="11"/>
      <c r="M613" s="11"/>
    </row>
    <row r="614" spans="1:13" x14ac:dyDescent="0.25">
      <c r="A614" s="11"/>
      <c r="B614" s="11"/>
      <c r="C614" s="10" t="s">
        <v>26</v>
      </c>
      <c r="D614" s="22"/>
      <c r="E614" s="10" t="s">
        <v>477</v>
      </c>
      <c r="F614" s="13">
        <v>1.1000000000000001</v>
      </c>
      <c r="G614" s="14">
        <v>8.1999999999999993</v>
      </c>
      <c r="H614" s="14">
        <v>0</v>
      </c>
      <c r="I614" s="14">
        <v>0</v>
      </c>
      <c r="J614" s="12">
        <f>OR(F614&lt;&gt;0,G614&lt;&gt;0,H614&lt;&gt;0,I614&lt;&gt;0)*(F614 + (F614 = 0))*(G614 + (G614 = 0))*(H614 + (H614 = 0))*(I614 + (I614 = 0))</f>
        <v>9.02</v>
      </c>
      <c r="K614" s="11"/>
      <c r="L614" s="11"/>
      <c r="M614" s="11"/>
    </row>
    <row r="615" spans="1:13" x14ac:dyDescent="0.25">
      <c r="A615" s="11"/>
      <c r="B615" s="11"/>
      <c r="C615" s="10" t="s">
        <v>41</v>
      </c>
      <c r="D615" s="22"/>
      <c r="E615" s="10" t="s">
        <v>478</v>
      </c>
      <c r="F615" s="13">
        <v>1.1000000000000001</v>
      </c>
      <c r="G615" s="14">
        <v>12.5</v>
      </c>
      <c r="H615" s="14">
        <v>0</v>
      </c>
      <c r="I615" s="14">
        <v>0</v>
      </c>
      <c r="J615" s="12">
        <f>OR(F615&lt;&gt;0,G615&lt;&gt;0,H615&lt;&gt;0,I615&lt;&gt;0)*(F615 + (F615 = 0))*(G615 + (G615 = 0))*(H615 + (H615 = 0))*(I615 + (I615 = 0))</f>
        <v>13.75</v>
      </c>
      <c r="K615" s="11"/>
      <c r="L615" s="11"/>
      <c r="M615" s="11"/>
    </row>
    <row r="616" spans="1:13" x14ac:dyDescent="0.25">
      <c r="A616" s="11"/>
      <c r="B616" s="11"/>
      <c r="C616" s="10" t="s">
        <v>29</v>
      </c>
      <c r="D616" s="22"/>
      <c r="E616" s="10" t="s">
        <v>479</v>
      </c>
      <c r="F616" s="13">
        <v>1.1000000000000001</v>
      </c>
      <c r="G616" s="14">
        <v>10</v>
      </c>
      <c r="H616" s="14">
        <v>0</v>
      </c>
      <c r="I616" s="14">
        <v>0</v>
      </c>
      <c r="J616" s="12">
        <f>OR(F616&lt;&gt;0,G616&lt;&gt;0,H616&lt;&gt;0,I616&lt;&gt;0)*(F616 + (F616 = 0))*(G616 + (G616 = 0))*(H616 + (H616 = 0))*(I616 + (I616 = 0))</f>
        <v>11</v>
      </c>
      <c r="K616" s="11"/>
      <c r="L616" s="11"/>
      <c r="M616" s="11"/>
    </row>
    <row r="617" spans="1:13" x14ac:dyDescent="0.25">
      <c r="A617" s="11"/>
      <c r="B617" s="11"/>
      <c r="C617" s="11"/>
      <c r="D617" s="22"/>
      <c r="E617" s="11"/>
      <c r="F617" s="11"/>
      <c r="G617" s="11"/>
      <c r="H617" s="11"/>
      <c r="I617" s="11"/>
      <c r="J617" s="15" t="s">
        <v>480</v>
      </c>
      <c r="K617" s="16">
        <f>SUM(J611:J616)</f>
        <v>65.400000000000006</v>
      </c>
      <c r="L617" s="14">
        <v>0</v>
      </c>
      <c r="M617" s="16">
        <f>ROUND(K617*L617,2)</f>
        <v>0</v>
      </c>
    </row>
    <row r="618" spans="1:13" ht="0.95" customHeight="1" x14ac:dyDescent="0.25">
      <c r="A618" s="17"/>
      <c r="B618" s="17"/>
      <c r="C618" s="17"/>
      <c r="D618" s="23"/>
      <c r="E618" s="17"/>
      <c r="F618" s="17"/>
      <c r="G618" s="17"/>
      <c r="H618" s="17"/>
      <c r="I618" s="17"/>
      <c r="J618" s="17"/>
      <c r="K618" s="17"/>
      <c r="L618" s="17"/>
      <c r="M618" s="17"/>
    </row>
    <row r="619" spans="1:13" x14ac:dyDescent="0.25">
      <c r="A619" s="9" t="s">
        <v>481</v>
      </c>
      <c r="B619" s="10" t="s">
        <v>20</v>
      </c>
      <c r="C619" s="10" t="s">
        <v>21</v>
      </c>
      <c r="D619" s="19" t="s">
        <v>482</v>
      </c>
      <c r="E619" s="11"/>
      <c r="F619" s="11"/>
      <c r="G619" s="11"/>
      <c r="H619" s="11"/>
      <c r="I619" s="11"/>
      <c r="J619" s="11"/>
      <c r="K619" s="12">
        <f>K622</f>
        <v>1</v>
      </c>
      <c r="L619" s="12">
        <f>L622</f>
        <v>0</v>
      </c>
      <c r="M619" s="12">
        <f>M622</f>
        <v>0</v>
      </c>
    </row>
    <row r="620" spans="1:13" ht="56.25" x14ac:dyDescent="0.25">
      <c r="A620" s="11"/>
      <c r="B620" s="11"/>
      <c r="C620" s="11"/>
      <c r="D620" s="19" t="s">
        <v>483</v>
      </c>
      <c r="E620" s="11"/>
      <c r="F620" s="11"/>
      <c r="G620" s="11"/>
      <c r="H620" s="11"/>
      <c r="I620" s="11"/>
      <c r="J620" s="11"/>
      <c r="K620" s="11"/>
      <c r="L620" s="11"/>
      <c r="M620" s="11"/>
    </row>
    <row r="621" spans="1:13" x14ac:dyDescent="0.25">
      <c r="A621" s="11"/>
      <c r="B621" s="11"/>
      <c r="C621" s="10" t="s">
        <v>26</v>
      </c>
      <c r="D621" s="22"/>
      <c r="E621" s="10" t="s">
        <v>484</v>
      </c>
      <c r="F621" s="13">
        <v>1</v>
      </c>
      <c r="G621" s="14">
        <v>0</v>
      </c>
      <c r="H621" s="14">
        <v>0</v>
      </c>
      <c r="I621" s="14">
        <v>0</v>
      </c>
      <c r="J621" s="12">
        <f>OR(F621&lt;&gt;0,G621&lt;&gt;0,H621&lt;&gt;0,I621&lt;&gt;0)*(F621 + (F621 = 0))*(G621 + (G621 = 0))*(H621 + (H621 = 0))*(I621 + (I621 = 0))</f>
        <v>1</v>
      </c>
      <c r="K621" s="11"/>
      <c r="L621" s="11"/>
      <c r="M621" s="11"/>
    </row>
    <row r="622" spans="1:13" x14ac:dyDescent="0.25">
      <c r="A622" s="11"/>
      <c r="B622" s="11"/>
      <c r="C622" s="11"/>
      <c r="D622" s="22"/>
      <c r="E622" s="11"/>
      <c r="F622" s="11"/>
      <c r="G622" s="11"/>
      <c r="H622" s="11"/>
      <c r="I622" s="11"/>
      <c r="J622" s="15" t="s">
        <v>485</v>
      </c>
      <c r="K622" s="16">
        <f>J621</f>
        <v>1</v>
      </c>
      <c r="L622" s="14">
        <v>0</v>
      </c>
      <c r="M622" s="16">
        <f>ROUND(K622*L622,2)</f>
        <v>0</v>
      </c>
    </row>
    <row r="623" spans="1:13" ht="0.95" customHeight="1" x14ac:dyDescent="0.25">
      <c r="A623" s="17"/>
      <c r="B623" s="17"/>
      <c r="C623" s="17"/>
      <c r="D623" s="23"/>
      <c r="E623" s="17"/>
      <c r="F623" s="17"/>
      <c r="G623" s="17"/>
      <c r="H623" s="17"/>
      <c r="I623" s="17"/>
      <c r="J623" s="17"/>
      <c r="K623" s="17"/>
      <c r="L623" s="17"/>
      <c r="M623" s="17"/>
    </row>
    <row r="624" spans="1:13" ht="22.5" x14ac:dyDescent="0.25">
      <c r="A624" s="9" t="s">
        <v>486</v>
      </c>
      <c r="B624" s="10" t="s">
        <v>20</v>
      </c>
      <c r="C624" s="10" t="s">
        <v>21</v>
      </c>
      <c r="D624" s="19" t="s">
        <v>487</v>
      </c>
      <c r="E624" s="11"/>
      <c r="F624" s="11"/>
      <c r="G624" s="11"/>
      <c r="H624" s="11"/>
      <c r="I624" s="11"/>
      <c r="J624" s="11"/>
      <c r="K624" s="12">
        <f>K627</f>
        <v>2</v>
      </c>
      <c r="L624" s="12">
        <f>L627</f>
        <v>0</v>
      </c>
      <c r="M624" s="12">
        <f>M627</f>
        <v>0</v>
      </c>
    </row>
    <row r="625" spans="1:13" ht="78.75" x14ac:dyDescent="0.25">
      <c r="A625" s="11"/>
      <c r="B625" s="11"/>
      <c r="C625" s="11"/>
      <c r="D625" s="19" t="s">
        <v>488</v>
      </c>
      <c r="E625" s="11"/>
      <c r="F625" s="11"/>
      <c r="G625" s="11"/>
      <c r="H625" s="11"/>
      <c r="I625" s="11"/>
      <c r="J625" s="11"/>
      <c r="K625" s="11"/>
      <c r="L625" s="11"/>
      <c r="M625" s="11"/>
    </row>
    <row r="626" spans="1:13" x14ac:dyDescent="0.25">
      <c r="A626" s="11"/>
      <c r="B626" s="11"/>
      <c r="C626" s="10" t="s">
        <v>26</v>
      </c>
      <c r="D626" s="22"/>
      <c r="E626" s="10" t="s">
        <v>489</v>
      </c>
      <c r="F626" s="13">
        <v>2</v>
      </c>
      <c r="G626" s="14">
        <v>0</v>
      </c>
      <c r="H626" s="14">
        <v>0</v>
      </c>
      <c r="I626" s="14">
        <v>0</v>
      </c>
      <c r="J626" s="12">
        <f>OR(F626&lt;&gt;0,G626&lt;&gt;0,H626&lt;&gt;0,I626&lt;&gt;0)*(F626 + (F626 = 0))*(G626 + (G626 = 0))*(H626 + (H626 = 0))*(I626 + (I626 = 0))</f>
        <v>2</v>
      </c>
      <c r="K626" s="11"/>
      <c r="L626" s="11"/>
      <c r="M626" s="11"/>
    </row>
    <row r="627" spans="1:13" x14ac:dyDescent="0.25">
      <c r="A627" s="11"/>
      <c r="B627" s="11"/>
      <c r="C627" s="11"/>
      <c r="D627" s="22"/>
      <c r="E627" s="11"/>
      <c r="F627" s="11"/>
      <c r="G627" s="11"/>
      <c r="H627" s="11"/>
      <c r="I627" s="11"/>
      <c r="J627" s="15" t="s">
        <v>490</v>
      </c>
      <c r="K627" s="16">
        <f>J626</f>
        <v>2</v>
      </c>
      <c r="L627" s="14">
        <v>0</v>
      </c>
      <c r="M627" s="16">
        <f>ROUND(K627*L627,2)</f>
        <v>0</v>
      </c>
    </row>
    <row r="628" spans="1:13" ht="0.95" customHeight="1" x14ac:dyDescent="0.25">
      <c r="A628" s="17"/>
      <c r="B628" s="17"/>
      <c r="C628" s="17"/>
      <c r="D628" s="23"/>
      <c r="E628" s="17"/>
      <c r="F628" s="17"/>
      <c r="G628" s="17"/>
      <c r="H628" s="17"/>
      <c r="I628" s="17"/>
      <c r="J628" s="17"/>
      <c r="K628" s="17"/>
      <c r="L628" s="17"/>
      <c r="M628" s="17"/>
    </row>
    <row r="629" spans="1:13" ht="33.75" x14ac:dyDescent="0.25">
      <c r="A629" s="9" t="s">
        <v>491</v>
      </c>
      <c r="B629" s="10" t="s">
        <v>20</v>
      </c>
      <c r="C629" s="10" t="s">
        <v>95</v>
      </c>
      <c r="D629" s="19" t="s">
        <v>492</v>
      </c>
      <c r="E629" s="11"/>
      <c r="F629" s="11"/>
      <c r="G629" s="11"/>
      <c r="H629" s="11"/>
      <c r="I629" s="11"/>
      <c r="J629" s="11"/>
      <c r="K629" s="12">
        <f>K632</f>
        <v>5</v>
      </c>
      <c r="L629" s="12">
        <f>L632</f>
        <v>0</v>
      </c>
      <c r="M629" s="12">
        <f>M632</f>
        <v>0</v>
      </c>
    </row>
    <row r="630" spans="1:13" ht="56.25" x14ac:dyDescent="0.25">
      <c r="A630" s="11"/>
      <c r="B630" s="11"/>
      <c r="C630" s="11"/>
      <c r="D630" s="19" t="s">
        <v>493</v>
      </c>
      <c r="E630" s="11"/>
      <c r="F630" s="11"/>
      <c r="G630" s="11"/>
      <c r="H630" s="11"/>
      <c r="I630" s="11"/>
      <c r="J630" s="11"/>
      <c r="K630" s="11"/>
      <c r="L630" s="11"/>
      <c r="M630" s="11"/>
    </row>
    <row r="631" spans="1:13" x14ac:dyDescent="0.25">
      <c r="A631" s="11"/>
      <c r="B631" s="11"/>
      <c r="C631" s="10" t="s">
        <v>26</v>
      </c>
      <c r="D631" s="22"/>
      <c r="E631" s="10" t="s">
        <v>494</v>
      </c>
      <c r="F631" s="13">
        <v>0</v>
      </c>
      <c r="G631" s="14">
        <v>5</v>
      </c>
      <c r="H631" s="14">
        <v>0</v>
      </c>
      <c r="I631" s="14">
        <v>0</v>
      </c>
      <c r="J631" s="12">
        <f>OR(F631&lt;&gt;0,G631&lt;&gt;0,H631&lt;&gt;0,I631&lt;&gt;0)*(F631 + (F631 = 0))*(G631 + (G631 = 0))*(H631 + (H631 = 0))*(I631 + (I631 = 0))</f>
        <v>5</v>
      </c>
      <c r="K631" s="11"/>
      <c r="L631" s="11"/>
      <c r="M631" s="11"/>
    </row>
    <row r="632" spans="1:13" x14ac:dyDescent="0.25">
      <c r="A632" s="11"/>
      <c r="B632" s="11"/>
      <c r="C632" s="11"/>
      <c r="D632" s="22"/>
      <c r="E632" s="11"/>
      <c r="F632" s="11"/>
      <c r="G632" s="11"/>
      <c r="H632" s="11"/>
      <c r="I632" s="11"/>
      <c r="J632" s="15" t="s">
        <v>495</v>
      </c>
      <c r="K632" s="16">
        <f>J631</f>
        <v>5</v>
      </c>
      <c r="L632" s="14">
        <v>0</v>
      </c>
      <c r="M632" s="16">
        <f>ROUND(K632*L632,2)</f>
        <v>0</v>
      </c>
    </row>
    <row r="633" spans="1:13" ht="0.95" customHeight="1" x14ac:dyDescent="0.25">
      <c r="A633" s="17"/>
      <c r="B633" s="17"/>
      <c r="C633" s="17"/>
      <c r="D633" s="23"/>
      <c r="E633" s="17"/>
      <c r="F633" s="17"/>
      <c r="G633" s="17"/>
      <c r="H633" s="17"/>
      <c r="I633" s="17"/>
      <c r="J633" s="17"/>
      <c r="K633" s="17"/>
      <c r="L633" s="17"/>
      <c r="M633" s="17"/>
    </row>
    <row r="634" spans="1:13" ht="33.75" x14ac:dyDescent="0.25">
      <c r="A634" s="9" t="s">
        <v>496</v>
      </c>
      <c r="B634" s="10" t="s">
        <v>20</v>
      </c>
      <c r="C634" s="10" t="s">
        <v>46</v>
      </c>
      <c r="D634" s="19" t="s">
        <v>497</v>
      </c>
      <c r="E634" s="11"/>
      <c r="F634" s="11"/>
      <c r="G634" s="11"/>
      <c r="H634" s="11"/>
      <c r="I634" s="11"/>
      <c r="J634" s="11"/>
      <c r="K634" s="12">
        <f>K638</f>
        <v>8.36</v>
      </c>
      <c r="L634" s="12">
        <f>L638</f>
        <v>0</v>
      </c>
      <c r="M634" s="12">
        <f>M638</f>
        <v>0</v>
      </c>
    </row>
    <row r="635" spans="1:13" ht="78.75" x14ac:dyDescent="0.25">
      <c r="A635" s="11"/>
      <c r="B635" s="11"/>
      <c r="C635" s="11"/>
      <c r="D635" s="19" t="s">
        <v>498</v>
      </c>
      <c r="E635" s="11"/>
      <c r="F635" s="11"/>
      <c r="G635" s="11"/>
      <c r="H635" s="11"/>
      <c r="I635" s="11"/>
      <c r="J635" s="11"/>
      <c r="K635" s="11"/>
      <c r="L635" s="11"/>
      <c r="M635" s="11"/>
    </row>
    <row r="636" spans="1:13" x14ac:dyDescent="0.25">
      <c r="A636" s="11"/>
      <c r="B636" s="11"/>
      <c r="C636" s="10" t="s">
        <v>499</v>
      </c>
      <c r="D636" s="22"/>
      <c r="E636" s="10" t="s">
        <v>500</v>
      </c>
      <c r="F636" s="13">
        <v>1.1000000000000001</v>
      </c>
      <c r="G636" s="14">
        <v>4.8</v>
      </c>
      <c r="H636" s="14">
        <v>0</v>
      </c>
      <c r="I636" s="14">
        <v>0</v>
      </c>
      <c r="J636" s="12">
        <f>OR(F636&lt;&gt;0,G636&lt;&gt;0,H636&lt;&gt;0,I636&lt;&gt;0)*(F636 + (F636 = 0))*(G636 + (G636 = 0))*(H636 + (H636 = 0))*(I636 + (I636 = 0))</f>
        <v>5.28</v>
      </c>
      <c r="K636" s="11"/>
      <c r="L636" s="11"/>
      <c r="M636" s="11"/>
    </row>
    <row r="637" spans="1:13" x14ac:dyDescent="0.25">
      <c r="A637" s="11"/>
      <c r="B637" s="11"/>
      <c r="C637" s="10" t="s">
        <v>24</v>
      </c>
      <c r="D637" s="22"/>
      <c r="E637" s="10" t="s">
        <v>501</v>
      </c>
      <c r="F637" s="13">
        <v>1.1000000000000001</v>
      </c>
      <c r="G637" s="14">
        <v>2.8</v>
      </c>
      <c r="H637" s="14">
        <v>0</v>
      </c>
      <c r="I637" s="14">
        <v>0</v>
      </c>
      <c r="J637" s="12">
        <f>OR(F637&lt;&gt;0,G637&lt;&gt;0,H637&lt;&gt;0,I637&lt;&gt;0)*(F637 + (F637 = 0))*(G637 + (G637 = 0))*(H637 + (H637 = 0))*(I637 + (I637 = 0))</f>
        <v>3.08</v>
      </c>
      <c r="K637" s="11"/>
      <c r="L637" s="11"/>
      <c r="M637" s="11"/>
    </row>
    <row r="638" spans="1:13" x14ac:dyDescent="0.25">
      <c r="A638" s="11"/>
      <c r="B638" s="11"/>
      <c r="C638" s="11"/>
      <c r="D638" s="22"/>
      <c r="E638" s="11"/>
      <c r="F638" s="11"/>
      <c r="G638" s="11"/>
      <c r="H638" s="11"/>
      <c r="I638" s="11"/>
      <c r="J638" s="15" t="s">
        <v>502</v>
      </c>
      <c r="K638" s="16">
        <f>SUM(J636:J637)</f>
        <v>8.36</v>
      </c>
      <c r="L638" s="14">
        <v>0</v>
      </c>
      <c r="M638" s="16">
        <f>ROUND(K638*L638,2)</f>
        <v>0</v>
      </c>
    </row>
    <row r="639" spans="1:13" ht="0.95" customHeight="1" x14ac:dyDescent="0.25">
      <c r="A639" s="17"/>
      <c r="B639" s="17"/>
      <c r="C639" s="17"/>
      <c r="D639" s="23"/>
      <c r="E639" s="17"/>
      <c r="F639" s="17"/>
      <c r="G639" s="17"/>
      <c r="H639" s="17"/>
      <c r="I639" s="17"/>
      <c r="J639" s="17"/>
      <c r="K639" s="17"/>
      <c r="L639" s="17"/>
      <c r="M639" s="17"/>
    </row>
    <row r="640" spans="1:13" x14ac:dyDescent="0.25">
      <c r="A640" s="9" t="s">
        <v>503</v>
      </c>
      <c r="B640" s="10" t="s">
        <v>20</v>
      </c>
      <c r="C640" s="10" t="s">
        <v>33</v>
      </c>
      <c r="D640" s="19" t="s">
        <v>504</v>
      </c>
      <c r="E640" s="11"/>
      <c r="F640" s="11"/>
      <c r="G640" s="11"/>
      <c r="H640" s="11"/>
      <c r="I640" s="11"/>
      <c r="J640" s="11"/>
      <c r="K640" s="12">
        <f>K644</f>
        <v>2</v>
      </c>
      <c r="L640" s="12">
        <f>L644</f>
        <v>0</v>
      </c>
      <c r="M640" s="12">
        <f>M644</f>
        <v>0</v>
      </c>
    </row>
    <row r="641" spans="1:13" ht="22.5" x14ac:dyDescent="0.25">
      <c r="A641" s="11"/>
      <c r="B641" s="11"/>
      <c r="C641" s="11"/>
      <c r="D641" s="19" t="s">
        <v>505</v>
      </c>
      <c r="E641" s="11"/>
      <c r="F641" s="11"/>
      <c r="G641" s="11"/>
      <c r="H641" s="11"/>
      <c r="I641" s="11"/>
      <c r="J641" s="11"/>
      <c r="K641" s="11"/>
      <c r="L641" s="11"/>
      <c r="M641" s="11"/>
    </row>
    <row r="642" spans="1:13" x14ac:dyDescent="0.25">
      <c r="A642" s="11"/>
      <c r="B642" s="11"/>
      <c r="C642" s="10" t="s">
        <v>78</v>
      </c>
      <c r="D642" s="22"/>
      <c r="E642" s="10" t="s">
        <v>506</v>
      </c>
      <c r="F642" s="13">
        <v>1</v>
      </c>
      <c r="G642" s="14">
        <v>0</v>
      </c>
      <c r="H642" s="14">
        <v>0</v>
      </c>
      <c r="I642" s="14">
        <v>0</v>
      </c>
      <c r="J642" s="12">
        <f>OR(F642&lt;&gt;0,G642&lt;&gt;0,H642&lt;&gt;0,I642&lt;&gt;0)*(F642 + (F642 = 0))*(G642 + (G642 = 0))*(H642 + (H642 = 0))*(I642 + (I642 = 0))</f>
        <v>1</v>
      </c>
      <c r="K642" s="11"/>
      <c r="L642" s="11"/>
      <c r="M642" s="11"/>
    </row>
    <row r="643" spans="1:13" x14ac:dyDescent="0.25">
      <c r="A643" s="11"/>
      <c r="B643" s="11"/>
      <c r="C643" s="10" t="s">
        <v>26</v>
      </c>
      <c r="D643" s="22"/>
      <c r="E643" s="10" t="s">
        <v>507</v>
      </c>
      <c r="F643" s="13">
        <v>1</v>
      </c>
      <c r="G643" s="14">
        <v>0</v>
      </c>
      <c r="H643" s="14">
        <v>0</v>
      </c>
      <c r="I643" s="14">
        <v>0</v>
      </c>
      <c r="J643" s="12">
        <f>OR(F643&lt;&gt;0,G643&lt;&gt;0,H643&lt;&gt;0,I643&lt;&gt;0)*(F643 + (F643 = 0))*(G643 + (G643 = 0))*(H643 + (H643 = 0))*(I643 + (I643 = 0))</f>
        <v>1</v>
      </c>
      <c r="K643" s="11"/>
      <c r="L643" s="11"/>
      <c r="M643" s="11"/>
    </row>
    <row r="644" spans="1:13" x14ac:dyDescent="0.25">
      <c r="A644" s="11"/>
      <c r="B644" s="11"/>
      <c r="C644" s="11"/>
      <c r="D644" s="22"/>
      <c r="E644" s="11"/>
      <c r="F644" s="11"/>
      <c r="G644" s="11"/>
      <c r="H644" s="11"/>
      <c r="I644" s="11"/>
      <c r="J644" s="15" t="s">
        <v>508</v>
      </c>
      <c r="K644" s="16">
        <f>SUM(J642:J643)</f>
        <v>2</v>
      </c>
      <c r="L644" s="14">
        <v>0</v>
      </c>
      <c r="M644" s="16">
        <f>ROUND(K644*L644,2)</f>
        <v>0</v>
      </c>
    </row>
    <row r="645" spans="1:13" ht="0.95" customHeight="1" x14ac:dyDescent="0.25">
      <c r="A645" s="17"/>
      <c r="B645" s="17"/>
      <c r="C645" s="17"/>
      <c r="D645" s="23"/>
      <c r="E645" s="17"/>
      <c r="F645" s="17"/>
      <c r="G645" s="17"/>
      <c r="H645" s="17"/>
      <c r="I645" s="17"/>
      <c r="J645" s="17"/>
      <c r="K645" s="17"/>
      <c r="L645" s="17"/>
      <c r="M645" s="17"/>
    </row>
    <row r="646" spans="1:13" ht="22.5" x14ac:dyDescent="0.25">
      <c r="A646" s="9" t="s">
        <v>509</v>
      </c>
      <c r="B646" s="10" t="s">
        <v>20</v>
      </c>
      <c r="C646" s="10" t="s">
        <v>33</v>
      </c>
      <c r="D646" s="19" t="s">
        <v>510</v>
      </c>
      <c r="E646" s="11"/>
      <c r="F646" s="11"/>
      <c r="G646" s="11"/>
      <c r="H646" s="11"/>
      <c r="I646" s="11"/>
      <c r="J646" s="11"/>
      <c r="K646" s="12">
        <f>K649</f>
        <v>6</v>
      </c>
      <c r="L646" s="12">
        <f>L649</f>
        <v>0</v>
      </c>
      <c r="M646" s="12">
        <f>M649</f>
        <v>0</v>
      </c>
    </row>
    <row r="647" spans="1:13" ht="337.5" x14ac:dyDescent="0.25">
      <c r="A647" s="11"/>
      <c r="B647" s="11"/>
      <c r="C647" s="11"/>
      <c r="D647" s="19" t="s">
        <v>511</v>
      </c>
      <c r="E647" s="11"/>
      <c r="F647" s="11"/>
      <c r="G647" s="11"/>
      <c r="H647" s="11"/>
      <c r="I647" s="11"/>
      <c r="J647" s="11"/>
      <c r="K647" s="11"/>
      <c r="L647" s="11"/>
      <c r="M647" s="11"/>
    </row>
    <row r="648" spans="1:13" x14ac:dyDescent="0.25">
      <c r="A648" s="11"/>
      <c r="B648" s="11"/>
      <c r="C648" s="10" t="s">
        <v>26</v>
      </c>
      <c r="D648" s="22"/>
      <c r="E648" s="10" t="s">
        <v>512</v>
      </c>
      <c r="F648" s="13">
        <v>6</v>
      </c>
      <c r="G648" s="14">
        <v>0</v>
      </c>
      <c r="H648" s="14">
        <v>0</v>
      </c>
      <c r="I648" s="14">
        <v>0</v>
      </c>
      <c r="J648" s="12">
        <f>OR(F648&lt;&gt;0,G648&lt;&gt;0,H648&lt;&gt;0,I648&lt;&gt;0)*(F648 + (F648 = 0))*(G648 + (G648 = 0))*(H648 + (H648 = 0))*(I648 + (I648 = 0))</f>
        <v>6</v>
      </c>
      <c r="K648" s="11"/>
      <c r="L648" s="11"/>
      <c r="M648" s="11"/>
    </row>
    <row r="649" spans="1:13" x14ac:dyDescent="0.25">
      <c r="A649" s="11"/>
      <c r="B649" s="11"/>
      <c r="C649" s="11"/>
      <c r="D649" s="22"/>
      <c r="E649" s="11"/>
      <c r="F649" s="11"/>
      <c r="G649" s="11"/>
      <c r="H649" s="11"/>
      <c r="I649" s="11"/>
      <c r="J649" s="15" t="s">
        <v>513</v>
      </c>
      <c r="K649" s="16">
        <f>J648*1</f>
        <v>6</v>
      </c>
      <c r="L649" s="14">
        <v>0</v>
      </c>
      <c r="M649" s="16">
        <f>ROUND(K649*L649,2)</f>
        <v>0</v>
      </c>
    </row>
    <row r="650" spans="1:13" ht="0.95" customHeight="1" x14ac:dyDescent="0.25">
      <c r="A650" s="17"/>
      <c r="B650" s="17"/>
      <c r="C650" s="17"/>
      <c r="D650" s="23"/>
      <c r="E650" s="17"/>
      <c r="F650" s="17"/>
      <c r="G650" s="17"/>
      <c r="H650" s="17"/>
      <c r="I650" s="17"/>
      <c r="J650" s="17"/>
      <c r="K650" s="17"/>
      <c r="L650" s="17"/>
      <c r="M650" s="17"/>
    </row>
    <row r="651" spans="1:13" x14ac:dyDescent="0.25">
      <c r="A651" s="11"/>
      <c r="B651" s="11"/>
      <c r="C651" s="11"/>
      <c r="D651" s="22"/>
      <c r="E651" s="11"/>
      <c r="F651" s="11"/>
      <c r="G651" s="11"/>
      <c r="H651" s="11"/>
      <c r="I651" s="11"/>
      <c r="J651" s="15" t="s">
        <v>514</v>
      </c>
      <c r="K651" s="18">
        <v>1</v>
      </c>
      <c r="L651" s="16">
        <f>M578+M583+M588+M594+M599+M604+M609+M619+M624+M629+M634+M640+M646</f>
        <v>0</v>
      </c>
      <c r="M651" s="16">
        <f>ROUND(K651*L651,2)</f>
        <v>0</v>
      </c>
    </row>
    <row r="652" spans="1:13" ht="0.95" customHeight="1" x14ac:dyDescent="0.25">
      <c r="A652" s="17"/>
      <c r="B652" s="17"/>
      <c r="C652" s="17"/>
      <c r="D652" s="23"/>
      <c r="E652" s="17"/>
      <c r="F652" s="17"/>
      <c r="G652" s="17"/>
      <c r="H652" s="17"/>
      <c r="I652" s="17"/>
      <c r="J652" s="17"/>
      <c r="K652" s="17"/>
      <c r="L652" s="17"/>
      <c r="M652" s="17"/>
    </row>
    <row r="653" spans="1:13" x14ac:dyDescent="0.25">
      <c r="A653" s="5" t="s">
        <v>515</v>
      </c>
      <c r="B653" s="5" t="s">
        <v>16</v>
      </c>
      <c r="C653" s="5" t="s">
        <v>17</v>
      </c>
      <c r="D653" s="21" t="s">
        <v>516</v>
      </c>
      <c r="E653" s="6"/>
      <c r="F653" s="6"/>
      <c r="G653" s="6"/>
      <c r="H653" s="6"/>
      <c r="I653" s="6"/>
      <c r="J653" s="6"/>
      <c r="K653" s="7">
        <f>K664</f>
        <v>1</v>
      </c>
      <c r="L653" s="8">
        <f>L664</f>
        <v>0</v>
      </c>
      <c r="M653" s="8">
        <f>M664</f>
        <v>0</v>
      </c>
    </row>
    <row r="654" spans="1:13" x14ac:dyDescent="0.25">
      <c r="A654" s="9" t="s">
        <v>517</v>
      </c>
      <c r="B654" s="10" t="s">
        <v>20</v>
      </c>
      <c r="C654" s="10" t="s">
        <v>33</v>
      </c>
      <c r="D654" s="19" t="s">
        <v>518</v>
      </c>
      <c r="E654" s="11"/>
      <c r="F654" s="11"/>
      <c r="G654" s="11"/>
      <c r="H654" s="11"/>
      <c r="I654" s="11"/>
      <c r="J654" s="11"/>
      <c r="K654" s="12">
        <f>K662</f>
        <v>1</v>
      </c>
      <c r="L654" s="12">
        <f>L662</f>
        <v>0</v>
      </c>
      <c r="M654" s="12">
        <f>M662</f>
        <v>0</v>
      </c>
    </row>
    <row r="655" spans="1:13" ht="135" x14ac:dyDescent="0.25">
      <c r="A655" s="11"/>
      <c r="B655" s="11"/>
      <c r="C655" s="11"/>
      <c r="D655" s="19" t="s">
        <v>519</v>
      </c>
      <c r="E655" s="11"/>
      <c r="F655" s="11"/>
      <c r="G655" s="11"/>
      <c r="H655" s="11"/>
      <c r="I655" s="11"/>
      <c r="J655" s="11"/>
      <c r="K655" s="11"/>
      <c r="L655" s="11"/>
      <c r="M655" s="11"/>
    </row>
    <row r="656" spans="1:13" x14ac:dyDescent="0.25">
      <c r="A656" s="11"/>
      <c r="B656" s="11"/>
      <c r="C656" s="10" t="s">
        <v>499</v>
      </c>
      <c r="D656" s="22"/>
      <c r="E656" s="10" t="s">
        <v>520</v>
      </c>
      <c r="F656" s="13">
        <v>8.0000000000000002E-3</v>
      </c>
      <c r="G656" s="14">
        <v>0</v>
      </c>
      <c r="H656" s="14">
        <v>0</v>
      </c>
      <c r="I656" s="14">
        <v>0</v>
      </c>
      <c r="J656" s="12">
        <f>OR(F656&lt;&gt;0,G656&lt;&gt;0,H656&lt;&gt;0,I656&lt;&gt;0)*(F656 + (F656 = 0))*(G656 + (G656 = 0))*(H656 + (H656 = 0))*(I656 + (I656 = 0))</f>
        <v>0.01</v>
      </c>
      <c r="K656" s="11"/>
      <c r="L656" s="11"/>
      <c r="M656" s="11"/>
    </row>
    <row r="657" spans="1:13" x14ac:dyDescent="0.25">
      <c r="A657" s="11"/>
      <c r="B657" s="11"/>
      <c r="C657" s="10" t="s">
        <v>24</v>
      </c>
      <c r="D657" s="22"/>
      <c r="E657" s="10" t="s">
        <v>521</v>
      </c>
      <c r="F657" s="13">
        <v>0.08</v>
      </c>
      <c r="G657" s="14">
        <v>0</v>
      </c>
      <c r="H657" s="14">
        <v>0</v>
      </c>
      <c r="I657" s="14">
        <v>0</v>
      </c>
      <c r="J657" s="12">
        <f>OR(F657&lt;&gt;0,G657&lt;&gt;0,H657&lt;&gt;0,I657&lt;&gt;0)*(F657 + (F657 = 0))*(G657 + (G657 = 0))*(H657 + (H657 = 0))*(I657 + (I657 = 0))</f>
        <v>0.08</v>
      </c>
      <c r="K657" s="11"/>
      <c r="L657" s="11"/>
      <c r="M657" s="11"/>
    </row>
    <row r="658" spans="1:13" x14ac:dyDescent="0.25">
      <c r="A658" s="11"/>
      <c r="B658" s="11"/>
      <c r="C658" s="10" t="s">
        <v>78</v>
      </c>
      <c r="D658" s="22"/>
      <c r="E658" s="10" t="s">
        <v>522</v>
      </c>
      <c r="F658" s="13">
        <v>0.05</v>
      </c>
      <c r="G658" s="14">
        <v>0</v>
      </c>
      <c r="H658" s="14">
        <v>0</v>
      </c>
      <c r="I658" s="14">
        <v>0</v>
      </c>
      <c r="J658" s="12">
        <f>OR(F658&lt;&gt;0,G658&lt;&gt;0,H658&lt;&gt;0,I658&lt;&gt;0)*(F658 + (F658 = 0))*(G658 + (G658 = 0))*(H658 + (H658 = 0))*(I658 + (I658 = 0))</f>
        <v>0.05</v>
      </c>
      <c r="K658" s="11"/>
      <c r="L658" s="11"/>
      <c r="M658" s="11"/>
    </row>
    <row r="659" spans="1:13" x14ac:dyDescent="0.25">
      <c r="A659" s="11"/>
      <c r="B659" s="11"/>
      <c r="C659" s="10" t="s">
        <v>26</v>
      </c>
      <c r="D659" s="22"/>
      <c r="E659" s="10" t="s">
        <v>523</v>
      </c>
      <c r="F659" s="13">
        <v>0.54</v>
      </c>
      <c r="G659" s="14">
        <v>0</v>
      </c>
      <c r="H659" s="14">
        <v>0</v>
      </c>
      <c r="I659" s="14">
        <v>0</v>
      </c>
      <c r="J659" s="12">
        <f>OR(F659&lt;&gt;0,G659&lt;&gt;0,H659&lt;&gt;0,I659&lt;&gt;0)*(F659 + (F659 = 0))*(G659 + (G659 = 0))*(H659 + (H659 = 0))*(I659 + (I659 = 0))</f>
        <v>0.54</v>
      </c>
      <c r="K659" s="11"/>
      <c r="L659" s="11"/>
      <c r="M659" s="11"/>
    </row>
    <row r="660" spans="1:13" x14ac:dyDescent="0.25">
      <c r="A660" s="11"/>
      <c r="B660" s="11"/>
      <c r="C660" s="10" t="s">
        <v>41</v>
      </c>
      <c r="D660" s="22"/>
      <c r="E660" s="10" t="s">
        <v>524</v>
      </c>
      <c r="F660" s="13">
        <v>0.23</v>
      </c>
      <c r="G660" s="14">
        <v>0</v>
      </c>
      <c r="H660" s="14">
        <v>0</v>
      </c>
      <c r="I660" s="14">
        <v>0</v>
      </c>
      <c r="J660" s="12">
        <f>OR(F660&lt;&gt;0,G660&lt;&gt;0,H660&lt;&gt;0,I660&lt;&gt;0)*(F660 + (F660 = 0))*(G660 + (G660 = 0))*(H660 + (H660 = 0))*(I660 + (I660 = 0))</f>
        <v>0.23</v>
      </c>
      <c r="K660" s="11"/>
      <c r="L660" s="11"/>
      <c r="M660" s="11"/>
    </row>
    <row r="661" spans="1:13" x14ac:dyDescent="0.25">
      <c r="A661" s="11"/>
      <c r="B661" s="11"/>
      <c r="C661" s="10" t="s">
        <v>29</v>
      </c>
      <c r="D661" s="22"/>
      <c r="E661" s="10" t="s">
        <v>525</v>
      </c>
      <c r="F661" s="13">
        <v>0.09</v>
      </c>
      <c r="G661" s="14">
        <v>0</v>
      </c>
      <c r="H661" s="14">
        <v>0</v>
      </c>
      <c r="I661" s="14">
        <v>0</v>
      </c>
      <c r="J661" s="12">
        <f>OR(F661&lt;&gt;0,G661&lt;&gt;0,H661&lt;&gt;0,I661&lt;&gt;0)*(F661 + (F661 = 0))*(G661 + (G661 = 0))*(H661 + (H661 = 0))*(I661 + (I661 = 0))</f>
        <v>0.09</v>
      </c>
      <c r="K661" s="11"/>
      <c r="L661" s="11"/>
      <c r="M661" s="11"/>
    </row>
    <row r="662" spans="1:13" x14ac:dyDescent="0.25">
      <c r="A662" s="11"/>
      <c r="B662" s="11"/>
      <c r="C662" s="11"/>
      <c r="D662" s="22"/>
      <c r="E662" s="11"/>
      <c r="F662" s="11"/>
      <c r="G662" s="11"/>
      <c r="H662" s="11"/>
      <c r="I662" s="11"/>
      <c r="J662" s="15" t="s">
        <v>526</v>
      </c>
      <c r="K662" s="16">
        <f>SUM(J656:J661)*1</f>
        <v>1</v>
      </c>
      <c r="L662" s="14">
        <v>0</v>
      </c>
      <c r="M662" s="16">
        <f>ROUND(K662*L662,2)</f>
        <v>0</v>
      </c>
    </row>
    <row r="663" spans="1:13" ht="0.95" customHeight="1" x14ac:dyDescent="0.25">
      <c r="A663" s="17"/>
      <c r="B663" s="17"/>
      <c r="C663" s="17"/>
      <c r="D663" s="23"/>
      <c r="E663" s="17"/>
      <c r="F663" s="17"/>
      <c r="G663" s="17"/>
      <c r="H663" s="17"/>
      <c r="I663" s="17"/>
      <c r="J663" s="17"/>
      <c r="K663" s="17"/>
      <c r="L663" s="17"/>
      <c r="M663" s="17"/>
    </row>
    <row r="664" spans="1:13" x14ac:dyDescent="0.25">
      <c r="A664" s="11"/>
      <c r="B664" s="11"/>
      <c r="C664" s="11"/>
      <c r="D664" s="22"/>
      <c r="E664" s="11"/>
      <c r="F664" s="11"/>
      <c r="G664" s="11"/>
      <c r="H664" s="11"/>
      <c r="I664" s="11"/>
      <c r="J664" s="15" t="s">
        <v>527</v>
      </c>
      <c r="K664" s="18">
        <v>1</v>
      </c>
      <c r="L664" s="16">
        <f>M654</f>
        <v>0</v>
      </c>
      <c r="M664" s="16">
        <f>ROUND(K664*L664,2)</f>
        <v>0</v>
      </c>
    </row>
    <row r="665" spans="1:13" ht="0.95" customHeight="1" x14ac:dyDescent="0.25">
      <c r="A665" s="17"/>
      <c r="B665" s="17"/>
      <c r="C665" s="17"/>
      <c r="D665" s="23"/>
      <c r="E665" s="17"/>
      <c r="F665" s="17"/>
      <c r="G665" s="17"/>
      <c r="H665" s="17"/>
      <c r="I665" s="17"/>
      <c r="J665" s="17"/>
      <c r="K665" s="17"/>
      <c r="L665" s="17"/>
      <c r="M665" s="17"/>
    </row>
    <row r="666" spans="1:13" x14ac:dyDescent="0.25">
      <c r="A666" s="11"/>
      <c r="B666" s="11"/>
      <c r="C666" s="11"/>
      <c r="D666" s="22"/>
      <c r="E666" s="11"/>
      <c r="F666" s="11"/>
      <c r="G666" s="11"/>
      <c r="H666" s="11"/>
      <c r="I666" s="11"/>
      <c r="J666" s="15" t="s">
        <v>528</v>
      </c>
      <c r="K666" s="18">
        <v>1</v>
      </c>
      <c r="L666" s="16">
        <f>M4+M274+M335+M459+M577+M653</f>
        <v>0</v>
      </c>
      <c r="M666" s="16">
        <f>ROUND(K666*L666,2)</f>
        <v>0</v>
      </c>
    </row>
    <row r="667" spans="1:13" ht="0.95" customHeight="1" x14ac:dyDescent="0.25">
      <c r="A667" s="17"/>
      <c r="B667" s="17"/>
      <c r="C667" s="17"/>
      <c r="D667" s="23"/>
      <c r="E667" s="17"/>
      <c r="F667" s="17"/>
      <c r="G667" s="17"/>
      <c r="H667" s="17"/>
      <c r="I667" s="17"/>
      <c r="J667" s="17"/>
      <c r="K667" s="17"/>
      <c r="L667" s="17"/>
      <c r="M667" s="17"/>
    </row>
  </sheetData>
  <dataValidations count="1">
    <dataValidation type="list" allowBlank="1" showInputMessage="1" showErrorMessage="1" sqref="B4:B667">
      <formula1>"Capítol,Partida,Ma d’obra,Maquinària,Material,Altres,Tasca,"</formula1>
    </dataValidation>
  </dataValidations>
  <pageMargins left="0.7" right="0.7" top="0.75" bottom="0.75" header="0.3" footer="0.3"/>
  <pageSetup paperSize="9" orientation="portrait" horizontalDpi="300" verticalDpi="0" copies="0"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Nitropc1</dc:creator>
  <cp:lastModifiedBy>Nitropc1</cp:lastModifiedBy>
  <dcterms:created xsi:type="dcterms:W3CDTF">2025-11-27T08:10:46Z</dcterms:created>
  <dcterms:modified xsi:type="dcterms:W3CDTF">2025-11-27T08:11:44Z</dcterms:modified>
</cp:coreProperties>
</file>