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B2498BB4-CB02-4073-B971-FF4A99CD95AC}" xr6:coauthVersionLast="47" xr6:coauthVersionMax="47" xr10:uidLastSave="{00000000-0000-0000-0000-000000000000}"/>
  <bookViews>
    <workbookView xWindow="-120" yWindow="-120" windowWidth="51840" windowHeight="21120" xr2:uid="{820FF0D3-954C-45B3-839E-A55D3386FEF2}"/>
  </bookViews>
  <sheets>
    <sheet name="Annex 2 PCAP OFERTA " sheetId="1" r:id="rId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C10" i="1"/>
  <c r="E24" i="1" l="1"/>
  <c r="E25" i="1" s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D24" i="1"/>
  <c r="E26" i="1" l="1"/>
  <c r="E27" i="1" s="1"/>
  <c r="C24" i="1"/>
  <c r="E28" i="1" l="1"/>
  <c r="E29" i="1" s="1"/>
</calcChain>
</file>

<file path=xl/sharedStrings.xml><?xml version="1.0" encoding="utf-8"?>
<sst xmlns="http://schemas.openxmlformats.org/spreadsheetml/2006/main" count="46" uniqueCount="46">
  <si>
    <t>EMPRESA LICITADORA</t>
  </si>
  <si>
    <t>ANNEX 2 - OFERTA econòmica PCAP</t>
  </si>
  <si>
    <t>CONCEPTE</t>
  </si>
  <si>
    <t> 21% IVA</t>
  </si>
  <si>
    <t xml:space="preserve">MOVIMENT DE TERRES </t>
  </si>
  <si>
    <t>ESTRUCTURES</t>
  </si>
  <si>
    <t xml:space="preserve">ARQUITECTURA </t>
  </si>
  <si>
    <t xml:space="preserve">URBANITZACIÓ </t>
  </si>
  <si>
    <t xml:space="preserve"> PAVIMENTACIÓ</t>
  </si>
  <si>
    <t xml:space="preserve"> SUPERESTRUCTURA VIA</t>
  </si>
  <si>
    <t xml:space="preserve">ELECTRIFICACIÓ </t>
  </si>
  <si>
    <t>MAQUINARIA I EQUIPAMENT</t>
  </si>
  <si>
    <t xml:space="preserve">PARTIDES ALÇADES </t>
  </si>
  <si>
    <t>GESTIÓ DE RESIDUS</t>
  </si>
  <si>
    <t>FONAMENTACIONS Y MURS</t>
  </si>
  <si>
    <t>INSTAL·LACIONS</t>
  </si>
  <si>
    <t>SEGURETAT I SALUT</t>
  </si>
  <si>
    <t xml:space="preserve">CONTROL DE QUALITAT </t>
  </si>
  <si>
    <t> 13% Despeses Generals</t>
  </si>
  <si>
    <t> 6% Benefici Industrial</t>
  </si>
  <si>
    <t>TOTAL PEC</t>
  </si>
  <si>
    <t> TOTAL AMB IVA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</si>
  <si>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</si>
  <si>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</si>
  <si>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</si>
  <si>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</si>
  <si>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</si>
  <si>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</si>
  <si>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</si>
  <si>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</si>
  <si>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</si>
  <si>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</si>
  <si>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</si>
  <si>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</si>
  <si>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</si>
  <si>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</si>
  <si>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CAPITOL</t>
  </si>
  <si>
    <t>IMPORT TOTAL PEM SENSE PARTIDES ALÇADES</t>
  </si>
  <si>
    <t>PARTIDES ALÇADES (IMPORT PEM)</t>
  </si>
  <si>
    <t>TOTAL PEM</t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</si>
  <si>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</si>
  <si>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verd,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</si>
  <si>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</si>
  <si>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el pressupost de licitació, serà exclòs del procediment.</t>
    </r>
  </si>
  <si>
    <t>Els licitadors han d'ofertar l'import  total PEM, amb les partides alçades incloses, de cada capitol del pressupost,</t>
  </si>
  <si>
    <t>IMPORT TOTAL PEM  AMB PARTIDES ALÇADES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</si>
</sst>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4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9E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8" fontId="5" fillId="5" borderId="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right" vertical="center"/>
    </xf>
    <xf numFmtId="8" fontId="8" fillId="0" borderId="1" xfId="0" applyNumberFormat="1" applyFont="1" applyBorder="1" applyAlignment="1" applyProtection="1">
      <alignment horizontal="right" vertical="center"/>
    </xf>
    <xf numFmtId="8" fontId="11" fillId="0" borderId="3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9" fillId="0" borderId="6" xfId="0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right" vertical="center"/>
    </xf>
    <xf numFmtId="8" fontId="10" fillId="0" borderId="3" xfId="0" applyNumberFormat="1" applyFont="1" applyBorder="1" applyAlignment="1" applyProtection="1">
      <alignment horizontal="right" vertical="center" wrapText="1"/>
    </xf>
    <xf numFmtId="0" fontId="8" fillId="0" borderId="7" xfId="0" applyFont="1" applyBorder="1" applyAlignment="1" applyProtection="1">
      <alignment horizontal="right" vertical="center"/>
    </xf>
    <xf numFmtId="0" fontId="0" fillId="4" borderId="0" xfId="0" applyFill="1" applyAlignment="1" applyProtection="1">
      <alignment horizontal="right"/>
    </xf>
    <xf numFmtId="0" fontId="2" fillId="4" borderId="0" xfId="0" applyFont="1" applyFill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justify" vertical="center" wrapText="1"/>
    </xf>
    <xf numFmtId="8" fontId="6" fillId="0" borderId="1" xfId="0" applyNumberFormat="1" applyFont="1" applyBorder="1" applyAlignment="1" applyProtection="1">
      <alignment horizontal="right" vertical="center" wrapText="1"/>
    </xf>
    <xf numFmtId="8" fontId="6" fillId="0" borderId="3" xfId="0" applyNumberFormat="1" applyFont="1" applyBorder="1" applyAlignment="1" applyProtection="1">
      <alignment horizontal="right" vertical="center" wrapText="1"/>
    </xf>
    <xf numFmtId="8" fontId="5" fillId="0" borderId="4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justify" vertical="center" wrapText="1"/>
    </xf>
    <xf numFmtId="0" fontId="12" fillId="0" borderId="0" xfId="0" applyFont="1" applyProtection="1"/>
    <xf numFmtId="0" fontId="3" fillId="0" borderId="5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130628</xdr:colOff>
      <xdr:row>0</xdr:row>
      <xdr:rowOff>119743</xdr:rowOff>
    </xdr:from>
    <xdr:to>
      <xdr:col>1</xdr:col>
      <xdr:colOff>807985</xdr:colOff>
      <xdr:row>0</xdr:row>
      <xdr:rowOff>1018981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110F9DED-5822-C482-4F24-284B53A9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28" y="119743"/>
          <a:ext cx="1501270" cy="8992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1382486</xdr:colOff>
      <xdr:row>0</xdr:row>
      <xdr:rowOff>174172</xdr:rowOff>
    </xdr:from>
    <xdr:to>
      <xdr:col>6</xdr:col>
      <xdr:colOff>27215</xdr:colOff>
      <xdr:row>0</xdr:row>
      <xdr:rowOff>1085850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8B41F29C-B1B8-FC6F-2EB6-015F9950EE6B}"/>
            </a:ext>
          </a:extLst>
        </xdr:cNvPr>
        <xdr:cNvSpPr txBox="1"/>
      </xdr:nvSpPr>
      <xdr:spPr>
        <a:xfrm>
          <a:off x="1973036" y="174172"/>
          <a:ext cx="5417004" cy="911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del Centre Operatiu de Vila-Seca, del nou tramvia del Camp de Tarragona, de Ferrocarrils de la Generalitat - </a:t>
          </a:r>
          <a:r>
            <a:rPr lang="ca-E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CONTR/2025/609</a:t>
          </a:r>
          <a:endParaRPr lang="ca-E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38B0-5255-4B3B-B1DF-F759716BEF62}">
  <dimension ref="A1:F31"/>
  <sheetViews>
    <sheetView tabSelected="1" zoomScale="130" zoomScaleNormal="130" workbookViewId="0">
      <selection activeCell="C2" sqref="C2:F2"/>
    </sheetView>
  </sheetViews>
  <sheetFormatPr baseColWidth="10" defaultColWidth="8.85546875" defaultRowHeight="15" x14ac:dyDescent="0.25"/>
  <cols>
    <col min="1" max="1" width="12.140625" style="9" customWidth="1"/>
    <col min="2" max="2" width="53.85546875" style="9" customWidth="1"/>
    <col min="3" max="3" width="26.5703125" style="9" customWidth="1"/>
    <col min="4" max="4" width="28.85546875" style="9" customWidth="1"/>
    <col min="5" max="5" width="28.42578125" style="9" customWidth="1"/>
    <col min="6" max="6" width="17.140625" style="9" customWidth="1"/>
    <col min="7" max="7" width="8.85546875" style="9" customWidth="1"/>
    <col min="8" max="10" width="8.85546875" style="9"/>
    <col min="11" max="11" width="8.85546875" style="9" customWidth="1"/>
    <col min="12" max="16384" width="8.85546875" style="9"/>
  </cols>
  <sheetData>
    <row r="1" spans="1:6" ht="88.35" customHeight="1" thickBot="1" x14ac:dyDescent="0.3">
      <c r="A1" s="28"/>
      <c r="B1" s="28"/>
      <c r="C1" s="28"/>
      <c r="D1" s="28"/>
      <c r="E1" s="28"/>
      <c r="F1" s="28"/>
    </row>
    <row r="2" spans="1:6" ht="25.9" customHeight="1" thickBot="1" x14ac:dyDescent="0.3">
      <c r="A2" s="26" t="s">
        <v>0</v>
      </c>
      <c r="B2" s="27"/>
      <c r="C2" s="1"/>
      <c r="D2" s="3"/>
      <c r="E2" s="3"/>
      <c r="F2" s="2"/>
    </row>
    <row r="3" spans="1:6" ht="25.9" customHeight="1" x14ac:dyDescent="0.25">
      <c r="A3" s="22" t="s">
        <v>40</v>
      </c>
      <c r="B3" s="22"/>
      <c r="C3" s="22"/>
      <c r="D3" s="22"/>
      <c r="E3" s="22"/>
      <c r="F3" s="22"/>
    </row>
    <row r="4" spans="1:6" ht="25.9" customHeight="1" x14ac:dyDescent="0.25">
      <c r="A4" s="22" t="s">
        <v>41</v>
      </c>
      <c r="B4" s="22"/>
      <c r="C4" s="22"/>
      <c r="D4" s="22"/>
      <c r="E4" s="22"/>
      <c r="F4" s="22"/>
    </row>
    <row r="5" spans="1:6" ht="25.9" customHeight="1" x14ac:dyDescent="0.25">
      <c r="A5" s="22" t="s">
        <v>44</v>
      </c>
      <c r="B5" s="22"/>
      <c r="C5" s="22"/>
      <c r="D5" s="22"/>
      <c r="E5" s="22"/>
      <c r="F5" s="22"/>
    </row>
    <row r="6" spans="1:6" ht="25.9" customHeight="1" x14ac:dyDescent="0.25">
      <c r="A6" s="22" t="s">
        <v>42</v>
      </c>
      <c r="B6" s="22"/>
      <c r="C6" s="22"/>
      <c r="D6" s="22"/>
      <c r="E6" s="22"/>
      <c r="F6" s="22"/>
    </row>
    <row r="7" spans="1:6" ht="25.9" customHeight="1" x14ac:dyDescent="0.25">
      <c r="A7" s="22" t="s">
        <v>43</v>
      </c>
      <c r="B7" s="22"/>
      <c r="C7" s="22"/>
      <c r="D7" s="22"/>
      <c r="E7" s="22"/>
      <c r="F7" s="22"/>
    </row>
    <row r="8" spans="1:6" ht="69.95" customHeight="1" thickBot="1" x14ac:dyDescent="0.3">
      <c r="A8" s="23" t="s">
        <v>1</v>
      </c>
      <c r="B8" s="23"/>
      <c r="C8" s="23"/>
      <c r="D8" s="23"/>
      <c r="E8" s="23"/>
    </row>
    <row r="9" spans="1:6" ht="48.75" customHeight="1" thickBot="1" x14ac:dyDescent="0.3">
      <c r="A9" s="24" t="s">
        <v>36</v>
      </c>
      <c r="B9" s="25" t="s">
        <v>2</v>
      </c>
      <c r="C9" s="25" t="s">
        <v>37</v>
      </c>
      <c r="D9" s="25" t="s">
        <v>38</v>
      </c>
      <c r="E9" s="25" t="s">
        <v>45</v>
      </c>
    </row>
    <row r="10" spans="1:6" ht="16.5" customHeight="1" thickBot="1" x14ac:dyDescent="0.3">
      <c r="A10" s="21" t="s">
        <v>22</v>
      </c>
      <c r="B10" s="21" t="s">
        <v>4</v>
      </c>
      <c r="C10" s="18">
        <f>E10-D10</f>
        <v>0</v>
      </c>
      <c r="D10" s="19"/>
      <c r="E10" s="4"/>
    </row>
    <row r="11" spans="1:6" ht="15.75" thickBot="1" x14ac:dyDescent="0.3">
      <c r="A11" s="17" t="s">
        <v>23</v>
      </c>
      <c r="B11" s="17" t="s">
        <v>14</v>
      </c>
      <c r="C11" s="18">
        <f t="shared" ref="C11:C23" si="0">E11-D11</f>
        <v>0</v>
      </c>
      <c r="D11" s="19"/>
      <c r="E11" s="4"/>
    </row>
    <row r="12" spans="1:6" ht="15.75" thickBot="1" x14ac:dyDescent="0.3">
      <c r="A12" s="17" t="s">
        <v>24</v>
      </c>
      <c r="B12" s="17" t="s">
        <v>5</v>
      </c>
      <c r="C12" s="18">
        <f t="shared" si="0"/>
        <v>0</v>
      </c>
      <c r="D12" s="19"/>
      <c r="E12" s="4"/>
    </row>
    <row r="13" spans="1:6" ht="15.75" thickBot="1" x14ac:dyDescent="0.3">
      <c r="A13" s="17" t="s">
        <v>25</v>
      </c>
      <c r="B13" s="17" t="s">
        <v>6</v>
      </c>
      <c r="C13" s="18">
        <f t="shared" si="0"/>
        <v>0</v>
      </c>
      <c r="D13" s="19"/>
      <c r="E13" s="4"/>
    </row>
    <row r="14" spans="1:6" ht="15.75" thickBot="1" x14ac:dyDescent="0.3">
      <c r="A14" s="17" t="s">
        <v>26</v>
      </c>
      <c r="B14" s="17" t="s">
        <v>7</v>
      </c>
      <c r="C14" s="18">
        <f t="shared" si="0"/>
        <v>0</v>
      </c>
      <c r="D14" s="19"/>
      <c r="E14" s="4"/>
    </row>
    <row r="15" spans="1:6" ht="15.75" thickBot="1" x14ac:dyDescent="0.3">
      <c r="A15" s="17" t="s">
        <v>27</v>
      </c>
      <c r="B15" s="17" t="s">
        <v>8</v>
      </c>
      <c r="C15" s="18">
        <f t="shared" si="0"/>
        <v>0</v>
      </c>
      <c r="D15" s="19"/>
      <c r="E15" s="4"/>
    </row>
    <row r="16" spans="1:6" ht="15.75" thickBot="1" x14ac:dyDescent="0.3">
      <c r="A16" s="17" t="s">
        <v>28</v>
      </c>
      <c r="B16" s="17" t="s">
        <v>9</v>
      </c>
      <c r="C16" s="18">
        <f t="shared" si="0"/>
        <v>0</v>
      </c>
      <c r="D16" s="19"/>
      <c r="E16" s="4"/>
    </row>
    <row r="17" spans="1:5" ht="15.75" thickBot="1" x14ac:dyDescent="0.3">
      <c r="A17" s="17" t="s">
        <v>29</v>
      </c>
      <c r="B17" s="17" t="s">
        <v>10</v>
      </c>
      <c r="C17" s="18">
        <f t="shared" si="0"/>
        <v>0</v>
      </c>
      <c r="D17" s="19"/>
      <c r="E17" s="4"/>
    </row>
    <row r="18" spans="1:5" ht="15.75" thickBot="1" x14ac:dyDescent="0.3">
      <c r="A18" s="17" t="s">
        <v>30</v>
      </c>
      <c r="B18" s="17" t="s">
        <v>11</v>
      </c>
      <c r="C18" s="18">
        <f t="shared" si="0"/>
        <v>-60366.6</v>
      </c>
      <c r="D18" s="19">
        <v>60366.6</v>
      </c>
      <c r="E18" s="4"/>
    </row>
    <row r="19" spans="1:5" ht="15.75" thickBot="1" x14ac:dyDescent="0.3">
      <c r="A19" s="17" t="s">
        <v>31</v>
      </c>
      <c r="B19" s="17" t="s">
        <v>15</v>
      </c>
      <c r="C19" s="18">
        <f t="shared" si="0"/>
        <v>-212202.8</v>
      </c>
      <c r="D19" s="19">
        <v>212202.8</v>
      </c>
      <c r="E19" s="4"/>
    </row>
    <row r="20" spans="1:5" ht="15.75" thickBot="1" x14ac:dyDescent="0.3">
      <c r="A20" s="17" t="s">
        <v>32</v>
      </c>
      <c r="B20" s="17" t="s">
        <v>12</v>
      </c>
      <c r="C20" s="18">
        <f t="shared" si="0"/>
        <v>0</v>
      </c>
      <c r="D20" s="19">
        <v>292529.36</v>
      </c>
      <c r="E20" s="20">
        <f>D20</f>
        <v>292529.36</v>
      </c>
    </row>
    <row r="21" spans="1:5" ht="15.75" thickBot="1" x14ac:dyDescent="0.3">
      <c r="A21" s="17" t="s">
        <v>33</v>
      </c>
      <c r="B21" s="17" t="s">
        <v>16</v>
      </c>
      <c r="C21" s="18">
        <f t="shared" si="0"/>
        <v>0</v>
      </c>
      <c r="D21" s="19">
        <v>307777.58</v>
      </c>
      <c r="E21" s="20">
        <f>D21</f>
        <v>307777.58</v>
      </c>
    </row>
    <row r="22" spans="1:5" ht="15.75" thickBot="1" x14ac:dyDescent="0.3">
      <c r="A22" s="17" t="s">
        <v>34</v>
      </c>
      <c r="B22" s="17" t="s">
        <v>13</v>
      </c>
      <c r="C22" s="18">
        <f t="shared" si="0"/>
        <v>0</v>
      </c>
      <c r="D22" s="19"/>
      <c r="E22" s="4"/>
    </row>
    <row r="23" spans="1:5" ht="15.75" thickBot="1" x14ac:dyDescent="0.3">
      <c r="A23" s="17" t="s">
        <v>35</v>
      </c>
      <c r="B23" s="17" t="s">
        <v>17</v>
      </c>
      <c r="C23" s="18">
        <f t="shared" si="0"/>
        <v>-15000</v>
      </c>
      <c r="D23" s="19">
        <v>15000</v>
      </c>
      <c r="E23" s="4"/>
    </row>
    <row r="24" spans="1:5" ht="16.5" thickBot="1" x14ac:dyDescent="0.3">
      <c r="A24" s="5" t="s">
        <v>39</v>
      </c>
      <c r="B24" s="6"/>
      <c r="C24" s="7">
        <f>SUM(C10:C23)</f>
        <v>-287569.39999999997</v>
      </c>
      <c r="D24" s="7">
        <f t="shared" ref="D24" si="1">SUM(D10:D23)</f>
        <v>887876.34000000008</v>
      </c>
      <c r="E24" s="8">
        <f>SUM(E10:E23)</f>
        <v>600306.93999999994</v>
      </c>
    </row>
    <row r="25" spans="1:5" ht="16.5" thickBot="1" x14ac:dyDescent="0.3">
      <c r="A25" s="10" t="s">
        <v>18</v>
      </c>
      <c r="B25" s="11"/>
      <c r="C25" s="11"/>
      <c r="D25" s="12"/>
      <c r="E25" s="13">
        <f>ROUND(E24*0.13,2)</f>
        <v>78039.899999999994</v>
      </c>
    </row>
    <row r="26" spans="1:5" ht="16.5" thickBot="1" x14ac:dyDescent="0.3">
      <c r="A26" s="10" t="s">
        <v>19</v>
      </c>
      <c r="B26" s="11"/>
      <c r="C26" s="11"/>
      <c r="D26" s="12"/>
      <c r="E26" s="13">
        <f>ROUND(E24*0.06,2)</f>
        <v>36018.42</v>
      </c>
    </row>
    <row r="27" spans="1:5" ht="33" customHeight="1" thickBot="1" x14ac:dyDescent="0.3">
      <c r="A27" s="5" t="s">
        <v>20</v>
      </c>
      <c r="B27" s="14"/>
      <c r="C27" s="14"/>
      <c r="D27" s="6"/>
      <c r="E27" s="8">
        <f>ROUND(+E24+E25+E26,2)</f>
        <v>714365.26</v>
      </c>
    </row>
    <row r="28" spans="1:5" ht="33" customHeight="1" thickBot="1" x14ac:dyDescent="0.3">
      <c r="A28" s="10" t="s">
        <v>3</v>
      </c>
      <c r="B28" s="11"/>
      <c r="C28" s="11"/>
      <c r="D28" s="12"/>
      <c r="E28" s="13">
        <f>ROUND(E27*0.21,2)</f>
        <v>150016.70000000001</v>
      </c>
    </row>
    <row r="29" spans="1:5" ht="33" customHeight="1" thickBot="1" x14ac:dyDescent="0.3">
      <c r="A29" s="5" t="s">
        <v>21</v>
      </c>
      <c r="B29" s="14"/>
      <c r="C29" s="14"/>
      <c r="D29" s="6"/>
      <c r="E29" s="8">
        <f>ROUND(+E27+E28,2)</f>
        <v>864381.96</v>
      </c>
    </row>
    <row r="31" spans="1:5" x14ac:dyDescent="0.25">
      <c r="A31" s="15"/>
      <c r="B31" s="16"/>
      <c r="C31" s="16"/>
      <c r="D31" s="16"/>
    </row>
  </sheetData>
  <sheetProtection algorithmName="SHA-512" hashValue="rsvv/CPMqWm+4JlLZpFGOcQmEPXANLhf+nsVEho0a1J3VdpO4caYHmwAgIv39HkiUudVEx5peZ7eNx3950kRjA==" saltValue="jd6Uu5XOi7X/tVfHMpG7Cw==" spinCount="100000" sheet="1" objects="1" scenarios="1" selectLockedCells="1"/>
  <mergeCells count="10">
    <mergeCell ref="A25:D25"/>
    <mergeCell ref="A26:D26"/>
    <mergeCell ref="A27:D27"/>
    <mergeCell ref="A28:D28"/>
    <mergeCell ref="A29:D29"/>
    <mergeCell ref="A8:E8"/>
    <mergeCell ref="A1:F1"/>
    <mergeCell ref="A2:B2"/>
    <mergeCell ref="A24:B24"/>
    <mergeCell ref="C2:F2"/>
  </mergeCells>
  <phoneticPr fontId="7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8c040-620f-42a2-8d8e-d59e2c082eaf">
      <Terms xmlns="http://schemas.microsoft.com/office/infopath/2007/PartnerControls"/>
    </lcf76f155ced4ddcb4097134ff3c332f>
    <TaxCatchAll xmlns="c6cc41f6-4694-4999-a616-93cae258ec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ADF505C071541B320D74BCC278695" ma:contentTypeVersion="16" ma:contentTypeDescription="Crea un document nou" ma:contentTypeScope="" ma:versionID="cd166ad21184aae31c670489274214c8">
  <xsd:schema xmlns:xsd="http://www.w3.org/2001/XMLSchema" xmlns:xs="http://www.w3.org/2001/XMLSchema" xmlns:p="http://schemas.microsoft.com/office/2006/metadata/properties" xmlns:ns2="c6cc41f6-4694-4999-a616-93cae258eccb" xmlns:ns3="a4e8c040-620f-42a2-8d8e-d59e2c082eaf" targetNamespace="http://schemas.microsoft.com/office/2006/metadata/properties" ma:root="true" ma:fieldsID="74059bef35d568de936a06166d62fc49" ns2:_="" ns3:_="">
    <xsd:import namespace="c6cc41f6-4694-4999-a616-93cae258eccb"/>
    <xsd:import namespace="a4e8c040-620f-42a2-8d8e-d59e2c082e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41f6-4694-4999-a616-93cae258ec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ebc99d-bb55-4211-84e6-802d1d9fa417}" ma:internalName="TaxCatchAll" ma:showField="CatchAllData" ma:web="c6cc41f6-4694-4999-a616-93cae258ec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8c040-620f-42a2-8d8e-d59e2c082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C9301-9114-4DF7-9262-543E5CF57550}">
  <ds:schemaRefs>
    <ds:schemaRef ds:uri="http://schemas.microsoft.com/office/2006/metadata/properties"/>
    <ds:schemaRef ds:uri="http://schemas.microsoft.com/office/infopath/2007/PartnerControls"/>
    <ds:schemaRef ds:uri="a4e8c040-620f-42a2-8d8e-d59e2c082eaf"/>
    <ds:schemaRef ds:uri="c6cc41f6-4694-4999-a616-93cae258eccb"/>
  </ds:schemaRefs>
</ds:datastoreItem>
</file>

<file path=customXml/itemProps2.xml><?xml version="1.0" encoding="utf-8"?>
<ds:datastoreItem xmlns:ds="http://schemas.openxmlformats.org/officeDocument/2006/customXml" ds:itemID="{30C06A83-82B0-4D1A-A9E5-FFD10E184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c41f6-4694-4999-a616-93cae258eccb"/>
    <ds:schemaRef ds:uri="a4e8c040-620f-42a2-8d8e-d59e2c082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663448-BB62-438B-B44E-990267C41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 OFERTA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Marta Ramon-Cortes Vilarrodona</cp:lastModifiedBy>
  <cp:revision/>
  <dcterms:created xsi:type="dcterms:W3CDTF">2025-03-27T16:56:23Z</dcterms:created>
  <dcterms:modified xsi:type="dcterms:W3CDTF">2025-11-19T08:29:48Z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0x010100A5BADF505C071541B320D74BCC278695</vt:lpwstr>
  </property>
  <property fmtid="{D5CDD505-2E9C-101B-9397-08002B2CF9AE}" pid="3" name="MediaServiceImageTags">
    <vt:lpwstr/>
  </property>
</Properties>
</file>