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dades\SecretariaGral\licitacions\LICITACIONS\LICITACIONS 2025\SERVEIS\44143 Serveis inspecció instal·lacions baixa i altra tensió edificis municipals\"/>
    </mc:Choice>
  </mc:AlternateContent>
  <xr:revisionPtr revIDLastSave="0" documentId="8_{F9943167-273A-4A21-B49E-2B7BEAD061BD}" xr6:coauthVersionLast="47" xr6:coauthVersionMax="47" xr10:uidLastSave="{00000000-0000-0000-0000-000000000000}"/>
  <bookViews>
    <workbookView xWindow="780" yWindow="780" windowWidth="21600" windowHeight="11235" xr2:uid="{2FA247E7-4AE0-4A7C-8EDC-F501B316107C}"/>
  </bookViews>
  <sheets>
    <sheet name="Amidaments" sheetId="1" r:id="rId1"/>
  </sheets>
  <definedNames>
    <definedName name="_xlnm.Print_Area" localSheetId="0">Amidaments!$A$6:$V$63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6" i="1" l="1"/>
  <c r="C45" i="1"/>
  <c r="C44" i="1"/>
  <c r="C43" i="1"/>
  <c r="C42" i="1"/>
  <c r="V36" i="1"/>
  <c r="U36" i="1"/>
  <c r="S36" i="1"/>
  <c r="R36" i="1"/>
  <c r="P36" i="1"/>
  <c r="O36" i="1"/>
  <c r="M36" i="1"/>
  <c r="L36" i="1"/>
  <c r="J31" i="1"/>
  <c r="I31" i="1"/>
  <c r="H31" i="1"/>
  <c r="G31" i="1"/>
  <c r="T30" i="1"/>
  <c r="U30" i="1" s="1"/>
  <c r="V30" i="1" s="1"/>
  <c r="Q30" i="1"/>
  <c r="R30" i="1" s="1"/>
  <c r="S30" i="1" s="1"/>
  <c r="N30" i="1"/>
  <c r="O30" i="1" s="1"/>
  <c r="P30" i="1" s="1"/>
  <c r="K30" i="1"/>
  <c r="F30" i="1"/>
  <c r="T29" i="1"/>
  <c r="Q29" i="1"/>
  <c r="R29" i="1" s="1"/>
  <c r="N29" i="1"/>
  <c r="N31" i="1" s="1"/>
  <c r="H45" i="1" s="1"/>
  <c r="K29" i="1"/>
  <c r="L29" i="1" s="1"/>
  <c r="M29" i="1" s="1"/>
  <c r="F29" i="1"/>
  <c r="J26" i="1"/>
  <c r="J35" i="1" s="1"/>
  <c r="T35" i="1" s="1"/>
  <c r="I26" i="1"/>
  <c r="H26" i="1"/>
  <c r="H35" i="1" s="1"/>
  <c r="G26" i="1"/>
  <c r="G35" i="1" s="1"/>
  <c r="K35" i="1" s="1"/>
  <c r="T25" i="1"/>
  <c r="U25" i="1" s="1"/>
  <c r="V25" i="1" s="1"/>
  <c r="Q25" i="1"/>
  <c r="R25" i="1" s="1"/>
  <c r="S25" i="1" s="1"/>
  <c r="N25" i="1"/>
  <c r="O25" i="1" s="1"/>
  <c r="P25" i="1" s="1"/>
  <c r="K25" i="1"/>
  <c r="L25" i="1" s="1"/>
  <c r="M25" i="1" s="1"/>
  <c r="F25" i="1"/>
  <c r="T24" i="1"/>
  <c r="Q24" i="1"/>
  <c r="R24" i="1" s="1"/>
  <c r="S24" i="1" s="1"/>
  <c r="N24" i="1"/>
  <c r="K24" i="1"/>
  <c r="F24" i="1"/>
  <c r="J21" i="1"/>
  <c r="I21" i="1"/>
  <c r="H21" i="1"/>
  <c r="G21" i="1"/>
  <c r="T20" i="1"/>
  <c r="U20" i="1" s="1"/>
  <c r="V20" i="1" s="1"/>
  <c r="Q20" i="1"/>
  <c r="N20" i="1"/>
  <c r="K20" i="1"/>
  <c r="L20" i="1" s="1"/>
  <c r="M20" i="1" s="1"/>
  <c r="F20" i="1"/>
  <c r="T19" i="1"/>
  <c r="Q19" i="1"/>
  <c r="N19" i="1"/>
  <c r="K19" i="1"/>
  <c r="L19" i="1" s="1"/>
  <c r="M19" i="1" s="1"/>
  <c r="F19" i="1"/>
  <c r="T18" i="1"/>
  <c r="Q18" i="1"/>
  <c r="R18" i="1" s="1"/>
  <c r="N18" i="1"/>
  <c r="K18" i="1"/>
  <c r="F18" i="1"/>
  <c r="T17" i="1"/>
  <c r="Q17" i="1"/>
  <c r="R17" i="1" s="1"/>
  <c r="S17" i="1" s="1"/>
  <c r="N17" i="1"/>
  <c r="K17" i="1"/>
  <c r="F17" i="1"/>
  <c r="F21" i="1" s="1"/>
  <c r="T16" i="1"/>
  <c r="Q16" i="1"/>
  <c r="R16" i="1" s="1"/>
  <c r="S16" i="1" s="1"/>
  <c r="N16" i="1"/>
  <c r="K16" i="1"/>
  <c r="F16" i="1"/>
  <c r="T15" i="1"/>
  <c r="U15" i="1" s="1"/>
  <c r="Q15" i="1"/>
  <c r="N15" i="1"/>
  <c r="O15" i="1" s="1"/>
  <c r="K15" i="1"/>
  <c r="F15" i="1"/>
  <c r="J12" i="1"/>
  <c r="I12" i="1"/>
  <c r="I34" i="1" s="1"/>
  <c r="Q34" i="1" s="1"/>
  <c r="H12" i="1"/>
  <c r="H34" i="1" s="1"/>
  <c r="N34" i="1" s="1"/>
  <c r="G12" i="1"/>
  <c r="T11" i="1"/>
  <c r="Q11" i="1"/>
  <c r="R11" i="1" s="1"/>
  <c r="S11" i="1" s="1"/>
  <c r="N11" i="1"/>
  <c r="K11" i="1"/>
  <c r="F11" i="1"/>
  <c r="T10" i="1"/>
  <c r="Q10" i="1"/>
  <c r="N10" i="1"/>
  <c r="K10" i="1"/>
  <c r="F10" i="1"/>
  <c r="T9" i="1"/>
  <c r="Q9" i="1"/>
  <c r="N9" i="1"/>
  <c r="K9" i="1"/>
  <c r="F9" i="1"/>
  <c r="H36" i="1" l="1"/>
  <c r="N35" i="1"/>
  <c r="N36" i="1"/>
  <c r="H46" i="1" s="1"/>
  <c r="J34" i="1"/>
  <c r="T34" i="1" s="1"/>
  <c r="T36" i="1" s="1"/>
  <c r="J46" i="1" s="1"/>
  <c r="F31" i="1"/>
  <c r="Q31" i="1"/>
  <c r="I45" i="1" s="1"/>
  <c r="R31" i="1"/>
  <c r="Q26" i="1"/>
  <c r="I44" i="1" s="1"/>
  <c r="N26" i="1"/>
  <c r="H44" i="1" s="1"/>
  <c r="S26" i="1"/>
  <c r="T26" i="1"/>
  <c r="J44" i="1" s="1"/>
  <c r="S18" i="1"/>
  <c r="N12" i="1"/>
  <c r="H42" i="1" s="1"/>
  <c r="T12" i="1"/>
  <c r="J42" i="1" s="1"/>
  <c r="O20" i="1"/>
  <c r="P20" i="1" s="1"/>
  <c r="K26" i="1"/>
  <c r="G44" i="1" s="1"/>
  <c r="L24" i="1"/>
  <c r="K31" i="1"/>
  <c r="G45" i="1" s="1"/>
  <c r="L30" i="1"/>
  <c r="U18" i="1"/>
  <c r="V18" i="1" s="1"/>
  <c r="I35" i="1"/>
  <c r="F26" i="1"/>
  <c r="Q21" i="1"/>
  <c r="I43" i="1" s="1"/>
  <c r="R26" i="1"/>
  <c r="R15" i="1"/>
  <c r="G34" i="1"/>
  <c r="G36" i="1" s="1"/>
  <c r="V15" i="1"/>
  <c r="U17" i="1"/>
  <c r="V17" i="1" s="1"/>
  <c r="U19" i="1"/>
  <c r="V19" i="1" s="1"/>
  <c r="R10" i="1"/>
  <c r="S10" i="1" s="1"/>
  <c r="L11" i="1"/>
  <c r="M11" i="1" s="1"/>
  <c r="U11" i="1"/>
  <c r="V11" i="1" s="1"/>
  <c r="R9" i="1"/>
  <c r="S9" i="1" s="1"/>
  <c r="L17" i="1"/>
  <c r="M17" i="1" s="1"/>
  <c r="K21" i="1"/>
  <c r="G43" i="1" s="1"/>
  <c r="P15" i="1"/>
  <c r="U24" i="1"/>
  <c r="L18" i="1"/>
  <c r="M18" i="1" s="1"/>
  <c r="F12" i="1"/>
  <c r="Q12" i="1"/>
  <c r="I42" i="1" s="1"/>
  <c r="T21" i="1"/>
  <c r="J43" i="1" s="1"/>
  <c r="S29" i="1"/>
  <c r="S31" i="1" s="1"/>
  <c r="T31" i="1"/>
  <c r="J45" i="1" s="1"/>
  <c r="U29" i="1"/>
  <c r="U10" i="1"/>
  <c r="V10" i="1" s="1"/>
  <c r="U16" i="1"/>
  <c r="V16" i="1" s="1"/>
  <c r="U9" i="1"/>
  <c r="L10" i="1"/>
  <c r="M10" i="1" s="1"/>
  <c r="L16" i="1"/>
  <c r="M16" i="1" s="1"/>
  <c r="O19" i="1"/>
  <c r="P19" i="1" s="1"/>
  <c r="L9" i="1"/>
  <c r="K12" i="1"/>
  <c r="G42" i="1" s="1"/>
  <c r="L15" i="1"/>
  <c r="M15" i="1" s="1"/>
  <c r="O18" i="1"/>
  <c r="P18" i="1" s="1"/>
  <c r="N21" i="1"/>
  <c r="H43" i="1" s="1"/>
  <c r="O24" i="1"/>
  <c r="O11" i="1"/>
  <c r="P11" i="1" s="1"/>
  <c r="O17" i="1"/>
  <c r="P17" i="1" s="1"/>
  <c r="R20" i="1"/>
  <c r="S20" i="1" s="1"/>
  <c r="O29" i="1"/>
  <c r="O10" i="1"/>
  <c r="P10" i="1" s="1"/>
  <c r="O16" i="1"/>
  <c r="P16" i="1" s="1"/>
  <c r="R19" i="1"/>
  <c r="S19" i="1" s="1"/>
  <c r="O9" i="1"/>
  <c r="J36" i="1" l="1"/>
  <c r="O21" i="1"/>
  <c r="N38" i="1"/>
  <c r="H48" i="1" s="1"/>
  <c r="L12" i="1"/>
  <c r="R12" i="1"/>
  <c r="M21" i="1"/>
  <c r="O12" i="1"/>
  <c r="P9" i="1"/>
  <c r="P12" i="1" s="1"/>
  <c r="V21" i="1"/>
  <c r="Q35" i="1"/>
  <c r="Q36" i="1" s="1"/>
  <c r="I36" i="1"/>
  <c r="F35" i="1"/>
  <c r="U12" i="1"/>
  <c r="V9" i="1"/>
  <c r="V12" i="1" s="1"/>
  <c r="S12" i="1"/>
  <c r="O31" i="1"/>
  <c r="P29" i="1"/>
  <c r="P31" i="1" s="1"/>
  <c r="U26" i="1"/>
  <c r="V24" i="1"/>
  <c r="V26" i="1" s="1"/>
  <c r="U21" i="1"/>
  <c r="L31" i="1"/>
  <c r="M30" i="1"/>
  <c r="M31" i="1" s="1"/>
  <c r="U31" i="1"/>
  <c r="V29" i="1"/>
  <c r="V31" i="1" s="1"/>
  <c r="P21" i="1"/>
  <c r="K34" i="1"/>
  <c r="K36" i="1" s="1"/>
  <c r="F34" i="1"/>
  <c r="P24" i="1"/>
  <c r="P26" i="1" s="1"/>
  <c r="O26" i="1"/>
  <c r="M9" i="1"/>
  <c r="M12" i="1" s="1"/>
  <c r="R21" i="1"/>
  <c r="L26" i="1"/>
  <c r="M24" i="1"/>
  <c r="M26" i="1" s="1"/>
  <c r="S15" i="1"/>
  <c r="S21" i="1" s="1"/>
  <c r="L21" i="1"/>
  <c r="T38" i="1"/>
  <c r="J48" i="1" s="1"/>
  <c r="S38" i="1" l="1"/>
  <c r="I50" i="1" s="1"/>
  <c r="R38" i="1"/>
  <c r="I49" i="1" s="1"/>
  <c r="P38" i="1"/>
  <c r="H50" i="1" s="1"/>
  <c r="O38" i="1"/>
  <c r="H49" i="1" s="1"/>
  <c r="V38" i="1"/>
  <c r="J50" i="1" s="1"/>
  <c r="I46" i="1"/>
  <c r="Q38" i="1"/>
  <c r="I48" i="1" s="1"/>
  <c r="F36" i="1"/>
  <c r="G46" i="1"/>
  <c r="K38" i="1"/>
  <c r="G48" i="1" s="1"/>
  <c r="M38" i="1"/>
  <c r="G50" i="1" s="1"/>
  <c r="L38" i="1"/>
  <c r="G49" i="1" s="1"/>
  <c r="U38" i="1"/>
  <c r="J49" i="1" s="1"/>
  <c r="F52" i="1" l="1"/>
  <c r="F53" i="1"/>
  <c r="F54" i="1" l="1"/>
</calcChain>
</file>

<file path=xl/sharedStrings.xml><?xml version="1.0" encoding="utf-8"?>
<sst xmlns="http://schemas.openxmlformats.org/spreadsheetml/2006/main" count="138" uniqueCount="73">
  <si>
    <t>Document:</t>
  </si>
  <si>
    <t>AMIDAMENTS</t>
  </si>
  <si>
    <t>Comentaris</t>
  </si>
  <si>
    <t xml:space="preserve">Expedient: </t>
  </si>
  <si>
    <t xml:space="preserve">44143/2025 </t>
  </si>
  <si>
    <t>- Emplenar cel·les en gris amb els preus unitaris de cada item</t>
  </si>
  <si>
    <t>Versió:</t>
  </si>
  <si>
    <t>A</t>
  </si>
  <si>
    <t>Amidament</t>
  </si>
  <si>
    <t>ITEM</t>
  </si>
  <si>
    <t>PRESTACIÓ: Inspeccions inicials</t>
  </si>
  <si>
    <t xml:space="preserve"> Total</t>
  </si>
  <si>
    <t>Pressupost base de licitació
(IVA exclòs)</t>
  </si>
  <si>
    <t>IVA (21%)</t>
  </si>
  <si>
    <t>Pressupost base de licitació (IVA inclòs)</t>
  </si>
  <si>
    <t>1.1</t>
  </si>
  <si>
    <t>1.2</t>
  </si>
  <si>
    <t>1.3</t>
  </si>
  <si>
    <t>Segona inspecció (requerida quan la inspecció inicial surt desfavorable i cal fer una nova inspecció per verificar que els defectes estan resolts). El preu inclou tots els assajos que l'adjudicatari li calgui fer. L'adjudicatari disposarà dels EPI's necessàris i es seguiran les prescripcions del PPT.</t>
  </si>
  <si>
    <t>Total inspeccions periòdiques planificades</t>
  </si>
  <si>
    <t>PRESTACIÓ: Inspeccions periòdiques planificades</t>
  </si>
  <si>
    <t>2.1</t>
  </si>
  <si>
    <t>2.2</t>
  </si>
  <si>
    <t>2.3</t>
  </si>
  <si>
    <t>2.4</t>
  </si>
  <si>
    <t>2.5</t>
  </si>
  <si>
    <t>2.6</t>
  </si>
  <si>
    <t>Total inspeccions inicials</t>
  </si>
  <si>
    <t>PRESTACIÓ: Tasques subjectes al pagament de taxes</t>
  </si>
  <si>
    <t>3.1</t>
  </si>
  <si>
    <t>Inscripció en el registre d'una alta, ampliació, modificació o baixa d'instal·lació.</t>
  </si>
  <si>
    <t>3.2</t>
  </si>
  <si>
    <t>Inscripció en el registre d'una instal·lació existent</t>
  </si>
  <si>
    <t>Total tasques subjectes al pagament de taxes</t>
  </si>
  <si>
    <t>PRESTACIÓ: Per inspeccions periòdiques sobrevingudes o per necessitats no identificades actualment.</t>
  </si>
  <si>
    <t>Núm unitats any 2025</t>
  </si>
  <si>
    <t>Núm unitats any 2026</t>
  </si>
  <si>
    <t>Núm unitats any 2027</t>
  </si>
  <si>
    <t>Núm unitats any 2028</t>
  </si>
  <si>
    <t>4.1</t>
  </si>
  <si>
    <t>Pressupost alçat (PA) a justificar per inspeccions periòdiques sobrevingudes degut a modificacions o ampliacions de les instal·lacions. (s'estima en 15% de l'import total de les inspeccions periòdiques planificades). NO MODIFICABLE</t>
  </si>
  <si>
    <t>4.2</t>
  </si>
  <si>
    <t>Pressupost alçat (PA) a justificar per a cobrir noves necessitats no identificades actualment (p. ex.: si es requereix fer la inspecció inicial d'una nova instal·lació d'un tipus que no estigui cobert per altres contractes d'inspeccions periòdiques...). s'estima en 15% de l'import total de les inspeccions periòdiques planificades). NO MODIFICABLE</t>
  </si>
  <si>
    <t>Total partides alçades</t>
  </si>
  <si>
    <t>PRESTACIÓ: Total taxes (exemptes d'IVA)</t>
  </si>
  <si>
    <t>5.1</t>
  </si>
  <si>
    <t>Taxa per les inspeccions periòdiques planificades (IVA exempt). El preu de les taxes està definit pel DECRET LEGISLATIU 3/2008, de 25 de juny, de la Generalitat de Catalunya.</t>
  </si>
  <si>
    <t>5.2</t>
  </si>
  <si>
    <t>Taxa d'inscripció al RASIC d'una alta, ampliació, modificació o d'un equip/instal·lació ja existent, amb projecte o memòria tècnica (IVA exempt). El preu de les taxes està definit pel DECRET LEGISLATIU 3/2008, de 25 de juny, de la Generalitat de Catalunya.</t>
  </si>
  <si>
    <t>Total taxes (exemptes d'IVA)</t>
  </si>
  <si>
    <t>Pressupost base licitació Total</t>
  </si>
  <si>
    <t>CONCEPTE</t>
  </si>
  <si>
    <t>2025 euros</t>
  </si>
  <si>
    <t>2026 euros</t>
  </si>
  <si>
    <t>2027 euros</t>
  </si>
  <si>
    <t>2028 euros</t>
  </si>
  <si>
    <t>Total Anual</t>
  </si>
  <si>
    <t>IVA</t>
  </si>
  <si>
    <t>Subtotal any</t>
  </si>
  <si>
    <t>TOTAL ( IVA inclòs)</t>
  </si>
  <si>
    <t>Total Oferta Econòmica</t>
  </si>
  <si>
    <t>Preu unitari Base</t>
  </si>
  <si>
    <t>Pressupost Oferta
(IVA exclòs)</t>
  </si>
  <si>
    <t>Preu unitari Oferta</t>
  </si>
  <si>
    <t>Pressupost Oferta  
(IVA inclòs)</t>
  </si>
  <si>
    <t>Inspecció periòdica reglamentària de baixa tensió (BT) de potència 0 KW &lt; P ≤ 50 kW segons REBT i ITC-BT-02 (normes de referència), ITC-BT-05 (verificacions i inspeccions)  i avaluació de l'adequació de la documentació relativa a la instal·lació amb els preceptes de la ITC BT 04 (documentació i posada en servei de les instal·lacions). El preu inclou tots els assajos que l'adjudicatari li calgui . L'adjudicatari disposarà dels EPI's necessaris, i es seguiran les prescripcions del PPT.</t>
  </si>
  <si>
    <t xml:space="preserve">Revisió documental i inspecció inicial d'instal·lació de baixa tensió (BT) segons REBT i ITC-BT-02 (normes de referència), ITC-BT-05 (verificacions i inspeccions). El preu inclou tots els assajos que l'adjudicatari li calgui fer. L'adjudicatari disposarà dels EPI's necessaris i es seguiran les prescricions dels PPT </t>
  </si>
  <si>
    <t>Revisió documental i inspecció inicial d'alta tensió (AT) segons RAT i ITC-RAT 23 (verificacions i inspeccions). El preu inclou tots els assajos que l'adjudicatari li calgui fer. L'adjudicatari disposarà dels EPI's necessaris i es  seguiran les prescripcions del PPT.</t>
  </si>
  <si>
    <t>Inspecció periòdica reglamentària d'alta tensió (AT) de voltatge superior a 30KV segons RAT i ITC-RAT 23 (verificacions i inspeccions). Es comprovarà que els assajos a realitzar per la empresa instal·ladora corresponents a les verificacions prèvies a la posada en servei s'executen correctament, amb els mitjans tècnics apropiats i en correcte estat de calibració, així com que el resultat obtingut és satisfactori. També es comprovarà que existeix coincidència entre les condicions reals de la instal·lació i les condicions de càlcul del projecte, així com que la instal·lació compleix amb les condicions establertes en el RAT sobre condicions tècniques i garanties de seguretat en instal·lacions elèctriques d'AT. El preu inclou tots els assajos que l'adjudicatari li calgui fer. L'adjudicatari disposarà dels EPI's necessàris, i es seguiran les prescripcions del PPT.</t>
  </si>
  <si>
    <t>Inspecció periòdica reglamentària de baixa tensió (BT) de potència 450 KW &lt; P ≤ 650 kW segons REBT i ITC-BT-02 (normes de referència), ITC-BT-05 (verificacions i inspeccions) i avaluació de l'adequació de la documentació relativa a la instal·lació amb els preceptes de la ITC BT 04 (documentació i posada en servei de les instal·lacions). El preu inclou tots els assajos que l'adjudicatari li calgui fer. L'adjudicatari disposarà dels EPI's necessaris, i es seguiran les prescripcions del PPT.</t>
  </si>
  <si>
    <t>Inspecció periòdica reglamentària de baixa tensió (BT) de potència 250 KW &lt; P ≤ 450 kW segons REBT i ITC-BT-02 (normes de referència), ITC-BT-05 (verificacions i inspeccions) i avaluació de l'adequació de la documentació relativa a la instal·lació amb els preceptes de la ITC BT 04 (documentació i posada en servei de les instal·lacions). El preu inclou tots els assajos que l'adjudicatari li calgui fer. L'adjudicatari disposarà dels EPI's necessaris, i es seguiran les prescripcions del PPT.</t>
  </si>
  <si>
    <t>Inspecció periòdica reglamentària de baixa tensió (BT) de potència 150 KW &lt; P ≤ 250 kW segons REBT i ITC-BT-02 (normes de referència), ITC-BT-05 (verificacions i inspeccions) i avaluació de l'adequació de la documentació relativa a la instal·lació amb els preceptes de la ITC BT 04 (documentació i posada en servei de les instal·lacions). El preu inclou tots els assajos que l'adjudicatari li calgui fer. L'adjudicatari disposarà dels EPI's necessaris, i es seguiran les prescripcions del PPT.</t>
  </si>
  <si>
    <t>Inspecció periòdica reglamentària de baixa tensió (BT) de potencia 50 KW &lt; P ≤ 150 kW segons REBT i ITC-BT-02 (normes de referència), ITC-BT-05 (verificacions i inspeccions) i avaluació de l'adequació de la documentació relativa a la instal·lació amb els preceptes de la ITC BT 04 (documentació i posada en servei de les instal·lacions). El preu inclou tots els assajos que l'adjudicatari li calgui fer. L'adjudicatari disposarà dels  EPI's necessaris, i es seguiran les prescripcions del PPT.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</si>
</sst>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_-* #,##0.0\ &quot;€&quot;_-;\-* #,##0.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7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44" fontId="2" fillId="2" borderId="0" xfId="1" applyFont="1" applyFill="1" applyProtection="1"/>
    <xf numFmtId="0" fontId="3" fillId="2" borderId="0" xfId="0" applyFont="1" applyFill="1" applyAlignment="1">
      <alignment horizontal="left"/>
    </xf>
    <xf numFmtId="0" fontId="4" fillId="2" borderId="1" xfId="0" applyFont="1" applyFill="1" applyBorder="1"/>
    <xf numFmtId="0" fontId="2" fillId="2" borderId="2" xfId="0" applyFont="1" applyFill="1" applyBorder="1"/>
    <xf numFmtId="44" fontId="2" fillId="2" borderId="3" xfId="1" applyFont="1" applyFill="1" applyBorder="1" applyProtection="1"/>
    <xf numFmtId="0" fontId="5" fillId="0" borderId="0" xfId="0" applyFont="1"/>
    <xf numFmtId="0" fontId="2" fillId="2" borderId="4" xfId="0" quotePrefix="1" applyFont="1" applyFill="1" applyBorder="1"/>
    <xf numFmtId="44" fontId="2" fillId="2" borderId="5" xfId="1" applyFont="1" applyFill="1" applyBorder="1" applyProtection="1"/>
    <xf numFmtId="0" fontId="2" fillId="2" borderId="6" xfId="0" applyFont="1" applyFill="1" applyBorder="1"/>
    <xf numFmtId="0" fontId="2" fillId="2" borderId="7" xfId="0" applyFont="1" applyFill="1" applyBorder="1"/>
    <xf numFmtId="44" fontId="2" fillId="2" borderId="8" xfId="1" applyFont="1" applyFill="1" applyBorder="1" applyProtection="1"/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/>
    <xf numFmtId="0" fontId="3" fillId="2" borderId="0" xfId="0" applyFont="1" applyFill="1" applyAlignment="1">
      <alignment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13" xfId="0" applyFont="1" applyFill="1" applyBorder="1" applyAlignment="1">
      <alignment wrapText="1"/>
    </xf>
    <xf numFmtId="0" fontId="3" fillId="3" borderId="14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3" fillId="3" borderId="15" xfId="0" applyFont="1" applyFill="1" applyBorder="1" applyAlignment="1">
      <alignment horizontal="center" wrapText="1"/>
    </xf>
    <xf numFmtId="44" fontId="3" fillId="3" borderId="13" xfId="1" applyFont="1" applyFill="1" applyBorder="1" applyAlignment="1" applyProtection="1">
      <alignment horizontal="center" wrapText="1"/>
    </xf>
    <xf numFmtId="44" fontId="3" fillId="3" borderId="3" xfId="1" applyFont="1" applyFill="1" applyBorder="1" applyAlignment="1" applyProtection="1">
      <alignment horizontal="center" wrapText="1"/>
    </xf>
    <xf numFmtId="0" fontId="2" fillId="2" borderId="16" xfId="0" quotePrefix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vertical="center" wrapText="1"/>
    </xf>
    <xf numFmtId="0" fontId="2" fillId="4" borderId="17" xfId="0" applyFont="1" applyFill="1" applyBorder="1" applyAlignment="1" applyProtection="1">
      <alignment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4" fontId="2" fillId="2" borderId="17" xfId="1" applyFont="1" applyFill="1" applyBorder="1" applyAlignment="1" applyProtection="1">
      <alignment horizontal="center" vertical="center" wrapText="1"/>
    </xf>
    <xf numFmtId="44" fontId="2" fillId="2" borderId="11" xfId="1" applyFont="1" applyFill="1" applyBorder="1" applyAlignment="1" applyProtection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3" fillId="2" borderId="20" xfId="0" applyFont="1" applyFill="1" applyBorder="1" applyAlignment="1">
      <alignment vertical="center" wrapText="1"/>
    </xf>
    <xf numFmtId="44" fontId="3" fillId="2" borderId="20" xfId="1" applyFont="1" applyFill="1" applyBorder="1" applyAlignment="1" applyProtection="1">
      <alignment vertical="center" wrapText="1"/>
    </xf>
    <xf numFmtId="44" fontId="3" fillId="2" borderId="8" xfId="1" applyFont="1" applyFill="1" applyBorder="1" applyAlignment="1" applyProtection="1">
      <alignment vertical="center" wrapText="1"/>
    </xf>
    <xf numFmtId="0" fontId="2" fillId="2" borderId="5" xfId="0" applyFont="1" applyFill="1" applyBorder="1"/>
    <xf numFmtId="44" fontId="2" fillId="2" borderId="0" xfId="1" applyFont="1" applyFill="1" applyBorder="1" applyProtection="1"/>
    <xf numFmtId="0" fontId="3" fillId="3" borderId="13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44" fontId="3" fillId="3" borderId="17" xfId="1" applyFont="1" applyFill="1" applyBorder="1" applyAlignment="1" applyProtection="1">
      <alignment horizontal="center" wrapText="1"/>
    </xf>
    <xf numFmtId="44" fontId="3" fillId="3" borderId="11" xfId="1" applyFont="1" applyFill="1" applyBorder="1" applyAlignment="1" applyProtection="1">
      <alignment horizont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vertical="center" wrapText="1"/>
    </xf>
    <xf numFmtId="0" fontId="3" fillId="3" borderId="22" xfId="0" applyFont="1" applyFill="1" applyBorder="1" applyAlignment="1">
      <alignment horizontal="center" wrapText="1"/>
    </xf>
    <xf numFmtId="0" fontId="3" fillId="3" borderId="17" xfId="0" applyFont="1" applyFill="1" applyBorder="1" applyAlignment="1">
      <alignment horizontal="center" wrapText="1"/>
    </xf>
    <xf numFmtId="0" fontId="3" fillId="3" borderId="10" xfId="0" applyFont="1" applyFill="1" applyBorder="1" applyAlignment="1">
      <alignment horizontal="center" wrapText="1"/>
    </xf>
    <xf numFmtId="0" fontId="3" fillId="3" borderId="23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vertical="center" wrapText="1"/>
    </xf>
    <xf numFmtId="0" fontId="2" fillId="4" borderId="25" xfId="0" applyFont="1" applyFill="1" applyBorder="1" applyAlignment="1" applyProtection="1">
      <alignment vertical="center" wrapText="1"/>
      <protection locked="0"/>
    </xf>
    <xf numFmtId="0" fontId="2" fillId="2" borderId="2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44" fontId="2" fillId="2" borderId="27" xfId="1" applyFont="1" applyFill="1" applyBorder="1" applyAlignment="1" applyProtection="1">
      <alignment horizontal="center" vertical="center" wrapText="1"/>
    </xf>
    <xf numFmtId="44" fontId="2" fillId="2" borderId="28" xfId="1" applyFont="1" applyFill="1" applyBorder="1" applyAlignment="1" applyProtection="1">
      <alignment horizontal="center" vertical="center" wrapText="1"/>
    </xf>
    <xf numFmtId="44" fontId="2" fillId="2" borderId="25" xfId="1" applyFont="1" applyFill="1" applyBorder="1" applyAlignment="1" applyProtection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vertical="center" wrapText="1"/>
    </xf>
    <xf numFmtId="0" fontId="2" fillId="4" borderId="21" xfId="0" applyFont="1" applyFill="1" applyBorder="1" applyAlignment="1" applyProtection="1">
      <alignment vertical="center" wrapText="1"/>
      <protection locked="0"/>
    </xf>
    <xf numFmtId="44" fontId="2" fillId="2" borderId="21" xfId="1" applyFont="1" applyFill="1" applyBorder="1" applyAlignment="1" applyProtection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vertical="center" wrapText="1"/>
    </xf>
    <xf numFmtId="0" fontId="3" fillId="3" borderId="33" xfId="0" applyFont="1" applyFill="1" applyBorder="1" applyAlignment="1">
      <alignment horizontal="center" wrapText="1"/>
    </xf>
    <xf numFmtId="0" fontId="3" fillId="3" borderId="16" xfId="0" applyFont="1" applyFill="1" applyBorder="1" applyAlignment="1">
      <alignment horizont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vertical="center" wrapText="1"/>
    </xf>
    <xf numFmtId="0" fontId="2" fillId="4" borderId="14" xfId="0" applyFont="1" applyFill="1" applyBorder="1" applyAlignment="1" applyProtection="1">
      <alignment vertical="center" wrapText="1"/>
      <protection locked="0"/>
    </xf>
    <xf numFmtId="0" fontId="2" fillId="2" borderId="35" xfId="0" applyFont="1" applyFill="1" applyBorder="1" applyAlignment="1">
      <alignment horizontal="center" vertical="center" wrapText="1"/>
    </xf>
    <xf numFmtId="44" fontId="2" fillId="2" borderId="30" xfId="1" applyFont="1" applyFill="1" applyBorder="1" applyAlignment="1" applyProtection="1">
      <alignment horizontal="center" vertical="center" wrapText="1"/>
    </xf>
    <xf numFmtId="0" fontId="2" fillId="4" borderId="11" xfId="0" applyFont="1" applyFill="1" applyBorder="1" applyAlignment="1" applyProtection="1">
      <alignment vertical="center" wrapText="1"/>
      <protection locked="0"/>
    </xf>
    <xf numFmtId="0" fontId="2" fillId="2" borderId="36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vertical="center" wrapText="1"/>
    </xf>
    <xf numFmtId="44" fontId="3" fillId="2" borderId="21" xfId="1" applyFont="1" applyFill="1" applyBorder="1" applyAlignment="1" applyProtection="1">
      <alignment vertical="center" wrapText="1"/>
    </xf>
    <xf numFmtId="0" fontId="3" fillId="2" borderId="30" xfId="0" applyFont="1" applyFill="1" applyBorder="1" applyAlignment="1">
      <alignment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vertical="center" wrapText="1"/>
    </xf>
    <xf numFmtId="0" fontId="3" fillId="3" borderId="39" xfId="0" applyFont="1" applyFill="1" applyBorder="1" applyAlignment="1">
      <alignment horizontal="center" wrapText="1"/>
    </xf>
    <xf numFmtId="0" fontId="3" fillId="3" borderId="40" xfId="0" applyFont="1" applyFill="1" applyBorder="1" applyAlignment="1">
      <alignment horizontal="center" wrapText="1"/>
    </xf>
    <xf numFmtId="0" fontId="2" fillId="2" borderId="22" xfId="0" applyFont="1" applyFill="1" applyBorder="1" applyAlignment="1">
      <alignment horizontal="center" vertical="center" wrapText="1"/>
    </xf>
    <xf numFmtId="44" fontId="6" fillId="2" borderId="17" xfId="1" applyFont="1" applyFill="1" applyBorder="1" applyAlignment="1" applyProtection="1">
      <alignment horizontal="center" vertical="center" wrapText="1"/>
    </xf>
    <xf numFmtId="44" fontId="6" fillId="2" borderId="11" xfId="1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44" fontId="3" fillId="2" borderId="0" xfId="1" applyFont="1" applyFill="1" applyBorder="1" applyAlignment="1" applyProtection="1">
      <alignment vertical="center" wrapText="1"/>
    </xf>
    <xf numFmtId="44" fontId="3" fillId="2" borderId="5" xfId="1" applyFont="1" applyFill="1" applyBorder="1" applyAlignment="1" applyProtection="1">
      <alignment vertical="center" wrapText="1"/>
    </xf>
    <xf numFmtId="0" fontId="3" fillId="2" borderId="0" xfId="0" applyFont="1" applyFill="1"/>
    <xf numFmtId="0" fontId="3" fillId="2" borderId="9" xfId="0" applyFont="1" applyFill="1" applyBorder="1"/>
    <xf numFmtId="0" fontId="3" fillId="2" borderId="11" xfId="0" applyFont="1" applyFill="1" applyBorder="1"/>
    <xf numFmtId="0" fontId="3" fillId="2" borderId="10" xfId="0" applyFont="1" applyFill="1" applyBorder="1"/>
    <xf numFmtId="0" fontId="3" fillId="2" borderId="23" xfId="0" applyFont="1" applyFill="1" applyBorder="1"/>
    <xf numFmtId="44" fontId="3" fillId="2" borderId="23" xfId="1" applyFont="1" applyFill="1" applyBorder="1" applyProtection="1"/>
    <xf numFmtId="44" fontId="3" fillId="2" borderId="11" xfId="1" applyFont="1" applyFill="1" applyBorder="1" applyProtection="1"/>
    <xf numFmtId="0" fontId="3" fillId="3" borderId="9" xfId="0" applyFont="1" applyFill="1" applyBorder="1" applyAlignment="1">
      <alignment horizontal="center" vertical="center" wrapText="1"/>
    </xf>
    <xf numFmtId="44" fontId="3" fillId="3" borderId="17" xfId="1" applyFont="1" applyFill="1" applyBorder="1" applyAlignment="1" applyProtection="1">
      <alignment horizontal="center" vertical="center" wrapText="1"/>
    </xf>
    <xf numFmtId="44" fontId="3" fillId="3" borderId="11" xfId="1" applyFont="1" applyFill="1" applyBorder="1" applyAlignment="1" applyProtection="1">
      <alignment horizontal="center" vertical="center" wrapText="1"/>
    </xf>
    <xf numFmtId="0" fontId="2" fillId="2" borderId="44" xfId="0" applyFont="1" applyFill="1" applyBorder="1" applyAlignment="1">
      <alignment horizontal="center"/>
    </xf>
    <xf numFmtId="44" fontId="2" fillId="2" borderId="45" xfId="0" applyNumberFormat="1" applyFont="1" applyFill="1" applyBorder="1"/>
    <xf numFmtId="44" fontId="2" fillId="2" borderId="46" xfId="0" applyNumberFormat="1" applyFont="1" applyFill="1" applyBorder="1"/>
    <xf numFmtId="44" fontId="2" fillId="2" borderId="47" xfId="0" applyNumberFormat="1" applyFont="1" applyFill="1" applyBorder="1"/>
    <xf numFmtId="0" fontId="2" fillId="2" borderId="48" xfId="0" applyFont="1" applyFill="1" applyBorder="1" applyAlignment="1">
      <alignment horizontal="center"/>
    </xf>
    <xf numFmtId="44" fontId="2" fillId="2" borderId="49" xfId="0" applyNumberFormat="1" applyFont="1" applyFill="1" applyBorder="1"/>
    <xf numFmtId="44" fontId="2" fillId="2" borderId="50" xfId="0" applyNumberFormat="1" applyFont="1" applyFill="1" applyBorder="1"/>
    <xf numFmtId="164" fontId="2" fillId="2" borderId="51" xfId="0" applyNumberFormat="1" applyFont="1" applyFill="1" applyBorder="1" applyAlignment="1">
      <alignment horizontal="left" indent="1"/>
    </xf>
    <xf numFmtId="44" fontId="2" fillId="2" borderId="51" xfId="0" applyNumberFormat="1" applyFont="1" applyFill="1" applyBorder="1"/>
    <xf numFmtId="0" fontId="2" fillId="2" borderId="52" xfId="0" applyFont="1" applyFill="1" applyBorder="1" applyAlignment="1">
      <alignment horizontal="center"/>
    </xf>
    <xf numFmtId="44" fontId="2" fillId="2" borderId="53" xfId="0" applyNumberFormat="1" applyFont="1" applyFill="1" applyBorder="1"/>
    <xf numFmtId="44" fontId="2" fillId="2" borderId="54" xfId="0" applyNumberFormat="1" applyFont="1" applyFill="1" applyBorder="1"/>
    <xf numFmtId="44" fontId="2" fillId="2" borderId="55" xfId="0" applyNumberFormat="1" applyFont="1" applyFill="1" applyBorder="1"/>
    <xf numFmtId="0" fontId="2" fillId="2" borderId="56" xfId="0" applyFont="1" applyFill="1" applyBorder="1" applyAlignment="1">
      <alignment horizontal="right"/>
    </xf>
    <xf numFmtId="44" fontId="2" fillId="2" borderId="57" xfId="1" applyFont="1" applyFill="1" applyBorder="1" applyProtection="1"/>
    <xf numFmtId="165" fontId="2" fillId="2" borderId="58" xfId="1" applyNumberFormat="1" applyFont="1" applyFill="1" applyBorder="1" applyProtection="1"/>
    <xf numFmtId="0" fontId="2" fillId="2" borderId="48" xfId="0" applyFont="1" applyFill="1" applyBorder="1" applyAlignment="1">
      <alignment horizontal="right"/>
    </xf>
    <xf numFmtId="44" fontId="2" fillId="2" borderId="50" xfId="1" applyFont="1" applyFill="1" applyBorder="1" applyProtection="1"/>
    <xf numFmtId="44" fontId="2" fillId="2" borderId="51" xfId="1" applyFont="1" applyFill="1" applyBorder="1" applyProtection="1"/>
    <xf numFmtId="0" fontId="2" fillId="2" borderId="52" xfId="0" applyFont="1" applyFill="1" applyBorder="1" applyAlignment="1">
      <alignment horizontal="right"/>
    </xf>
    <xf numFmtId="44" fontId="2" fillId="2" borderId="54" xfId="1" applyFont="1" applyFill="1" applyBorder="1" applyProtection="1"/>
    <xf numFmtId="165" fontId="2" fillId="2" borderId="55" xfId="1" applyNumberFormat="1" applyFont="1" applyFill="1" applyBorder="1" applyProtection="1"/>
    <xf numFmtId="165" fontId="3" fillId="5" borderId="23" xfId="0" applyNumberFormat="1" applyFont="1" applyFill="1" applyBorder="1"/>
    <xf numFmtId="44" fontId="2" fillId="5" borderId="38" xfId="0" applyNumberFormat="1" applyFont="1" applyFill="1" applyBorder="1"/>
    <xf numFmtId="8" fontId="5" fillId="2" borderId="0" xfId="0" applyNumberFormat="1" applyFont="1" applyFill="1" applyAlignment="1">
      <alignment horizontal="center" vertical="center" wrapText="1"/>
    </xf>
    <xf numFmtId="165" fontId="2" fillId="5" borderId="15" xfId="0" applyNumberFormat="1" applyFont="1" applyFill="1" applyBorder="1"/>
    <xf numFmtId="0" fontId="3" fillId="2" borderId="7" xfId="0" applyFont="1" applyFill="1" applyBorder="1" applyAlignment="1">
      <alignment vertical="center" wrapText="1"/>
    </xf>
    <xf numFmtId="0" fontId="2" fillId="2" borderId="0" xfId="0" applyFont="1" applyFill="1" applyBorder="1"/>
    <xf numFmtId="0" fontId="3" fillId="2" borderId="36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44" fontId="3" fillId="3" borderId="2" xfId="1" applyFont="1" applyFill="1" applyBorder="1" applyAlignment="1" applyProtection="1">
      <alignment horizontal="center" wrapText="1"/>
    </xf>
    <xf numFmtId="44" fontId="3" fillId="3" borderId="23" xfId="1" applyFont="1" applyFill="1" applyBorder="1" applyAlignment="1" applyProtection="1">
      <alignment horizontal="center" wrapText="1"/>
    </xf>
    <xf numFmtId="0" fontId="3" fillId="3" borderId="2" xfId="0" applyFont="1" applyFill="1" applyBorder="1" applyAlignment="1">
      <alignment wrapText="1"/>
    </xf>
    <xf numFmtId="0" fontId="3" fillId="3" borderId="32" xfId="0" applyFont="1" applyFill="1" applyBorder="1" applyAlignment="1">
      <alignment horizontal="center" wrapText="1"/>
    </xf>
    <xf numFmtId="0" fontId="3" fillId="3" borderId="23" xfId="0" applyFont="1" applyFill="1" applyBorder="1" applyAlignment="1">
      <alignment wrapText="1"/>
    </xf>
    <xf numFmtId="44" fontId="2" fillId="0" borderId="17" xfId="1" applyFont="1" applyBorder="1" applyAlignment="1">
      <alignment vertical="center" wrapText="1"/>
    </xf>
    <xf numFmtId="44" fontId="2" fillId="2" borderId="23" xfId="1" applyFont="1" applyFill="1" applyBorder="1" applyAlignment="1">
      <alignment vertical="center" wrapText="1"/>
    </xf>
    <xf numFmtId="44" fontId="2" fillId="0" borderId="21" xfId="1" applyFont="1" applyBorder="1" applyAlignment="1">
      <alignment vertical="center" wrapText="1"/>
    </xf>
    <xf numFmtId="44" fontId="2" fillId="2" borderId="15" xfId="1" applyFont="1" applyFill="1" applyBorder="1" applyAlignment="1">
      <alignment vertical="center" wrapText="1"/>
    </xf>
    <xf numFmtId="0" fontId="2" fillId="5" borderId="6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5" borderId="8" xfId="0" applyFont="1" applyFill="1" applyBorder="1" applyAlignment="1">
      <alignment horizontal="left"/>
    </xf>
    <xf numFmtId="0" fontId="2" fillId="2" borderId="49" xfId="0" applyFont="1" applyFill="1" applyBorder="1" applyAlignment="1">
      <alignment horizontal="right"/>
    </xf>
    <xf numFmtId="0" fontId="2" fillId="2" borderId="50" xfId="0" applyFont="1" applyFill="1" applyBorder="1" applyAlignment="1">
      <alignment horizontal="right"/>
    </xf>
    <xf numFmtId="0" fontId="2" fillId="2" borderId="53" xfId="0" applyFont="1" applyFill="1" applyBorder="1" applyAlignment="1">
      <alignment horizontal="right"/>
    </xf>
    <xf numFmtId="0" fontId="2" fillId="2" borderId="54" xfId="0" applyFont="1" applyFill="1" applyBorder="1" applyAlignment="1">
      <alignment horizontal="right"/>
    </xf>
    <xf numFmtId="0" fontId="3" fillId="5" borderId="9" xfId="0" applyFont="1" applyFill="1" applyBorder="1" applyAlignment="1">
      <alignment horizontal="left"/>
    </xf>
    <xf numFmtId="0" fontId="3" fillId="5" borderId="10" xfId="0" applyFont="1" applyFill="1" applyBorder="1" applyAlignment="1">
      <alignment horizontal="left"/>
    </xf>
    <xf numFmtId="0" fontId="3" fillId="5" borderId="11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5" borderId="0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center" wrapText="1"/>
    </xf>
    <xf numFmtId="0" fontId="3" fillId="3" borderId="10" xfId="0" applyFont="1" applyFill="1" applyBorder="1" applyAlignment="1">
      <alignment horizontal="center" wrapText="1"/>
    </xf>
    <xf numFmtId="0" fontId="3" fillId="3" borderId="11" xfId="0" applyFont="1" applyFill="1" applyBorder="1" applyAlignment="1">
      <alignment horizontal="center" wrapText="1"/>
    </xf>
    <xf numFmtId="0" fontId="3" fillId="2" borderId="18" xfId="0" applyFont="1" applyFill="1" applyBorder="1" applyAlignment="1">
      <alignment vertical="center" wrapText="1"/>
    </xf>
    <xf numFmtId="0" fontId="3" fillId="2" borderId="19" xfId="0" applyFont="1" applyFill="1" applyBorder="1" applyAlignment="1">
      <alignment vertical="center" wrapText="1"/>
    </xf>
    <xf numFmtId="0" fontId="2" fillId="2" borderId="45" xfId="0" applyFont="1" applyFill="1" applyBorder="1" applyAlignment="1">
      <alignment horizontal="right"/>
    </xf>
    <xf numFmtId="0" fontId="2" fillId="2" borderId="46" xfId="0" applyFont="1" applyFill="1" applyBorder="1" applyAlignment="1">
      <alignment horizontal="right"/>
    </xf>
    <xf numFmtId="0" fontId="3" fillId="2" borderId="37" xfId="0" applyFont="1" applyFill="1" applyBorder="1" applyAlignment="1">
      <alignment vertical="center" wrapText="1"/>
    </xf>
    <xf numFmtId="0" fontId="3" fillId="2" borderId="31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44" fontId="3" fillId="3" borderId="41" xfId="1" applyFont="1" applyFill="1" applyBorder="1" applyAlignment="1" applyProtection="1">
      <alignment horizontal="center" vertical="center" wrapText="1"/>
    </xf>
    <xf numFmtId="44" fontId="3" fillId="3" borderId="59" xfId="1" applyFont="1" applyFill="1" applyBorder="1" applyAlignment="1" applyProtection="1">
      <alignment horizontal="center" vertical="center" wrapText="1"/>
    </xf>
    <xf numFmtId="44" fontId="3" fillId="3" borderId="42" xfId="1" applyFont="1" applyFill="1" applyBorder="1" applyAlignment="1" applyProtection="1">
      <alignment horizontal="center" vertical="center" wrapText="1"/>
    </xf>
    <xf numFmtId="44" fontId="3" fillId="3" borderId="43" xfId="1" applyFont="1" applyFill="1" applyBorder="1" applyAlignment="1" applyProtection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8A46F-71D9-4034-80F1-D13E57B4A663}">
  <dimension ref="A1:AA62"/>
  <sheetViews>
    <sheetView tabSelected="1" zoomScale="70" zoomScaleNormal="70" workbookViewId="0">
      <pane xSplit="6" ySplit="11" topLeftCell="G12" activePane="bottomRight" state="frozen"/>
      <selection activeCell="D1" sqref="D1"/>
      <selection pane="topRight" activeCell="G1" sqref="G1"/>
      <selection pane="bottomLeft" activeCell="D7" sqref="D7"/>
      <selection pane="bottomRight" activeCell="E16" sqref="E16"/>
    </sheetView>
  </sheetViews>
  <sheetFormatPr baseColWidth="10" defaultColWidth="11.42578125" defaultRowHeight="12.75" x14ac:dyDescent="0.2"/>
  <cols>
    <col min="1" max="1" width="3.85546875" style="1" customWidth="1"/>
    <col min="2" max="2" width="11.42578125" style="2" customWidth="1"/>
    <col min="3" max="3" width="78.140625" style="1" customWidth="1"/>
    <col min="4" max="4" width="9.42578125" style="1" customWidth="1"/>
    <col min="5" max="5" width="10.140625" style="1" customWidth="1"/>
    <col min="6" max="6" width="17.42578125" style="1" customWidth="1"/>
    <col min="7" max="9" width="12" style="1" customWidth="1"/>
    <col min="10" max="10" width="11.5703125" style="1" customWidth="1"/>
    <col min="11" max="11" width="15.5703125" style="3" customWidth="1"/>
    <col min="12" max="13" width="13.140625" style="3" customWidth="1"/>
    <col min="14" max="14" width="16.140625" style="3" customWidth="1"/>
    <col min="15" max="15" width="13.140625" style="3" customWidth="1"/>
    <col min="16" max="16" width="14.140625" style="3" customWidth="1"/>
    <col min="17" max="17" width="15.42578125" style="3" customWidth="1"/>
    <col min="18" max="18" width="13.140625" style="3" customWidth="1"/>
    <col min="19" max="19" width="15.140625" style="3" customWidth="1"/>
    <col min="20" max="20" width="16.140625" style="3" customWidth="1"/>
    <col min="21" max="21" width="13.140625" style="3" customWidth="1"/>
    <col min="22" max="22" width="14.140625" style="3" customWidth="1"/>
    <col min="23" max="23" width="13.42578125" style="3" customWidth="1"/>
    <col min="24" max="24" width="18.7109375" style="1" customWidth="1"/>
    <col min="25" max="25" width="11.42578125" style="1" customWidth="1"/>
    <col min="26" max="16384" width="11.42578125" style="1"/>
  </cols>
  <sheetData>
    <row r="1" spans="1:22" ht="13.5" thickBot="1" x14ac:dyDescent="0.25"/>
    <row r="2" spans="1:22" x14ac:dyDescent="0.2">
      <c r="B2" s="1" t="s">
        <v>0</v>
      </c>
      <c r="C2" s="4" t="s">
        <v>1</v>
      </c>
      <c r="D2" s="4"/>
      <c r="E2" s="5" t="s">
        <v>2</v>
      </c>
      <c r="F2" s="6"/>
      <c r="G2" s="6"/>
      <c r="H2" s="6"/>
      <c r="I2" s="6"/>
      <c r="J2" s="6"/>
      <c r="K2" s="7"/>
    </row>
    <row r="3" spans="1:22" x14ac:dyDescent="0.2">
      <c r="B3" s="8" t="s">
        <v>3</v>
      </c>
      <c r="C3" s="1" t="s">
        <v>4</v>
      </c>
      <c r="E3" s="9" t="s">
        <v>5</v>
      </c>
      <c r="K3" s="10"/>
    </row>
    <row r="4" spans="1:22" ht="13.5" thickBot="1" x14ac:dyDescent="0.25">
      <c r="B4" s="1" t="s">
        <v>6</v>
      </c>
      <c r="C4" s="1" t="s">
        <v>7</v>
      </c>
      <c r="E4" s="11"/>
      <c r="F4" s="12"/>
      <c r="G4" s="12"/>
      <c r="H4" s="12"/>
      <c r="I4" s="12"/>
      <c r="J4" s="12"/>
      <c r="K4" s="13"/>
    </row>
    <row r="6" spans="1:22" ht="13.5" thickBot="1" x14ac:dyDescent="0.25">
      <c r="B6" s="14"/>
    </row>
    <row r="7" spans="1:22" ht="15.75" customHeight="1" thickBot="1" x14ac:dyDescent="0.25">
      <c r="B7" s="15"/>
      <c r="C7" s="16"/>
      <c r="D7" s="16"/>
      <c r="E7" s="16"/>
      <c r="F7" s="152" t="s">
        <v>8</v>
      </c>
      <c r="G7" s="153"/>
      <c r="H7" s="153"/>
      <c r="I7" s="153"/>
      <c r="J7" s="154"/>
      <c r="K7" s="152">
        <v>2025</v>
      </c>
      <c r="L7" s="153"/>
      <c r="M7" s="154"/>
      <c r="N7" s="152">
        <v>2026</v>
      </c>
      <c r="O7" s="153"/>
      <c r="P7" s="154"/>
      <c r="Q7" s="152">
        <v>2027</v>
      </c>
      <c r="R7" s="153"/>
      <c r="S7" s="154"/>
      <c r="T7" s="152">
        <v>2028</v>
      </c>
      <c r="U7" s="153"/>
      <c r="V7" s="154"/>
    </row>
    <row r="8" spans="1:22" ht="64.5" customHeight="1" thickBot="1" x14ac:dyDescent="0.25">
      <c r="A8" s="17"/>
      <c r="B8" s="18" t="s">
        <v>9</v>
      </c>
      <c r="C8" s="19" t="s">
        <v>10</v>
      </c>
      <c r="D8" s="20" t="s">
        <v>61</v>
      </c>
      <c r="E8" s="20" t="s">
        <v>63</v>
      </c>
      <c r="F8" s="21" t="s">
        <v>11</v>
      </c>
      <c r="G8" s="21">
        <v>2025</v>
      </c>
      <c r="H8" s="21">
        <v>2026</v>
      </c>
      <c r="I8" s="22">
        <v>2027</v>
      </c>
      <c r="J8" s="23">
        <v>2028</v>
      </c>
      <c r="K8" s="24" t="s">
        <v>62</v>
      </c>
      <c r="L8" s="24" t="s">
        <v>13</v>
      </c>
      <c r="M8" s="25" t="s">
        <v>64</v>
      </c>
      <c r="N8" s="24" t="s">
        <v>62</v>
      </c>
      <c r="O8" s="24" t="s">
        <v>13</v>
      </c>
      <c r="P8" s="25" t="s">
        <v>64</v>
      </c>
      <c r="Q8" s="24" t="s">
        <v>62</v>
      </c>
      <c r="R8" s="24" t="s">
        <v>13</v>
      </c>
      <c r="S8" s="25" t="s">
        <v>64</v>
      </c>
      <c r="T8" s="24" t="s">
        <v>62</v>
      </c>
      <c r="U8" s="24" t="s">
        <v>13</v>
      </c>
      <c r="V8" s="25" t="s">
        <v>64</v>
      </c>
    </row>
    <row r="9" spans="1:22" ht="66" customHeight="1" thickBot="1" x14ac:dyDescent="0.25">
      <c r="A9" s="17"/>
      <c r="B9" s="26" t="s">
        <v>15</v>
      </c>
      <c r="C9" s="27" t="s">
        <v>66</v>
      </c>
      <c r="D9" s="135">
        <v>500</v>
      </c>
      <c r="E9" s="28"/>
      <c r="F9" s="29">
        <f>SUM(G9:J9)</f>
        <v>6</v>
      </c>
      <c r="G9" s="29">
        <v>0</v>
      </c>
      <c r="H9" s="29">
        <v>2</v>
      </c>
      <c r="I9" s="29">
        <v>2</v>
      </c>
      <c r="J9" s="29">
        <v>2</v>
      </c>
      <c r="K9" s="30">
        <f>G9*E9</f>
        <v>0</v>
      </c>
      <c r="L9" s="30">
        <f>K9*0.21</f>
        <v>0</v>
      </c>
      <c r="M9" s="31">
        <f>K9+L9</f>
        <v>0</v>
      </c>
      <c r="N9" s="30">
        <f>H9*E9</f>
        <v>0</v>
      </c>
      <c r="O9" s="30">
        <f>N9*0.21</f>
        <v>0</v>
      </c>
      <c r="P9" s="30">
        <f>N9+O9</f>
        <v>0</v>
      </c>
      <c r="Q9" s="30">
        <f>I9*E9</f>
        <v>0</v>
      </c>
      <c r="R9" s="30">
        <f>Q9*0.21</f>
        <v>0</v>
      </c>
      <c r="S9" s="30">
        <f>Q9+R9</f>
        <v>0</v>
      </c>
      <c r="T9" s="30">
        <f>J9*E9</f>
        <v>0</v>
      </c>
      <c r="U9" s="30">
        <f>T9*0.21</f>
        <v>0</v>
      </c>
      <c r="V9" s="31">
        <f>T9+U9</f>
        <v>0</v>
      </c>
    </row>
    <row r="10" spans="1:22" ht="54" customHeight="1" thickBot="1" x14ac:dyDescent="0.25">
      <c r="A10" s="17"/>
      <c r="B10" s="26" t="s">
        <v>16</v>
      </c>
      <c r="C10" s="27" t="s">
        <v>67</v>
      </c>
      <c r="D10" s="135">
        <v>600</v>
      </c>
      <c r="E10" s="28"/>
      <c r="F10" s="29">
        <f>SUM(G10:J10)</f>
        <v>0</v>
      </c>
      <c r="G10" s="29">
        <v>0</v>
      </c>
      <c r="H10" s="29">
        <v>0</v>
      </c>
      <c r="I10" s="29">
        <v>0</v>
      </c>
      <c r="J10" s="29">
        <v>0</v>
      </c>
      <c r="K10" s="30">
        <f>G10*E10</f>
        <v>0</v>
      </c>
      <c r="L10" s="30">
        <f t="shared" ref="L10" si="0">K10*0.21</f>
        <v>0</v>
      </c>
      <c r="M10" s="31">
        <f t="shared" ref="M10" si="1">K10+L10</f>
        <v>0</v>
      </c>
      <c r="N10" s="30">
        <f>H10*E10</f>
        <v>0</v>
      </c>
      <c r="O10" s="30">
        <f>N10*0.21</f>
        <v>0</v>
      </c>
      <c r="P10" s="30">
        <f>N10+O10</f>
        <v>0</v>
      </c>
      <c r="Q10" s="30">
        <f>I10*E10</f>
        <v>0</v>
      </c>
      <c r="R10" s="30">
        <f>Q10*0.21</f>
        <v>0</v>
      </c>
      <c r="S10" s="30">
        <f>Q10+R10</f>
        <v>0</v>
      </c>
      <c r="T10" s="30">
        <f>J10*E10</f>
        <v>0</v>
      </c>
      <c r="U10" s="30">
        <f>T10*0.21</f>
        <v>0</v>
      </c>
      <c r="V10" s="31">
        <f>T10+U10</f>
        <v>0</v>
      </c>
    </row>
    <row r="11" spans="1:22" ht="72" customHeight="1" thickBot="1" x14ac:dyDescent="0.25">
      <c r="A11" s="17"/>
      <c r="B11" s="26" t="s">
        <v>17</v>
      </c>
      <c r="C11" s="27" t="s">
        <v>18</v>
      </c>
      <c r="D11" s="135">
        <v>350</v>
      </c>
      <c r="E11" s="28"/>
      <c r="F11" s="29">
        <f>SUM(G11:J11)</f>
        <v>3</v>
      </c>
      <c r="G11" s="29">
        <v>0</v>
      </c>
      <c r="H11" s="29">
        <v>1</v>
      </c>
      <c r="I11" s="29">
        <v>1</v>
      </c>
      <c r="J11" s="29">
        <v>1</v>
      </c>
      <c r="K11" s="30">
        <f>G11*E11</f>
        <v>0</v>
      </c>
      <c r="L11" s="30">
        <f>K11*0.21</f>
        <v>0</v>
      </c>
      <c r="M11" s="31">
        <f>K11+L11</f>
        <v>0</v>
      </c>
      <c r="N11" s="30">
        <f>H11*E11</f>
        <v>0</v>
      </c>
      <c r="O11" s="30">
        <f>N11*0.21</f>
        <v>0</v>
      </c>
      <c r="P11" s="30">
        <f>N11+O11</f>
        <v>0</v>
      </c>
      <c r="Q11" s="30">
        <f>I11*E11</f>
        <v>0</v>
      </c>
      <c r="R11" s="30">
        <f>Q11*0.21</f>
        <v>0</v>
      </c>
      <c r="S11" s="30">
        <f>Q11+R11</f>
        <v>0</v>
      </c>
      <c r="T11" s="30">
        <f>J11*E11</f>
        <v>0</v>
      </c>
      <c r="U11" s="30">
        <f>T11*0.21</f>
        <v>0</v>
      </c>
      <c r="V11" s="31">
        <f>T11+U11</f>
        <v>0</v>
      </c>
    </row>
    <row r="12" spans="1:22" ht="13.5" thickBot="1" x14ac:dyDescent="0.25">
      <c r="A12" s="32"/>
      <c r="B12" s="155" t="s">
        <v>19</v>
      </c>
      <c r="C12" s="156"/>
      <c r="D12" s="126"/>
      <c r="E12" s="33"/>
      <c r="F12" s="33">
        <f t="shared" ref="F12:U12" si="2">SUM(F9:F11)</f>
        <v>9</v>
      </c>
      <c r="G12" s="33">
        <f t="shared" si="2"/>
        <v>0</v>
      </c>
      <c r="H12" s="33">
        <f t="shared" si="2"/>
        <v>3</v>
      </c>
      <c r="I12" s="33">
        <f t="shared" si="2"/>
        <v>3</v>
      </c>
      <c r="J12" s="33">
        <f t="shared" si="2"/>
        <v>3</v>
      </c>
      <c r="K12" s="34">
        <f t="shared" si="2"/>
        <v>0</v>
      </c>
      <c r="L12" s="34">
        <f t="shared" si="2"/>
        <v>0</v>
      </c>
      <c r="M12" s="35">
        <f>SUM(M9:M11)</f>
        <v>0</v>
      </c>
      <c r="N12" s="34">
        <f>SUM(N9:N11)</f>
        <v>0</v>
      </c>
      <c r="O12" s="34">
        <f t="shared" ref="O12" si="3">SUM(O9:O11)</f>
        <v>0</v>
      </c>
      <c r="P12" s="34">
        <f>SUM(P9:P11)</f>
        <v>0</v>
      </c>
      <c r="Q12" s="34">
        <f>SUM(Q9:Q11)</f>
        <v>0</v>
      </c>
      <c r="R12" s="34">
        <f t="shared" si="2"/>
        <v>0</v>
      </c>
      <c r="S12" s="34">
        <f t="shared" si="2"/>
        <v>0</v>
      </c>
      <c r="T12" s="34">
        <f>SUM(T9:T11)</f>
        <v>0</v>
      </c>
      <c r="U12" s="34">
        <f t="shared" si="2"/>
        <v>0</v>
      </c>
      <c r="V12" s="35">
        <f>SUM(V9:V11)</f>
        <v>0</v>
      </c>
    </row>
    <row r="13" spans="1:22" ht="20.25" customHeight="1" thickBot="1" x14ac:dyDescent="0.25">
      <c r="C13" s="36"/>
      <c r="D13" s="127"/>
      <c r="K13" s="37"/>
      <c r="L13" s="37"/>
      <c r="M13" s="10"/>
      <c r="N13" s="37"/>
      <c r="O13" s="37"/>
      <c r="P13" s="37"/>
      <c r="Q13" s="37"/>
      <c r="R13" s="37"/>
      <c r="S13" s="37"/>
      <c r="T13" s="37"/>
      <c r="U13" s="37"/>
      <c r="V13" s="37"/>
    </row>
    <row r="14" spans="1:22" ht="63.75" customHeight="1" thickBot="1" x14ac:dyDescent="0.25">
      <c r="A14" s="17"/>
      <c r="B14" s="18" t="s">
        <v>9</v>
      </c>
      <c r="C14" s="19" t="s">
        <v>20</v>
      </c>
      <c r="D14" s="20" t="s">
        <v>61</v>
      </c>
      <c r="E14" s="20" t="s">
        <v>63</v>
      </c>
      <c r="F14" s="38" t="s">
        <v>8</v>
      </c>
      <c r="G14" s="38">
        <v>2025</v>
      </c>
      <c r="H14" s="38">
        <v>2026</v>
      </c>
      <c r="I14" s="39">
        <v>2027</v>
      </c>
      <c r="J14" s="50">
        <v>2028</v>
      </c>
      <c r="K14" s="24" t="s">
        <v>62</v>
      </c>
      <c r="L14" s="24" t="s">
        <v>13</v>
      </c>
      <c r="M14" s="25" t="s">
        <v>64</v>
      </c>
      <c r="N14" s="24" t="s">
        <v>62</v>
      </c>
      <c r="O14" s="24" t="s">
        <v>13</v>
      </c>
      <c r="P14" s="25" t="s">
        <v>64</v>
      </c>
      <c r="Q14" s="24" t="s">
        <v>62</v>
      </c>
      <c r="R14" s="24" t="s">
        <v>13</v>
      </c>
      <c r="S14" s="25" t="s">
        <v>64</v>
      </c>
      <c r="T14" s="24" t="s">
        <v>62</v>
      </c>
      <c r="U14" s="24" t="s">
        <v>13</v>
      </c>
      <c r="V14" s="25" t="s">
        <v>64</v>
      </c>
    </row>
    <row r="15" spans="1:22" ht="85.5" customHeight="1" thickBot="1" x14ac:dyDescent="0.25">
      <c r="A15" s="17"/>
      <c r="B15" s="42" t="s">
        <v>21</v>
      </c>
      <c r="C15" s="27" t="s">
        <v>65</v>
      </c>
      <c r="D15" s="136">
        <v>250</v>
      </c>
      <c r="E15" s="28"/>
      <c r="F15" s="29">
        <f t="shared" ref="F15:F20" si="4">SUM(G15:J15)</f>
        <v>36</v>
      </c>
      <c r="G15" s="29">
        <v>8</v>
      </c>
      <c r="H15" s="29">
        <v>1</v>
      </c>
      <c r="I15" s="29">
        <v>6</v>
      </c>
      <c r="J15" s="29">
        <v>21</v>
      </c>
      <c r="K15" s="30">
        <f t="shared" ref="K15:K20" si="5">G15*$E$15</f>
        <v>0</v>
      </c>
      <c r="L15" s="30">
        <f t="shared" ref="L15:L19" si="6">K15*0.21</f>
        <v>0</v>
      </c>
      <c r="M15" s="31">
        <f>K15+L15</f>
        <v>0</v>
      </c>
      <c r="N15" s="30">
        <f t="shared" ref="N15:N20" si="7">H15*$E$15</f>
        <v>0</v>
      </c>
      <c r="O15" s="30">
        <f>N15*0.21</f>
        <v>0</v>
      </c>
      <c r="P15" s="30">
        <f>N15+O15</f>
        <v>0</v>
      </c>
      <c r="Q15" s="30">
        <f t="shared" ref="Q15:Q20" si="8">I15*$E$15</f>
        <v>0</v>
      </c>
      <c r="R15" s="30">
        <f>Q15*0.21</f>
        <v>0</v>
      </c>
      <c r="S15" s="30">
        <f>Q15+R15</f>
        <v>0</v>
      </c>
      <c r="T15" s="30">
        <f t="shared" ref="T15:T20" si="9">J15*$E$15</f>
        <v>0</v>
      </c>
      <c r="U15" s="30">
        <f>T15*0.21</f>
        <v>0</v>
      </c>
      <c r="V15" s="31">
        <f>T15+U15</f>
        <v>0</v>
      </c>
    </row>
    <row r="16" spans="1:22" ht="85.5" customHeight="1" thickBot="1" x14ac:dyDescent="0.25">
      <c r="A16" s="17"/>
      <c r="B16" s="42" t="s">
        <v>22</v>
      </c>
      <c r="C16" s="27" t="s">
        <v>72</v>
      </c>
      <c r="D16" s="136">
        <v>375</v>
      </c>
      <c r="E16" s="28"/>
      <c r="F16" s="29">
        <f t="shared" si="4"/>
        <v>22</v>
      </c>
      <c r="G16" s="29">
        <v>7</v>
      </c>
      <c r="H16" s="29">
        <v>1</v>
      </c>
      <c r="I16" s="29">
        <v>2</v>
      </c>
      <c r="J16" s="29">
        <v>12</v>
      </c>
      <c r="K16" s="30">
        <f t="shared" si="5"/>
        <v>0</v>
      </c>
      <c r="L16" s="30">
        <f t="shared" si="6"/>
        <v>0</v>
      </c>
      <c r="M16" s="31">
        <f t="shared" ref="M16:M19" si="10">K16+L16</f>
        <v>0</v>
      </c>
      <c r="N16" s="30">
        <f t="shared" si="7"/>
        <v>0</v>
      </c>
      <c r="O16" s="30">
        <f t="shared" ref="O16:O19" si="11">N16*0.21</f>
        <v>0</v>
      </c>
      <c r="P16" s="30">
        <f t="shared" ref="P16:P19" si="12">N16+O16</f>
        <v>0</v>
      </c>
      <c r="Q16" s="30">
        <f t="shared" si="8"/>
        <v>0</v>
      </c>
      <c r="R16" s="30">
        <f t="shared" ref="R16:R19" si="13">Q16*0.21</f>
        <v>0</v>
      </c>
      <c r="S16" s="30">
        <f t="shared" ref="S16:S19" si="14">Q16+R16</f>
        <v>0</v>
      </c>
      <c r="T16" s="30">
        <f t="shared" si="9"/>
        <v>0</v>
      </c>
      <c r="U16" s="30">
        <f t="shared" ref="U16:U19" si="15">T16*0.21</f>
        <v>0</v>
      </c>
      <c r="V16" s="31">
        <f t="shared" ref="V16:V19" si="16">T16+U16</f>
        <v>0</v>
      </c>
    </row>
    <row r="17" spans="1:22" ht="84" customHeight="1" thickBot="1" x14ac:dyDescent="0.25">
      <c r="A17" s="17"/>
      <c r="B17" s="42" t="s">
        <v>23</v>
      </c>
      <c r="C17" s="27" t="s">
        <v>71</v>
      </c>
      <c r="D17" s="136">
        <v>450</v>
      </c>
      <c r="E17" s="28"/>
      <c r="F17" s="29">
        <f t="shared" si="4"/>
        <v>7</v>
      </c>
      <c r="G17" s="29">
        <v>1</v>
      </c>
      <c r="H17" s="29">
        <v>1</v>
      </c>
      <c r="I17" s="29">
        <v>0</v>
      </c>
      <c r="J17" s="29">
        <v>5</v>
      </c>
      <c r="K17" s="30">
        <f t="shared" si="5"/>
        <v>0</v>
      </c>
      <c r="L17" s="30">
        <f t="shared" si="6"/>
        <v>0</v>
      </c>
      <c r="M17" s="31">
        <f t="shared" si="10"/>
        <v>0</v>
      </c>
      <c r="N17" s="30">
        <f t="shared" si="7"/>
        <v>0</v>
      </c>
      <c r="O17" s="30">
        <f t="shared" si="11"/>
        <v>0</v>
      </c>
      <c r="P17" s="30">
        <f t="shared" si="12"/>
        <v>0</v>
      </c>
      <c r="Q17" s="30">
        <f t="shared" si="8"/>
        <v>0</v>
      </c>
      <c r="R17" s="30">
        <f t="shared" si="13"/>
        <v>0</v>
      </c>
      <c r="S17" s="30">
        <f t="shared" si="14"/>
        <v>0</v>
      </c>
      <c r="T17" s="30">
        <f t="shared" si="9"/>
        <v>0</v>
      </c>
      <c r="U17" s="30">
        <f t="shared" si="15"/>
        <v>0</v>
      </c>
      <c r="V17" s="31">
        <f t="shared" si="16"/>
        <v>0</v>
      </c>
    </row>
    <row r="18" spans="1:22" ht="84.75" customHeight="1" thickBot="1" x14ac:dyDescent="0.25">
      <c r="A18" s="17"/>
      <c r="B18" s="42" t="s">
        <v>24</v>
      </c>
      <c r="C18" s="27" t="s">
        <v>70</v>
      </c>
      <c r="D18" s="136">
        <v>575</v>
      </c>
      <c r="E18" s="28"/>
      <c r="F18" s="29">
        <f t="shared" si="4"/>
        <v>2</v>
      </c>
      <c r="G18" s="29">
        <v>0</v>
      </c>
      <c r="H18" s="29">
        <v>0</v>
      </c>
      <c r="I18" s="29">
        <v>0</v>
      </c>
      <c r="J18" s="29">
        <v>2</v>
      </c>
      <c r="K18" s="30">
        <f t="shared" si="5"/>
        <v>0</v>
      </c>
      <c r="L18" s="30">
        <f t="shared" si="6"/>
        <v>0</v>
      </c>
      <c r="M18" s="31">
        <f t="shared" si="10"/>
        <v>0</v>
      </c>
      <c r="N18" s="30">
        <f t="shared" si="7"/>
        <v>0</v>
      </c>
      <c r="O18" s="30">
        <f t="shared" si="11"/>
        <v>0</v>
      </c>
      <c r="P18" s="30">
        <f t="shared" si="12"/>
        <v>0</v>
      </c>
      <c r="Q18" s="30">
        <f t="shared" si="8"/>
        <v>0</v>
      </c>
      <c r="R18" s="30">
        <f t="shared" si="13"/>
        <v>0</v>
      </c>
      <c r="S18" s="30">
        <f t="shared" si="14"/>
        <v>0</v>
      </c>
      <c r="T18" s="30">
        <f t="shared" si="9"/>
        <v>0</v>
      </c>
      <c r="U18" s="30">
        <f t="shared" si="15"/>
        <v>0</v>
      </c>
      <c r="V18" s="31">
        <f t="shared" si="16"/>
        <v>0</v>
      </c>
    </row>
    <row r="19" spans="1:22" ht="85.5" customHeight="1" thickBot="1" x14ac:dyDescent="0.25">
      <c r="A19" s="17"/>
      <c r="B19" s="42" t="s">
        <v>25</v>
      </c>
      <c r="C19" s="27" t="s">
        <v>69</v>
      </c>
      <c r="D19" s="136">
        <v>675</v>
      </c>
      <c r="E19" s="28"/>
      <c r="F19" s="29">
        <f t="shared" si="4"/>
        <v>0</v>
      </c>
      <c r="G19" s="29">
        <v>0</v>
      </c>
      <c r="H19" s="29">
        <v>0</v>
      </c>
      <c r="I19" s="29">
        <v>0</v>
      </c>
      <c r="J19" s="29">
        <v>0</v>
      </c>
      <c r="K19" s="30">
        <f t="shared" si="5"/>
        <v>0</v>
      </c>
      <c r="L19" s="30">
        <f t="shared" si="6"/>
        <v>0</v>
      </c>
      <c r="M19" s="31">
        <f t="shared" si="10"/>
        <v>0</v>
      </c>
      <c r="N19" s="30">
        <f t="shared" si="7"/>
        <v>0</v>
      </c>
      <c r="O19" s="30">
        <f t="shared" si="11"/>
        <v>0</v>
      </c>
      <c r="P19" s="30">
        <f t="shared" si="12"/>
        <v>0</v>
      </c>
      <c r="Q19" s="30">
        <f t="shared" si="8"/>
        <v>0</v>
      </c>
      <c r="R19" s="30">
        <f t="shared" si="13"/>
        <v>0</v>
      </c>
      <c r="S19" s="30">
        <f t="shared" si="14"/>
        <v>0</v>
      </c>
      <c r="T19" s="30">
        <f t="shared" si="9"/>
        <v>0</v>
      </c>
      <c r="U19" s="30">
        <f t="shared" si="15"/>
        <v>0</v>
      </c>
      <c r="V19" s="31">
        <f t="shared" si="16"/>
        <v>0</v>
      </c>
    </row>
    <row r="20" spans="1:22" ht="148.5" customHeight="1" thickBot="1" x14ac:dyDescent="0.25">
      <c r="A20" s="17"/>
      <c r="B20" s="42" t="s">
        <v>26</v>
      </c>
      <c r="C20" s="27" t="s">
        <v>68</v>
      </c>
      <c r="D20" s="136">
        <v>500</v>
      </c>
      <c r="E20" s="28"/>
      <c r="F20" s="29">
        <f t="shared" si="4"/>
        <v>2</v>
      </c>
      <c r="G20" s="43">
        <v>1</v>
      </c>
      <c r="H20" s="43">
        <v>0</v>
      </c>
      <c r="I20" s="43">
        <v>0</v>
      </c>
      <c r="J20" s="43">
        <v>1</v>
      </c>
      <c r="K20" s="30">
        <f t="shared" si="5"/>
        <v>0</v>
      </c>
      <c r="L20" s="30">
        <f>K20*0.21</f>
        <v>0</v>
      </c>
      <c r="M20" s="31">
        <f>K20+L20</f>
        <v>0</v>
      </c>
      <c r="N20" s="30">
        <f t="shared" si="7"/>
        <v>0</v>
      </c>
      <c r="O20" s="30">
        <f>N20*0.21</f>
        <v>0</v>
      </c>
      <c r="P20" s="30">
        <f>N20+O20</f>
        <v>0</v>
      </c>
      <c r="Q20" s="30">
        <f t="shared" si="8"/>
        <v>0</v>
      </c>
      <c r="R20" s="30">
        <f>Q20*0.21</f>
        <v>0</v>
      </c>
      <c r="S20" s="30">
        <f>Q20+R20</f>
        <v>0</v>
      </c>
      <c r="T20" s="30">
        <f t="shared" si="9"/>
        <v>0</v>
      </c>
      <c r="U20" s="30">
        <f>T20*0.21</f>
        <v>0</v>
      </c>
      <c r="V20" s="31">
        <f>T20+U20</f>
        <v>0</v>
      </c>
    </row>
    <row r="21" spans="1:22" ht="13.5" thickBot="1" x14ac:dyDescent="0.25">
      <c r="A21" s="32"/>
      <c r="B21" s="155" t="s">
        <v>27</v>
      </c>
      <c r="C21" s="156"/>
      <c r="D21" s="126"/>
      <c r="E21" s="33"/>
      <c r="F21" s="33">
        <f>SUM(F15:F20)</f>
        <v>69</v>
      </c>
      <c r="G21" s="33">
        <f t="shared" ref="G21:U21" si="17">SUM(G15:G20)</f>
        <v>17</v>
      </c>
      <c r="H21" s="33">
        <f t="shared" si="17"/>
        <v>3</v>
      </c>
      <c r="I21" s="33">
        <f t="shared" si="17"/>
        <v>8</v>
      </c>
      <c r="J21" s="33">
        <f t="shared" si="17"/>
        <v>41</v>
      </c>
      <c r="K21" s="34">
        <f>SUM(K15:K20)</f>
        <v>0</v>
      </c>
      <c r="L21" s="34">
        <f t="shared" si="17"/>
        <v>0</v>
      </c>
      <c r="M21" s="35">
        <f t="shared" si="17"/>
        <v>0</v>
      </c>
      <c r="N21" s="34">
        <f>SUM(N15:N20)</f>
        <v>0</v>
      </c>
      <c r="O21" s="34">
        <f t="shared" si="17"/>
        <v>0</v>
      </c>
      <c r="P21" s="34">
        <f t="shared" si="17"/>
        <v>0</v>
      </c>
      <c r="Q21" s="34">
        <f>SUM(Q15:Q20)</f>
        <v>0</v>
      </c>
      <c r="R21" s="34">
        <f t="shared" si="17"/>
        <v>0</v>
      </c>
      <c r="S21" s="34">
        <f t="shared" si="17"/>
        <v>0</v>
      </c>
      <c r="T21" s="34">
        <f>SUM(T15:T20)</f>
        <v>0</v>
      </c>
      <c r="U21" s="34">
        <f t="shared" si="17"/>
        <v>0</v>
      </c>
      <c r="V21" s="35">
        <f>SUM(V15:V20)</f>
        <v>0</v>
      </c>
    </row>
    <row r="22" spans="1:22" ht="13.5" thickBot="1" x14ac:dyDescent="0.25">
      <c r="C22" s="36"/>
      <c r="D22" s="127"/>
      <c r="K22" s="37"/>
      <c r="L22" s="37"/>
      <c r="M22" s="10"/>
      <c r="N22" s="37"/>
      <c r="O22" s="37"/>
      <c r="P22" s="37"/>
      <c r="Q22" s="37"/>
      <c r="R22" s="37"/>
      <c r="S22" s="37"/>
      <c r="T22" s="37"/>
      <c r="U22" s="37"/>
      <c r="V22" s="37"/>
    </row>
    <row r="23" spans="1:22" ht="57" customHeight="1" thickBot="1" x14ac:dyDescent="0.25">
      <c r="A23" s="44"/>
      <c r="B23" s="45" t="s">
        <v>9</v>
      </c>
      <c r="C23" s="46" t="s">
        <v>28</v>
      </c>
      <c r="D23" s="134" t="s">
        <v>61</v>
      </c>
      <c r="E23" s="20" t="s">
        <v>63</v>
      </c>
      <c r="F23" s="47" t="s">
        <v>8</v>
      </c>
      <c r="G23" s="48">
        <v>2025</v>
      </c>
      <c r="H23" s="48">
        <v>2026</v>
      </c>
      <c r="I23" s="49">
        <v>2027</v>
      </c>
      <c r="J23" s="50">
        <v>2028</v>
      </c>
      <c r="K23" s="24" t="s">
        <v>62</v>
      </c>
      <c r="L23" s="24" t="s">
        <v>13</v>
      </c>
      <c r="M23" s="25" t="s">
        <v>64</v>
      </c>
      <c r="N23" s="40" t="s">
        <v>12</v>
      </c>
      <c r="O23" s="40" t="s">
        <v>13</v>
      </c>
      <c r="P23" s="40" t="s">
        <v>14</v>
      </c>
      <c r="Q23" s="40" t="s">
        <v>12</v>
      </c>
      <c r="R23" s="40" t="s">
        <v>13</v>
      </c>
      <c r="S23" s="40" t="s">
        <v>14</v>
      </c>
      <c r="T23" s="40" t="s">
        <v>12</v>
      </c>
      <c r="U23" s="40" t="s">
        <v>13</v>
      </c>
      <c r="V23" s="41" t="s">
        <v>14</v>
      </c>
    </row>
    <row r="24" spans="1:22" ht="34.5" customHeight="1" thickBot="1" x14ac:dyDescent="0.25">
      <c r="A24" s="51"/>
      <c r="B24" s="52" t="s">
        <v>29</v>
      </c>
      <c r="C24" s="53" t="s">
        <v>30</v>
      </c>
      <c r="D24" s="137">
        <v>50</v>
      </c>
      <c r="E24" s="54"/>
      <c r="F24" s="55">
        <f>SUM(G24:J24)</f>
        <v>8</v>
      </c>
      <c r="G24" s="42">
        <v>2</v>
      </c>
      <c r="H24" s="29">
        <v>2</v>
      </c>
      <c r="I24" s="56">
        <v>2</v>
      </c>
      <c r="J24" s="57">
        <v>2</v>
      </c>
      <c r="K24" s="58">
        <f>G24*$E$24</f>
        <v>0</v>
      </c>
      <c r="L24" s="30">
        <f>K24*0.21</f>
        <v>0</v>
      </c>
      <c r="M24" s="59">
        <f>L24+K24</f>
        <v>0</v>
      </c>
      <c r="N24" s="60">
        <f>H24*$E$24</f>
        <v>0</v>
      </c>
      <c r="O24" s="30">
        <f>N24*0.21</f>
        <v>0</v>
      </c>
      <c r="P24" s="58">
        <f>O24+N24</f>
        <v>0</v>
      </c>
      <c r="Q24" s="60">
        <f>I24*$E$24</f>
        <v>0</v>
      </c>
      <c r="R24" s="30">
        <f>Q24*0.21</f>
        <v>0</v>
      </c>
      <c r="S24" s="58">
        <f>R24+Q24</f>
        <v>0</v>
      </c>
      <c r="T24" s="60">
        <f>J24*$E$24</f>
        <v>0</v>
      </c>
      <c r="U24" s="30">
        <f>T24*0.21</f>
        <v>0</v>
      </c>
      <c r="V24" s="59">
        <f>U24+T24</f>
        <v>0</v>
      </c>
    </row>
    <row r="25" spans="1:22" ht="36.75" customHeight="1" thickBot="1" x14ac:dyDescent="0.25">
      <c r="A25" s="51"/>
      <c r="B25" s="61" t="s">
        <v>31</v>
      </c>
      <c r="C25" s="62" t="s">
        <v>32</v>
      </c>
      <c r="D25" s="137">
        <v>100</v>
      </c>
      <c r="E25" s="63"/>
      <c r="F25" s="43">
        <f>SUM(G25:J25)</f>
        <v>8</v>
      </c>
      <c r="G25" s="43">
        <v>2</v>
      </c>
      <c r="H25" s="43">
        <v>2</v>
      </c>
      <c r="I25" s="43">
        <v>2</v>
      </c>
      <c r="J25" s="43">
        <v>2</v>
      </c>
      <c r="K25" s="64">
        <f>G25*$E$24</f>
        <v>0</v>
      </c>
      <c r="L25" s="30">
        <f>K25*0.21</f>
        <v>0</v>
      </c>
      <c r="M25" s="59">
        <f>L25+K25</f>
        <v>0</v>
      </c>
      <c r="N25" s="64">
        <f>H25*$E$24</f>
        <v>0</v>
      </c>
      <c r="O25" s="30">
        <f>N25*0.21</f>
        <v>0</v>
      </c>
      <c r="P25" s="58">
        <f>O25+N25</f>
        <v>0</v>
      </c>
      <c r="Q25" s="64">
        <f>I25*$E$24</f>
        <v>0</v>
      </c>
      <c r="R25" s="30">
        <f>Q25*0.21</f>
        <v>0</v>
      </c>
      <c r="S25" s="58">
        <f>R25+Q25</f>
        <v>0</v>
      </c>
      <c r="T25" s="64">
        <f>J25*$E$24</f>
        <v>0</v>
      </c>
      <c r="U25" s="30">
        <f>T25*0.21</f>
        <v>0</v>
      </c>
      <c r="V25" s="59">
        <f>U25+T25</f>
        <v>0</v>
      </c>
    </row>
    <row r="26" spans="1:22" ht="13.5" thickBot="1" x14ac:dyDescent="0.25">
      <c r="A26" s="32"/>
      <c r="B26" s="155" t="s">
        <v>33</v>
      </c>
      <c r="C26" s="156"/>
      <c r="D26" s="126"/>
      <c r="E26" s="33"/>
      <c r="F26" s="33">
        <f>SUM(G26:J26)</f>
        <v>16</v>
      </c>
      <c r="G26" s="33">
        <f>SUM(G24:G25)</f>
        <v>4</v>
      </c>
      <c r="H26" s="33">
        <f t="shared" ref="H26:J26" si="18">SUM(H24:H25)</f>
        <v>4</v>
      </c>
      <c r="I26" s="33">
        <f t="shared" si="18"/>
        <v>4</v>
      </c>
      <c r="J26" s="33">
        <f t="shared" si="18"/>
        <v>4</v>
      </c>
      <c r="K26" s="34">
        <f>SUM(K24:K25)</f>
        <v>0</v>
      </c>
      <c r="L26" s="34">
        <f t="shared" ref="L26:M26" si="19">SUM(L24:L25)</f>
        <v>0</v>
      </c>
      <c r="M26" s="35">
        <f t="shared" si="19"/>
        <v>0</v>
      </c>
      <c r="N26" s="34">
        <f>SUM(N24:N25)</f>
        <v>0</v>
      </c>
      <c r="O26" s="34">
        <f t="shared" ref="O26:V26" si="20">SUM(O24:O25)</f>
        <v>0</v>
      </c>
      <c r="P26" s="34">
        <f t="shared" si="20"/>
        <v>0</v>
      </c>
      <c r="Q26" s="34">
        <f t="shared" si="20"/>
        <v>0</v>
      </c>
      <c r="R26" s="34">
        <f t="shared" si="20"/>
        <v>0</v>
      </c>
      <c r="S26" s="34">
        <f t="shared" si="20"/>
        <v>0</v>
      </c>
      <c r="T26" s="34">
        <f t="shared" si="20"/>
        <v>0</v>
      </c>
      <c r="U26" s="34">
        <f t="shared" si="20"/>
        <v>0</v>
      </c>
      <c r="V26" s="35">
        <f t="shared" si="20"/>
        <v>0</v>
      </c>
    </row>
    <row r="27" spans="1:22" ht="14.25" customHeight="1" thickBot="1" x14ac:dyDescent="0.25">
      <c r="C27" s="36"/>
      <c r="D27" s="127"/>
      <c r="K27" s="37"/>
      <c r="L27" s="37"/>
      <c r="M27" s="10"/>
      <c r="N27" s="37"/>
      <c r="O27" s="37"/>
      <c r="P27" s="37"/>
      <c r="Q27" s="37"/>
      <c r="R27" s="37"/>
      <c r="S27" s="37"/>
      <c r="T27" s="37"/>
      <c r="U27" s="37"/>
      <c r="V27" s="37"/>
    </row>
    <row r="28" spans="1:22" ht="58.5" customHeight="1" thickBot="1" x14ac:dyDescent="0.25">
      <c r="A28" s="44"/>
      <c r="B28" s="65" t="s">
        <v>9</v>
      </c>
      <c r="C28" s="66" t="s">
        <v>34</v>
      </c>
      <c r="D28" s="132" t="s">
        <v>61</v>
      </c>
      <c r="E28" s="134" t="s">
        <v>63</v>
      </c>
      <c r="F28" s="133" t="s">
        <v>8</v>
      </c>
      <c r="G28" s="67" t="s">
        <v>35</v>
      </c>
      <c r="H28" s="68" t="s">
        <v>36</v>
      </c>
      <c r="I28" s="48" t="s">
        <v>37</v>
      </c>
      <c r="J28" s="48" t="s">
        <v>38</v>
      </c>
      <c r="K28" s="24" t="s">
        <v>62</v>
      </c>
      <c r="L28" s="130" t="s">
        <v>13</v>
      </c>
      <c r="M28" s="131" t="s">
        <v>64</v>
      </c>
      <c r="N28" s="24" t="s">
        <v>62</v>
      </c>
      <c r="O28" s="130" t="s">
        <v>13</v>
      </c>
      <c r="P28" s="131" t="s">
        <v>64</v>
      </c>
      <c r="Q28" s="131" t="s">
        <v>62</v>
      </c>
      <c r="R28" s="130" t="s">
        <v>13</v>
      </c>
      <c r="S28" s="131" t="s">
        <v>64</v>
      </c>
      <c r="T28" s="131" t="s">
        <v>62</v>
      </c>
      <c r="U28" s="130" t="s">
        <v>13</v>
      </c>
      <c r="V28" s="131" t="s">
        <v>64</v>
      </c>
    </row>
    <row r="29" spans="1:22" ht="54" customHeight="1" thickBot="1" x14ac:dyDescent="0.25">
      <c r="A29" s="17"/>
      <c r="B29" s="69" t="s">
        <v>39</v>
      </c>
      <c r="C29" s="70" t="s">
        <v>40</v>
      </c>
      <c r="D29" s="136">
        <v>202.5</v>
      </c>
      <c r="E29" s="71"/>
      <c r="F29" s="43">
        <f>SUM(G29:J29)</f>
        <v>4</v>
      </c>
      <c r="G29" s="72">
        <v>1</v>
      </c>
      <c r="H29" s="43">
        <v>1</v>
      </c>
      <c r="I29" s="43">
        <v>1</v>
      </c>
      <c r="J29" s="43">
        <v>1</v>
      </c>
      <c r="K29" s="58">
        <f>G29*$E$29</f>
        <v>0</v>
      </c>
      <c r="L29" s="30">
        <f>K29*0.21</f>
        <v>0</v>
      </c>
      <c r="M29" s="73">
        <f>L29+K29</f>
        <v>0</v>
      </c>
      <c r="N29" s="64">
        <f>H29*$E$29</f>
        <v>0</v>
      </c>
      <c r="O29" s="30">
        <f>N29*0.21</f>
        <v>0</v>
      </c>
      <c r="P29" s="64">
        <f>O29+N29</f>
        <v>0</v>
      </c>
      <c r="Q29" s="64">
        <f>I29*$E$29</f>
        <v>0</v>
      </c>
      <c r="R29" s="30">
        <f>Q29*0.21</f>
        <v>0</v>
      </c>
      <c r="S29" s="64">
        <f>R29+Q29</f>
        <v>0</v>
      </c>
      <c r="T29" s="64">
        <f>J29*$E$29</f>
        <v>0</v>
      </c>
      <c r="U29" s="30">
        <f>T29*0.21</f>
        <v>0</v>
      </c>
      <c r="V29" s="64">
        <f>U29+T29</f>
        <v>0</v>
      </c>
    </row>
    <row r="30" spans="1:22" ht="73.5" customHeight="1" thickBot="1" x14ac:dyDescent="0.25">
      <c r="A30" s="17"/>
      <c r="B30" s="52" t="s">
        <v>41</v>
      </c>
      <c r="C30" s="70" t="s">
        <v>42</v>
      </c>
      <c r="D30" s="138">
        <v>202.5</v>
      </c>
      <c r="E30" s="74"/>
      <c r="F30" s="75">
        <f>SUM(G30:J30)</f>
        <v>4</v>
      </c>
      <c r="G30" s="52">
        <v>1</v>
      </c>
      <c r="H30" s="43">
        <v>1</v>
      </c>
      <c r="I30" s="43">
        <v>1</v>
      </c>
      <c r="J30" s="43">
        <v>1</v>
      </c>
      <c r="K30" s="64">
        <f>G30*$E$30</f>
        <v>0</v>
      </c>
      <c r="L30" s="30">
        <f>K30*0.21</f>
        <v>0</v>
      </c>
      <c r="M30" s="73">
        <f>L30+K30</f>
        <v>0</v>
      </c>
      <c r="N30" s="64">
        <f>H30*$E$30</f>
        <v>0</v>
      </c>
      <c r="O30" s="30">
        <f>N30*0.21</f>
        <v>0</v>
      </c>
      <c r="P30" s="64">
        <f>O30+N30</f>
        <v>0</v>
      </c>
      <c r="Q30" s="64">
        <f>I30*$E$30</f>
        <v>0</v>
      </c>
      <c r="R30" s="30">
        <f>Q30*0.21</f>
        <v>0</v>
      </c>
      <c r="S30" s="64">
        <f>R30+Q30</f>
        <v>0</v>
      </c>
      <c r="T30" s="64">
        <f>J30*$E$30</f>
        <v>0</v>
      </c>
      <c r="U30" s="30">
        <f>T30*0.21</f>
        <v>0</v>
      </c>
      <c r="V30" s="64">
        <f>U30+T30</f>
        <v>0</v>
      </c>
    </row>
    <row r="31" spans="1:22" ht="13.5" thickBot="1" x14ac:dyDescent="0.25">
      <c r="A31" s="32"/>
      <c r="B31" s="159" t="s">
        <v>43</v>
      </c>
      <c r="C31" s="160"/>
      <c r="D31" s="128"/>
      <c r="E31" s="76"/>
      <c r="F31" s="76">
        <f>F30+F29</f>
        <v>8</v>
      </c>
      <c r="G31" s="77">
        <f t="shared" ref="G31:M31" si="21">G30+G29</f>
        <v>2</v>
      </c>
      <c r="H31" s="77">
        <f t="shared" si="21"/>
        <v>2</v>
      </c>
      <c r="I31" s="77">
        <f t="shared" si="21"/>
        <v>2</v>
      </c>
      <c r="J31" s="77">
        <f t="shared" si="21"/>
        <v>2</v>
      </c>
      <c r="K31" s="77">
        <f>K30+K29</f>
        <v>0</v>
      </c>
      <c r="L31" s="77">
        <f>L30+L29</f>
        <v>0</v>
      </c>
      <c r="M31" s="78">
        <f t="shared" si="21"/>
        <v>0</v>
      </c>
      <c r="N31" s="77">
        <f t="shared" ref="N31:V31" si="22">SUM(N29:N30)</f>
        <v>0</v>
      </c>
      <c r="O31" s="77">
        <f t="shared" si="22"/>
        <v>0</v>
      </c>
      <c r="P31" s="77">
        <f t="shared" si="22"/>
        <v>0</v>
      </c>
      <c r="Q31" s="77">
        <f t="shared" si="22"/>
        <v>0</v>
      </c>
      <c r="R31" s="77">
        <f t="shared" si="22"/>
        <v>0</v>
      </c>
      <c r="S31" s="77">
        <f t="shared" si="22"/>
        <v>0</v>
      </c>
      <c r="T31" s="77">
        <f t="shared" si="22"/>
        <v>0</v>
      </c>
      <c r="U31" s="77">
        <f t="shared" si="22"/>
        <v>0</v>
      </c>
      <c r="V31" s="77">
        <f t="shared" si="22"/>
        <v>0</v>
      </c>
    </row>
    <row r="32" spans="1:22" ht="31.5" customHeight="1" thickBot="1" x14ac:dyDescent="0.25">
      <c r="C32" s="36"/>
      <c r="D32" s="127"/>
      <c r="K32" s="37"/>
      <c r="L32" s="37"/>
      <c r="M32" s="10"/>
      <c r="N32" s="37"/>
      <c r="O32" s="37"/>
      <c r="P32" s="37"/>
      <c r="Q32" s="37"/>
      <c r="R32" s="37"/>
      <c r="S32" s="37"/>
      <c r="T32" s="37"/>
      <c r="U32" s="37"/>
      <c r="V32" s="37"/>
    </row>
    <row r="33" spans="1:23" ht="64.5" customHeight="1" thickBot="1" x14ac:dyDescent="0.25">
      <c r="A33" s="44"/>
      <c r="B33" s="79" t="s">
        <v>9</v>
      </c>
      <c r="C33" s="80" t="s">
        <v>44</v>
      </c>
      <c r="D33" s="20" t="s">
        <v>61</v>
      </c>
      <c r="E33" s="20" t="s">
        <v>63</v>
      </c>
      <c r="F33" s="81" t="s">
        <v>8</v>
      </c>
      <c r="G33" s="82">
        <v>2025</v>
      </c>
      <c r="H33" s="82">
        <v>2026</v>
      </c>
      <c r="I33" s="67">
        <v>2027</v>
      </c>
      <c r="J33" s="50">
        <v>2028</v>
      </c>
      <c r="K33" s="24" t="s">
        <v>62</v>
      </c>
      <c r="L33" s="24"/>
      <c r="M33" s="25"/>
      <c r="N33" s="24" t="s">
        <v>62</v>
      </c>
      <c r="O33" s="24"/>
      <c r="P33" s="25"/>
      <c r="Q33" s="24" t="s">
        <v>62</v>
      </c>
      <c r="R33" s="24"/>
      <c r="S33" s="25"/>
      <c r="T33" s="24" t="s">
        <v>62</v>
      </c>
      <c r="U33" s="24"/>
      <c r="V33" s="25"/>
    </row>
    <row r="34" spans="1:23" ht="48" customHeight="1" thickBot="1" x14ac:dyDescent="0.25">
      <c r="A34" s="51"/>
      <c r="B34" s="52" t="s">
        <v>45</v>
      </c>
      <c r="C34" s="27" t="s">
        <v>46</v>
      </c>
      <c r="D34" s="136">
        <v>11.4</v>
      </c>
      <c r="E34" s="28"/>
      <c r="F34" s="29">
        <f>SUM(G34:J34)</f>
        <v>78</v>
      </c>
      <c r="G34" s="83">
        <f>G21+G12</f>
        <v>17</v>
      </c>
      <c r="H34" s="29">
        <f t="shared" ref="H34:J34" si="23">H21+H12</f>
        <v>6</v>
      </c>
      <c r="I34" s="29">
        <f t="shared" si="23"/>
        <v>11</v>
      </c>
      <c r="J34" s="29">
        <f t="shared" si="23"/>
        <v>44</v>
      </c>
      <c r="K34" s="30">
        <f>G34*$E$34</f>
        <v>0</v>
      </c>
      <c r="L34" s="84"/>
      <c r="M34" s="85"/>
      <c r="N34" s="30">
        <f>H34*$E$34</f>
        <v>0</v>
      </c>
      <c r="O34" s="30"/>
      <c r="P34" s="30"/>
      <c r="Q34" s="30">
        <f>I34*$E$34</f>
        <v>0</v>
      </c>
      <c r="R34" s="30"/>
      <c r="S34" s="30"/>
      <c r="T34" s="30">
        <f>J34*$E$34</f>
        <v>0</v>
      </c>
      <c r="U34" s="30"/>
      <c r="V34" s="31"/>
    </row>
    <row r="35" spans="1:23" ht="39" thickBot="1" x14ac:dyDescent="0.25">
      <c r="A35" s="17"/>
      <c r="B35" s="52" t="s">
        <v>47</v>
      </c>
      <c r="C35" s="86" t="s">
        <v>48</v>
      </c>
      <c r="D35" s="136">
        <v>34.15</v>
      </c>
      <c r="E35" s="28"/>
      <c r="F35" s="29">
        <f>SUM(G35:J35)</f>
        <v>16</v>
      </c>
      <c r="G35" s="29">
        <f>G26</f>
        <v>4</v>
      </c>
      <c r="H35" s="29">
        <f t="shared" ref="H35:J35" si="24">H26</f>
        <v>4</v>
      </c>
      <c r="I35" s="29">
        <f t="shared" si="24"/>
        <v>4</v>
      </c>
      <c r="J35" s="29">
        <f t="shared" si="24"/>
        <v>4</v>
      </c>
      <c r="K35" s="30">
        <f>G35*$E$35</f>
        <v>0</v>
      </c>
      <c r="L35" s="84"/>
      <c r="M35" s="85"/>
      <c r="N35" s="30">
        <f>H35*$E$35</f>
        <v>0</v>
      </c>
      <c r="O35" s="30"/>
      <c r="P35" s="30"/>
      <c r="Q35" s="30">
        <f>I35*$E$35</f>
        <v>0</v>
      </c>
      <c r="R35" s="30"/>
      <c r="S35" s="30"/>
      <c r="T35" s="30">
        <f>J35*$E$35</f>
        <v>0</v>
      </c>
      <c r="U35" s="30"/>
      <c r="V35" s="31"/>
    </row>
    <row r="36" spans="1:23" ht="13.5" customHeight="1" thickBot="1" x14ac:dyDescent="0.25">
      <c r="A36" s="32"/>
      <c r="B36" s="161" t="s">
        <v>49</v>
      </c>
      <c r="C36" s="162"/>
      <c r="D36" s="126"/>
      <c r="E36" s="33"/>
      <c r="F36" s="33">
        <f>F35+F34</f>
        <v>94</v>
      </c>
      <c r="G36" s="33">
        <f t="shared" ref="G36:J36" si="25">G35+G34</f>
        <v>21</v>
      </c>
      <c r="H36" s="33">
        <f t="shared" si="25"/>
        <v>10</v>
      </c>
      <c r="I36" s="33">
        <f t="shared" si="25"/>
        <v>15</v>
      </c>
      <c r="J36" s="33">
        <f t="shared" si="25"/>
        <v>48</v>
      </c>
      <c r="K36" s="34">
        <f>SUM(K34:K35)</f>
        <v>0</v>
      </c>
      <c r="L36" s="34">
        <f t="shared" ref="L36:V36" si="26">SUM(L34:L35)</f>
        <v>0</v>
      </c>
      <c r="M36" s="35">
        <f t="shared" si="26"/>
        <v>0</v>
      </c>
      <c r="N36" s="34">
        <f t="shared" si="26"/>
        <v>0</v>
      </c>
      <c r="O36" s="34">
        <f t="shared" si="26"/>
        <v>0</v>
      </c>
      <c r="P36" s="34">
        <f t="shared" si="26"/>
        <v>0</v>
      </c>
      <c r="Q36" s="34">
        <f t="shared" si="26"/>
        <v>0</v>
      </c>
      <c r="R36" s="34">
        <f t="shared" si="26"/>
        <v>0</v>
      </c>
      <c r="S36" s="34">
        <f t="shared" si="26"/>
        <v>0</v>
      </c>
      <c r="T36" s="34">
        <f t="shared" si="26"/>
        <v>0</v>
      </c>
      <c r="U36" s="34">
        <f t="shared" si="26"/>
        <v>0</v>
      </c>
      <c r="V36" s="34">
        <f t="shared" si="26"/>
        <v>0</v>
      </c>
    </row>
    <row r="37" spans="1:23" ht="6.75" customHeight="1" thickBot="1" x14ac:dyDescent="0.25">
      <c r="A37" s="32"/>
      <c r="B37" s="44"/>
      <c r="C37" s="87"/>
      <c r="D37" s="129"/>
      <c r="E37" s="17"/>
      <c r="F37" s="17"/>
      <c r="G37" s="17"/>
      <c r="H37" s="17"/>
      <c r="I37" s="17"/>
      <c r="J37" s="17"/>
      <c r="K37" s="88"/>
      <c r="L37" s="88"/>
      <c r="M37" s="89"/>
      <c r="N37" s="88"/>
      <c r="O37" s="88"/>
      <c r="P37" s="88"/>
      <c r="Q37" s="88"/>
      <c r="R37" s="88"/>
      <c r="S37" s="88"/>
      <c r="T37" s="88"/>
      <c r="U37" s="88"/>
      <c r="V37" s="88"/>
    </row>
    <row r="38" spans="1:23" s="90" customFormat="1" ht="15.75" customHeight="1" thickBot="1" x14ac:dyDescent="0.25">
      <c r="B38" s="91" t="s">
        <v>50</v>
      </c>
      <c r="C38" s="92"/>
      <c r="D38" s="93"/>
      <c r="E38" s="93"/>
      <c r="F38" s="92"/>
      <c r="G38" s="92"/>
      <c r="H38" s="92"/>
      <c r="I38" s="94"/>
      <c r="J38" s="94"/>
      <c r="K38" s="95">
        <f>K36+K31+K26+K21+K12</f>
        <v>0</v>
      </c>
      <c r="L38" s="95">
        <f>L36+L31+L26+L21+L12</f>
        <v>0</v>
      </c>
      <c r="M38" s="95">
        <f>M36+M31+M26+M21+M12+K34+K35</f>
        <v>0</v>
      </c>
      <c r="N38" s="96">
        <f>N36+N31+N26+N21+N12</f>
        <v>0</v>
      </c>
      <c r="O38" s="95">
        <f>O36+O31+O26+O21+O12</f>
        <v>0</v>
      </c>
      <c r="P38" s="95">
        <f>P36+P31+P26+P21+P12+N34+N35</f>
        <v>0</v>
      </c>
      <c r="Q38" s="95">
        <f>Q36+Q31+Q26+Q21+Q12</f>
        <v>0</v>
      </c>
      <c r="R38" s="95">
        <f>R36+R31+R26+R21+R12</f>
        <v>0</v>
      </c>
      <c r="S38" s="95">
        <f>S36+S31+S26+S21+S12+Q34+Q35</f>
        <v>0</v>
      </c>
      <c r="T38" s="95">
        <f>T36+T31+T26+T21+T12</f>
        <v>0</v>
      </c>
      <c r="U38" s="95">
        <f>U36+U31+U26+U21+U12</f>
        <v>0</v>
      </c>
      <c r="V38" s="95">
        <f>V36+V31+V26+V21+V12+T34+T35</f>
        <v>0</v>
      </c>
      <c r="W38" s="3"/>
    </row>
    <row r="40" spans="1:23" ht="13.5" thickBot="1" x14ac:dyDescent="0.25"/>
    <row r="41" spans="1:23" ht="27.75" customHeight="1" thickBot="1" x14ac:dyDescent="0.25">
      <c r="B41" s="97" t="s">
        <v>9</v>
      </c>
      <c r="C41" s="163" t="s">
        <v>51</v>
      </c>
      <c r="D41" s="164"/>
      <c r="E41" s="165"/>
      <c r="F41" s="166"/>
      <c r="G41" s="98" t="s">
        <v>52</v>
      </c>
      <c r="H41" s="98" t="s">
        <v>53</v>
      </c>
      <c r="I41" s="98" t="s">
        <v>54</v>
      </c>
      <c r="J41" s="99" t="s">
        <v>55</v>
      </c>
    </row>
    <row r="42" spans="1:23" x14ac:dyDescent="0.2">
      <c r="B42" s="100">
        <v>1</v>
      </c>
      <c r="C42" s="157" t="str">
        <f>C8</f>
        <v>PRESTACIÓ: Inspeccions inicials</v>
      </c>
      <c r="D42" s="157"/>
      <c r="E42" s="158"/>
      <c r="F42" s="158"/>
      <c r="G42" s="101">
        <f>K12</f>
        <v>0</v>
      </c>
      <c r="H42" s="102">
        <f>N12</f>
        <v>0</v>
      </c>
      <c r="I42" s="102">
        <f>Q12</f>
        <v>0</v>
      </c>
      <c r="J42" s="103">
        <f>T12</f>
        <v>0</v>
      </c>
    </row>
    <row r="43" spans="1:23" x14ac:dyDescent="0.2">
      <c r="B43" s="104">
        <v>2</v>
      </c>
      <c r="C43" s="142" t="str">
        <f>C14</f>
        <v>PRESTACIÓ: Inspeccions periòdiques planificades</v>
      </c>
      <c r="D43" s="142"/>
      <c r="E43" s="143"/>
      <c r="F43" s="143"/>
      <c r="G43" s="105">
        <f>K21</f>
        <v>0</v>
      </c>
      <c r="H43" s="106">
        <f>N21</f>
        <v>0</v>
      </c>
      <c r="I43" s="106">
        <f>Q21</f>
        <v>0</v>
      </c>
      <c r="J43" s="107">
        <f>T21</f>
        <v>0</v>
      </c>
    </row>
    <row r="44" spans="1:23" x14ac:dyDescent="0.2">
      <c r="B44" s="104">
        <v>3</v>
      </c>
      <c r="C44" s="142" t="str">
        <f>C23</f>
        <v>PRESTACIÓ: Tasques subjectes al pagament de taxes</v>
      </c>
      <c r="D44" s="142"/>
      <c r="E44" s="143"/>
      <c r="F44" s="143"/>
      <c r="G44" s="105">
        <f>K26</f>
        <v>0</v>
      </c>
      <c r="H44" s="106">
        <f>N26</f>
        <v>0</v>
      </c>
      <c r="I44" s="106">
        <f>Q26</f>
        <v>0</v>
      </c>
      <c r="J44" s="108">
        <f>T26</f>
        <v>0</v>
      </c>
    </row>
    <row r="45" spans="1:23" x14ac:dyDescent="0.2">
      <c r="B45" s="104">
        <v>4</v>
      </c>
      <c r="C45" s="142" t="str">
        <f>C28</f>
        <v>PRESTACIÓ: Per inspeccions periòdiques sobrevingudes o per necessitats no identificades actualment.</v>
      </c>
      <c r="D45" s="142"/>
      <c r="E45" s="143"/>
      <c r="F45" s="143"/>
      <c r="G45" s="105">
        <f>K31</f>
        <v>0</v>
      </c>
      <c r="H45" s="106">
        <f>N31</f>
        <v>0</v>
      </c>
      <c r="I45" s="106">
        <f>Q31</f>
        <v>0</v>
      </c>
      <c r="J45" s="108">
        <f>T31</f>
        <v>0</v>
      </c>
    </row>
    <row r="46" spans="1:23" ht="13.5" thickBot="1" x14ac:dyDescent="0.25">
      <c r="B46" s="109">
        <v>5</v>
      </c>
      <c r="C46" s="144" t="str">
        <f>C33</f>
        <v>PRESTACIÓ: Total taxes (exemptes d'IVA)</v>
      </c>
      <c r="D46" s="144"/>
      <c r="E46" s="145"/>
      <c r="F46" s="145"/>
      <c r="G46" s="110">
        <f>K36</f>
        <v>0</v>
      </c>
      <c r="H46" s="111">
        <f>N36</f>
        <v>0</v>
      </c>
      <c r="I46" s="111">
        <f>Q36</f>
        <v>0</v>
      </c>
      <c r="J46" s="112">
        <f>T36</f>
        <v>0</v>
      </c>
    </row>
    <row r="47" spans="1:23" ht="3.75" customHeight="1" thickBot="1" x14ac:dyDescent="0.25"/>
    <row r="48" spans="1:23" x14ac:dyDescent="0.2">
      <c r="F48" s="113" t="s">
        <v>56</v>
      </c>
      <c r="G48" s="114">
        <f>K38</f>
        <v>0</v>
      </c>
      <c r="H48" s="114">
        <f>N38</f>
        <v>0</v>
      </c>
      <c r="I48" s="114">
        <f>Q38</f>
        <v>0</v>
      </c>
      <c r="J48" s="115">
        <f>T38</f>
        <v>0</v>
      </c>
    </row>
    <row r="49" spans="1:27" x14ac:dyDescent="0.2">
      <c r="F49" s="116" t="s">
        <v>57</v>
      </c>
      <c r="G49" s="117">
        <f>L38</f>
        <v>0</v>
      </c>
      <c r="H49" s="117">
        <f>O38</f>
        <v>0</v>
      </c>
      <c r="I49" s="117">
        <f>R38</f>
        <v>0</v>
      </c>
      <c r="J49" s="118">
        <f>U38</f>
        <v>0</v>
      </c>
      <c r="K49" s="37"/>
      <c r="L49" s="37"/>
      <c r="M49" s="37"/>
      <c r="N49" s="37"/>
      <c r="O49" s="37"/>
    </row>
    <row r="50" spans="1:27" ht="13.5" thickBot="1" x14ac:dyDescent="0.25">
      <c r="F50" s="119" t="s">
        <v>58</v>
      </c>
      <c r="G50" s="120">
        <f>M38</f>
        <v>0</v>
      </c>
      <c r="H50" s="120">
        <f>P38</f>
        <v>0</v>
      </c>
      <c r="I50" s="120">
        <f>S38</f>
        <v>0</v>
      </c>
      <c r="J50" s="121">
        <f>V38</f>
        <v>0</v>
      </c>
      <c r="K50" s="37"/>
      <c r="L50" s="37"/>
      <c r="M50" s="37"/>
      <c r="N50" s="37"/>
      <c r="O50" s="37"/>
    </row>
    <row r="51" spans="1:27" ht="13.5" thickBot="1" x14ac:dyDescent="0.25">
      <c r="K51" s="37"/>
      <c r="L51" s="37"/>
      <c r="M51" s="37"/>
      <c r="N51" s="37"/>
      <c r="O51" s="37"/>
    </row>
    <row r="52" spans="1:27" ht="13.5" thickBot="1" x14ac:dyDescent="0.25">
      <c r="C52" s="146" t="s">
        <v>60</v>
      </c>
      <c r="D52" s="147"/>
      <c r="E52" s="148"/>
      <c r="F52" s="122">
        <f>SUM(G48:J48)</f>
        <v>0</v>
      </c>
      <c r="K52" s="37"/>
      <c r="L52" s="44"/>
      <c r="M52" s="44"/>
      <c r="N52" s="44"/>
      <c r="O52" s="44"/>
    </row>
    <row r="53" spans="1:27" x14ac:dyDescent="0.2">
      <c r="C53" s="149" t="s">
        <v>57</v>
      </c>
      <c r="D53" s="150"/>
      <c r="E53" s="151"/>
      <c r="F53" s="123">
        <f>SUM(G49:J49)</f>
        <v>0</v>
      </c>
      <c r="K53" s="37"/>
      <c r="L53" s="51"/>
      <c r="M53" s="124"/>
      <c r="N53" s="124"/>
      <c r="O53" s="124"/>
    </row>
    <row r="54" spans="1:27" s="3" customFormat="1" ht="13.5" thickBot="1" x14ac:dyDescent="0.25">
      <c r="A54" s="1"/>
      <c r="B54" s="2"/>
      <c r="C54" s="139" t="s">
        <v>59</v>
      </c>
      <c r="D54" s="140"/>
      <c r="E54" s="141"/>
      <c r="F54" s="125">
        <f>F52+F53</f>
        <v>0</v>
      </c>
      <c r="G54" s="1"/>
      <c r="H54" s="1"/>
      <c r="I54" s="1"/>
      <c r="J54" s="1"/>
      <c r="K54" s="37"/>
      <c r="L54" s="51"/>
      <c r="M54" s="124"/>
      <c r="N54" s="124"/>
      <c r="O54" s="124"/>
      <c r="X54" s="1"/>
      <c r="Y54" s="1"/>
      <c r="Z54" s="1"/>
      <c r="AA54" s="1"/>
    </row>
    <row r="55" spans="1:27" s="3" customFormat="1" ht="5.25" customHeight="1" x14ac:dyDescent="0.2">
      <c r="A55" s="1"/>
      <c r="B55" s="2"/>
      <c r="C55" s="1"/>
      <c r="D55" s="1"/>
      <c r="E55" s="1"/>
      <c r="F55" s="1"/>
      <c r="G55" s="1"/>
      <c r="H55" s="1"/>
      <c r="I55" s="1"/>
      <c r="J55" s="1"/>
      <c r="K55" s="37"/>
      <c r="L55" s="51"/>
      <c r="M55" s="124"/>
      <c r="N55" s="124"/>
      <c r="O55" s="124"/>
      <c r="X55" s="1"/>
      <c r="Y55" s="1"/>
      <c r="Z55" s="1"/>
      <c r="AA55" s="1"/>
    </row>
    <row r="56" spans="1:27" s="3" customFormat="1" x14ac:dyDescent="0.2">
      <c r="A56" s="1"/>
      <c r="B56" s="2"/>
      <c r="C56" s="1"/>
      <c r="D56" s="1"/>
      <c r="E56" s="1"/>
      <c r="F56" s="1"/>
      <c r="G56" s="1"/>
      <c r="H56" s="1"/>
      <c r="I56" s="1"/>
      <c r="J56" s="1"/>
      <c r="K56" s="37"/>
      <c r="L56" s="51"/>
      <c r="M56" s="124"/>
      <c r="N56" s="124"/>
      <c r="O56" s="124"/>
      <c r="X56" s="1"/>
      <c r="Y56" s="1"/>
      <c r="Z56" s="1"/>
      <c r="AA56" s="1"/>
    </row>
    <row r="57" spans="1:27" s="3" customFormat="1" x14ac:dyDescent="0.2">
      <c r="A57" s="1"/>
      <c r="B57" s="2"/>
      <c r="C57" s="1"/>
      <c r="D57" s="1"/>
      <c r="E57" s="1"/>
      <c r="F57" s="1"/>
      <c r="G57" s="1"/>
      <c r="H57" s="1"/>
      <c r="I57" s="1"/>
      <c r="J57" s="1"/>
      <c r="K57" s="37"/>
      <c r="L57" s="51"/>
      <c r="M57" s="124"/>
      <c r="N57" s="124"/>
      <c r="O57" s="124"/>
      <c r="X57" s="1"/>
      <c r="Y57" s="1"/>
      <c r="Z57" s="1"/>
      <c r="AA57" s="1"/>
    </row>
    <row r="58" spans="1:27" s="3" customFormat="1" x14ac:dyDescent="0.2">
      <c r="A58" s="1"/>
      <c r="B58" s="2"/>
      <c r="C58" s="1"/>
      <c r="D58" s="1"/>
      <c r="E58" s="1"/>
      <c r="F58" s="1"/>
      <c r="G58" s="1"/>
      <c r="H58" s="1"/>
      <c r="I58" s="1"/>
      <c r="J58" s="1"/>
      <c r="K58" s="37"/>
      <c r="L58" s="51"/>
      <c r="M58" s="124"/>
      <c r="N58" s="124"/>
      <c r="O58" s="124"/>
      <c r="X58" s="1"/>
      <c r="Y58" s="1"/>
      <c r="Z58" s="1"/>
      <c r="AA58" s="1"/>
    </row>
    <row r="59" spans="1:27" x14ac:dyDescent="0.2">
      <c r="K59" s="37"/>
      <c r="L59" s="37"/>
      <c r="M59" s="37"/>
      <c r="N59" s="37"/>
      <c r="O59" s="37"/>
    </row>
    <row r="60" spans="1:27" s="3" customFormat="1" x14ac:dyDescent="0.2">
      <c r="A60" s="1"/>
      <c r="B60" s="2"/>
      <c r="C60" s="1"/>
      <c r="D60" s="1"/>
      <c r="E60" s="1"/>
      <c r="F60" s="1"/>
      <c r="G60" s="1"/>
      <c r="H60" s="1"/>
      <c r="I60" s="1"/>
      <c r="J60" s="1"/>
      <c r="K60" s="37"/>
      <c r="L60" s="37"/>
      <c r="M60" s="37"/>
      <c r="N60" s="37"/>
      <c r="O60" s="37"/>
      <c r="X60" s="1"/>
      <c r="Y60" s="1"/>
      <c r="Z60" s="1"/>
      <c r="AA60" s="1"/>
    </row>
    <row r="61" spans="1:27" x14ac:dyDescent="0.2">
      <c r="K61" s="37"/>
      <c r="L61" s="37"/>
      <c r="M61" s="37"/>
      <c r="N61" s="37"/>
      <c r="O61" s="37"/>
    </row>
    <row r="62" spans="1:27" x14ac:dyDescent="0.2">
      <c r="K62" s="37"/>
      <c r="L62" s="37"/>
      <c r="M62" s="37"/>
      <c r="N62" s="37"/>
      <c r="O62" s="37"/>
    </row>
  </sheetData>
  <sheetProtection algorithmName="SHA-512" hashValue="FNbk18p2d7H04KFWpIZr2I5DShqj2emRdm2Eap2kqBl7evq7TQvtj5nEsAA/W/F+FBkqynm+d0oguvKkWsmN2A==" saltValue="4jnqiydyfZeM9k4+PulEQA==" spinCount="100000" sheet="1" selectLockedCells="1"/>
  <protectedRanges>
    <protectedRange algorithmName="SHA-512" hashValue="gvfqGVWCxPeyeQUZIEB8yg+Xu73JbgmSQbJFClwFjxZrbrtyp9yPGCu+ZPoQx9L5X9vkxn4xdLc0ys103f23uQ==" saltValue="OPCS0goFb68ctHltpZc6Cg==" spinCount="100000" sqref="F7:W40" name="Interval1"/>
    <protectedRange algorithmName="SHA-512" hashValue="pVZ/FdIdTrvHnFeLw6A8sdbhCBV7RSePeR6DVmr3juBYXzA8MVHtR04vkdZh7eJ5ooo3Yh/4vHnu0ZDcjso79w==" saltValue="wPucWd4YVpKCaM9PG9lcPg==" spinCount="100000" sqref="A39:XFD60" name="Interval2"/>
    <protectedRange algorithmName="SHA-512" hashValue="ActTJIK9VW69HTG7+2RtaiBzAXL4T24mPeucCbklXv7robQMXW9M/bKQ6qlgwQeMO828fpdpRN3E0bgNNKlzvA==" saltValue="f8heas6K4vWDLAIp7+Ak5g==" spinCount="100000" sqref="B1:D38" name="Interval3"/>
  </protectedRanges>
  <mergeCells count="19">
    <mergeCell ref="T7:V7"/>
    <mergeCell ref="B12:C12"/>
    <mergeCell ref="C42:F42"/>
    <mergeCell ref="F7:J7"/>
    <mergeCell ref="K7:M7"/>
    <mergeCell ref="N7:P7"/>
    <mergeCell ref="Q7:S7"/>
    <mergeCell ref="B21:C21"/>
    <mergeCell ref="B26:C26"/>
    <mergeCell ref="B31:C31"/>
    <mergeCell ref="B36:C36"/>
    <mergeCell ref="C41:F41"/>
    <mergeCell ref="C54:E54"/>
    <mergeCell ref="C43:F43"/>
    <mergeCell ref="C44:F44"/>
    <mergeCell ref="C45:F45"/>
    <mergeCell ref="C46:F46"/>
    <mergeCell ref="C52:E52"/>
    <mergeCell ref="C53:E53"/>
  </mergeCells>
  <dataValidations count="1">
    <dataValidation type="decimal" allowBlank="1" showInputMessage="1" showErrorMessage="1" error="El valor introduït no pot ser superior al Preu unitari Base." sqref="E9 E10 E11 E15 E16 E17 E18 E19 E20 E24 E25 E29 E30 E34 E35" xr:uid="{F56081D5-A091-4302-AAB4-1BBF92DAC2D0}">
      <formula1>0</formula1>
      <formula2>D9</formula2>
    </dataValidation>
  </dataValidations>
  <pageMargins left="0.7" right="0.7" top="0.75" bottom="0.75" header="0.3" footer="0.3"/>
  <pageSetup paperSize="9" orientation="portrait" horizontalDpi="4294967293" verticalDpi="4294967293" r:id="rId1"/>
  <rowBreaks count="1" manualBreakCount="1">
    <brk id="35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Amidaments</vt:lpstr>
      <vt:lpstr>Amidaments!Área_de_impresión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 de la Malla Gonzalez</dc:creator>
  <cp:lastModifiedBy>Silvia Folch</cp:lastModifiedBy>
  <dcterms:created xsi:type="dcterms:W3CDTF">2025-10-17T06:44:21Z</dcterms:created>
  <dcterms:modified xsi:type="dcterms:W3CDTF">2025-11-12T08:26:50Z</dcterms:modified>
</cp:coreProperties>
</file>