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6109214 - Subst xarxa hidraulica T Zal/Organs de Treball/"/>
    </mc:Choice>
  </mc:AlternateContent>
  <xr:revisionPtr revIDLastSave="5" documentId="11_4BE703FDDD5FD2BC463265614ADACD28E993AD1C" xr6:coauthVersionLast="47" xr6:coauthVersionMax="47" xr10:uidLastSave="{8953F7C8-0941-4734-8C86-00A614E42E12}"/>
  <bookViews>
    <workbookView xWindow="-120" yWindow="-120" windowWidth="29040" windowHeight="17640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" l="1"/>
  <c r="H127" i="2"/>
  <c r="H152" i="2"/>
  <c r="J13" i="7"/>
  <c r="K14" i="7" s="1"/>
  <c r="J16" i="7" s="1"/>
  <c r="J22" i="7"/>
  <c r="J23" i="7"/>
  <c r="K24" i="7"/>
  <c r="J26" i="7" s="1"/>
  <c r="K27" i="7" s="1"/>
  <c r="K28" i="7" s="1"/>
  <c r="K20" i="7" s="1"/>
  <c r="J32" i="7"/>
  <c r="K34" i="7" s="1"/>
  <c r="J36" i="7" s="1"/>
  <c r="J33" i="7"/>
  <c r="J42" i="7"/>
  <c r="K44" i="7" s="1"/>
  <c r="J46" i="7" s="1"/>
  <c r="K47" i="7" s="1"/>
  <c r="K48" i="7" s="1"/>
  <c r="K40" i="7" s="1"/>
  <c r="J43" i="7"/>
  <c r="J52" i="7"/>
  <c r="J53" i="7"/>
  <c r="K54" i="7" s="1"/>
  <c r="J56" i="7" s="1"/>
  <c r="J62" i="7"/>
  <c r="K63" i="7" s="1"/>
  <c r="J68" i="7" s="1"/>
  <c r="J65" i="7"/>
  <c r="K66" i="7" s="1"/>
  <c r="J74" i="7"/>
  <c r="K75" i="7" s="1"/>
  <c r="J80" i="7" s="1"/>
  <c r="J77" i="7"/>
  <c r="K78" i="7" s="1"/>
  <c r="J86" i="7"/>
  <c r="J87" i="7"/>
  <c r="K88" i="7"/>
  <c r="J97" i="7" s="1"/>
  <c r="J90" i="7"/>
  <c r="J91" i="7"/>
  <c r="J92" i="7"/>
  <c r="J93" i="7"/>
  <c r="J94" i="7"/>
  <c r="J103" i="7"/>
  <c r="J104" i="7"/>
  <c r="K105" i="7"/>
  <c r="J110" i="7" s="1"/>
  <c r="J107" i="7"/>
  <c r="K108" i="7" s="1"/>
  <c r="K111" i="7"/>
  <c r="K112" i="7" s="1"/>
  <c r="K101" i="7" s="1"/>
  <c r="J116" i="7"/>
  <c r="K118" i="7" s="1"/>
  <c r="J124" i="7" s="1"/>
  <c r="J117" i="7"/>
  <c r="J120" i="7"/>
  <c r="J121" i="7"/>
  <c r="K122" i="7"/>
  <c r="J130" i="7"/>
  <c r="J131" i="7"/>
  <c r="K132" i="7"/>
  <c r="J137" i="7" s="1"/>
  <c r="J134" i="7"/>
  <c r="K135" i="7" s="1"/>
  <c r="K138" i="7"/>
  <c r="K139" i="7"/>
  <c r="K128" i="7" s="1"/>
  <c r="J143" i="7"/>
  <c r="J144" i="7"/>
  <c r="K145" i="7"/>
  <c r="J147" i="7" s="1"/>
  <c r="J153" i="7"/>
  <c r="K154" i="7"/>
  <c r="J159" i="7" s="1"/>
  <c r="J156" i="7"/>
  <c r="J165" i="7"/>
  <c r="J166" i="7"/>
  <c r="K167" i="7"/>
  <c r="J175" i="7" s="1"/>
  <c r="J169" i="7"/>
  <c r="K176" i="7" s="1"/>
  <c r="J170" i="7"/>
  <c r="J171" i="7"/>
  <c r="J172" i="7"/>
  <c r="K173" i="7"/>
  <c r="K177" i="7"/>
  <c r="K163" i="7" s="1"/>
  <c r="J181" i="7"/>
  <c r="J182" i="7"/>
  <c r="K183" i="7"/>
  <c r="J191" i="7" s="1"/>
  <c r="J185" i="7"/>
  <c r="J186" i="7"/>
  <c r="J187" i="7"/>
  <c r="J188" i="7"/>
  <c r="K189" i="7" s="1"/>
  <c r="J197" i="7"/>
  <c r="J198" i="7"/>
  <c r="K199" i="7"/>
  <c r="J207" i="7" s="1"/>
  <c r="J201" i="7"/>
  <c r="J202" i="7"/>
  <c r="J203" i="7"/>
  <c r="J204" i="7"/>
  <c r="K205" i="7"/>
  <c r="J213" i="7"/>
  <c r="J214" i="7"/>
  <c r="J217" i="7"/>
  <c r="J218" i="7"/>
  <c r="K221" i="7" s="1"/>
  <c r="J219" i="7"/>
  <c r="J220" i="7"/>
  <c r="J229" i="7"/>
  <c r="K231" i="7" s="1"/>
  <c r="J241" i="7" s="1"/>
  <c r="J230" i="7"/>
  <c r="J233" i="7"/>
  <c r="K234" i="7"/>
  <c r="J236" i="7"/>
  <c r="J237" i="7"/>
  <c r="J238" i="7"/>
  <c r="K239" i="7"/>
  <c r="K242" i="7"/>
  <c r="K243" i="7" s="1"/>
  <c r="K227" i="7" s="1"/>
  <c r="J247" i="7"/>
  <c r="J248" i="7"/>
  <c r="J251" i="7"/>
  <c r="K252" i="7" s="1"/>
  <c r="J254" i="7"/>
  <c r="J255" i="7"/>
  <c r="J256" i="7"/>
  <c r="J265" i="7"/>
  <c r="J266" i="7"/>
  <c r="K267" i="7"/>
  <c r="J269" i="7"/>
  <c r="J270" i="7"/>
  <c r="J271" i="7"/>
  <c r="J272" i="7"/>
  <c r="J275" i="7"/>
  <c r="J281" i="7"/>
  <c r="K283" i="7" s="1"/>
  <c r="J291" i="7" s="1"/>
  <c r="J282" i="7"/>
  <c r="J285" i="7"/>
  <c r="J286" i="7"/>
  <c r="J287" i="7"/>
  <c r="J288" i="7"/>
  <c r="J297" i="7"/>
  <c r="J298" i="7"/>
  <c r="K299" i="7"/>
  <c r="J301" i="7"/>
  <c r="J302" i="7"/>
  <c r="J303" i="7"/>
  <c r="J304" i="7"/>
  <c r="J307" i="7"/>
  <c r="J313" i="7"/>
  <c r="K315" i="7" s="1"/>
  <c r="J323" i="7" s="1"/>
  <c r="J314" i="7"/>
  <c r="J317" i="7"/>
  <c r="J318" i="7"/>
  <c r="J319" i="7"/>
  <c r="J320" i="7"/>
  <c r="J329" i="7"/>
  <c r="J330" i="7"/>
  <c r="K331" i="7"/>
  <c r="J333" i="7"/>
  <c r="J334" i="7"/>
  <c r="J335" i="7"/>
  <c r="J336" i="7"/>
  <c r="K340" i="7" s="1"/>
  <c r="K341" i="7" s="1"/>
  <c r="K327" i="7" s="1"/>
  <c r="J339" i="7"/>
  <c r="J345" i="7"/>
  <c r="J346" i="7"/>
  <c r="J349" i="7"/>
  <c r="J350" i="7"/>
  <c r="J351" i="7"/>
  <c r="J352" i="7"/>
  <c r="J361" i="7"/>
  <c r="J362" i="7"/>
  <c r="K363" i="7"/>
  <c r="J373" i="7" s="1"/>
  <c r="K374" i="7" s="1"/>
  <c r="K375" i="7" s="1"/>
  <c r="K359" i="7" s="1"/>
  <c r="J365" i="7"/>
  <c r="K366" i="7"/>
  <c r="J368" i="7"/>
  <c r="J369" i="7"/>
  <c r="K371" i="7" s="1"/>
  <c r="J370" i="7"/>
  <c r="J379" i="7"/>
  <c r="K381" i="7" s="1"/>
  <c r="J380" i="7"/>
  <c r="J383" i="7"/>
  <c r="J384" i="7"/>
  <c r="K387" i="7" s="1"/>
  <c r="J385" i="7"/>
  <c r="J386" i="7"/>
  <c r="J389" i="7"/>
  <c r="J395" i="7"/>
  <c r="J396" i="7"/>
  <c r="J399" i="7"/>
  <c r="K400" i="7" s="1"/>
  <c r="J402" i="7"/>
  <c r="K404" i="7" s="1"/>
  <c r="J403" i="7"/>
  <c r="J412" i="7"/>
  <c r="K414" i="7" s="1"/>
  <c r="J420" i="7" s="1"/>
  <c r="J413" i="7"/>
  <c r="J416" i="7"/>
  <c r="J417" i="7"/>
  <c r="J426" i="7"/>
  <c r="J427" i="7"/>
  <c r="K428" i="7"/>
  <c r="J430" i="7"/>
  <c r="K432" i="7" s="1"/>
  <c r="J431" i="7"/>
  <c r="J434" i="7"/>
  <c r="J440" i="7"/>
  <c r="J441" i="7"/>
  <c r="J444" i="7"/>
  <c r="J445" i="7"/>
  <c r="J454" i="7"/>
  <c r="J455" i="7"/>
  <c r="K456" i="7"/>
  <c r="J458" i="7"/>
  <c r="J459" i="7"/>
  <c r="K460" i="7"/>
  <c r="J462" i="7"/>
  <c r="J468" i="7"/>
  <c r="J469" i="7"/>
  <c r="J472" i="7"/>
  <c r="J473" i="7"/>
  <c r="K474" i="7"/>
  <c r="J482" i="7"/>
  <c r="J483" i="7"/>
  <c r="J486" i="7"/>
  <c r="K487" i="7" s="1"/>
  <c r="J489" i="7"/>
  <c r="K491" i="7" s="1"/>
  <c r="J490" i="7"/>
  <c r="J499" i="7"/>
  <c r="J500" i="7"/>
  <c r="K501" i="7"/>
  <c r="J506" i="7" s="1"/>
  <c r="J503" i="7"/>
  <c r="J512" i="7"/>
  <c r="J513" i="7"/>
  <c r="J516" i="7"/>
  <c r="K517" i="7"/>
  <c r="J525" i="7"/>
  <c r="J526" i="7"/>
  <c r="J529" i="7"/>
  <c r="K530" i="7"/>
  <c r="J538" i="7"/>
  <c r="K540" i="7" s="1"/>
  <c r="J545" i="7" s="1"/>
  <c r="J539" i="7"/>
  <c r="J542" i="7"/>
  <c r="K543" i="7"/>
  <c r="K546" i="7"/>
  <c r="K547" i="7" s="1"/>
  <c r="K536" i="7" s="1"/>
  <c r="J551" i="7"/>
  <c r="J552" i="7"/>
  <c r="K553" i="7" s="1"/>
  <c r="J558" i="7" s="1"/>
  <c r="K559" i="7" s="1"/>
  <c r="K560" i="7" s="1"/>
  <c r="K549" i="7" s="1"/>
  <c r="J555" i="7"/>
  <c r="K556" i="7" s="1"/>
  <c r="J564" i="7"/>
  <c r="J565" i="7"/>
  <c r="K566" i="7"/>
  <c r="J571" i="7" s="1"/>
  <c r="K572" i="7" s="1"/>
  <c r="K573" i="7" s="1"/>
  <c r="K562" i="7" s="1"/>
  <c r="J568" i="7"/>
  <c r="K569" i="7"/>
  <c r="J577" i="7"/>
  <c r="J578" i="7"/>
  <c r="J581" i="7"/>
  <c r="K582" i="7" s="1"/>
  <c r="J584" i="7"/>
  <c r="J585" i="7"/>
  <c r="K586" i="7"/>
  <c r="J594" i="7"/>
  <c r="K596" i="7" s="1"/>
  <c r="J605" i="7" s="1"/>
  <c r="J595" i="7"/>
  <c r="J598" i="7"/>
  <c r="K599" i="7"/>
  <c r="J601" i="7"/>
  <c r="K603" i="7" s="1"/>
  <c r="J602" i="7"/>
  <c r="K606" i="7"/>
  <c r="K607" i="7" s="1"/>
  <c r="K592" i="7" s="1"/>
  <c r="J611" i="7"/>
  <c r="J612" i="7"/>
  <c r="J615" i="7"/>
  <c r="J616" i="7"/>
  <c r="J625" i="7"/>
  <c r="J626" i="7"/>
  <c r="K627" i="7"/>
  <c r="J629" i="7"/>
  <c r="J630" i="7"/>
  <c r="K631" i="7"/>
  <c r="J633" i="7"/>
  <c r="J639" i="7"/>
  <c r="K640" i="7"/>
  <c r="J645" i="7" s="1"/>
  <c r="J642" i="7"/>
  <c r="K643" i="7"/>
  <c r="K646" i="7"/>
  <c r="K647" i="7" s="1"/>
  <c r="K637" i="7" s="1"/>
  <c r="J651" i="7"/>
  <c r="J652" i="7"/>
  <c r="J655" i="7"/>
  <c r="K656" i="7" s="1"/>
  <c r="J664" i="7"/>
  <c r="J665" i="7"/>
  <c r="K666" i="7"/>
  <c r="J671" i="7" s="1"/>
  <c r="J668" i="7"/>
  <c r="J677" i="7"/>
  <c r="J678" i="7"/>
  <c r="K679" i="7"/>
  <c r="J684" i="7" s="1"/>
  <c r="J681" i="7"/>
  <c r="J690" i="7"/>
  <c r="J691" i="7"/>
  <c r="J694" i="7"/>
  <c r="K695" i="7"/>
  <c r="J703" i="7"/>
  <c r="J704" i="7"/>
  <c r="J707" i="7"/>
  <c r="K708" i="7"/>
  <c r="J716" i="7"/>
  <c r="K718" i="7" s="1"/>
  <c r="J723" i="7" s="1"/>
  <c r="K724" i="7" s="1"/>
  <c r="K725" i="7" s="1"/>
  <c r="K714" i="7" s="1"/>
  <c r="J717" i="7"/>
  <c r="J720" i="7"/>
  <c r="K721" i="7"/>
  <c r="J729" i="7"/>
  <c r="J730" i="7"/>
  <c r="K731" i="7" s="1"/>
  <c r="J736" i="7" s="1"/>
  <c r="J733" i="7"/>
  <c r="K734" i="7" s="1"/>
  <c r="K737" i="7"/>
  <c r="K738" i="7" s="1"/>
  <c r="K727" i="7" s="1"/>
  <c r="J742" i="7"/>
  <c r="J743" i="7"/>
  <c r="K744" i="7"/>
  <c r="J749" i="7" s="1"/>
  <c r="K750" i="7" s="1"/>
  <c r="K751" i="7" s="1"/>
  <c r="K740" i="7" s="1"/>
  <c r="J746" i="7"/>
  <c r="K747" i="7"/>
  <c r="J755" i="7"/>
  <c r="J756" i="7"/>
  <c r="J759" i="7"/>
  <c r="K760" i="7" s="1"/>
  <c r="J768" i="7"/>
  <c r="K769" i="7" s="1"/>
  <c r="K770" i="7"/>
  <c r="K771" i="7" s="1"/>
  <c r="K766" i="7" s="1"/>
  <c r="J775" i="7"/>
  <c r="J776" i="7"/>
  <c r="K777" i="7" s="1"/>
  <c r="J782" i="7" s="1"/>
  <c r="J779" i="7"/>
  <c r="K780" i="7" s="1"/>
  <c r="J788" i="7"/>
  <c r="J789" i="7"/>
  <c r="K790" i="7"/>
  <c r="J795" i="7" s="1"/>
  <c r="K796" i="7" s="1"/>
  <c r="K797" i="7" s="1"/>
  <c r="K786" i="7" s="1"/>
  <c r="J792" i="7"/>
  <c r="K793" i="7"/>
  <c r="J801" i="7"/>
  <c r="K803" i="7" s="1"/>
  <c r="J808" i="7" s="1"/>
  <c r="J802" i="7"/>
  <c r="J805" i="7"/>
  <c r="K806" i="7" s="1"/>
  <c r="J814" i="7"/>
  <c r="J815" i="7"/>
  <c r="J818" i="7"/>
  <c r="K819" i="7"/>
  <c r="J833" i="7"/>
  <c r="J834" i="7"/>
  <c r="J835" i="7"/>
  <c r="J836" i="7"/>
  <c r="K841" i="7" s="1"/>
  <c r="K842" i="7" s="1"/>
  <c r="K831" i="7" s="1"/>
  <c r="J839" i="7"/>
  <c r="K840" i="7" s="1"/>
  <c r="K845" i="7"/>
  <c r="K846" i="7"/>
  <c r="K844" i="7" s="1"/>
  <c r="K851" i="7"/>
  <c r="K852" i="7" s="1"/>
  <c r="K850" i="7" s="1"/>
  <c r="G17" i="9"/>
  <c r="G18" i="9"/>
  <c r="G19" i="9"/>
  <c r="G20" i="9"/>
  <c r="G14" i="9" s="1"/>
  <c r="G23" i="9"/>
  <c r="G22" i="9" s="1"/>
  <c r="G27" i="9"/>
  <c r="G25" i="9" s="1"/>
  <c r="G31" i="9"/>
  <c r="G32" i="9"/>
  <c r="G33" i="9"/>
  <c r="G37" i="9"/>
  <c r="G35" i="9" s="1"/>
  <c r="G38" i="9"/>
  <c r="G39" i="9"/>
  <c r="G40" i="9"/>
  <c r="G41" i="9"/>
  <c r="G42" i="9"/>
  <c r="G43" i="9"/>
  <c r="G44" i="9"/>
  <c r="G45" i="9"/>
  <c r="G46" i="9"/>
  <c r="G50" i="9"/>
  <c r="G51" i="9"/>
  <c r="G52" i="9"/>
  <c r="G53" i="9"/>
  <c r="G48" i="9" s="1"/>
  <c r="G54" i="9"/>
  <c r="G62" i="9"/>
  <c r="G60" i="9" s="1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4" i="9"/>
  <c r="G103" i="9" s="1"/>
  <c r="G107" i="9"/>
  <c r="G106" i="9" s="1"/>
  <c r="G111" i="9"/>
  <c r="G110" i="9" s="1"/>
  <c r="G114" i="9"/>
  <c r="G113" i="9" s="1"/>
  <c r="G117" i="9"/>
  <c r="G116" i="9" s="1"/>
  <c r="G120" i="9"/>
  <c r="G119" i="9" s="1"/>
  <c r="G123" i="9"/>
  <c r="G122" i="9" s="1"/>
  <c r="G126" i="9"/>
  <c r="G125" i="9" s="1"/>
  <c r="G129" i="9"/>
  <c r="G128" i="9" s="1"/>
  <c r="G130" i="9"/>
  <c r="G137" i="9"/>
  <c r="G138" i="9"/>
  <c r="G136" i="9" s="1"/>
  <c r="G141" i="9"/>
  <c r="G140" i="9" s="1"/>
  <c r="G142" i="9"/>
  <c r="G144" i="9"/>
  <c r="G145" i="9"/>
  <c r="G146" i="9"/>
  <c r="G155" i="9"/>
  <c r="G153" i="9" s="1"/>
  <c r="G159" i="9"/>
  <c r="G157" i="9" s="1"/>
  <c r="G163" i="9"/>
  <c r="G161" i="9" s="1"/>
  <c r="G169" i="9"/>
  <c r="G167" i="9" s="1"/>
  <c r="G175" i="9"/>
  <c r="G173" i="9" s="1"/>
  <c r="G181" i="9"/>
  <c r="G179" i="9" s="1"/>
  <c r="G187" i="9"/>
  <c r="G185" i="9" s="1"/>
  <c r="G191" i="9"/>
  <c r="G189" i="9" s="1"/>
  <c r="G192" i="9"/>
  <c r="G194" i="9"/>
  <c r="G196" i="9"/>
  <c r="G201" i="9"/>
  <c r="G199" i="9" s="1"/>
  <c r="G204" i="9"/>
  <c r="G206" i="9"/>
  <c r="G210" i="9"/>
  <c r="G211" i="9"/>
  <c r="G212" i="9"/>
  <c r="G216" i="9"/>
  <c r="G214" i="9" s="1"/>
  <c r="G223" i="9"/>
  <c r="G225" i="9"/>
  <c r="G226" i="9"/>
  <c r="G230" i="9"/>
  <c r="G228" i="9" s="1"/>
  <c r="G231" i="9"/>
  <c r="G235" i="9"/>
  <c r="G233" i="9" s="1"/>
  <c r="G237" i="9"/>
  <c r="G239" i="9"/>
  <c r="G245" i="9"/>
  <c r="G243" i="9" s="1"/>
  <c r="G249" i="9"/>
  <c r="G251" i="9"/>
  <c r="G257" i="9"/>
  <c r="G258" i="9"/>
  <c r="G259" i="9"/>
  <c r="G260" i="9"/>
  <c r="G264" i="9"/>
  <c r="G262" i="9" s="1"/>
  <c r="G268" i="9"/>
  <c r="G266" i="9" s="1"/>
  <c r="G272" i="9"/>
  <c r="G270" i="9" s="1"/>
  <c r="G276" i="9"/>
  <c r="G274" i="9" s="1"/>
  <c r="G277" i="9"/>
  <c r="G279" i="9"/>
  <c r="G280" i="9"/>
  <c r="G281" i="9"/>
  <c r="G285" i="9"/>
  <c r="G286" i="9"/>
  <c r="G287" i="9"/>
  <c r="G289" i="9"/>
  <c r="G290" i="9"/>
  <c r="G291" i="9"/>
  <c r="G295" i="9"/>
  <c r="G293" i="9" s="1"/>
  <c r="G296" i="9"/>
  <c r="G300" i="9"/>
  <c r="G301" i="9"/>
  <c r="G303" i="9"/>
  <c r="G307" i="9"/>
  <c r="G305" i="9" s="1"/>
  <c r="G308" i="9"/>
  <c r="G310" i="9"/>
  <c r="G319" i="9"/>
  <c r="G317" i="9" s="1"/>
  <c r="G323" i="9"/>
  <c r="G321" i="9" s="1"/>
  <c r="G329" i="9"/>
  <c r="G327" i="9" s="1"/>
  <c r="G335" i="9"/>
  <c r="G333" i="9" s="1"/>
  <c r="G339" i="9"/>
  <c r="G341" i="9"/>
  <c r="G347" i="9"/>
  <c r="G345" i="9" s="1"/>
  <c r="G349" i="9"/>
  <c r="G351" i="9"/>
  <c r="G357" i="9"/>
  <c r="G355" i="9" s="1"/>
  <c r="G361" i="9"/>
  <c r="G363" i="9"/>
  <c r="G365" i="9"/>
  <c r="G371" i="9"/>
  <c r="G372" i="9"/>
  <c r="G373" i="9"/>
  <c r="G374" i="9"/>
  <c r="G377" i="9"/>
  <c r="G378" i="9"/>
  <c r="G379" i="9"/>
  <c r="G380" i="9"/>
  <c r="G376" i="9" s="1"/>
  <c r="G381" i="9"/>
  <c r="G382" i="9"/>
  <c r="G386" i="9"/>
  <c r="G384" i="9" s="1"/>
  <c r="G387" i="9"/>
  <c r="G388" i="9"/>
  <c r="G392" i="9"/>
  <c r="G390" i="9" s="1"/>
  <c r="G396" i="9"/>
  <c r="G397" i="9"/>
  <c r="G398" i="9"/>
  <c r="G394" i="9" s="1"/>
  <c r="G400" i="9"/>
  <c r="G401" i="9"/>
  <c r="G402" i="9"/>
  <c r="G406" i="9"/>
  <c r="G407" i="9"/>
  <c r="G408" i="9"/>
  <c r="G409" i="9"/>
  <c r="G404" i="9" s="1"/>
  <c r="G410" i="9"/>
  <c r="G414" i="9"/>
  <c r="G412" i="9" s="1"/>
  <c r="G415" i="9"/>
  <c r="G416" i="9"/>
  <c r="G417" i="9"/>
  <c r="G418" i="9"/>
  <c r="G419" i="9"/>
  <c r="G420" i="9"/>
  <c r="G421" i="9"/>
  <c r="G422" i="9"/>
  <c r="G423" i="9"/>
  <c r="G424" i="9"/>
  <c r="G425" i="9"/>
  <c r="G426" i="9"/>
  <c r="G430" i="9"/>
  <c r="G431" i="9"/>
  <c r="G432" i="9"/>
  <c r="G433" i="9"/>
  <c r="G428" i="9" s="1"/>
  <c r="G434" i="9"/>
  <c r="G435" i="9"/>
  <c r="G436" i="9"/>
  <c r="G437" i="9"/>
  <c r="G438" i="9"/>
  <c r="G439" i="9"/>
  <c r="G440" i="9"/>
  <c r="G441" i="9"/>
  <c r="G442" i="9"/>
  <c r="G445" i="9"/>
  <c r="G444" i="9" s="1"/>
  <c r="G446" i="9"/>
  <c r="G447" i="9"/>
  <c r="G451" i="9"/>
  <c r="G449" i="9" s="1"/>
  <c r="G452" i="9"/>
  <c r="G453" i="9"/>
  <c r="G457" i="9"/>
  <c r="G455" i="9" s="1"/>
  <c r="G458" i="9"/>
  <c r="G459" i="9"/>
  <c r="G460" i="9"/>
  <c r="G464" i="9"/>
  <c r="G462" i="9" s="1"/>
  <c r="G468" i="9"/>
  <c r="G469" i="9"/>
  <c r="G470" i="9"/>
  <c r="G466" i="9" s="1"/>
  <c r="G476" i="9"/>
  <c r="G478" i="9"/>
  <c r="G482" i="9"/>
  <c r="G480" i="9" s="1"/>
  <c r="G483" i="9"/>
  <c r="G484" i="9"/>
  <c r="G485" i="9"/>
  <c r="G487" i="9"/>
  <c r="G489" i="9"/>
  <c r="G490" i="9"/>
  <c r="G491" i="9"/>
  <c r="G495" i="9"/>
  <c r="G496" i="9"/>
  <c r="G497" i="9"/>
  <c r="G498" i="9"/>
  <c r="G493" i="9" s="1"/>
  <c r="G499" i="9"/>
  <c r="G500" i="9"/>
  <c r="G507" i="9"/>
  <c r="G506" i="9" s="1"/>
  <c r="H174" i="2"/>
  <c r="H175" i="2" s="1"/>
  <c r="H168" i="2"/>
  <c r="H167" i="2"/>
  <c r="H160" i="2"/>
  <c r="H161" i="2" s="1"/>
  <c r="H154" i="2"/>
  <c r="H153" i="2"/>
  <c r="H145" i="2"/>
  <c r="H144" i="2"/>
  <c r="H143" i="2"/>
  <c r="H142" i="2"/>
  <c r="H146" i="2" s="1"/>
  <c r="H135" i="2"/>
  <c r="H134" i="2"/>
  <c r="H133" i="2"/>
  <c r="H132" i="2"/>
  <c r="H131" i="2"/>
  <c r="H130" i="2"/>
  <c r="H129" i="2"/>
  <c r="H128" i="2"/>
  <c r="H126" i="2"/>
  <c r="H125" i="2"/>
  <c r="H124" i="2"/>
  <c r="H123" i="2"/>
  <c r="H122" i="2"/>
  <c r="H121" i="2"/>
  <c r="H120" i="2"/>
  <c r="H119" i="2"/>
  <c r="H136" i="2" s="1"/>
  <c r="H112" i="2"/>
  <c r="H111" i="2"/>
  <c r="H110" i="2"/>
  <c r="H109" i="2"/>
  <c r="H108" i="2"/>
  <c r="H107" i="2"/>
  <c r="H106" i="2"/>
  <c r="H105" i="2"/>
  <c r="H113" i="2" s="1"/>
  <c r="H104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97" i="2" s="1"/>
  <c r="H73" i="2"/>
  <c r="H72" i="2"/>
  <c r="H71" i="2"/>
  <c r="H70" i="2"/>
  <c r="H69" i="2"/>
  <c r="H68" i="2"/>
  <c r="H67" i="2"/>
  <c r="H66" i="2"/>
  <c r="H65" i="2"/>
  <c r="H64" i="2"/>
  <c r="H63" i="2"/>
  <c r="H62" i="2"/>
  <c r="H74" i="2" s="1"/>
  <c r="H54" i="2"/>
  <c r="H53" i="2"/>
  <c r="H52" i="2"/>
  <c r="H51" i="2"/>
  <c r="H45" i="2"/>
  <c r="H44" i="2"/>
  <c r="H43" i="2"/>
  <c r="H36" i="2"/>
  <c r="H35" i="2"/>
  <c r="H34" i="2"/>
  <c r="H33" i="2"/>
  <c r="H32" i="2"/>
  <c r="H31" i="2"/>
  <c r="H30" i="2"/>
  <c r="H29" i="2"/>
  <c r="H28" i="2"/>
  <c r="H27" i="2"/>
  <c r="H26" i="2"/>
  <c r="H37" i="2" s="1"/>
  <c r="H19" i="2"/>
  <c r="H18" i="2"/>
  <c r="H17" i="2"/>
  <c r="H16" i="2"/>
  <c r="H15" i="2"/>
  <c r="H14" i="2"/>
  <c r="K527" i="7" l="1"/>
  <c r="J532" i="7" s="1"/>
  <c r="K533" i="7"/>
  <c r="K534" i="7" s="1"/>
  <c r="K523" i="7" s="1"/>
  <c r="K160" i="7"/>
  <c r="K161" i="7" s="1"/>
  <c r="K151" i="7" s="1"/>
  <c r="K157" i="7"/>
  <c r="H20" i="2"/>
  <c r="H177" i="2" s="1"/>
  <c r="G208" i="9"/>
  <c r="K705" i="7"/>
  <c r="J710" i="7" s="1"/>
  <c r="K711" i="7" s="1"/>
  <c r="K712" i="7" s="1"/>
  <c r="K701" i="7" s="1"/>
  <c r="K692" i="7"/>
  <c r="J697" i="7" s="1"/>
  <c r="K698" i="7"/>
  <c r="K699" i="7" s="1"/>
  <c r="K688" i="7" s="1"/>
  <c r="K634" i="7"/>
  <c r="K635" i="7" s="1"/>
  <c r="K623" i="7" s="1"/>
  <c r="K617" i="7"/>
  <c r="K620" i="7"/>
  <c r="K621" i="7" s="1"/>
  <c r="K609" i="7" s="1"/>
  <c r="K504" i="7"/>
  <c r="K507" i="7"/>
  <c r="K508" i="7" s="1"/>
  <c r="K497" i="7" s="1"/>
  <c r="K484" i="7"/>
  <c r="J493" i="7" s="1"/>
  <c r="K494" i="7"/>
  <c r="K495" i="7" s="1"/>
  <c r="K480" i="7" s="1"/>
  <c r="K435" i="7"/>
  <c r="K436" i="7" s="1"/>
  <c r="K424" i="7" s="1"/>
  <c r="K347" i="7"/>
  <c r="J355" i="7" s="1"/>
  <c r="K276" i="7"/>
  <c r="K277" i="7" s="1"/>
  <c r="K263" i="7" s="1"/>
  <c r="K249" i="7"/>
  <c r="J259" i="7" s="1"/>
  <c r="K260" i="7"/>
  <c r="K261" i="7" s="1"/>
  <c r="K245" i="7" s="1"/>
  <c r="G298" i="9"/>
  <c r="G283" i="9"/>
  <c r="G255" i="9"/>
  <c r="K837" i="7"/>
  <c r="K682" i="7"/>
  <c r="K685" i="7"/>
  <c r="K686" i="7" s="1"/>
  <c r="K675" i="7" s="1"/>
  <c r="K463" i="7"/>
  <c r="K464" i="7" s="1"/>
  <c r="K452" i="7" s="1"/>
  <c r="K446" i="7"/>
  <c r="K418" i="7"/>
  <c r="K308" i="7"/>
  <c r="K309" i="7" s="1"/>
  <c r="K295" i="7" s="1"/>
  <c r="K292" i="7"/>
  <c r="K293" i="7" s="1"/>
  <c r="K279" i="7" s="1"/>
  <c r="K215" i="7"/>
  <c r="J223" i="7" s="1"/>
  <c r="K224" i="7" s="1"/>
  <c r="K225" i="7" s="1"/>
  <c r="K211" i="7" s="1"/>
  <c r="K816" i="7"/>
  <c r="J821" i="7" s="1"/>
  <c r="K822" i="7"/>
  <c r="K823" i="7" s="1"/>
  <c r="K812" i="7" s="1"/>
  <c r="K514" i="7"/>
  <c r="J519" i="7" s="1"/>
  <c r="K520" i="7"/>
  <c r="K521" i="7" s="1"/>
  <c r="K510" i="7" s="1"/>
  <c r="K356" i="7"/>
  <c r="K357" i="7" s="1"/>
  <c r="K343" i="7" s="1"/>
  <c r="G29" i="9"/>
  <c r="K669" i="7"/>
  <c r="K672" i="7"/>
  <c r="K673" i="7" s="1"/>
  <c r="K662" i="7" s="1"/>
  <c r="K589" i="7"/>
  <c r="K590" i="7" s="1"/>
  <c r="K575" i="7" s="1"/>
  <c r="K390" i="7"/>
  <c r="K391" i="7" s="1"/>
  <c r="K377" i="7" s="1"/>
  <c r="K324" i="7"/>
  <c r="K325" i="7" s="1"/>
  <c r="K311" i="7" s="1"/>
  <c r="K783" i="7"/>
  <c r="K784" i="7" s="1"/>
  <c r="K773" i="7" s="1"/>
  <c r="K470" i="7"/>
  <c r="J476" i="7" s="1"/>
  <c r="K477" i="7" s="1"/>
  <c r="K478" i="7" s="1"/>
  <c r="K466" i="7" s="1"/>
  <c r="K397" i="7"/>
  <c r="J406" i="7" s="1"/>
  <c r="K407" i="7" s="1"/>
  <c r="K408" i="7" s="1"/>
  <c r="K393" i="7" s="1"/>
  <c r="K353" i="7"/>
  <c r="K321" i="7"/>
  <c r="K289" i="7"/>
  <c r="K257" i="7"/>
  <c r="K757" i="7"/>
  <c r="J762" i="7" s="1"/>
  <c r="K763" i="7"/>
  <c r="K764" i="7" s="1"/>
  <c r="K753" i="7" s="1"/>
  <c r="K653" i="7"/>
  <c r="J658" i="7" s="1"/>
  <c r="K659" i="7"/>
  <c r="K660" i="7" s="1"/>
  <c r="K649" i="7" s="1"/>
  <c r="K613" i="7"/>
  <c r="J619" i="7" s="1"/>
  <c r="K579" i="7"/>
  <c r="J588" i="7" s="1"/>
  <c r="K442" i="7"/>
  <c r="J448" i="7" s="1"/>
  <c r="K449" i="7" s="1"/>
  <c r="K450" i="7" s="1"/>
  <c r="K438" i="7" s="1"/>
  <c r="K421" i="7"/>
  <c r="K422" i="7" s="1"/>
  <c r="K410" i="7" s="1"/>
  <c r="K148" i="7"/>
  <c r="K149" i="7" s="1"/>
  <c r="K141" i="7" s="1"/>
  <c r="K809" i="7"/>
  <c r="K810" i="7" s="1"/>
  <c r="K799" i="7" s="1"/>
  <c r="K337" i="7"/>
  <c r="K305" i="7"/>
  <c r="K273" i="7"/>
  <c r="K208" i="7"/>
  <c r="K209" i="7" s="1"/>
  <c r="K195" i="7" s="1"/>
  <c r="K192" i="7"/>
  <c r="K193" i="7" s="1"/>
  <c r="K179" i="7" s="1"/>
  <c r="K98" i="7"/>
  <c r="K99" i="7" s="1"/>
  <c r="K84" i="7" s="1"/>
  <c r="K37" i="7"/>
  <c r="K38" i="7" s="1"/>
  <c r="K30" i="7" s="1"/>
  <c r="K125" i="7"/>
  <c r="K126" i="7" s="1"/>
  <c r="K114" i="7" s="1"/>
  <c r="K81" i="7"/>
  <c r="K82" i="7" s="1"/>
  <c r="K72" i="7" s="1"/>
  <c r="K69" i="7"/>
  <c r="K70" i="7" s="1"/>
  <c r="K60" i="7" s="1"/>
  <c r="K57" i="7"/>
  <c r="K58" i="7" s="1"/>
  <c r="K50" i="7" s="1"/>
  <c r="K17" i="7"/>
  <c r="K18" i="7" s="1"/>
  <c r="K11" i="7" s="1"/>
  <c r="K95" i="7"/>
</calcChain>
</file>

<file path=xl/sharedStrings.xml><?xml version="1.0" encoding="utf-8"?>
<sst xmlns="http://schemas.openxmlformats.org/spreadsheetml/2006/main" count="4190" uniqueCount="812">
  <si>
    <t>PROJECTE EXECUTIU PER A LA RESOLUCIÓ DE DEFECTES</t>
  </si>
  <si>
    <t>AL SISTEMA ACS I CALEFACCIÓ DEL TALLER DE ZAL DE L'FMB</t>
  </si>
  <si>
    <t>(XARXA HIDRÀULICA ACS I AFS)</t>
  </si>
  <si>
    <t>PRESSUPOST</t>
  </si>
  <si>
    <t>Preu</t>
  </si>
  <si>
    <t>Amidament</t>
  </si>
  <si>
    <t>Import</t>
  </si>
  <si>
    <t>Obra</t>
  </si>
  <si>
    <t>01</t>
  </si>
  <si>
    <t>P22021PR ACS  ZAL</t>
  </si>
  <si>
    <t>Capítol</t>
  </si>
  <si>
    <t>TREBALLS PREVIS</t>
  </si>
  <si>
    <t>Titol 3</t>
  </si>
  <si>
    <t>DESMUNTATGES</t>
  </si>
  <si>
    <t>01.01.01</t>
  </si>
  <si>
    <t>PZ10001</t>
  </si>
  <si>
    <t>u</t>
  </si>
  <si>
    <t>realització de buidats totals o parcials de la instal·lació segons convingui per tal de poder executar l'obra amb la inclusió dels elements necessaris per anar executant els by-passos necessaris per poder posar en servei la nova instal·lació i desmuntatge de l'actual. s'inclouen tots els elements necessaris per a la seva correcta execució. s'inclou la càrrega, transport i gestió dels residus generats. els materials i la maquinaria auxiliar necessaria.tot acord amb la do i fmb.</t>
  </si>
  <si>
    <t>PZ10002</t>
  </si>
  <si>
    <t>desmuntatge i desballestament de tots els elements d'instal·lacions hidràuliques (col·lectors, valvules, etc.) i elements associats a les mateixes (sondes, controls, elements i instal·lacions elèctriques i de control, caixes, safates, etc.) corresponents a l'actual instal·lació d'acs per a la seva modificació posteriors. inclou el desmuntatge de tots els elements hidràulics de les sales de calderes que ja no abastiran el circuit d'acs. s'inclou el buidat i seccionament de l'instal·lació hidràulica, la càrrega, transport i la gestió corresponent dels residus generats, tots els materials i maquinaria necessaria per a la correcta execució de la partida.tot acord amb la do i fmb. els elements hidràulics de les sales de calderes desmuntats seran traslladats a magatzem a determinar per fmb o abocador.</t>
  </si>
  <si>
    <t>P21D3-HCLE</t>
  </si>
  <si>
    <t>m</t>
  </si>
  <si>
    <t>arrencada per a substitució de tubs per a distribució de gasos i fluids, d'1/2'' o 15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</si>
  <si>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P21D3-HCLF</t>
  </si>
  <si>
    <t>arrencada per a substitució de tubs per a distribució de gasos i fluids, de 1'' o 25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</si>
  <si>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P21D3-HCLG</t>
  </si>
  <si>
    <t>arrencada per a substitució de tubs per a distribució de gasos i fluids, de 2'' o 60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</si>
  <si>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P21D3-HCLH</t>
  </si>
  <si>
    <t>arrencada per a substitució de tubs per a distribució de gasos i fluids, de 3'' o 80 mm de diàmetre, com a màxim, muntat superficialment i amb desmuntatge de fixacions i aïllaments, amb mitjans manuals i càrrega manual de runa sobre camió o contenidor. s'inclou la càrrega, transport i gestió dels residus generats. els materials i la maquinaria auxiliar necessaria.tot acord amb la do i fmb.</t>
  </si>
  <si>
    <t>TOTAL</t>
  </si>
  <si>
    <t>02</t>
  </si>
  <si>
    <t>OBRA CIVIL</t>
  </si>
  <si>
    <t>REGISTRES I SECTORITZACIÓ</t>
  </si>
  <si>
    <t>01.02.01</t>
  </si>
  <si>
    <t>P214I-AKZK</t>
  </si>
  <si>
    <t>m2</t>
  </si>
  <si>
    <t>enderroc i/o modificació de cel ras de guix, amb mitjans manuals i càrrega manual sobre camió o contenidor. s'inclou la càrrega, transport i gestió dels residus generats. els materials i la maquinaria auxiliar necessaria.tot acord amb la do i fmb.</t>
  </si>
  <si>
    <t>P84O-AHFA</t>
  </si>
  <si>
    <t>registre per a cel ras de plaques de guix laminat format per portella de 50x50 cm2 amb marc d'alumini i fulla de placa guix laminat hidròfuga (h) amb un gruix total de 30 mm com a màxim, tanca de pressió i dispositiu de retenció, col·locat amb perfileria d'acer galvanitzat</t>
  </si>
  <si>
    <t>PZ10005</t>
  </si>
  <si>
    <t>ajudes d'obra civil necessàries per a la generació de registres i sectorització de canonades respecte als diferents sectors d'incendi existents al taller. s'inclouen tots els materials i elements auxliars necessaris per a la seva correcta instal·lació, tot seguint indicacions de la do i l'fmb.</t>
  </si>
  <si>
    <t>P7DB-Z5O2</t>
  </si>
  <si>
    <t>subministrament i aplicació de pasta de juntes tecbor preparada de mercor tecresa o equivalent preparada de substàncies inorgàniques que reaccionen de forma endotèrmica en cas d'incendi formant càpes ceràmiques, evitant l'expansió de les flames i limitant la propagació del foc. característiques: valor de ph: 8 (valor aproximat); color: blanc-grisós; viscosaitat: pasta lleugera; no inflamable; sòlids: 66-76%; densitat: 1,55 ± 0,07 g/cm³; diluent: aigua (màx. 5% del pes). per a la sectorització de les canonades d'acs, afs i retorn. s'inclouen tots els materials i elements auxliars necessaris per a la seva correcta connexió, instal·lació i posada en servei, tot seguint indicacions de la do i l'fmb.</t>
  </si>
  <si>
    <t>PFS0-8ERU</t>
  </si>
  <si>
    <t>aïllament contra el foc amb llana mineral de roca per a tub, de 50 mm de gruix, de reacció al foc a1l, conductivitat tèrmica 0,047 w/(m·k), amb grau de dificultat mitjà, i col·locat superficialment. s'inclouen tots els materials i elements auxliars necessaris per a la seva correcta connexió, instal·lació i posada en servei, tot seguint indicacions de la do i l'fmb.</t>
  </si>
  <si>
    <t>PFS0-8DU1</t>
  </si>
  <si>
    <t>aïllament contra el foc amb llana mineral de roca, per a tub de diàmetre nominal interior 25 mm, de 30 mm de gruix, de reacció al foc a1l, conductivitat tèrmica 0,041 w/(m·k), amb grau de dificultat alt, i col·locat superficialment</t>
  </si>
  <si>
    <t>PFS0-8DU6</t>
  </si>
  <si>
    <t>aïllament contra el foc amb llana mineral de roca, per a tub de diàmetre nominal interior 32 mm, de 30 mm de gruix, de reacció al foc a1l, conductivitat tèrmica 0,041 w/(m·k), amb grau de dificultat alt, i col·locat superficialment</t>
  </si>
  <si>
    <t>PFS0-8DUB</t>
  </si>
  <si>
    <t>aïllament contra el foc amb llana mineral de roca, per a tub de diàmetre nominal interior 40 mm, de 30 mm de gruix, de reacció al foc a1l, conductivitat tèrmica 0,041 w/(m·k), amb grau de dificultat alt, i col·locat superficialment</t>
  </si>
  <si>
    <t>PFS0-8DUG</t>
  </si>
  <si>
    <t>aïllament contra el foc amb llana mineral de roca, per a tub de diàmetre nominal interior 50 mm, de 30 mm de gruix, de reacció al foc a1l, conductivitat tèrmica 0,041 w/(m·k), amb grau de dificultat alt, i col·locat superficialment</t>
  </si>
  <si>
    <t>PFS0-8DUL</t>
  </si>
  <si>
    <t>aïllament contra el foc amb llana mineral de roca, per a tub de diàmetre nominal interior 65 mm, de 30 mm de gruix, de reacció al foc a1l, conductivitat tèrmica 0,041 w/(m·k), amb grau de dificultat alt, i col·locat superficialment</t>
  </si>
  <si>
    <t>P21Z0-52UV</t>
  </si>
  <si>
    <t>perforació de mur de formigó armat per a formació de passamurs fins a 400 mm de diàmetre nominal amb un gruix de paret entre 30 i 40 cm amb equip de barrinat amb broca de diamant intercambiable, entre 100 i 400 mm de diàmetre</t>
  </si>
  <si>
    <t>REPOSICIONS I ACABATS</t>
  </si>
  <si>
    <t>01.02.02</t>
  </si>
  <si>
    <t>P846-9JNA</t>
  </si>
  <si>
    <t>cel ras continu de plaques de guix laminat tipus estàndard (a), per a revestir, de 15 mm de gruix i vora afinada (ba), amb entramat estructura senzilla d'acer galvanitzat format per perfils col·locats cada 600 mm fixats al sostre mitjançant vareta de suspensió cada 1,2 m, per a una alçària de cel ras de 4 m com a màxim</t>
  </si>
  <si>
    <t>P89I-4V8U</t>
  </si>
  <si>
    <t>pintat de parament horitzontal de guix amb pintura amb baix contingut de disolvents, plàstica per a interiors, de color blanc, amb una capa d'imprimació específica i dues capes d' acabat</t>
  </si>
  <si>
    <t>03</t>
  </si>
  <si>
    <t>INSTAL·LACIONS HIDRÀULIQUES</t>
  </si>
  <si>
    <t>INSTAL·LACIONS DE PRODUCCIÓ</t>
  </si>
  <si>
    <t>01.03.01</t>
  </si>
  <si>
    <t>PE22-3680</t>
  </si>
  <si>
    <t>subminstrament i instal·lació de caldera elèctrica de 220/400 v de tensió, de 18kw de potència calorífica màxima, de planxa d'acer per a calefacció i mural, tipus ed18-3s o similar equivalent. s'inclou el buidat i seccionament de l'instal·lació hidràulica, la càrrega, transport i la gestió corresponent dels residus generats, tots els materials i maquinaria necessaria per a la correcta execució de la partida.tot acord amb la do i fmb.</t>
  </si>
  <si>
    <t>PZ10004</t>
  </si>
  <si>
    <t>subministrament i instal·lació elèctrica e hidràulica de la caldera, incloent la posada en servei. a nivell general s'inclouen tots els elements i accesoris necessaris per a la seva correcta instal·lació i posada en servei. s'inclou el subministrament i la instal·lació de la protecció elèctrica, l'estesa del cablejats amb els accesoris necessaris (canalització i/o tubs), instal·lació d'endoll i en general qualsevol petita feina d'obra civil per a la correcta instal·lació. a nivell hidràulic s'inclou la connexió de l'afs i l'acs, aixi com la part corresponent a la valvuleria de seccionament i control de la caldera. s'inclouen les petites feines d'obra civil necessàries amb la reposció dels elements acord l'arquitectura actual. s'inclou, la càrrega, transport i gestió dels residus generats. els materials i la maquinaria auxiliar necessaria. tot acord amb la do i fmb.</t>
  </si>
  <si>
    <t>PE2B-ZZNG</t>
  </si>
  <si>
    <t>posada en marxa caldera per personal autoritzat.</t>
  </si>
  <si>
    <t>CANONADES I AÏLLAMENTS</t>
  </si>
  <si>
    <t>Titol 4</t>
  </si>
  <si>
    <t>PLANTA BAIXA</t>
  </si>
  <si>
    <t>01.03.02.01</t>
  </si>
  <si>
    <t>PFB3-DW2K</t>
  </si>
  <si>
    <t>subministrament i instal·lació de tub de polietilè de designació pe 100, de 63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</si>
  <si>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PFB3-DW0Q</t>
  </si>
  <si>
    <t>subministrament i instal·lació de tub de polietilè de designació pe 100, de 40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</si>
  <si>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PFB3-DVVD</t>
  </si>
  <si>
    <t>subministrament i instal·lació de tub de polietilè de designació pe 100, de 25 mm de diàmetre nominal, de 16 bar de pressió nominal, sèrie sdr 11, une-en 12201-2, connectat a pressió, amb grau de dificultat mitjà, utilitzant accessoris i col·locat superficialment. s'inclouen tots els materials i maquinaria necessaria per a la correcta execució de la partida.tot acord amb la do i fmb.</t>
  </si>
  <si>
    <t>PFB3-DW0L</t>
  </si>
  <si>
    <t>subministrament i instal·lació de tub de polietilè de designació pe 100, de 20 mm de diàmetre nominal, de 16 bar de pressió nominal, sèrie sdr 11, une-en 12201-2, connectat a pressió, amb grau de dificultat mitjà, utilitzant accessoris i col·locat superficialment. s'inclouen tots els materials i maquinaria necessaria per a la correcta execució de la partida.tot acord amb la do i fmb.</t>
  </si>
  <si>
    <t>PFC0-4HYD</t>
  </si>
  <si>
    <t>subministrament i instal·lació de tub de polipropilè-copolímer pp-r a pressió de diàmetre 20x3,4 mm, sèrie s 2.5 segons une-en iso 15874-2, soldat, amb grau de dificultat mitjà i col·locat superficialment. s'inclouen tots els materials i maquinaria necessaria per a la correcta execució de la partida.tot acord amb la do i fmb.</t>
  </si>
  <si>
    <t>PFC0-4I0T</t>
  </si>
  <si>
    <t>subministrament i instal·lació de tub de polipropilè-copolímer pp-r a pressió de diàmetre 25x4,2 mm, sèrie s 2.5 segons une-en iso 15874-2, soldat, amb grau de dificultat mitjà i col·locat superficialment. s'inclouen tots els materials i maquinaria necessaria per a la correcta execució de la partida.tot acord amb la do i fmb.</t>
  </si>
  <si>
    <t>PFC0-4I0W</t>
  </si>
  <si>
    <t>subministrament i instal·lació de tub de polipropilè-copolímer pp-r a pressió de diàmetre 32x5,4 mm, sèrie s 2.5 segons une-en iso 15874-2, soldat, amb grau de dificultat mitjà i col·locat superficialment. s'inclouen tots els materials i maquinaria necessaria per a la correcta execució de la partida.tot acord amb la do i fmb.</t>
  </si>
  <si>
    <t>PFC0-4I0Z</t>
  </si>
  <si>
    <t>subministrament i instal·lació de tub de polipropilè-copolímer pp-r a pressió de diàmetre 40x6,7 mm, sèrie s 2.5 segons une-en iso 15874-2, soldat, amb grau de dificultat mitjà i col·locat superficialment. s'inclouen tots els materials i elements auxliars necessaris per a la seva correcta connexió, instal·lació i posada en servei, tot seguint indicacions de la do i l'fmb.</t>
  </si>
  <si>
    <t>PFQ0-3L03</t>
  </si>
  <si>
    <t>subministrament i instal·lació d'aïllament tèrmic d'escuma elastomèrica per a canonades que transporten fluids a temperatura entre -50°c i 150°c, per a tub de diàmetre exterior 22mm,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</si>
  <si>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PFQ0-3L04</t>
  </si>
  <si>
    <t>subministrament i instal·lació d'aïllament tèrmic d'escuma elastomèrica per a canonades que transporten fluids a temperatura entre -50°c i 150°c, per a tub de diàmetre exterior 28mm,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</si>
  <si>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PFQ0-3L05</t>
  </si>
  <si>
    <t>subministrament i instal·lació d'aïllament tèrmic d'escuma elastomèrica per a canonades que transporten fluids a temperatura entre -50°c i 150°c, per a tub de diàmetre exterior 32mm, de 32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</si>
  <si>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PFQ0-3L0S</t>
  </si>
  <si>
    <t>subministrament i instal·lació d'aïllament tèrmic d'escuma elastomèrica per a canonades que transporten fluids a temperatura entre -50°c i 150°c, per a tub de diàmetre exterior 42 mm, de 40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</si>
  <si>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PFQ0-3KX4</t>
  </si>
  <si>
    <t>subministrament i instal·lació d'aïllament tèrmic d'escuma elastomèrica per a canonades que transporten fluids a temperatura entre -50°c i 150°c, per a tub de diàmetre exterior 64 mm, de 40 mm de gruix, classe de reacció al foc bl-s2, d0 segons norma une-en 13501-1, sense hcfc-cfc, amb un factor de resistència a la difusió del vapor d'aigua &gt;= 7000, col·locat superficialment amb grau de dificultat mitjà. s''inclouen tots els materials i elements auxliars necessaris per a la seva correcta connexió, instal·lació i posada en servei, tot seguint indicacions de la do i l'fmb.</t>
  </si>
  <si>
    <t>PLANTA PRIMERA</t>
  </si>
  <si>
    <t>01.03.02.02</t>
  </si>
  <si>
    <t>PFB3-DW2P</t>
  </si>
  <si>
    <t>PFB3-DW0P</t>
  </si>
  <si>
    <t>PFB3-DW0O</t>
  </si>
  <si>
    <t>subministrament i instal·lació de tub de polietilè de designació pe 100, de 32 mm de diàmetre nominal, de 16 bar de pressió nominal, sèrie sdr 11, une-en 12201-2, soldat, amb grau de dificultat mitjà, utilitzant accessoris i col·locat superficialment. s'inclouen tots els materials i maquinaria necessaria per a la correcta execució de la partida.tot acord amb la do i fmb.</t>
  </si>
  <si>
    <t>PFC0-4I0P</t>
  </si>
  <si>
    <t>PFC0-4I1P</t>
  </si>
  <si>
    <t>subministrament i instal·lació de tub de polipropilè-copolímer pp-r a pressió de diàmetre 63x10,5 mm, sèrie s 2.5 segons une-en iso 15874-2, soldat, amb grau de dificultat mitjà i col·locat superficialment. s'inclouen tots els materials i elements auxliars necessaris per a la seva correcta connexió, instal·lació i posada en servei, tot seguint indicacions de la do i l'fmb.</t>
  </si>
  <si>
    <t>PFQ0-3L0P</t>
  </si>
  <si>
    <t>PFQ0-3KXP</t>
  </si>
  <si>
    <t>PFB3-DW2Z</t>
  </si>
  <si>
    <t>subministrament i instal·lació de colector amb tub de polietilè de designació pe 100, de 75 mm de diàmetre nominal, de 16 bar de pressió nominal, sèrie sdr 11, une-en 12201-2, soldat, amb grau de dificultat mitjà, utilitzant accessoris i col·locat superficialment per a 4 entrades inferiors i 5 sortides superiors. s'inclouen tots els materials i maquinaria necessaria per a la correcta execució de la partida.tot acord amb la do i fmb.</t>
  </si>
  <si>
    <t>PLANTA ALTELL</t>
  </si>
  <si>
    <t>01.03.02.03</t>
  </si>
  <si>
    <t>VÀLVULES I ACCESSORIS</t>
  </si>
  <si>
    <t>01.03.03</t>
  </si>
  <si>
    <t>PZ10006</t>
  </si>
  <si>
    <t>adaptació i transició de tots els trams de canonades segons els seus diferents diàmetres per correspondres amb tots els accessoris, elements i/o vàlvules. s'inclouen totes les transicions entre diàmetres necessaris, adaptadors, joc de racors, juntes, aïllants, ponts manomètrics, by-pass, valvuleria per a termòmetres, manómetres, valvules de seguretat, etc. s'inclouen tots els materials i elements auxliars necessaris per a la seva correcta connexió, instal·lació i posada en servei, tot seguint indicacions de la do i l'fmb.</t>
  </si>
  <si>
    <t>PN71-ED56</t>
  </si>
  <si>
    <t>subministrament i instal·lació de vàlvula reductora de pressió amb rosca, de diàmetre nominal 2 1/2'' tipus redux ge, de 25 bar de pressió màxima i amb un diferencial màxim regulable entre 1,5 a 7 bar, de llautó, preu mitjà i muntada superficialment.s'inclou manòmetre. s'inclouen tots els materials i maquinaria necessaria per a la correcta execució de la partida.tot acord amb la do i fmb.</t>
  </si>
  <si>
    <t>PN44-FANZ</t>
  </si>
  <si>
    <t>subministrament i instal·lació de vàlvula de papallona concèntrica, segons norma une-en 593, manual, de doble brida, de 65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manual, muntada superficialment. s'inclouen tots els materials i maquinaria necessaria per a la correcta execució de la partida.tot acord amb la do i fmb.</t>
  </si>
  <si>
    <t>PN45-FD2W</t>
  </si>
  <si>
    <t xml:space="preserve">subministrament i instal·lació de vàlvula de papallona concèntrica segons norma une-en 593, manual, per a muntar entre brides, de 40 mm de diàmetre nominal, de 16 bar de pressió nominal, cos de fosa nodular en-gjs-400-15 (ggg40) amb revestiment de resina epoxi (100 micres), disc de fosa nodular en-gjs-400-15 (ggg40), anell d'etilè propilè diè (epdm), eix d'acer inoxidable 1.4021 (aisi 420) i accionament per reductor manual, muntada superficialment. s'inclouen tots els materials i maquinaria necessaria per a la correcta execució de la partida.tot acord amb la do i fmb. </t>
  </si>
  <si>
    <t>PN86-HZ43</t>
  </si>
  <si>
    <t>subministrament i instal·lació de vàlvula de retenció de disc manual i muntada entre brides, de 2,5'' de diàmetre nominal, de 16 bar de pn, temperatura màxima 200 °c, cos d'acer inoxidable 1.4401 (aisi 316), preu alt i muntada superficialment. s'inclouen tots els materials i maquinaria necessaria per a la correcta execució de la partida.tot acord amb la do i fmb.</t>
  </si>
  <si>
    <t>PN85-4IN9</t>
  </si>
  <si>
    <t>subministrament de vàlvula de retenció de clapeta, amb rosca, d'1 1/2'' de diàmetre nominal, de 10 bar de pressió nominal, cos de llautó, clapeta de llautó i tancament de seient elàstic, muntada superficialment. s'inclouen tots els materials i maquinaria necessaria per a la correcta execució de la partida.tot acord amb la do i fmb.</t>
  </si>
  <si>
    <t>PN38-H4BY</t>
  </si>
  <si>
    <t>subministrament i instal·lació de vàlvula de bola manual amb rosca, de dues peces amb pas total, de llautó, de diàmetre nominal 1 1/2'' i preu alt, muntada superficialment. s'inclouen tots els materials i maquinaria necessaria per a la correcta execució de la partida.tot acord amb la do i fmb.</t>
  </si>
  <si>
    <t>PNF2-H9QJ</t>
  </si>
  <si>
    <t>subministrament i instal·lació de vàlvula termostàtica mescladora per a instal·lacions d'acs, de 40 mm de diàmetre nominal, amb cos de bronze pn 10, connexions roscades, amb funció de bloqueig per manca d'aigua freda i amb vàlvula de regulació de la temperatura preajustada, muntada. s'inclouen tots els materials i maquinaria necessaria per a la correcta execució de la partida.tot acord amb la do i fmb.</t>
  </si>
  <si>
    <t>PNC4-HFW8</t>
  </si>
  <si>
    <t>subministrament i instal·lació de vàlvula d'equilibrat termostàtic tipus danfoss model mtcv-b dn20 de les següents característiques; pn 10, pressió diferencial sobre la vàlvula [kpa] [max]: 100 kpa, temp. màxima: 100 °c, rang d'ajust de temperatura: de 35 a 60 °c, connexió: rosca interna, valor kvs [m³/h]: 1.8 m³/h, valor kv en el bypass durant procés de desinfecció tèrmica a 70 °c: 0.60 m³/h, materil del cos de la vàlvula: llautó sense n plom rg5. inclou mòdul de desinfecció mecànica i termòmetre bimetàl·lic amb adaptador. s'inclouen tots els materials i maquinaria necessaria per a la correcta execució de la partida.tot acord amb la do i fmb.</t>
  </si>
  <si>
    <t>PNF3-8G32</t>
  </si>
  <si>
    <t>subministrament i instal·lació de vàlvula de seguretat acs amb rosca de llautó, amb connexió femella-femella de diàmetre 1/2´´, tarada a 6 bar, de temperatura màxima 120°c, muntada superficialment.s'inclouen tots els materials i maquinaria necessaria per a la correcta execució de la partida.tot acord amb la do i fmb.</t>
  </si>
  <si>
    <t>PN38-H4BW</t>
  </si>
  <si>
    <t>subministrament i instal·lació de vàlvula de bola manual amb rosca, de dues peces amb pas total, de llautó, de diàmetre nominal 1´´1/4 i preu alt, muntada superficialment. s'inclouen tots els materials i maquinaria necessaria per a la correcta execució de la partida.tot acord amb la do i fmb.</t>
  </si>
  <si>
    <t>PN38-HDRC</t>
  </si>
  <si>
    <t>subministrament i instal·lació de vàlvula de bola manual amb rosca, de dues peces amb pas total, de llautó, de diàmetre nominal 1, de 16 bar de pn i preu alt, muntada superficialment. s'inclouen tots els materials i maquinaria necessaria per a la correcta execució de la partida.tot acord amb la do i fmb.</t>
  </si>
  <si>
    <t>PN38-H4BQ</t>
  </si>
  <si>
    <t>subministrament i instal·lació de vàlvula de bola manual amb rosca, de dues peces amb pas total, de llautó, de diàmetre nominal 1/2 i preu alt, muntada superficialment. s'inclouen tots els materials i maquinaria necessaria per a la correcta execució de la partida.tot acord amb la do i fmb.</t>
  </si>
  <si>
    <t>PN85-4IPF</t>
  </si>
  <si>
    <t>subministrament de vàlvula de retenció de clapeta, amb rosca, de 1/2´´ de diàmetre nominal, de 16 bar de pressió nominal, cos de llautó, clapeta de llautó i tancament de seient metàl·lic, muntada superficialment. s'inclouen tots els materials i maquinaria necessaria per a la correcta execució de la partida.tot acord amb la do i fmb.</t>
  </si>
  <si>
    <t>PNF1-H9KD</t>
  </si>
  <si>
    <t>subministrament i instal·lació de vàlvula de buidat d'1/2'' de diàmetre nominal, de pn 16 bar, de preu alt i muntada roscada. s'inclouen tots els materials i maquinaria necessaria per a la correcta execució de la partida.tot acord amb la do i fmb.</t>
  </si>
  <si>
    <t>PJMA-HAH3</t>
  </si>
  <si>
    <t>manòmetre de glicerina per a una pressió de 0 a 10 bar, d'esfera de 63 mm i rosca d'1/4' de d, col·locat roscat</t>
  </si>
  <si>
    <t>PEUE-6YPW</t>
  </si>
  <si>
    <t>termòmetre bimetàl·lic, amb beina de 1/2´´ de diàmetre, d'esfera de 65 mm, de &lt;= 80°c, col·locat roscat</t>
  </si>
  <si>
    <t>04</t>
  </si>
  <si>
    <t>ELEMENTS D'INSTAL·LACIÓ</t>
  </si>
  <si>
    <t>01.03.04</t>
  </si>
  <si>
    <t>PG2J-4BTB</t>
  </si>
  <si>
    <t>subministrament i instal·lació de safata metàl·lica reixa d'acer electrozincat, d'alçària 30 mm i amplària 100 mm, col·locada suspesa de paraments horitzontals amb elements de suport. s'inclouen tots els materials i maquinaria necessaria per a la correcta execució de la partida.tot acord amb la do i fmb.</t>
  </si>
  <si>
    <t>PG2J-4BTC</t>
  </si>
  <si>
    <t>subministrament i instal·lació de safata metàl·lica reixa d'acer electrozincat, d'alçària 30 mm i amplària 150 mm, col·locada suspesa de paraments horitzontals amb elements de suport. s'inclouen tots els materials i maquinaria necessaria per a la correcta execució de la partida.tot acord amb la do i fmb.</t>
  </si>
  <si>
    <t>PG2J-4BTP</t>
  </si>
  <si>
    <t>PG2J-4BTN</t>
  </si>
  <si>
    <t>05</t>
  </si>
  <si>
    <t>PROVES I POSADA EN SERVEI</t>
  </si>
  <si>
    <t>01.05.01</t>
  </si>
  <si>
    <t>PZ10009</t>
  </si>
  <si>
    <t>posada en servei de tota la instal·lació, incloent etiquetatge de totes les canonades, proves i/o assaigs d'estanqueitat de totes les instal·lacions hidràuliques executades i/o modificades i la generació/modificació a nivell documental de la instal·lació realment executada. s''inclouen tots els elements i materials necessaris. tot segons indicacions de la do i l'fmb.</t>
  </si>
  <si>
    <t>PZ10010</t>
  </si>
  <si>
    <t xml:space="preserve">execució de tractament químic i tèrmic acord amb l'especificat al ´´real decreto 487/2022, de 21 de junio, por el que se establecen los requisitos sanitarios para la prevención y el control de la legionelosis´´ per a tota la instal·lació d'afch i acs. proves i assaigs i controls acord amb la normativa. s'inclouen tots els elements i materials necessaris. dins el procediment s'inclourà com a mínimi: efectuar hipercloració de la xarxa afch, el desmuntatge de difusors de dutxes i aixetes, per procedir a la seva neteja segons l'indicat al rd, les analítiques corresponents i l'establiment del ppcl. s'inclouen tots els elements i materials necessàris. </t>
  </si>
  <si>
    <t>06</t>
  </si>
  <si>
    <t>ALTRES</t>
  </si>
  <si>
    <t>PARTIDES ALÇADES</t>
  </si>
  <si>
    <t>01.06.01</t>
  </si>
  <si>
    <t>XPA0001</t>
  </si>
  <si>
    <t>PA</t>
  </si>
  <si>
    <t>partida alçada no modificable a justificar per a resoldre incidències sobrevingudes en el decurs de l'obra, no previsibles ni detectables durant la fase de redacció del projecte.</t>
  </si>
  <si>
    <t>LEGALITZACIONS I EXPEDIENTS DOCUMENTALS</t>
  </si>
  <si>
    <t>01.06.02</t>
  </si>
  <si>
    <t>PZ11001</t>
  </si>
  <si>
    <t>legalització de totes les instal·lacions realitzades, s'inclou el projecte de legalització, taxes d'industria, inspeccions, lliurament de documentació tant a la propietat com a l'entitat d'inspecció, en suport digital i paper. tots els tràmits inclosos. aixecament documental de la instal·lació realment executada i llurament en suport digital i paper a la propietat. l'abast de la legalitzacio incloura la modifació realitzada per a tot el taller, per tant, considera la modificació/reforma de totes les sales de calderes existents, incloent les noves unitats instantànies i generació de l'expedient global.</t>
  </si>
  <si>
    <t>SEGURETAT I SALUT</t>
  </si>
  <si>
    <t>01.06.03</t>
  </si>
  <si>
    <t>XPA0002</t>
  </si>
  <si>
    <t>partida alçada no modificable a justificar per la seguretat i salut a l'obra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</si>
  <si>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</si>
  <si>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</si>
  <si>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</si>
  <si>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</si>
  <si>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</si>
  <si>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</si>
  <si>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</si>
  <si>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Partida d'obra</t>
  </si>
  <si>
    <t>P-1</t>
  </si>
  <si>
    <t>Rend.:</t>
  </si>
  <si>
    <t>enderroc cel ras guix,m.manuals,càrr.man.</t>
  </si>
  <si>
    <t>Mà d'obra</t>
  </si>
  <si>
    <t>A0D-0007</t>
  </si>
  <si>
    <t>h</t>
  </si>
  <si>
    <t>manobre</t>
  </si>
  <si>
    <t>/R</t>
  </si>
  <si>
    <t>x</t>
  </si>
  <si>
    <t>=</t>
  </si>
  <si>
    <t>Subtotal mà d'obra</t>
  </si>
  <si>
    <t>Despeses auxiliars</t>
  </si>
  <si>
    <t>%</t>
  </si>
  <si>
    <t>Cost directe</t>
  </si>
  <si>
    <t>Total</t>
  </si>
  <si>
    <t>P-2</t>
  </si>
  <si>
    <t>arrencada tubs d&lt;1/2''(15mm), superf.,a/mitj.manuals,càrr.manual</t>
  </si>
  <si>
    <t>A0F-000N</t>
  </si>
  <si>
    <t>oficial 1a lampista</t>
  </si>
  <si>
    <t>P-3</t>
  </si>
  <si>
    <t>arrencada tubs d&lt;1''(25mm), superf.,a/mitj.manuals,càrr.manual</t>
  </si>
  <si>
    <t>P-4</t>
  </si>
  <si>
    <t>arrencada tubs d&lt;2''(60mm), superf.,a/mitj.manuals,càrr.manual</t>
  </si>
  <si>
    <t>P-5</t>
  </si>
  <si>
    <t>arrencada tubs d&lt;3''(80mm), superf.,a/mitj.manuals,càrr.manual</t>
  </si>
  <si>
    <t>P-6</t>
  </si>
  <si>
    <t>perforació mur form.arm. p/formació passamurs,d fins a 400mm,g=entre 30 i 40cm,broca diamant</t>
  </si>
  <si>
    <t>A0E-000A</t>
  </si>
  <si>
    <t>manobre especialista</t>
  </si>
  <si>
    <t>Maquinària</t>
  </si>
  <si>
    <t>CF20-00GG</t>
  </si>
  <si>
    <t>equip de barrinat amb broca de diamant intercambiable, entre 100 i 400 mm de diàmetre</t>
  </si>
  <si>
    <t>Subtotal maquinària</t>
  </si>
  <si>
    <t>P-7</t>
  </si>
  <si>
    <t>sectorització de canonàdes amb pasta de juntes tecbor de mercor tecresa o equivalent</t>
  </si>
  <si>
    <t>A0F-000D</t>
  </si>
  <si>
    <t>oficial 1a col·locador</t>
  </si>
  <si>
    <t>Material</t>
  </si>
  <si>
    <t>BTCR226_25</t>
  </si>
  <si>
    <t>pasta de juntes tecbor preparada de mercor tecresa o equivalent preparada de substàncies inorgàniques que reaccionen de forma endotèrmica en cas d'incendi formant càpes ceràmiques, evitant l'expansió de les flames i limitant la propagació del foc.
característiques:
valor de ph: 8 (valor aproximat); color: blanc-grisós; viscosaitat: pasta lleugera; no inflamable; sòlids: 66-76%; densitat: 1,55 ± 0,07 g/cm³; diluent: aigua (màx. 5% del pes)</t>
  </si>
  <si>
    <t>Subtotal material</t>
  </si>
  <si>
    <t>P-8</t>
  </si>
  <si>
    <t>cel ras continu pgl-a (15),entram. estruc.senzilla acer galv. perfils c/600mm +vareta de suspensió c</t>
  </si>
  <si>
    <t>A01-FEP3</t>
  </si>
  <si>
    <t>ajudant col·locador</t>
  </si>
  <si>
    <t>B7J6-0GSL</t>
  </si>
  <si>
    <t>kg</t>
  </si>
  <si>
    <t>massilla per a junt de plaques de cartró-guix</t>
  </si>
  <si>
    <t>B845-2L8P</t>
  </si>
  <si>
    <t>entramat d'estructura senzilla d'acer galvanitzat per a cel ras continu de plaques de guix laminat format per perfils col·locats cada 600 mm com a màxim, per a fixar al sostre mitjançant vareta de suspensió cada 1,2 m, per a suportar una càrrega de fins a 15 kg</t>
  </si>
  <si>
    <t>B0CC0-21OU</t>
  </si>
  <si>
    <t>placa de guix laminat estàndard (a) i gruix 15 mm, amb vora afinada (ba), segons la norma une-en 520</t>
  </si>
  <si>
    <t>B0AQ-07GR</t>
  </si>
  <si>
    <t>cu</t>
  </si>
  <si>
    <t>visos per a plaques de guix laminat</t>
  </si>
  <si>
    <t>B7J1-0SL0</t>
  </si>
  <si>
    <t>cinta de paper resistent per a junts de plaques de guix laminat</t>
  </si>
  <si>
    <t>P-9</t>
  </si>
  <si>
    <t>registre cel ras guix lam. portella 50x50cm2,marc alumini+fulla pgl (h),g=30mm,col.perf.acer galv.</t>
  </si>
  <si>
    <t>A0F-000R</t>
  </si>
  <si>
    <t>oficial 1a muntador</t>
  </si>
  <si>
    <t>B84M-2I91</t>
  </si>
  <si>
    <t>portella de 50x50 cm2 per a registre de cel ras de plaques de guix laminat formada per marc d'alumini i fulla de placa guix laminat hidròfuga (h) amb un gruix total de 30 mm, amb tanca de pressió i dispositiu de retenció</t>
  </si>
  <si>
    <t>P-10</t>
  </si>
  <si>
    <t>pint.horitz.guix,pintura baix disolv.,plàstica p/int.,color blanc,+imprimació+2acab.</t>
  </si>
  <si>
    <t>A01-FEP9</t>
  </si>
  <si>
    <t>ajudant pintor</t>
  </si>
  <si>
    <t>A0F-000V</t>
  </si>
  <si>
    <t>oficial 1a pintor</t>
  </si>
  <si>
    <t>B897-2J0A</t>
  </si>
  <si>
    <t>l</t>
  </si>
  <si>
    <t>pintura amb baix contingut de disolvents, plàstica per a interiors, de color blanc</t>
  </si>
  <si>
    <t>B8Z6-0P2P</t>
  </si>
  <si>
    <t>imprimació a base d'olis i resines vegetals</t>
  </si>
  <si>
    <t>P-11</t>
  </si>
  <si>
    <t>caldera elèct.,220/400v,pot=18kw,planx.acer,p/calef.,mural</t>
  </si>
  <si>
    <t>A01-FEPC</t>
  </si>
  <si>
    <t>ajudant calefactor</t>
  </si>
  <si>
    <t>A0F-000C</t>
  </si>
  <si>
    <t>oficial 1a calefactor</t>
  </si>
  <si>
    <t>BE22-0OLG</t>
  </si>
  <si>
    <t>caldera elèctrica de 220/400 v de tensió, de 18kw de potència calorífica màxima, de planxa d'acer per a calefacció i mural, tipus ed18-3s o similar equivalent</t>
  </si>
  <si>
    <t>P-12</t>
  </si>
  <si>
    <t>P-13</t>
  </si>
  <si>
    <t>termòmetre bimetàl·lic,beina d=1/2´´,esfera 65mm,&lt;= 80°c,col.roscat</t>
  </si>
  <si>
    <t>BEUE-1CJE</t>
  </si>
  <si>
    <t>termòmetre bimetàl·lic amb beina de 1/2´´ de diàmetre, d'esfera de 65 mm, de &lt;= 80 °c</t>
  </si>
  <si>
    <t>P-14</t>
  </si>
  <si>
    <t>tub pe 100,dn=25mm,pn=16bar,sèrie sdr 11,une-en 12201-2,connect.pressió,dific.mitjà,accessoris plàst</t>
  </si>
  <si>
    <t>A01-FEPH</t>
  </si>
  <si>
    <t>ajudant muntador</t>
  </si>
  <si>
    <t>BFWF-09TW</t>
  </si>
  <si>
    <t>accessori per a tubs de polietilè de densitat alta, de 25 mm de diàmetre nominal exterior, de plàstic, per a connectar a pressió</t>
  </si>
  <si>
    <t>BFYH-0A2M</t>
  </si>
  <si>
    <t>part proporcional d'elements de muntatge per a tubs de polietilè de densitat alta, de 25 mm de diàmetre nominal exterior, per a connectar a pressió</t>
  </si>
  <si>
    <t>B0A1-07LE</t>
  </si>
  <si>
    <t>abraçadora metàl·lica, de 26 mm de diàmetre interior</t>
  </si>
  <si>
    <t>BFB3-095R</t>
  </si>
  <si>
    <t>tub de polietilè de designació pe 100, de 25 mm de diàmetre nominal, de 16 bar de pressió nominal, sèrie sdr 11, segons la norma une-en 12201-2</t>
  </si>
  <si>
    <t>P-15</t>
  </si>
  <si>
    <t>tub pe 100,dn=20mm,pn=16bar,sèrie sdr 11,une-en 12201-2,connect.pressió,dific.mitjà,accessoris plàst</t>
  </si>
  <si>
    <t>B0A1-07LU</t>
  </si>
  <si>
    <t>abraçadora metàl·lica, de 20 mm de diàmetre interior</t>
  </si>
  <si>
    <t>BFWF-09U3</t>
  </si>
  <si>
    <t>accessori per a tubs de polietilè de densitat alta, de 20 mm de diàmetre nominal exterior, de plàstic, per a connectar a pressió</t>
  </si>
  <si>
    <t>BFYH-0A2L</t>
  </si>
  <si>
    <t>part proporcional d'elements de muntatge per a tubs de polietilè de densitat alta, de 20 mm de diàmetre nominal exterior, per a connectar a pressió</t>
  </si>
  <si>
    <t>BFB3-096B</t>
  </si>
  <si>
    <t>tub de polietilè de designació pe 100, de 20 mm de diàmetre nominal, de 16 bar de pressió nominal, sèrie sdr 11, segons la norma une-en 12201-2</t>
  </si>
  <si>
    <t>P-16</t>
  </si>
  <si>
    <t>tub pe 100,dn=32mm,pn=16bar,sèrie sdr 11,une-en 12201-2,soldat,dific.mitjà,accessoris plàst.,superf.</t>
  </si>
  <si>
    <t>B0A1-07L0</t>
  </si>
  <si>
    <t>abraçadora metàl·lica, de 32 mm de diàmetre interior</t>
  </si>
  <si>
    <t>BFB3-095Z</t>
  </si>
  <si>
    <t>tub de polietilè de designació pe 100, de 32 mm de diàmetre nominal, de 16 bar de pressió nominal, sèrie sdr 11, segons la norma une-en 12201-2</t>
  </si>
  <si>
    <t>BFWF-09U4</t>
  </si>
  <si>
    <t>accessori per a tubs de polietilè de densitat alta, de 32 mm de diàmetre nominal exterior, de plàstic, 16 bar de pressió nominal, per a soldar</t>
  </si>
  <si>
    <t>BFYH-0A2O</t>
  </si>
  <si>
    <t>part proporcional d'elements de muntatge per a tubs de polietilè de densitat alta, de 32 mm de diàmetre nominal exterior, de 16 bar de pressió nominal, per a soldar</t>
  </si>
  <si>
    <t>P-17</t>
  </si>
  <si>
    <t>tub pe 100,dn=40mm,pn=16bar,sèrie sdr 11,une-en 12201-2,soldat,dific.mitjà,accessoris plàst.,superf.</t>
  </si>
  <si>
    <t>BFB3-096C</t>
  </si>
  <si>
    <t>tub de polietilè de designació pe 100, de 40 mm de diàmetre nominal, de 16 bar de pressió nominal, sèrie sdr 11, segons la norma une-en 12201-2</t>
  </si>
  <si>
    <t>B0A1-07L6</t>
  </si>
  <si>
    <t>abraçadora metàl·lica, de 40 mm de diàmetre interior</t>
  </si>
  <si>
    <t>BFWF-09TZ</t>
  </si>
  <si>
    <t>accessori per a tubs de polietilè de densitat alta, de 40 mm de diàmetre nominal exterior, de plàstic, 16 bar de pressió nominal, per a soldar</t>
  </si>
  <si>
    <t>BFYH-0A2N</t>
  </si>
  <si>
    <t>part proporcional d'elements de muntatge per a tubs de polietilè de densitat alta, de 40 mm de diàmetre nominal exterior, de 16 bar de pressió nominal, per a soldar</t>
  </si>
  <si>
    <t>P-18</t>
  </si>
  <si>
    <t>CL40-00J3</t>
  </si>
  <si>
    <t>plataforma elevadora telescòpica articulada, autopropulsada amb motor de gasoil de 20 m d'alçària màxima de treball i 9,8 en horitzontal, de 227 kg de càrrega útil, de dimensions 700x245x245 cm en repós i 10886 kg de pes buida, amb cistella de dimensions 150x75 cm</t>
  </si>
  <si>
    <t>P-19</t>
  </si>
  <si>
    <t>tub pe 100,dn=63mm,pn=16bar,sèrie sdr 11,une-en 12201-2,soldat,dific.mitjà,accessoris plàst.,superf.</t>
  </si>
  <si>
    <t>BFYH-0A6Q</t>
  </si>
  <si>
    <t>part proporcional d'elements de muntatge per a tubs de polietilè de densitat alta, de 63 mm de diàmetre nominal exterior, de 16 bar de pressió nominal, per a soldar</t>
  </si>
  <si>
    <t>BFWF-09VI</t>
  </si>
  <si>
    <t>accessori per a tubs de polietilè de densitat alta, de 63 mm de diàmetre nominal exterior, de plàstic, 16 bar de pressió nominal, per a soldar</t>
  </si>
  <si>
    <t>BFB3-099A</t>
  </si>
  <si>
    <t>tub de polietilè de designació pe 100, de 63 mm de diàmetre nominal, de 16 bar de pressió nominal, sèrie sdr 11, segons la norma une-en 12201-2</t>
  </si>
  <si>
    <t>P-20</t>
  </si>
  <si>
    <t>B0A1-07LH</t>
  </si>
  <si>
    <t>abraçadora metàl·lica, de 63 mm de diàmetre interior</t>
  </si>
  <si>
    <t>P-21</t>
  </si>
  <si>
    <t>colector de ramal</t>
  </si>
  <si>
    <t>BFB3-099G</t>
  </si>
  <si>
    <t>tub de polietilè de designació pe 100, de 75 mm de diàmetre nominal, de 16 bar de pressió nominal, sèrie sdr 11, segons la norma une-en 12201-2</t>
  </si>
  <si>
    <t>BFYH-0A6R</t>
  </si>
  <si>
    <t>part proporcional d'elements de muntatge per a tubs de polietilè de densitat alta, de 75 mm de diàmetre nominal exterior, de 16 bar de pressió nominal, per a soldar</t>
  </si>
  <si>
    <t>BJ55-1OQ1</t>
  </si>
  <si>
    <t>bateria de polietilè per colector,de 1 filera, amb tubs de diàmetre 75 mm, amb alimentació inferior, per a 4 entrades inferiors i 5 sortides superiors amb connexió platines</t>
  </si>
  <si>
    <t>BFWF-09VS</t>
  </si>
  <si>
    <t>accessori per a tubs de polietilè de densitat alta, de 75 mm de diàmetre nominal exterior, de plàstic, 16 bar de pressió nominal, per a soldar</t>
  </si>
  <si>
    <t>P-22</t>
  </si>
  <si>
    <t>tub pp-r pressió,dn=20x3,4mm,sèrie s 2.5,soldat,dific.mitjà,col.superf.</t>
  </si>
  <si>
    <t>BFWA-0AP4</t>
  </si>
  <si>
    <t>accessori per a tubs de polipropilè a pressió, de 20 mm de diàmetre, per a soldar</t>
  </si>
  <si>
    <t>BFYF-0APZ</t>
  </si>
  <si>
    <t>part proporcional d'elements de muntatge per a tubs de polipropilè a pressió, de 20 mm de diàmetre, soldat</t>
  </si>
  <si>
    <t>BFC0-0AFV</t>
  </si>
  <si>
    <t>tub de polipropilè-copolímer pp-r a pressió de diàmetre 20x3,4 mm, sèrie s 2.5 segons une-en iso 15874-2</t>
  </si>
  <si>
    <t>P-23</t>
  </si>
  <si>
    <t>tub pp-r pressió,dn=40x6,7mm,sèrie s 2.5,soldat,dific.mitjà,col.superf.</t>
  </si>
  <si>
    <t>BFWA-0AP6</t>
  </si>
  <si>
    <t>accessori per a tubs de polipropilè a pressió, de 40 mm de diàmetre, per a soldar</t>
  </si>
  <si>
    <t>BFYF-0AQ1</t>
  </si>
  <si>
    <t>part proporcional d'elements de muntatge per a tubs de polipropilè a pressió, de 40 mm de diàmetre, soldat</t>
  </si>
  <si>
    <t>BFC0-0AFM</t>
  </si>
  <si>
    <t>tub de polipropilè-copolímer pp-r a pressió de diàmetre 40x6,7 mm, sèrie s 2.5 segons une-en iso 15874-2</t>
  </si>
  <si>
    <t>P-24</t>
  </si>
  <si>
    <t>tub pp-r pressió,dn=25x4,2mm,sèrie s 2.5,soldat,dific.mitjà,col.superf.</t>
  </si>
  <si>
    <t>BFYF-0AQ0</t>
  </si>
  <si>
    <t>part proporcional d'elements de muntatge per a tubs de polipropilè a pressió, de 25 mm de diàmetre, soldat</t>
  </si>
  <si>
    <t>BFC0-0AFE</t>
  </si>
  <si>
    <t>tub de polipropilè-copolímer pp-r a pressió de diàmetre 25x4,2 mm, sèrie s 2.5 segons une-en iso 15874-2</t>
  </si>
  <si>
    <t>BFWA-0AP5</t>
  </si>
  <si>
    <t>accessori per a tubs de polipropilè a pressió, de 25 mm de diàmetre, per a soldar</t>
  </si>
  <si>
    <t>P-25</t>
  </si>
  <si>
    <t>tub pp-r pressió,dn=32x5,4mm,sèrie s 2.5,soldat,dific.mitjà,col.superf.</t>
  </si>
  <si>
    <t>BFC0-0AFL</t>
  </si>
  <si>
    <t>tub de polipropilè-copolímer pp-r a pressió de diàmetre 32x5,4 mm, sèrie s 2.5 segons une-en iso 15874-2</t>
  </si>
  <si>
    <t>BFYF-0AQ7</t>
  </si>
  <si>
    <t>part proporcional d'elements de muntatge per a tubs de polipropilè a pressió, de 32 mm de diàmetre, soldat</t>
  </si>
  <si>
    <t>BFWA-0APC</t>
  </si>
  <si>
    <t>accessori per a tubs de polipropilè a pressió, de 32 mm de diàmetre, per a soldar</t>
  </si>
  <si>
    <t>P-26</t>
  </si>
  <si>
    <t>P-27</t>
  </si>
  <si>
    <t>tub pp-r pressió,dn=63x10,5mm,sèrie s 2.5,soldat,dific.mitjà,col.superf.</t>
  </si>
  <si>
    <t>BFYF-0AQ8</t>
  </si>
  <si>
    <t>part proporcional d'elements de muntatge per a tubs de polipropilè a pressió, de 63 mm de diàmetre, soldat</t>
  </si>
  <si>
    <t>BFWA-0APD</t>
  </si>
  <si>
    <t>accessori per a tubs de polipropilè a pressió, de 63 mm de diàmetre, per a soldar</t>
  </si>
  <si>
    <t>BFC0-0AFO</t>
  </si>
  <si>
    <t>tub de polipropilè-copolímer pp-r a pressió de diàmetre 63x10,5 mm, sèrie s 2.5 segons une-en iso 15874-2</t>
  </si>
  <si>
    <t>P-28</t>
  </si>
  <si>
    <t>aïllament tèrmic escum.elastom.,fluids (-50 i 105°c),d=64mm,g=40mm,factor dif.vapor&gt;= 7000superf.mit</t>
  </si>
  <si>
    <t>BFY3-065O</t>
  </si>
  <si>
    <t>part proporcional d'elements de muntatge per a aïllament tèrmic d'escuma elastomèrica, de 40 mm de gruix</t>
  </si>
  <si>
    <t>BFQ0-0DKN</t>
  </si>
  <si>
    <t>aïllament tèrmic d'escuma elastomèrica per a canonades que transporten fluids a temperatura entre -50°c i 105°c, per a tub de diàmetre exterior 64 mm, de 40 mm de gruix, classe de reacció al foc bl-s2, d0 segons norma une-en 13501-1, amb un factor de resistència a la difusió del vapor d'aigua &gt;= 7000</t>
  </si>
  <si>
    <t>P-29</t>
  </si>
  <si>
    <t>P-30</t>
  </si>
  <si>
    <t>aïllament tèrmic escum.elastom.,fluids (-50 i 150°c),d=22mm,g=32mm,s/hcfc-cfc,factor dif.vapor&gt;= 700</t>
  </si>
  <si>
    <t>BFY3-065L</t>
  </si>
  <si>
    <t>part proporcional d'elements de muntatge per a aïllament tèrmic d'escuma elastomèrica, de 32 mm de gruix</t>
  </si>
  <si>
    <t>BFQ0-0DNN</t>
  </si>
  <si>
    <t>aïllament tèrmic d'escuma elastomèrica per a canonades que transporten fluids a temperatura entre -50°c i 150°c, per a tub de diàmetre exterior 22 mm, de 32 mm de gruix, classe de reacció al foc bl-s2, d0 segons norma une-en 13501-1, sense hcfc-cfc, amb un factor de resistència a la difusió del vapor d'aigua &gt;= 7000</t>
  </si>
  <si>
    <t>P-31</t>
  </si>
  <si>
    <t>aïllament tèrmic escum.elastom.,fluids (-50 i 150°c),d=28mm,g=32mm,s/hcfc-cfc,factor dif.vapor&gt;= 700</t>
  </si>
  <si>
    <t>BFQ0-0DNO</t>
  </si>
  <si>
    <t>aïllament tèrmic d'escuma elastomèrica per a canonades que transporten fluids a temperatura entre -50°c i 150°c, per a tub de diàmetre exterior 28 mm, de 32 mm de gruix, classe de reacció al foc bl-s2, d0 segons norma une-en 13501-1, sense hcfc-cfc, amb un factor de resistència a la difusió del vapor d'aigua &gt;= 7000</t>
  </si>
  <si>
    <t>P-32</t>
  </si>
  <si>
    <t>aïllament tèrmic escum.elastom.,fluids (-50 i 150°c),d=35mm,g=32mm,s/hcfc-cfc,factor dif.vapor&gt;= 700</t>
  </si>
  <si>
    <t>BFQ0-0DNP</t>
  </si>
  <si>
    <t>aïllament tèrmic d'escuma elastomèrica per a canonades que transporten fluids a temperatura entre -50°c i 150°c, per a tub de diàmetre exterior 35 mm, de 32 mm de gruix, classe de reacció al foc bl-s2, d0 segons norma une-en 13501-1, sense hcfc-cfc, amb un factor de resistència a la difusió del vapor d'aigua &gt;= 7000</t>
  </si>
  <si>
    <t>P-33</t>
  </si>
  <si>
    <t>aïllament tèrmic escum.elastom.,fluids (-50 i 150°c),d=42mm,g=40mm,s/hcfc-cfc,factor dif.vapor&gt;= 700</t>
  </si>
  <si>
    <t>BFQ0-0DOB</t>
  </si>
  <si>
    <t>aïllament tèrmic d'escuma elastomèrica per a canonades que transporten fluids a temperatura entre -50°c i 150°c, per a tub de diàmetre exterior 42 mm, de 40 mm de gruix, classe de reacció al foc bl-s2, d0 segons norma une-en 13501-1, sense hcfc-cfc, amb un factor de resistència a la difusió del vapor d'aigua &gt;= 7000</t>
  </si>
  <si>
    <t>P-34</t>
  </si>
  <si>
    <t>P-35</t>
  </si>
  <si>
    <t>aïllam.foc mw-roca,dn=25mm,g=30mm,a1l,0,041w/(m·k),dific.alt,col.superf.</t>
  </si>
  <si>
    <t>B7D0-1YSB</t>
  </si>
  <si>
    <t>aïllament contra el foc amb llana mineral de roca, per a tub de diàmetre nominal interior de 25 mm, de 30 mm de gruix, de reacció al foc a1l, conductivitat tèrmica 0,041 w/(m·k)</t>
  </si>
  <si>
    <t>P-36</t>
  </si>
  <si>
    <t>aïllam.foc mw-roca,dn=32mm,g=30mm,a1l,0,041w/(m·k),dific.alt,col.superf.</t>
  </si>
  <si>
    <t>B7D0-1YSG</t>
  </si>
  <si>
    <t>aïllament contra el foc amb llana mineral de roca, per a tub de diàmetre nominal interior de 32 mm, de 30 mm de gruix, de reacció al foc a1l, conductivitat tèrmica 0,041 w/(m·k)</t>
  </si>
  <si>
    <t>P-37</t>
  </si>
  <si>
    <t>aïllam.foc mw-roca,dn=40mm,g=30mm,a1l,0,041w/(m·k),dific.alt,col.superf.</t>
  </si>
  <si>
    <t>B7D0-1YSL</t>
  </si>
  <si>
    <t>aïllament contra el foc amb llana mineral de roca, per a tub de diàmetre nominal interior de 40 mm, de 30 mm de gruix, de reacció al foc a1l, conductivitat tèrmica 0,041 w/(m·k)</t>
  </si>
  <si>
    <t>P-38</t>
  </si>
  <si>
    <t>aïllam.foc mw-roca,dn=50mm,g=30mm,a1l,0,041w/(m·k),dific.alt,col.superf.</t>
  </si>
  <si>
    <t>B7D0-1YSQ</t>
  </si>
  <si>
    <t>aïllament contra el foc amb llana mineral de roca, per a tub de diàmetre nominal interior de 50 mm, de 30 mm de gruix, de reacció al foc a1l, conductivitat tèrmica 0,041 w/(m·k)</t>
  </si>
  <si>
    <t>P-39</t>
  </si>
  <si>
    <t>aïllam.foc mw-roca,dn=65mm,g=30mm,a1l,0,041w/(m·k),dific.alt,col.superf.</t>
  </si>
  <si>
    <t>B7D0-1YSV</t>
  </si>
  <si>
    <t>aïllament contra el foc amb llana mineral de roca, per a tub de diàmetre nominal interior de 65 mm, de 30 mm de gruix, de reacció al foc a1l, conductivitat tèrmica 0,041 w/(m·k)</t>
  </si>
  <si>
    <t>P-40</t>
  </si>
  <si>
    <t>aïllam.foc mw-roca,g=50mm,a1l,0,047w/(m·k),dific.mitjà,col.superf.</t>
  </si>
  <si>
    <t>B7D0-1YWG</t>
  </si>
  <si>
    <t>aïllament contra el foc amb llana mineral de roca per a tub, de 50 mm de gruix, de reacció al foc a1l, conductivitat tèrmica 0,047 w/(m·k)</t>
  </si>
  <si>
    <t>P-41</t>
  </si>
  <si>
    <t>safata reixa acer electrozincat,30mmx100mm,col.susp/param.horitz.</t>
  </si>
  <si>
    <t>A0F-000E</t>
  </si>
  <si>
    <t>oficial 1a electricista</t>
  </si>
  <si>
    <t>A01-FEPD</t>
  </si>
  <si>
    <t>ajudant electricista</t>
  </si>
  <si>
    <t>BG2J-0BA2</t>
  </si>
  <si>
    <t>safata metàl·lica reixa d'acer electrozincat, d'alçària 30 mm i amplària 100 mm</t>
  </si>
  <si>
    <t>BGY1-1OXV</t>
  </si>
  <si>
    <t>part proporcional d'elements de suport per a safates metàl·liques d'acer electrozincat de 100 mm d'amplària, per a instal·lació suspesa de paraments horitzontals</t>
  </si>
  <si>
    <t>P-42</t>
  </si>
  <si>
    <t>safata reixa acer electrozincat,30mmx150mm,col.susp/param.horitz.</t>
  </si>
  <si>
    <t>BGY1-1OYD</t>
  </si>
  <si>
    <t>part proporcional d'elements de suport per a safates metàl·liques d'acer electrozincat de 150 mm d'amplària, per a instal·lació suspesa de paraments horitzontals</t>
  </si>
  <si>
    <t>BG2J-0BA3</t>
  </si>
  <si>
    <t>safata metàl·lica reixa d'acer electrozincat, d'alçària 30 mm i amplària 150 mm</t>
  </si>
  <si>
    <t>P-43</t>
  </si>
  <si>
    <t>P-44</t>
  </si>
  <si>
    <t>P-45</t>
  </si>
  <si>
    <t>manòmetre glicerina,0-10bar,esfera 63mm,rosca d=1/4'',roscat</t>
  </si>
  <si>
    <t>BEU9-H5AY</t>
  </si>
  <si>
    <t>manòmetre de glicerina per a una pressió de 0 a 10 bar, d'esfera de 63 mm de rosca d'1/4' de d</t>
  </si>
  <si>
    <t>P-46</t>
  </si>
  <si>
    <t>vàlvula bola dn12 (1/2'')</t>
  </si>
  <si>
    <t>BN38-H4BR</t>
  </si>
  <si>
    <t>vàlvula de bola manual amb rosca, de dues peces amb pas total, de llautó, de diàmetre nominal 1/2 ´´,i preu alt</t>
  </si>
  <si>
    <t>P-47</t>
  </si>
  <si>
    <t>vàlvula bola dn32 (1 1/4'')</t>
  </si>
  <si>
    <t>BN38-H4BX</t>
  </si>
  <si>
    <t>vàlvula de bola manual amb rosca, de dues peces amb pas total, de llautó, de diàmetre nominal 1´´1/4 ´´,i preu alt</t>
  </si>
  <si>
    <t>P-48</t>
  </si>
  <si>
    <t>vàlvula bola dn40 (1 1/2'')</t>
  </si>
  <si>
    <t>BN38-H4BL</t>
  </si>
  <si>
    <t>vàlvula de bola manual amb rosca, de dues peces amb pas total, de llautó, de diàmetre nominal 1´´1/2 ´´,i preu alt</t>
  </si>
  <si>
    <t>P-49</t>
  </si>
  <si>
    <t>vàlvula bola dn25 (1'')</t>
  </si>
  <si>
    <t>BN38-HDRD</t>
  </si>
  <si>
    <t>vàlvula de bola manual amb rosca, de dues peces amb pas total, de llautó, de diàmetre nominal 1 ´´,i preu alt de 16 bar de pn</t>
  </si>
  <si>
    <t>P-50</t>
  </si>
  <si>
    <t>vàlvula papallona dn65 (2 1/2'')</t>
  </si>
  <si>
    <t>BN45-2J2J</t>
  </si>
  <si>
    <t>vàlvula de papallona concèntrica, segons norma une-en 593, manual, de doble brida, de 65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</t>
  </si>
  <si>
    <t>P-51</t>
  </si>
  <si>
    <t>vàlvula papallona dn40 (1 1/2'')</t>
  </si>
  <si>
    <t>BN44-2JS5</t>
  </si>
  <si>
    <t>vàlvula de papallona concèntrica segons norma une-en 593, manual, per a muntar entre brides, de 40 mm de diàmetre nominal, de 16 bar de pressió nominal, cos de fosa nodular en-gjs-400-15 (ggg40) amb revestiment de resina epoxi (100 micres), disc de fosa nodular en-gjs-400-15 (ggg40), anell d'etilè propilè diè (epdm), eix d'acer inoxidable 1.4021 (aisi 420) i accionament per reductor manual</t>
  </si>
  <si>
    <t>P-52</t>
  </si>
  <si>
    <t>vàlv.reduct.rosca,dn65 (2 1/2'')</t>
  </si>
  <si>
    <t>BN71-0X53</t>
  </si>
  <si>
    <t>vàlvula reductora de pressió amb rosca, de diàmetre nominal 2 1/2'', de 25 bar de pressió màxima i amb un diferencial màxim regulable entre 1,5 i 7 bar, de llautó, preu mitjà, incloent manomètre de regulació.</t>
  </si>
  <si>
    <t>P-53</t>
  </si>
  <si>
    <t>vàlvula retenció clapeta dn40 (1 1/2'')</t>
  </si>
  <si>
    <t>BN85-0X43</t>
  </si>
  <si>
    <t>vàlvula de retenció de clapeta, amb rosca, d'1´´1/2 de diàmetre nominal, de 10 bar de pressió nominal, cos de llautó, clapeta de llautó i tancament de seient elàstic</t>
  </si>
  <si>
    <t>P-54</t>
  </si>
  <si>
    <t>vàlvula retenció capleta dn12 (1/2'')</t>
  </si>
  <si>
    <t>BN85-0X48</t>
  </si>
  <si>
    <t>vàlvula de retenció de clapeta, amb rosca, de 1/2´´ de diàmetre nominal, de 16 bar de pressió nominal, cos de llautó, clapeta de llautó i tancament de seient metàl·lic</t>
  </si>
  <si>
    <t>P-55</t>
  </si>
  <si>
    <t>vàlvula retenció disc dn65 (2 1/2'')</t>
  </si>
  <si>
    <t>BN86-HIHV</t>
  </si>
  <si>
    <t>vàlvula de retenció de disc manual per a muntar entre brides, de 2,5 ´´ de diàmetre nominal, de 16 bar de pn, temperatura màxima 200 °c, cos d'acer inoxidable 1.4401 (aisi 316), de preu alt</t>
  </si>
  <si>
    <t>P-56</t>
  </si>
  <si>
    <t>vàlvula mtcv-b dn20 (3/4'')</t>
  </si>
  <si>
    <t>BNC4-H2FR</t>
  </si>
  <si>
    <t>vàlvula d'equilibrat termostàtic tipus danfoss model mtcv-b dn20 de les seguents característiques; pn 10, pressió diferencial sobre la vàlvula [kpa] [max]: 100 kpa, temp. màxima: 100 °c, rang d'ajust de temperatura: de 35 a 60 °c, connexió: rosca interna, valor kvs [m³/h]: 1.8 m³/h, valor kv en el bypass durant procés de desinfecció tèrmica a 70 °c: 0.60 m³/h, materil del cos de la vàlvula: llautó sense n plom rg5. inclou mòdul de desinfecció mecànica i termòmetre bimetàl·lic amb adaptor.</t>
  </si>
  <si>
    <t>P-57</t>
  </si>
  <si>
    <t>vàlvula de buidat,dn12 (1/2'')</t>
  </si>
  <si>
    <t>BEUG-H5OO</t>
  </si>
  <si>
    <t>vàlvula de buidat d'1/2'' de diàmetre nominal, pn 16 bar, preu alt i embut de desguàs per a vàlvula de buidat d'1/2''</t>
  </si>
  <si>
    <t>P-58</t>
  </si>
  <si>
    <t>vàlvula ta-matic dn40 (1 1/2'')</t>
  </si>
  <si>
    <t>BNF1-H5P7</t>
  </si>
  <si>
    <t>vàlvula termostàtica mescladora per a instal·lacions d'acs, de 40 mm de diàmetre nominal, amb cos de bronze pn 10, connexions roscades, amb funció de bloqueig per manca d'aigua freda i amb vàlvula de regulació de la temperatura preajustada</t>
  </si>
  <si>
    <t>P-59</t>
  </si>
  <si>
    <t>vàlv.seg.acs,dn12 (1/2'')</t>
  </si>
  <si>
    <t>BNF2-2146</t>
  </si>
  <si>
    <t>vàlvula de seguretat acs amb rosca, de llautó, amb connexió femella-femella, de diàmetre 1/2´´, tarada a 6 bar, 120°c de temperatura màxima</t>
  </si>
  <si>
    <t>P-60</t>
  </si>
  <si>
    <t>buidats totals o parcials, execució noves instal.</t>
  </si>
  <si>
    <t>P-61</t>
  </si>
  <si>
    <t>desmuntatge i desballestament de tots els elements d'instal·lacions hidràuliques i elements associ</t>
  </si>
  <si>
    <t>P-62</t>
  </si>
  <si>
    <t>subministrament i instal·lació elèctrica e hidràulica de la caldera, incloent la posada en servei. a</t>
  </si>
  <si>
    <t>P-63</t>
  </si>
  <si>
    <t>ajudes d'obra civil necessàries per a la generació de registres i sectorització de canonades respect</t>
  </si>
  <si>
    <t>P-64</t>
  </si>
  <si>
    <t>adaptació i transició de tots els trams de canonades segons els seus diferents diàmetres per corresp</t>
  </si>
  <si>
    <t>P-65</t>
  </si>
  <si>
    <t>posada en servei de tota la instal·lació, incloent etiquetatge de totes les canonades, proves i/o as</t>
  </si>
  <si>
    <t>P-66</t>
  </si>
  <si>
    <t>execució de tractament químic i tèrmic segons protocols rd487/2022</t>
  </si>
  <si>
    <t>A0K-002B</t>
  </si>
  <si>
    <t>tècnic mig o superior</t>
  </si>
  <si>
    <t>A0K-002C</t>
  </si>
  <si>
    <t>tècnic inspector acreditat entitat de control</t>
  </si>
  <si>
    <t>BQPPCL</t>
  </si>
  <si>
    <t>materials necessaris per a realitzar les corresponents hipercloracions a la xarxa afs i acs</t>
  </si>
  <si>
    <t>P-67</t>
  </si>
  <si>
    <t>leg. i expedient documental instal·lacions tèrmiques i de fontaneria i elèctriques</t>
  </si>
  <si>
    <t>Partida alçada</t>
  </si>
  <si>
    <t xml:space="preserve">partida alçada no modificable a justificar per a resoldre incidències sobrevingudes en el decurs de </t>
  </si>
  <si>
    <t>partida alçada a justificar per la seguretat i salut a l'obra</t>
  </si>
  <si>
    <t>tècnic inspector acreditat</t>
  </si>
  <si>
    <t>equip barrinat broca diamant d=100 i 400mm</t>
  </si>
  <si>
    <t>plataform.elevad. telesc.artic.,autopro.motor gasoil,h=20m,ampl.=9,8,carreg.227kg,700x245x245 cm,p=1</t>
  </si>
  <si>
    <t>abraçadora metàl.,d/int.=32mm</t>
  </si>
  <si>
    <t>abraçadora metàl.,d/int.=40mm</t>
  </si>
  <si>
    <t>abraçadora metàl.,d/int.=26mm</t>
  </si>
  <si>
    <t>abraçadora metàl.,d/int.=63mm</t>
  </si>
  <si>
    <t>abraçadora metàl.,d/int.=20mm</t>
  </si>
  <si>
    <t>visos p/guix lam.</t>
  </si>
  <si>
    <t>placa guix lamin.,a,g=15mm,vora afinada</t>
  </si>
  <si>
    <t>aïllam.foc mw-roca,dn=25mm,g=30mm,a1l,0,041w/(m·k)</t>
  </si>
  <si>
    <t>aïllam.foc mw-roca,dn=32mm,g=30mm,a1l,0,041w/(m·k)</t>
  </si>
  <si>
    <t>aïllam.foc mw-roca,dn=40mm,g=30mm,a1l,0,041w/(m·k)</t>
  </si>
  <si>
    <t>aïllam.foc mw-roca,dn=50mm,g=30mm,a1l,0,041w/(m·k)</t>
  </si>
  <si>
    <t>aïllam.foc mw-roca,dn=65mm,g=30mm,a1l,0,041w/(m·k)</t>
  </si>
  <si>
    <t>aïllam.foc mw-roca,g=50mm,a1l,0,047w/(m·k)</t>
  </si>
  <si>
    <t>cinta pap.resist., p/junts plaques guix laminat</t>
  </si>
  <si>
    <t>massilla p/junt cartró-guix</t>
  </si>
  <si>
    <t>entramat estruc.senzilla acer galv.p/cel ras continu pl.guix lam. perfils cada 600mm +vareta de susp</t>
  </si>
  <si>
    <t>portella 50x50cm2 p/registre de cel ras guix lam., marc alumini i fulla pgl (h) g=30mm</t>
  </si>
  <si>
    <t>pintura baix disolv.,plàstica p/int.,color blanc</t>
  </si>
  <si>
    <t>imprimació d'olis i resines veget.</t>
  </si>
  <si>
    <t>caldera elèct.,400v,pot=18kw,planx.acer,p/calef.,mural</t>
  </si>
  <si>
    <t>manòmetre glicerina,0-10bar,esfera 63mm,rosca d=1/4'</t>
  </si>
  <si>
    <t>termòmetre bimetàl·lic,beina d=1/2´´,esfera 65mm,&lt;= 80°c</t>
  </si>
  <si>
    <t>vàlvula buidat,dn=1/2'',pn16 bar,preu alt+embut desguàs p/vàlvula 1/2''</t>
  </si>
  <si>
    <t>tub pe 100,dn=25mm,pn=16bar,sèrie sdr 11,une-en 12201-2</t>
  </si>
  <si>
    <t>tub pe 100,dn=32mm,pn=16bar,sèrie sdr 11,une-en 12201-2</t>
  </si>
  <si>
    <t>tub pe 100,dn=20mm,pn=16bar,sèrie sdr 11,une-en 12201-2</t>
  </si>
  <si>
    <t>tub pe 100,dn=40mm,pn=16bar,sèrie sdr 11,une-en 12201-2</t>
  </si>
  <si>
    <t>tub pe 100,dn=63mm,pn=16bar,sèrie sdr 11,une-en 12201-2</t>
  </si>
  <si>
    <t>tub pe 100,dn=75mm,pn=16bar,sèrie sdr 11,une-en 12201-2</t>
  </si>
  <si>
    <t>tub pp-r pressió,dn=25x4,2mm,sèrie s 2.5</t>
  </si>
  <si>
    <t>tub pp-r pressió,dn=32x5,4mm,sèrie s 2.5</t>
  </si>
  <si>
    <t>tub pp-r pressió,dn=40x6,7mm,sèrie s 2.5</t>
  </si>
  <si>
    <t>tub pp-r pressió,dn=63x10,5mm,sèrie s 2.5</t>
  </si>
  <si>
    <t>tub pp-r pressió,dn=20x3,4mm,sèrie s 2.5</t>
  </si>
  <si>
    <t>aïllament tèrmic escum.elastom.,fluids (-50 i 105°c),d=64mm,g=40mm,factor dif.vapor&gt;= 7000</t>
  </si>
  <si>
    <t>accessori p/tubs pp pres.,d=20mm,p/soldar</t>
  </si>
  <si>
    <t>accessori p/tubs pp pres.,d=25mm,p/soldar</t>
  </si>
  <si>
    <t>accessori p/tubs pp pres.,d=40mm,p/soldar</t>
  </si>
  <si>
    <t>accessori p/tubs pp pres.,d=32mm,p/soldar</t>
  </si>
  <si>
    <t>accessori p/tubs pp pres.,d=63mm,p/soldar</t>
  </si>
  <si>
    <t>accessori p/tubs pead dn=25mm, plàst.,p/connec.pressió</t>
  </si>
  <si>
    <t>accessori p/tubs pead dn=40mm, plàst.,16bar,p/soldar</t>
  </si>
  <si>
    <t>accessori p/tubs pead dn=20mm, plàst.,p/connec.pressió</t>
  </si>
  <si>
    <t>accessori p/tubs pead dn=32mm, plàst.,16bar,p/soldar</t>
  </si>
  <si>
    <t>accessori p/tubs pead dn=63mm, plàst.,16bar,p/soldar</t>
  </si>
  <si>
    <t>accessori p/tubs pead dn=75mm, plàst.,16bar,p/soldar</t>
  </si>
  <si>
    <t>pp.elem.munt.p/aïll.escum.elastom.,g=32mm</t>
  </si>
  <si>
    <t>pp.elem.munt.p/aïll.escum.elastom.,g=40mm</t>
  </si>
  <si>
    <t>pp.elem.munt.p/tubs pp pres.,d=20mm,soldat</t>
  </si>
  <si>
    <t>pp.elem.munt.p/tubs pp pres.,d=25mm,soldat</t>
  </si>
  <si>
    <t>pp.elem.munt.p/tubs pp pres.,d=40mm,soldat</t>
  </si>
  <si>
    <t>pp.elem.munt.p/tubs pp pres.,d=32mm,soldat</t>
  </si>
  <si>
    <t>pp.elem.munt.p/tubs pp pres.,d=63mm,soldat</t>
  </si>
  <si>
    <t>pp.elem.munt.p/tubs pead dn=20mm,p/connec.pressió</t>
  </si>
  <si>
    <t>pp.elem.munt.p/tubs pead dn=25mm,p/connec.pressió</t>
  </si>
  <si>
    <t>pp.elem.munt.p/tubs pead dn=40mm,16bar,p/soldar</t>
  </si>
  <si>
    <t>pp.elem.munt.p/tubs pead dn=32mm,16bar,p/soldar</t>
  </si>
  <si>
    <t>pp.elem.munt.p/tubs pead dn=63mm,16bar,p/soldar</t>
  </si>
  <si>
    <t>pp.elem.munt.p/tubs pead dn=75mm,16bar,p/soldar</t>
  </si>
  <si>
    <t>safata reixa acer electrozincat,30mmx100mm</t>
  </si>
  <si>
    <t>safata reixa acer electrozincat,30mmx150mm</t>
  </si>
  <si>
    <t>p.p.elem.suport p/safat.met.acer electrozincat ample=100mm,susp/param.horitz.</t>
  </si>
  <si>
    <t>p.p.elem.suport p/safat.met.acer electrozincat ample=150mm,susp/param.horitz.</t>
  </si>
  <si>
    <t>bateria pe p/colector aigua,1filere,tubs d=75mm,aliment.4 inf.,p/5 sortides,connex.plat.</t>
  </si>
  <si>
    <t>vàlvula bola manual+rosca,2peces,pas tot.,llautó,dn=1´´1/2´´,preu alt</t>
  </si>
  <si>
    <t>vàlvula bola manual+rosca,2peces,pas tot.,llautó,dn=1/2´´,preu alt</t>
  </si>
  <si>
    <t>vàlvula bola manual+rosca,2peces,pas tot.,llautó,dn=1´´1/4´´,preu alt</t>
  </si>
  <si>
    <t>vàlvula bola manual+rosca,2peces,pas tot.,llautó,dn=1´´,preu altpn=16bar</t>
  </si>
  <si>
    <t>vàlvula papll.concènt.,une-en 593,manual,entre brides,dn=40mm,pn=16bar,en-gjs-400-15/en-gjs-400-15,r</t>
  </si>
  <si>
    <t>vàlvula papll.concènt.,manual,2xbrida,dn=65mm,pn=16bar,en-gjs-400-15/en-gjs-400-15,reductor manual</t>
  </si>
  <si>
    <t>vàlvula reduc.pres.+rosca,dn65 (2 1/2'')</t>
  </si>
  <si>
    <t>vàlvula retenció clap.+rosca,dn=1´´1/2,pn=10bar,llautó/llautó,seient elàstic</t>
  </si>
  <si>
    <t>vàlvula retenció clap.+rosca,dn=1/2´´,pn=16bar,llautó/llautó,seient metàl·lic</t>
  </si>
  <si>
    <t>vàlvula disc entre brides,dn=2,5´´,pn=16bar,200°c,acer inox.1.4401</t>
  </si>
  <si>
    <t>mtcv-b dn20</t>
  </si>
  <si>
    <t>ta-matic dn40</t>
  </si>
  <si>
    <t>vàlv.seg.acs+rosca,llautó,connex.h-h,d=1/2´´,p=6bar,temp=120°c</t>
  </si>
  <si>
    <t>pasta de juntes tecbor preparada de mercor tecresa o equivalent</t>
  </si>
  <si>
    <t>AMIDAMENTS</t>
  </si>
  <si>
    <t>N</t>
  </si>
  <si>
    <t>01.01.01.001</t>
  </si>
  <si>
    <t>L</t>
  </si>
  <si>
    <t>PER A TOTES LES XARXES</t>
  </si>
  <si>
    <t>AFS/RENTAT/ACS/RECICL.</t>
  </si>
  <si>
    <t xml:space="preserve">PLANTA BAIXA </t>
  </si>
  <si>
    <t>PLANTA ALTELL 1</t>
  </si>
  <si>
    <t>RESERVA</t>
  </si>
  <si>
    <t>01.01.01.002</t>
  </si>
  <si>
    <t>PER A TOTA LA INSTAL·LACIÓ</t>
  </si>
  <si>
    <t>01.01.01.003</t>
  </si>
  <si>
    <t>CONCEPTE</t>
  </si>
  <si>
    <t>T</t>
  </si>
  <si>
    <t>AMIDAMENT ESTIMAT</t>
  </si>
  <si>
    <t>01.01.01.004</t>
  </si>
  <si>
    <t>PLANTA I POLSADES</t>
  </si>
  <si>
    <t>ML</t>
  </si>
  <si>
    <t>PLANTA BAIXA ACS 1''</t>
  </si>
  <si>
    <t>PLANTA PRIMERA ACS 1''</t>
  </si>
  <si>
    <t>PLANTA PRIMERA AFS 1''</t>
  </si>
  <si>
    <t>01.01.01.005</t>
  </si>
  <si>
    <t>PLANTA BAIXA ACS 1.25''</t>
  </si>
  <si>
    <t>PLANTA BAIXA ACS 1.5''</t>
  </si>
  <si>
    <t>PLANTA BAIXA AFS 1.5''</t>
  </si>
  <si>
    <t>PLANTA PRIMERA ACS 1.5''</t>
  </si>
  <si>
    <t>PLANTA PRIMERA AFS 1.25''</t>
  </si>
  <si>
    <t>PLANTA PRIMERA AFS 1.5''</t>
  </si>
  <si>
    <t>PLANTA PRIMERA AFS WC'S 1.5''</t>
  </si>
  <si>
    <t>PLANTA PRIMERA AFS WC'S 2.5''</t>
  </si>
  <si>
    <t>PLANTA ALTELL ACS 1.5''</t>
  </si>
  <si>
    <t>PLANTA ALTELL AFS 1.5''</t>
  </si>
  <si>
    <t>01.01.01.006</t>
  </si>
  <si>
    <t>PLANTA BAIXA ACS 2.5''</t>
  </si>
  <si>
    <t>PLANTA BAIXA ACS 3''</t>
  </si>
  <si>
    <t>PLANTA BAIXA AFS 2.5''</t>
  </si>
  <si>
    <t>PLANTA PRIMERA ACS 2.5''</t>
  </si>
  <si>
    <t>PLANTA PRIMERA AFS 2.5''</t>
  </si>
  <si>
    <t>01.02.01.001</t>
  </si>
  <si>
    <t>ESTIMACIÓ X SALA</t>
  </si>
  <si>
    <t>S-SAN-1</t>
  </si>
  <si>
    <t>S-SAN-2</t>
  </si>
  <si>
    <t>S-SAN-3</t>
  </si>
  <si>
    <t>S-CN-1</t>
  </si>
  <si>
    <t>S-CN-2</t>
  </si>
  <si>
    <t>S-SAN-20</t>
  </si>
  <si>
    <t>S-SAN-5</t>
  </si>
  <si>
    <t>S-SAN-4</t>
  </si>
  <si>
    <t>S-SAN-8</t>
  </si>
  <si>
    <t>S-CN-3</t>
  </si>
  <si>
    <t>S-SAN-6</t>
  </si>
  <si>
    <t>S-SAN-7</t>
  </si>
  <si>
    <t>S-CN-7</t>
  </si>
  <si>
    <t>S-CN-8</t>
  </si>
  <si>
    <t>S-SAN-14</t>
  </si>
  <si>
    <t>S-SAN-13</t>
  </si>
  <si>
    <t>S-SAN-11</t>
  </si>
  <si>
    <t>S-CN-4</t>
  </si>
  <si>
    <t>S-SAN-12</t>
  </si>
  <si>
    <t>S-VE-10</t>
  </si>
  <si>
    <t>S-VE-9</t>
  </si>
  <si>
    <t>S-VE-8</t>
  </si>
  <si>
    <t>S-VE-7</t>
  </si>
  <si>
    <t>S-VE-6</t>
  </si>
  <si>
    <t>O-CU</t>
  </si>
  <si>
    <t>S-VE-5</t>
  </si>
  <si>
    <t>S-VE-4</t>
  </si>
  <si>
    <t>S-VE-3</t>
  </si>
  <si>
    <t>S-VE-2</t>
  </si>
  <si>
    <t>S-VE-1</t>
  </si>
  <si>
    <t>S-V-2</t>
  </si>
  <si>
    <t>S-SAN-10</t>
  </si>
  <si>
    <t>S-SAN-09</t>
  </si>
  <si>
    <t>S-SAN-15</t>
  </si>
  <si>
    <t>S-SAN-16</t>
  </si>
  <si>
    <t>S-SAN-17</t>
  </si>
  <si>
    <t>S-SAN-18</t>
  </si>
  <si>
    <t>S-SAN-19</t>
  </si>
  <si>
    <t>S-CN-6</t>
  </si>
  <si>
    <t>01.02.01.002</t>
  </si>
  <si>
    <t>01.02.01.004</t>
  </si>
  <si>
    <t>PER SECTORITZAR PASSOS</t>
  </si>
  <si>
    <t>01.02.01.005</t>
  </si>
  <si>
    <t>01.02.01.006</t>
  </si>
  <si>
    <t>01.02.01.007</t>
  </si>
  <si>
    <t>01.02.01.008</t>
  </si>
  <si>
    <t>01.02.01.009</t>
  </si>
  <si>
    <t>01.02.01.010</t>
  </si>
  <si>
    <t>01.02.01.011</t>
  </si>
  <si>
    <t>ARRIBADES CANONADES COL·LECTOR</t>
  </si>
  <si>
    <t>AUXILIARS</t>
  </si>
  <si>
    <t>01.03.01.001</t>
  </si>
  <si>
    <t>PLANTA BAIXA (SAN-6-7-8)</t>
  </si>
  <si>
    <t>PLANTA PRIMERA (SAN-13-14)</t>
  </si>
  <si>
    <t>01.03.01.002</t>
  </si>
  <si>
    <t>01.03.01.003</t>
  </si>
  <si>
    <t>01.03.02.01.001</t>
  </si>
  <si>
    <t>01.03.02.01.002</t>
  </si>
  <si>
    <t>01.03.02.01.003</t>
  </si>
  <si>
    <t>ESTIMACIÓ SALES</t>
  </si>
  <si>
    <t>A CONSUMS</t>
  </si>
  <si>
    <t>01.03.02.01.004</t>
  </si>
  <si>
    <t>01.03.02.01.005</t>
  </si>
  <si>
    <t>01.03.02.01.006</t>
  </si>
  <si>
    <t>01.03.02.01.007</t>
  </si>
  <si>
    <t>01.03.02.01.008</t>
  </si>
  <si>
    <t>TRAM SALA CALDERA RETORN 1.5''</t>
  </si>
  <si>
    <t>01.03.02.01.009</t>
  </si>
  <si>
    <t>01.03.02.01.010</t>
  </si>
  <si>
    <t>01.03.02.01.011</t>
  </si>
  <si>
    <t>01.03.02.01.012</t>
  </si>
  <si>
    <t>01.03.02.01.013</t>
  </si>
  <si>
    <t>01.03.02.02.001</t>
  </si>
  <si>
    <t>01.03.02.02.002</t>
  </si>
  <si>
    <t>01.03.02.02.003</t>
  </si>
  <si>
    <t>01.03.02.02.004</t>
  </si>
  <si>
    <t>U</t>
  </si>
  <si>
    <t>01.03.02.02.005</t>
  </si>
  <si>
    <t>01.03.02.02.006</t>
  </si>
  <si>
    <t>01.03.02.02.007</t>
  </si>
  <si>
    <t>01.03.02.02.008</t>
  </si>
  <si>
    <t>PLANTA PRIMERA ACS 1.25''</t>
  </si>
  <si>
    <t>01.03.02.02.009</t>
  </si>
  <si>
    <t>01.03.02.02.010</t>
  </si>
  <si>
    <t>01.03.02.02.011</t>
  </si>
  <si>
    <t>PLANTA PRIMERA PE20</t>
  </si>
  <si>
    <t>PLANTA PRIMERA PPR20</t>
  </si>
  <si>
    <t>01.03.02.02.012</t>
  </si>
  <si>
    <t>PLANTA PRIMERA PE25</t>
  </si>
  <si>
    <t>PLANTA PRIMERA PPR25</t>
  </si>
  <si>
    <t>01.03.02.02.013</t>
  </si>
  <si>
    <t>01.03.02.02.014</t>
  </si>
  <si>
    <t>01.03.02.02.015</t>
  </si>
  <si>
    <t>01.03.02.03.001</t>
  </si>
  <si>
    <t>01.03.02.03.002</t>
  </si>
  <si>
    <t>01.03.02.03.003</t>
  </si>
  <si>
    <t>01.03.02.03.004</t>
  </si>
  <si>
    <t>01.03.02.03.005</t>
  </si>
  <si>
    <t>01.03.02.03.006</t>
  </si>
  <si>
    <t>01.03.02.03.007</t>
  </si>
  <si>
    <t>01.03.02.03.008</t>
  </si>
  <si>
    <t>01.03.02.03.009</t>
  </si>
  <si>
    <t>01.03.03.001</t>
  </si>
  <si>
    <t>ACS</t>
  </si>
  <si>
    <t>AFS</t>
  </si>
  <si>
    <t>RETORN</t>
  </si>
  <si>
    <t>01.03.03.002</t>
  </si>
  <si>
    <t>RAMALS PRINCIPAL AFS</t>
  </si>
  <si>
    <t>RAMAL PRINCIPAL CONSUMS</t>
  </si>
  <si>
    <t>SALA CALDERAS 1</t>
  </si>
  <si>
    <t>SALA CALDERAS 2</t>
  </si>
  <si>
    <t>SALA CALDERAS 3</t>
  </si>
  <si>
    <t>A RENTAT</t>
  </si>
  <si>
    <t>01.03.03.003</t>
  </si>
  <si>
    <t>AMIDAMENTS SEGONS PLÀNOL</t>
  </si>
  <si>
    <t>BYPASS RETORNS</t>
  </si>
  <si>
    <t>01.03.03.004</t>
  </si>
  <si>
    <t>01.03.03.005</t>
  </si>
  <si>
    <t>01.03.03.006</t>
  </si>
  <si>
    <t>ESCALFADORS ACS EXISTENTS</t>
  </si>
  <si>
    <t xml:space="preserve">ESCALFADORS ACS NOUS </t>
  </si>
  <si>
    <t>01.03.03.007</t>
  </si>
  <si>
    <t>ELEMENT</t>
  </si>
  <si>
    <t>UNITATS</t>
  </si>
  <si>
    <t>ESCALFADORS ACS NOUS</t>
  </si>
  <si>
    <t>PLANTA BAIXA A SALES</t>
  </si>
  <si>
    <t>PLANTA PRIMERA A SALES</t>
  </si>
  <si>
    <t>PLANTA ALTELL A SALES</t>
  </si>
  <si>
    <t>01.03.03.008</t>
  </si>
  <si>
    <t>SALES</t>
  </si>
  <si>
    <t>S-SAN-11+S-CN-4+S-SAN-12</t>
  </si>
  <si>
    <t>S-VE-5 + O-CU</t>
  </si>
  <si>
    <t>S-VE-1 + S-V-2</t>
  </si>
  <si>
    <t>01.03.03.009</t>
  </si>
  <si>
    <t>01.03.03.010</t>
  </si>
  <si>
    <t>CIRCUIT PRINCIPAL ACS</t>
  </si>
  <si>
    <t>ESCALFADORS EXISTENTS</t>
  </si>
  <si>
    <t>ESCALFADORS NOUS</t>
  </si>
  <si>
    <t>01.03.03.011</t>
  </si>
  <si>
    <t xml:space="preserve">PB </t>
  </si>
  <si>
    <t>P1</t>
  </si>
  <si>
    <t>01.03.03.012</t>
  </si>
  <si>
    <t>01.03.03.013</t>
  </si>
  <si>
    <t>01.03.03.014</t>
  </si>
  <si>
    <t>AFS/ACS</t>
  </si>
  <si>
    <t>01.03.04.001</t>
  </si>
  <si>
    <t>01.03.04.002</t>
  </si>
  <si>
    <t>01.03.04.003</t>
  </si>
  <si>
    <t>01.03.04.004</t>
  </si>
  <si>
    <t>01.05.01.002</t>
  </si>
  <si>
    <t>AFS i ACS (2 UNITATS PER XARXA)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</si>
</sst>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##,###,##0.00000"/>
  </numFmts>
  <fonts count="9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44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2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ill="1"/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5" fontId="7" fillId="0" borderId="0" xfId="0" applyNumberFormat="1" applyFont="1"/>
    <xf numFmtId="165" fontId="7" fillId="0" borderId="2" xfId="0" applyNumberFormat="1" applyFont="1" applyBorder="1"/>
    <xf numFmtId="0" fontId="8" fillId="0" borderId="0" xfId="0" applyFont="1"/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65" fontId="4" fillId="4" borderId="0" xfId="0" applyNumberFormat="1" applyFont="1" applyFill="1" applyAlignment="1" applyProtection="1">
      <alignment horizontal="left" vertical="top"/>
      <protection locked="0"/>
    </xf>
    <xf numFmtId="0" fontId="0" fillId="4" borderId="0" xfId="0" applyFill="1" applyAlignment="1" applyProtection="1">
      <alignment vertical="top"/>
      <protection locked="0"/>
    </xf>
    <xf numFmtId="0" fontId="2" fillId="2" borderId="0" xfId="0" applyFont="1" applyFill="1" applyAlignment="1">
      <alignment horizontal="center"/>
    </xf>
    <xf numFmtId="0" fontId="5" fillId="0" borderId="0" xfId="0" applyFont="1" applyAlignment="1"/>
    <xf numFmtId="0" fontId="1" fillId="0" borderId="0" xfId="0" applyFont="1" applyAlignme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justify" vertical="top" wrapText="1"/>
    </xf>
    <xf numFmtId="165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workbookViewId="0">
      <pane ySplit="8" topLeftCell="A150" activePane="bottomLeft" state="frozenSplit"/>
      <selection pane="bottomLeft" activeCell="E167" sqref="E167"/>
    </sheetView>
  </sheetViews>
  <sheetFormatPr defaultColWidth="9.140625" defaultRowHeight="1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>
      <c r="E1" s="1" t="s">
        <v>0</v>
      </c>
      <c r="F1" s="1"/>
      <c r="G1" s="1"/>
      <c r="H1" s="1"/>
    </row>
    <row r="2" spans="1:8">
      <c r="E2" s="1" t="s">
        <v>1</v>
      </c>
      <c r="F2" s="1"/>
      <c r="G2" s="1"/>
      <c r="H2" s="1"/>
    </row>
    <row r="3" spans="1:8">
      <c r="E3" s="1" t="s">
        <v>2</v>
      </c>
      <c r="F3" s="1"/>
      <c r="G3" s="1"/>
      <c r="H3" s="1"/>
    </row>
    <row r="4" spans="1:8">
      <c r="E4" s="1"/>
      <c r="F4" s="1"/>
      <c r="G4" s="1"/>
      <c r="H4" s="1"/>
    </row>
    <row r="6" spans="1:8" ht="18.75">
      <c r="C6" s="6"/>
      <c r="D6" s="6"/>
      <c r="E6" s="4" t="s">
        <v>3</v>
      </c>
      <c r="F6" s="6"/>
      <c r="G6" s="6"/>
      <c r="H6" s="6"/>
    </row>
    <row r="8" spans="1:8">
      <c r="F8" s="7" t="s">
        <v>4</v>
      </c>
      <c r="G8" s="7" t="s">
        <v>5</v>
      </c>
      <c r="H8" s="7" t="s">
        <v>6</v>
      </c>
    </row>
    <row r="10" spans="1:8">
      <c r="C10" s="8" t="s">
        <v>7</v>
      </c>
      <c r="D10" s="9" t="s">
        <v>8</v>
      </c>
      <c r="E10" s="8" t="s">
        <v>9</v>
      </c>
    </row>
    <row r="11" spans="1:8">
      <c r="C11" s="8" t="s">
        <v>10</v>
      </c>
      <c r="D11" s="9" t="s">
        <v>8</v>
      </c>
      <c r="E11" s="8" t="s">
        <v>11</v>
      </c>
    </row>
    <row r="12" spans="1:8">
      <c r="C12" s="8" t="s">
        <v>12</v>
      </c>
      <c r="D12" s="9" t="s">
        <v>8</v>
      </c>
      <c r="E12" s="8" t="s">
        <v>13</v>
      </c>
    </row>
    <row r="14" spans="1:8">
      <c r="A14" s="5" t="s">
        <v>14</v>
      </c>
      <c r="B14" s="5">
        <v>1</v>
      </c>
      <c r="C14" s="5" t="s">
        <v>15</v>
      </c>
      <c r="D14" s="10" t="s">
        <v>16</v>
      </c>
      <c r="E14" s="5" t="s">
        <v>17</v>
      </c>
      <c r="F14" s="11">
        <v>1000</v>
      </c>
      <c r="G14" s="12">
        <v>4</v>
      </c>
      <c r="H14" s="13">
        <f t="shared" ref="H14:H19" si="0">ROUND(ROUND(F14,2)*ROUND(G14,3),2)</f>
        <v>4000</v>
      </c>
    </row>
    <row r="15" spans="1:8">
      <c r="A15" s="5" t="s">
        <v>14</v>
      </c>
      <c r="B15" s="5">
        <v>2</v>
      </c>
      <c r="C15" s="5" t="s">
        <v>18</v>
      </c>
      <c r="D15" s="10" t="s">
        <v>16</v>
      </c>
      <c r="E15" s="5" t="s">
        <v>19</v>
      </c>
      <c r="F15" s="11">
        <v>4500</v>
      </c>
      <c r="G15" s="12">
        <v>1</v>
      </c>
      <c r="H15" s="13">
        <f t="shared" si="0"/>
        <v>4500</v>
      </c>
    </row>
    <row r="16" spans="1:8">
      <c r="A16" s="5" t="s">
        <v>14</v>
      </c>
      <c r="B16" s="5">
        <v>3</v>
      </c>
      <c r="C16" s="5" t="s">
        <v>20</v>
      </c>
      <c r="D16" s="10" t="s">
        <v>21</v>
      </c>
      <c r="E16" s="5" t="s">
        <v>22</v>
      </c>
      <c r="F16" s="11">
        <v>2.65</v>
      </c>
      <c r="G16" s="12">
        <v>250</v>
      </c>
      <c r="H16" s="13">
        <f t="shared" si="0"/>
        <v>662.5</v>
      </c>
    </row>
    <row r="17" spans="1:8">
      <c r="A17" s="5" t="s">
        <v>14</v>
      </c>
      <c r="B17" s="5">
        <v>4</v>
      </c>
      <c r="C17" s="5" t="s">
        <v>23</v>
      </c>
      <c r="D17" s="10" t="s">
        <v>21</v>
      </c>
      <c r="E17" s="5" t="s">
        <v>24</v>
      </c>
      <c r="F17" s="11">
        <v>3.18</v>
      </c>
      <c r="G17" s="12">
        <v>959.2</v>
      </c>
      <c r="H17" s="13">
        <f t="shared" si="0"/>
        <v>3050.26</v>
      </c>
    </row>
    <row r="18" spans="1:8">
      <c r="A18" s="5" t="s">
        <v>14</v>
      </c>
      <c r="B18" s="5">
        <v>5</v>
      </c>
      <c r="C18" s="5" t="s">
        <v>25</v>
      </c>
      <c r="D18" s="10" t="s">
        <v>21</v>
      </c>
      <c r="E18" s="5" t="s">
        <v>26</v>
      </c>
      <c r="F18" s="11">
        <v>7.15</v>
      </c>
      <c r="G18" s="12">
        <v>1524.6</v>
      </c>
      <c r="H18" s="13">
        <f t="shared" si="0"/>
        <v>10900.89</v>
      </c>
    </row>
    <row r="19" spans="1:8">
      <c r="A19" s="5" t="s">
        <v>14</v>
      </c>
      <c r="B19" s="5">
        <v>6</v>
      </c>
      <c r="C19" s="5" t="s">
        <v>27</v>
      </c>
      <c r="D19" s="10" t="s">
        <v>21</v>
      </c>
      <c r="E19" s="5" t="s">
        <v>28</v>
      </c>
      <c r="F19" s="11">
        <v>9.26</v>
      </c>
      <c r="G19" s="12">
        <v>1907.4</v>
      </c>
      <c r="H19" s="13">
        <f t="shared" si="0"/>
        <v>17662.52</v>
      </c>
    </row>
    <row r="20" spans="1:8">
      <c r="E20" s="8" t="s">
        <v>29</v>
      </c>
      <c r="F20" s="8"/>
      <c r="G20" s="8"/>
      <c r="H20" s="14">
        <f>SUM(H14:H19)</f>
        <v>40776.17</v>
      </c>
    </row>
    <row r="22" spans="1:8">
      <c r="C22" s="8" t="s">
        <v>7</v>
      </c>
      <c r="D22" s="9" t="s">
        <v>8</v>
      </c>
      <c r="E22" s="8" t="s">
        <v>9</v>
      </c>
    </row>
    <row r="23" spans="1:8">
      <c r="C23" s="8" t="s">
        <v>10</v>
      </c>
      <c r="D23" s="9" t="s">
        <v>30</v>
      </c>
      <c r="E23" s="8" t="s">
        <v>31</v>
      </c>
    </row>
    <row r="24" spans="1:8">
      <c r="C24" s="8" t="s">
        <v>12</v>
      </c>
      <c r="D24" s="9" t="s">
        <v>8</v>
      </c>
      <c r="E24" s="8" t="s">
        <v>32</v>
      </c>
    </row>
    <row r="26" spans="1:8">
      <c r="A26" s="5" t="s">
        <v>33</v>
      </c>
      <c r="B26" s="5">
        <v>1</v>
      </c>
      <c r="C26" s="5" t="s">
        <v>34</v>
      </c>
      <c r="D26" s="10" t="s">
        <v>35</v>
      </c>
      <c r="E26" s="5" t="s">
        <v>36</v>
      </c>
      <c r="F26" s="11">
        <v>7.37</v>
      </c>
      <c r="G26" s="12">
        <v>200</v>
      </c>
      <c r="H26" s="13">
        <f t="shared" ref="H26:H36" si="1">ROUND(ROUND(F26,2)*ROUND(G26,3),2)</f>
        <v>1474</v>
      </c>
    </row>
    <row r="27" spans="1:8">
      <c r="A27" s="5" t="s">
        <v>33</v>
      </c>
      <c r="B27" s="5">
        <v>2</v>
      </c>
      <c r="C27" s="5" t="s">
        <v>37</v>
      </c>
      <c r="D27" s="10" t="s">
        <v>16</v>
      </c>
      <c r="E27" s="5" t="s">
        <v>38</v>
      </c>
      <c r="F27" s="11">
        <v>66.11</v>
      </c>
      <c r="G27" s="12">
        <v>20</v>
      </c>
      <c r="H27" s="13">
        <f t="shared" si="1"/>
        <v>1322.2</v>
      </c>
    </row>
    <row r="28" spans="1:8">
      <c r="A28" s="5" t="s">
        <v>33</v>
      </c>
      <c r="B28" s="5">
        <v>3</v>
      </c>
      <c r="C28" s="5" t="s">
        <v>39</v>
      </c>
      <c r="D28" s="10" t="s">
        <v>16</v>
      </c>
      <c r="E28" s="5" t="s">
        <v>40</v>
      </c>
      <c r="F28" s="11">
        <v>1000</v>
      </c>
      <c r="G28" s="12">
        <v>1</v>
      </c>
      <c r="H28" s="13">
        <f t="shared" si="1"/>
        <v>1000</v>
      </c>
    </row>
    <row r="29" spans="1:8">
      <c r="A29" s="5" t="s">
        <v>33</v>
      </c>
      <c r="B29" s="5">
        <v>4</v>
      </c>
      <c r="C29" s="5" t="s">
        <v>41</v>
      </c>
      <c r="D29" s="10" t="s">
        <v>16</v>
      </c>
      <c r="E29" s="5" t="s">
        <v>42</v>
      </c>
      <c r="F29" s="11">
        <v>500.18</v>
      </c>
      <c r="G29" s="12">
        <v>10</v>
      </c>
      <c r="H29" s="13">
        <f t="shared" si="1"/>
        <v>5001.8</v>
      </c>
    </row>
    <row r="30" spans="1:8">
      <c r="A30" s="5" t="s">
        <v>33</v>
      </c>
      <c r="B30" s="5">
        <v>5</v>
      </c>
      <c r="C30" s="5" t="s">
        <v>43</v>
      </c>
      <c r="D30" s="10" t="s">
        <v>21</v>
      </c>
      <c r="E30" s="5" t="s">
        <v>44</v>
      </c>
      <c r="F30" s="11">
        <v>90.04</v>
      </c>
      <c r="G30" s="12">
        <v>20</v>
      </c>
      <c r="H30" s="13">
        <f t="shared" si="1"/>
        <v>1800.8</v>
      </c>
    </row>
    <row r="31" spans="1:8">
      <c r="A31" s="5" t="s">
        <v>33</v>
      </c>
      <c r="B31" s="5">
        <v>6</v>
      </c>
      <c r="C31" s="5" t="s">
        <v>45</v>
      </c>
      <c r="D31" s="10" t="s">
        <v>21</v>
      </c>
      <c r="E31" s="5" t="s">
        <v>46</v>
      </c>
      <c r="F31" s="11">
        <v>14.61</v>
      </c>
      <c r="G31" s="12">
        <v>20</v>
      </c>
      <c r="H31" s="13">
        <f t="shared" si="1"/>
        <v>292.2</v>
      </c>
    </row>
    <row r="32" spans="1:8">
      <c r="A32" s="5" t="s">
        <v>33</v>
      </c>
      <c r="B32" s="5">
        <v>7</v>
      </c>
      <c r="C32" s="5" t="s">
        <v>47</v>
      </c>
      <c r="D32" s="10" t="s">
        <v>21</v>
      </c>
      <c r="E32" s="5" t="s">
        <v>48</v>
      </c>
      <c r="F32" s="11">
        <v>15.13</v>
      </c>
      <c r="G32" s="12">
        <v>20</v>
      </c>
      <c r="H32" s="13">
        <f t="shared" si="1"/>
        <v>302.60000000000002</v>
      </c>
    </row>
    <row r="33" spans="1:8">
      <c r="A33" s="5" t="s">
        <v>33</v>
      </c>
      <c r="B33" s="5">
        <v>8</v>
      </c>
      <c r="C33" s="5" t="s">
        <v>49</v>
      </c>
      <c r="D33" s="10" t="s">
        <v>21</v>
      </c>
      <c r="E33" s="5" t="s">
        <v>50</v>
      </c>
      <c r="F33" s="11">
        <v>16.38</v>
      </c>
      <c r="G33" s="12">
        <v>20</v>
      </c>
      <c r="H33" s="13">
        <f t="shared" si="1"/>
        <v>327.60000000000002</v>
      </c>
    </row>
    <row r="34" spans="1:8">
      <c r="A34" s="5" t="s">
        <v>33</v>
      </c>
      <c r="B34" s="5">
        <v>9</v>
      </c>
      <c r="C34" s="5" t="s">
        <v>51</v>
      </c>
      <c r="D34" s="10" t="s">
        <v>21</v>
      </c>
      <c r="E34" s="5" t="s">
        <v>52</v>
      </c>
      <c r="F34" s="11">
        <v>17.079999999999998</v>
      </c>
      <c r="G34" s="12">
        <v>20</v>
      </c>
      <c r="H34" s="13">
        <f t="shared" si="1"/>
        <v>341.6</v>
      </c>
    </row>
    <row r="35" spans="1:8">
      <c r="A35" s="5" t="s">
        <v>33</v>
      </c>
      <c r="B35" s="5">
        <v>10</v>
      </c>
      <c r="C35" s="5" t="s">
        <v>53</v>
      </c>
      <c r="D35" s="10" t="s">
        <v>21</v>
      </c>
      <c r="E35" s="5" t="s">
        <v>54</v>
      </c>
      <c r="F35" s="11">
        <v>18.93</v>
      </c>
      <c r="G35" s="12">
        <v>20</v>
      </c>
      <c r="H35" s="13">
        <f t="shared" si="1"/>
        <v>378.6</v>
      </c>
    </row>
    <row r="36" spans="1:8">
      <c r="A36" s="5" t="s">
        <v>33</v>
      </c>
      <c r="B36" s="5">
        <v>11</v>
      </c>
      <c r="C36" s="5" t="s">
        <v>55</v>
      </c>
      <c r="D36" s="10" t="s">
        <v>16</v>
      </c>
      <c r="E36" s="5" t="s">
        <v>56</v>
      </c>
      <c r="F36" s="11">
        <v>164.6</v>
      </c>
      <c r="G36" s="12">
        <v>7</v>
      </c>
      <c r="H36" s="13">
        <f t="shared" si="1"/>
        <v>1152.2</v>
      </c>
    </row>
    <row r="37" spans="1:8">
      <c r="E37" s="8" t="s">
        <v>29</v>
      </c>
      <c r="F37" s="8"/>
      <c r="G37" s="8"/>
      <c r="H37" s="14">
        <f>SUM(H26:H36)</f>
        <v>13393.600000000002</v>
      </c>
    </row>
    <row r="39" spans="1:8">
      <c r="C39" s="8" t="s">
        <v>7</v>
      </c>
      <c r="D39" s="9" t="s">
        <v>8</v>
      </c>
      <c r="E39" s="8" t="s">
        <v>9</v>
      </c>
    </row>
    <row r="40" spans="1:8">
      <c r="C40" s="8" t="s">
        <v>10</v>
      </c>
      <c r="D40" s="9" t="s">
        <v>30</v>
      </c>
      <c r="E40" s="8" t="s">
        <v>31</v>
      </c>
    </row>
    <row r="41" spans="1:8">
      <c r="C41" s="8" t="s">
        <v>12</v>
      </c>
      <c r="D41" s="9" t="s">
        <v>30</v>
      </c>
      <c r="E41" s="8" t="s">
        <v>57</v>
      </c>
    </row>
    <row r="43" spans="1:8">
      <c r="A43" s="5" t="s">
        <v>58</v>
      </c>
      <c r="B43" s="5">
        <v>1</v>
      </c>
      <c r="C43" s="5" t="s">
        <v>59</v>
      </c>
      <c r="D43" s="10" t="s">
        <v>35</v>
      </c>
      <c r="E43" s="5" t="s">
        <v>60</v>
      </c>
      <c r="F43" s="11">
        <v>37.18</v>
      </c>
      <c r="G43" s="12">
        <v>200</v>
      </c>
      <c r="H43" s="13">
        <f>ROUND(ROUND(F43,2)*ROUND(G43,3),2)</f>
        <v>7436</v>
      </c>
    </row>
    <row r="44" spans="1:8">
      <c r="A44" s="5" t="s">
        <v>58</v>
      </c>
      <c r="B44" s="5">
        <v>2</v>
      </c>
      <c r="C44" s="5" t="s">
        <v>61</v>
      </c>
      <c r="D44" s="10" t="s">
        <v>35</v>
      </c>
      <c r="E44" s="5" t="s">
        <v>62</v>
      </c>
      <c r="F44" s="11">
        <v>5.73</v>
      </c>
      <c r="G44" s="12">
        <v>200</v>
      </c>
      <c r="H44" s="13">
        <f>ROUND(ROUND(F44,2)*ROUND(G44,3),2)</f>
        <v>1146</v>
      </c>
    </row>
    <row r="45" spans="1:8">
      <c r="E45" s="8" t="s">
        <v>29</v>
      </c>
      <c r="F45" s="8"/>
      <c r="G45" s="8"/>
      <c r="H45" s="14">
        <f>SUM(H43:H44)</f>
        <v>8582</v>
      </c>
    </row>
    <row r="47" spans="1:8">
      <c r="C47" s="8" t="s">
        <v>7</v>
      </c>
      <c r="D47" s="9" t="s">
        <v>8</v>
      </c>
      <c r="E47" s="8" t="s">
        <v>9</v>
      </c>
    </row>
    <row r="48" spans="1:8">
      <c r="C48" s="8" t="s">
        <v>10</v>
      </c>
      <c r="D48" s="9" t="s">
        <v>63</v>
      </c>
      <c r="E48" s="8" t="s">
        <v>64</v>
      </c>
    </row>
    <row r="49" spans="1:8">
      <c r="C49" s="8" t="s">
        <v>12</v>
      </c>
      <c r="D49" s="9" t="s">
        <v>8</v>
      </c>
      <c r="E49" s="8" t="s">
        <v>65</v>
      </c>
    </row>
    <row r="51" spans="1:8">
      <c r="A51" s="5" t="s">
        <v>66</v>
      </c>
      <c r="B51" s="5">
        <v>1</v>
      </c>
      <c r="C51" s="5" t="s">
        <v>67</v>
      </c>
      <c r="D51" s="10" t="s">
        <v>16</v>
      </c>
      <c r="E51" s="5" t="s">
        <v>68</v>
      </c>
      <c r="F51" s="11">
        <v>1330.71</v>
      </c>
      <c r="G51" s="12">
        <v>2</v>
      </c>
      <c r="H51" s="13">
        <f>ROUND(ROUND(F51,2)*ROUND(G51,3),2)</f>
        <v>2661.42</v>
      </c>
    </row>
    <row r="52" spans="1:8">
      <c r="A52" s="5" t="s">
        <v>66</v>
      </c>
      <c r="B52" s="5">
        <v>2</v>
      </c>
      <c r="C52" s="5" t="s">
        <v>69</v>
      </c>
      <c r="D52" s="10" t="s">
        <v>16</v>
      </c>
      <c r="E52" s="5" t="s">
        <v>70</v>
      </c>
      <c r="F52" s="11">
        <v>900</v>
      </c>
      <c r="G52" s="12">
        <v>2</v>
      </c>
      <c r="H52" s="13">
        <f>ROUND(ROUND(F52,2)*ROUND(G52,3),2)</f>
        <v>1800</v>
      </c>
    </row>
    <row r="53" spans="1:8">
      <c r="A53" s="5" t="s">
        <v>66</v>
      </c>
      <c r="B53" s="5">
        <v>3</v>
      </c>
      <c r="C53" s="5" t="s">
        <v>71</v>
      </c>
      <c r="D53" s="10" t="s">
        <v>16</v>
      </c>
      <c r="E53" s="5" t="s">
        <v>72</v>
      </c>
      <c r="F53" s="11">
        <v>79.010000000000005</v>
      </c>
      <c r="G53" s="12">
        <v>2</v>
      </c>
      <c r="H53" s="13">
        <f>ROUND(ROUND(F53,2)*ROUND(G53,3),2)</f>
        <v>158.02000000000001</v>
      </c>
    </row>
    <row r="54" spans="1:8">
      <c r="E54" s="8" t="s">
        <v>29</v>
      </c>
      <c r="F54" s="8"/>
      <c r="G54" s="8"/>
      <c r="H54" s="14">
        <f>SUM(H51:H53)</f>
        <v>4619.4400000000005</v>
      </c>
    </row>
    <row r="56" spans="1:8">
      <c r="C56" s="8" t="s">
        <v>7</v>
      </c>
      <c r="D56" s="9" t="s">
        <v>8</v>
      </c>
      <c r="E56" s="8" t="s">
        <v>9</v>
      </c>
    </row>
    <row r="57" spans="1:8">
      <c r="C57" s="8" t="s">
        <v>10</v>
      </c>
      <c r="D57" s="9" t="s">
        <v>63</v>
      </c>
      <c r="E57" s="8" t="s">
        <v>64</v>
      </c>
    </row>
    <row r="58" spans="1:8">
      <c r="C58" s="8" t="s">
        <v>12</v>
      </c>
      <c r="D58" s="9" t="s">
        <v>30</v>
      </c>
      <c r="E58" s="8" t="s">
        <v>73</v>
      </c>
    </row>
    <row r="59" spans="1:8">
      <c r="C59" s="8" t="s">
        <v>74</v>
      </c>
      <c r="D59" s="9" t="s">
        <v>8</v>
      </c>
      <c r="E59" s="8" t="s">
        <v>75</v>
      </c>
    </row>
    <row r="61" spans="1:8">
      <c r="A61" s="5" t="s">
        <v>76</v>
      </c>
      <c r="B61" s="5">
        <v>1</v>
      </c>
      <c r="C61" s="5" t="s">
        <v>77</v>
      </c>
      <c r="D61" s="10" t="s">
        <v>21</v>
      </c>
      <c r="E61" s="5" t="s">
        <v>78</v>
      </c>
      <c r="F61" s="11">
        <v>23.65</v>
      </c>
      <c r="G61" s="12">
        <v>931.5</v>
      </c>
      <c r="H61" s="13">
        <f t="shared" ref="H61:H73" si="2">ROUND(ROUND(F61,2)*ROUND(G61,3),2)</f>
        <v>22029.98</v>
      </c>
    </row>
    <row r="62" spans="1:8">
      <c r="A62" s="5" t="s">
        <v>76</v>
      </c>
      <c r="B62" s="5">
        <v>2</v>
      </c>
      <c r="C62" s="5" t="s">
        <v>79</v>
      </c>
      <c r="D62" s="10" t="s">
        <v>21</v>
      </c>
      <c r="E62" s="5" t="s">
        <v>80</v>
      </c>
      <c r="F62" s="11">
        <v>15.68</v>
      </c>
      <c r="G62" s="12">
        <v>148.35</v>
      </c>
      <c r="H62" s="13">
        <f t="shared" si="2"/>
        <v>2326.13</v>
      </c>
    </row>
    <row r="63" spans="1:8">
      <c r="A63" s="5" t="s">
        <v>76</v>
      </c>
      <c r="B63" s="5">
        <v>3</v>
      </c>
      <c r="C63" s="5" t="s">
        <v>81</v>
      </c>
      <c r="D63" s="10" t="s">
        <v>21</v>
      </c>
      <c r="E63" s="5" t="s">
        <v>82</v>
      </c>
      <c r="F63" s="11">
        <v>9.2799999999999994</v>
      </c>
      <c r="G63" s="12">
        <v>50</v>
      </c>
      <c r="H63" s="13">
        <f t="shared" si="2"/>
        <v>464</v>
      </c>
    </row>
    <row r="64" spans="1:8">
      <c r="A64" s="5" t="s">
        <v>76</v>
      </c>
      <c r="B64" s="5">
        <v>4</v>
      </c>
      <c r="C64" s="5" t="s">
        <v>83</v>
      </c>
      <c r="D64" s="10" t="s">
        <v>21</v>
      </c>
      <c r="E64" s="5" t="s">
        <v>84</v>
      </c>
      <c r="F64" s="11">
        <v>5.95</v>
      </c>
      <c r="G64" s="12">
        <v>50</v>
      </c>
      <c r="H64" s="13">
        <f t="shared" si="2"/>
        <v>297.5</v>
      </c>
    </row>
    <row r="65" spans="1:8">
      <c r="A65" s="5" t="s">
        <v>76</v>
      </c>
      <c r="B65" s="5">
        <v>5</v>
      </c>
      <c r="C65" s="5" t="s">
        <v>85</v>
      </c>
      <c r="D65" s="10" t="s">
        <v>21</v>
      </c>
      <c r="E65" s="5" t="s">
        <v>86</v>
      </c>
      <c r="F65" s="11">
        <v>4.7</v>
      </c>
      <c r="G65" s="12">
        <v>50</v>
      </c>
      <c r="H65" s="13">
        <f t="shared" si="2"/>
        <v>235</v>
      </c>
    </row>
    <row r="66" spans="1:8">
      <c r="A66" s="5" t="s">
        <v>76</v>
      </c>
      <c r="B66" s="5">
        <v>6</v>
      </c>
      <c r="C66" s="5" t="s">
        <v>87</v>
      </c>
      <c r="D66" s="10" t="s">
        <v>21</v>
      </c>
      <c r="E66" s="5" t="s">
        <v>88</v>
      </c>
      <c r="F66" s="11">
        <v>6.17</v>
      </c>
      <c r="G66" s="12">
        <v>50</v>
      </c>
      <c r="H66" s="13">
        <f t="shared" si="2"/>
        <v>308.5</v>
      </c>
    </row>
    <row r="67" spans="1:8">
      <c r="A67" s="5" t="s">
        <v>76</v>
      </c>
      <c r="B67" s="5">
        <v>7</v>
      </c>
      <c r="C67" s="5" t="s">
        <v>89</v>
      </c>
      <c r="D67" s="10" t="s">
        <v>21</v>
      </c>
      <c r="E67" s="5" t="s">
        <v>90</v>
      </c>
      <c r="F67" s="11">
        <v>8.32</v>
      </c>
      <c r="G67" s="12">
        <v>31.05</v>
      </c>
      <c r="H67" s="13">
        <f t="shared" si="2"/>
        <v>258.33999999999997</v>
      </c>
    </row>
    <row r="68" spans="1:8">
      <c r="A68" s="5" t="s">
        <v>76</v>
      </c>
      <c r="B68" s="5">
        <v>8</v>
      </c>
      <c r="C68" s="5" t="s">
        <v>91</v>
      </c>
      <c r="D68" s="10" t="s">
        <v>21</v>
      </c>
      <c r="E68" s="5" t="s">
        <v>92</v>
      </c>
      <c r="F68" s="11">
        <v>13.99</v>
      </c>
      <c r="G68" s="12">
        <v>124.2</v>
      </c>
      <c r="H68" s="13">
        <f t="shared" si="2"/>
        <v>1737.56</v>
      </c>
    </row>
    <row r="69" spans="1:8">
      <c r="A69" s="5" t="s">
        <v>76</v>
      </c>
      <c r="B69" s="5">
        <v>9</v>
      </c>
      <c r="C69" s="5" t="s">
        <v>93</v>
      </c>
      <c r="D69" s="10" t="s">
        <v>21</v>
      </c>
      <c r="E69" s="5" t="s">
        <v>94</v>
      </c>
      <c r="F69" s="11">
        <v>8.2200000000000006</v>
      </c>
      <c r="G69" s="12">
        <v>100</v>
      </c>
      <c r="H69" s="13">
        <f t="shared" si="2"/>
        <v>822</v>
      </c>
    </row>
    <row r="70" spans="1:8">
      <c r="A70" s="5" t="s">
        <v>76</v>
      </c>
      <c r="B70" s="5">
        <v>10</v>
      </c>
      <c r="C70" s="5" t="s">
        <v>95</v>
      </c>
      <c r="D70" s="10" t="s">
        <v>21</v>
      </c>
      <c r="E70" s="5" t="s">
        <v>96</v>
      </c>
      <c r="F70" s="11">
        <v>9.15</v>
      </c>
      <c r="G70" s="12">
        <v>100</v>
      </c>
      <c r="H70" s="13">
        <f t="shared" si="2"/>
        <v>915</v>
      </c>
    </row>
    <row r="71" spans="1:8">
      <c r="A71" s="5" t="s">
        <v>76</v>
      </c>
      <c r="B71" s="5">
        <v>11</v>
      </c>
      <c r="C71" s="5" t="s">
        <v>97</v>
      </c>
      <c r="D71" s="10" t="s">
        <v>21</v>
      </c>
      <c r="E71" s="5" t="s">
        <v>98</v>
      </c>
      <c r="F71" s="11">
        <v>10.17</v>
      </c>
      <c r="G71" s="12">
        <v>31.05</v>
      </c>
      <c r="H71" s="13">
        <f t="shared" si="2"/>
        <v>315.77999999999997</v>
      </c>
    </row>
    <row r="72" spans="1:8">
      <c r="A72" s="5" t="s">
        <v>76</v>
      </c>
      <c r="B72" s="5">
        <v>12</v>
      </c>
      <c r="C72" s="5" t="s">
        <v>99</v>
      </c>
      <c r="D72" s="10" t="s">
        <v>21</v>
      </c>
      <c r="E72" s="5" t="s">
        <v>100</v>
      </c>
      <c r="F72" s="11">
        <v>17.04</v>
      </c>
      <c r="G72" s="12">
        <v>272.55</v>
      </c>
      <c r="H72" s="13">
        <f t="shared" si="2"/>
        <v>4644.25</v>
      </c>
    </row>
    <row r="73" spans="1:8">
      <c r="A73" s="5" t="s">
        <v>76</v>
      </c>
      <c r="B73" s="5">
        <v>13</v>
      </c>
      <c r="C73" s="5" t="s">
        <v>101</v>
      </c>
      <c r="D73" s="10" t="s">
        <v>21</v>
      </c>
      <c r="E73" s="5" t="s">
        <v>102</v>
      </c>
      <c r="F73" s="11">
        <v>21.37</v>
      </c>
      <c r="G73" s="12">
        <v>931.5</v>
      </c>
      <c r="H73" s="13">
        <f t="shared" si="2"/>
        <v>19906.16</v>
      </c>
    </row>
    <row r="74" spans="1:8">
      <c r="E74" s="8" t="s">
        <v>29</v>
      </c>
      <c r="F74" s="8"/>
      <c r="G74" s="8"/>
      <c r="H74" s="14">
        <f>SUM(H61:H73)</f>
        <v>54260.2</v>
      </c>
    </row>
    <row r="76" spans="1:8">
      <c r="C76" s="8" t="s">
        <v>7</v>
      </c>
      <c r="D76" s="9" t="s">
        <v>8</v>
      </c>
      <c r="E76" s="8" t="s">
        <v>9</v>
      </c>
    </row>
    <row r="77" spans="1:8">
      <c r="C77" s="8" t="s">
        <v>10</v>
      </c>
      <c r="D77" s="9" t="s">
        <v>63</v>
      </c>
      <c r="E77" s="8" t="s">
        <v>64</v>
      </c>
    </row>
    <row r="78" spans="1:8">
      <c r="C78" s="8" t="s">
        <v>12</v>
      </c>
      <c r="D78" s="9" t="s">
        <v>30</v>
      </c>
      <c r="E78" s="8" t="s">
        <v>73</v>
      </c>
    </row>
    <row r="79" spans="1:8">
      <c r="C79" s="8" t="s">
        <v>74</v>
      </c>
      <c r="D79" s="9" t="s">
        <v>30</v>
      </c>
      <c r="E79" s="8" t="s">
        <v>103</v>
      </c>
    </row>
    <row r="81" spans="1:8">
      <c r="A81" s="5" t="s">
        <v>104</v>
      </c>
      <c r="B81" s="5">
        <v>1</v>
      </c>
      <c r="C81" s="5" t="s">
        <v>105</v>
      </c>
      <c r="D81" s="10" t="s">
        <v>21</v>
      </c>
      <c r="E81" s="5" t="s">
        <v>78</v>
      </c>
      <c r="F81" s="11">
        <v>18.47</v>
      </c>
      <c r="G81" s="12">
        <v>732.55</v>
      </c>
      <c r="H81" s="13">
        <f t="shared" ref="H81:H96" si="3">ROUND(ROUND(F81,2)*ROUND(G81,3),2)</f>
        <v>13530.2</v>
      </c>
    </row>
    <row r="82" spans="1:8">
      <c r="A82" s="5" t="s">
        <v>104</v>
      </c>
      <c r="B82" s="5">
        <v>2</v>
      </c>
      <c r="C82" s="5" t="s">
        <v>106</v>
      </c>
      <c r="D82" s="10" t="s">
        <v>21</v>
      </c>
      <c r="E82" s="5" t="s">
        <v>80</v>
      </c>
      <c r="F82" s="11">
        <v>11.04</v>
      </c>
      <c r="G82" s="12">
        <v>581.9</v>
      </c>
      <c r="H82" s="13">
        <f t="shared" si="3"/>
        <v>6424.18</v>
      </c>
    </row>
    <row r="83" spans="1:8">
      <c r="A83" s="5" t="s">
        <v>104</v>
      </c>
      <c r="B83" s="5">
        <v>3</v>
      </c>
      <c r="C83" s="5" t="s">
        <v>107</v>
      </c>
      <c r="D83" s="10" t="s">
        <v>21</v>
      </c>
      <c r="E83" s="5" t="s">
        <v>108</v>
      </c>
      <c r="F83" s="11">
        <v>9.18</v>
      </c>
      <c r="G83" s="12">
        <v>66.7</v>
      </c>
      <c r="H83" s="13">
        <f t="shared" si="3"/>
        <v>612.30999999999995</v>
      </c>
    </row>
    <row r="84" spans="1:8">
      <c r="A84" s="5" t="s">
        <v>104</v>
      </c>
      <c r="B84" s="5">
        <v>4</v>
      </c>
      <c r="C84" s="5" t="s">
        <v>81</v>
      </c>
      <c r="D84" s="10" t="s">
        <v>21</v>
      </c>
      <c r="E84" s="5" t="s">
        <v>82</v>
      </c>
      <c r="F84" s="11">
        <v>9.2799999999999994</v>
      </c>
      <c r="G84" s="12">
        <v>100</v>
      </c>
      <c r="H84" s="13">
        <f t="shared" si="3"/>
        <v>928</v>
      </c>
    </row>
    <row r="85" spans="1:8">
      <c r="A85" s="5" t="s">
        <v>104</v>
      </c>
      <c r="B85" s="5">
        <v>5</v>
      </c>
      <c r="C85" s="5" t="s">
        <v>83</v>
      </c>
      <c r="D85" s="10" t="s">
        <v>21</v>
      </c>
      <c r="E85" s="5" t="s">
        <v>84</v>
      </c>
      <c r="F85" s="11">
        <v>5.95</v>
      </c>
      <c r="G85" s="12">
        <v>100</v>
      </c>
      <c r="H85" s="13">
        <f t="shared" si="3"/>
        <v>595</v>
      </c>
    </row>
    <row r="86" spans="1:8">
      <c r="A86" s="5" t="s">
        <v>104</v>
      </c>
      <c r="B86" s="5">
        <v>6</v>
      </c>
      <c r="C86" s="5" t="s">
        <v>85</v>
      </c>
      <c r="D86" s="10" t="s">
        <v>21</v>
      </c>
      <c r="E86" s="5" t="s">
        <v>86</v>
      </c>
      <c r="F86" s="11">
        <v>4.7</v>
      </c>
      <c r="G86" s="12">
        <v>100</v>
      </c>
      <c r="H86" s="13">
        <f t="shared" si="3"/>
        <v>470</v>
      </c>
    </row>
    <row r="87" spans="1:8">
      <c r="A87" s="5" t="s">
        <v>104</v>
      </c>
      <c r="B87" s="5">
        <v>7</v>
      </c>
      <c r="C87" s="5" t="s">
        <v>87</v>
      </c>
      <c r="D87" s="10" t="s">
        <v>21</v>
      </c>
      <c r="E87" s="5" t="s">
        <v>88</v>
      </c>
      <c r="F87" s="11">
        <v>6.17</v>
      </c>
      <c r="G87" s="12">
        <v>839.45</v>
      </c>
      <c r="H87" s="13">
        <f t="shared" si="3"/>
        <v>5179.41</v>
      </c>
    </row>
    <row r="88" spans="1:8">
      <c r="A88" s="5" t="s">
        <v>104</v>
      </c>
      <c r="B88" s="5">
        <v>8</v>
      </c>
      <c r="C88" s="5" t="s">
        <v>89</v>
      </c>
      <c r="D88" s="10" t="s">
        <v>21</v>
      </c>
      <c r="E88" s="5" t="s">
        <v>90</v>
      </c>
      <c r="F88" s="11">
        <v>8.32</v>
      </c>
      <c r="G88" s="12">
        <v>66.7</v>
      </c>
      <c r="H88" s="13">
        <f t="shared" si="3"/>
        <v>554.94000000000005</v>
      </c>
    </row>
    <row r="89" spans="1:8">
      <c r="A89" s="5" t="s">
        <v>104</v>
      </c>
      <c r="B89" s="5">
        <v>9</v>
      </c>
      <c r="C89" s="5" t="s">
        <v>109</v>
      </c>
      <c r="D89" s="10" t="s">
        <v>21</v>
      </c>
      <c r="E89" s="5" t="s">
        <v>92</v>
      </c>
      <c r="F89" s="11">
        <v>11.52</v>
      </c>
      <c r="G89" s="12">
        <v>387.55</v>
      </c>
      <c r="H89" s="13">
        <f t="shared" si="3"/>
        <v>4464.58</v>
      </c>
    </row>
    <row r="90" spans="1:8">
      <c r="A90" s="5" t="s">
        <v>104</v>
      </c>
      <c r="B90" s="5">
        <v>10</v>
      </c>
      <c r="C90" s="5" t="s">
        <v>110</v>
      </c>
      <c r="D90" s="10" t="s">
        <v>21</v>
      </c>
      <c r="E90" s="5" t="s">
        <v>111</v>
      </c>
      <c r="F90" s="11">
        <v>21.03</v>
      </c>
      <c r="G90" s="12">
        <v>356.5</v>
      </c>
      <c r="H90" s="13">
        <f t="shared" si="3"/>
        <v>7497.2</v>
      </c>
    </row>
    <row r="91" spans="1:8">
      <c r="A91" s="5" t="s">
        <v>104</v>
      </c>
      <c r="B91" s="5">
        <v>11</v>
      </c>
      <c r="C91" s="5" t="s">
        <v>93</v>
      </c>
      <c r="D91" s="10" t="s">
        <v>21</v>
      </c>
      <c r="E91" s="5" t="s">
        <v>94</v>
      </c>
      <c r="F91" s="11">
        <v>8.2200000000000006</v>
      </c>
      <c r="G91" s="12">
        <v>200</v>
      </c>
      <c r="H91" s="13">
        <f t="shared" si="3"/>
        <v>1644</v>
      </c>
    </row>
    <row r="92" spans="1:8">
      <c r="A92" s="5" t="s">
        <v>104</v>
      </c>
      <c r="B92" s="5">
        <v>12</v>
      </c>
      <c r="C92" s="5" t="s">
        <v>95</v>
      </c>
      <c r="D92" s="10" t="s">
        <v>21</v>
      </c>
      <c r="E92" s="5" t="s">
        <v>96</v>
      </c>
      <c r="F92" s="11">
        <v>9.15</v>
      </c>
      <c r="G92" s="12">
        <v>939.45</v>
      </c>
      <c r="H92" s="13">
        <f t="shared" si="3"/>
        <v>8595.9699999999993</v>
      </c>
    </row>
    <row r="93" spans="1:8">
      <c r="A93" s="5" t="s">
        <v>104</v>
      </c>
      <c r="B93" s="5">
        <v>13</v>
      </c>
      <c r="C93" s="5" t="s">
        <v>97</v>
      </c>
      <c r="D93" s="10" t="s">
        <v>21</v>
      </c>
      <c r="E93" s="5" t="s">
        <v>98</v>
      </c>
      <c r="F93" s="11">
        <v>10.17</v>
      </c>
      <c r="G93" s="12">
        <v>133.4</v>
      </c>
      <c r="H93" s="13">
        <f t="shared" si="3"/>
        <v>1356.68</v>
      </c>
    </row>
    <row r="94" spans="1:8">
      <c r="A94" s="5" t="s">
        <v>104</v>
      </c>
      <c r="B94" s="5">
        <v>14</v>
      </c>
      <c r="C94" s="5" t="s">
        <v>112</v>
      </c>
      <c r="D94" s="10" t="s">
        <v>21</v>
      </c>
      <c r="E94" s="5" t="s">
        <v>100</v>
      </c>
      <c r="F94" s="11">
        <v>12.7</v>
      </c>
      <c r="G94" s="12">
        <v>969.45</v>
      </c>
      <c r="H94" s="13">
        <f t="shared" si="3"/>
        <v>12312.02</v>
      </c>
    </row>
    <row r="95" spans="1:8">
      <c r="A95" s="5" t="s">
        <v>104</v>
      </c>
      <c r="B95" s="5">
        <v>15</v>
      </c>
      <c r="C95" s="5" t="s">
        <v>113</v>
      </c>
      <c r="D95" s="10" t="s">
        <v>21</v>
      </c>
      <c r="E95" s="5" t="s">
        <v>102</v>
      </c>
      <c r="F95" s="11">
        <v>16.239999999999998</v>
      </c>
      <c r="G95" s="12">
        <v>1089.05</v>
      </c>
      <c r="H95" s="13">
        <f t="shared" si="3"/>
        <v>17686.169999999998</v>
      </c>
    </row>
    <row r="96" spans="1:8">
      <c r="A96" s="5" t="s">
        <v>104</v>
      </c>
      <c r="B96" s="5">
        <v>16</v>
      </c>
      <c r="C96" s="5" t="s">
        <v>114</v>
      </c>
      <c r="D96" s="10" t="s">
        <v>21</v>
      </c>
      <c r="E96" s="5" t="s">
        <v>115</v>
      </c>
      <c r="F96" s="11">
        <v>605.39</v>
      </c>
      <c r="G96" s="12">
        <v>1</v>
      </c>
      <c r="H96" s="13">
        <f t="shared" si="3"/>
        <v>605.39</v>
      </c>
    </row>
    <row r="97" spans="1:8">
      <c r="E97" s="8" t="s">
        <v>29</v>
      </c>
      <c r="F97" s="8"/>
      <c r="G97" s="8"/>
      <c r="H97" s="14">
        <f>SUM(H81:H96)</f>
        <v>82456.05</v>
      </c>
    </row>
    <row r="99" spans="1:8">
      <c r="C99" s="8" t="s">
        <v>7</v>
      </c>
      <c r="D99" s="9" t="s">
        <v>8</v>
      </c>
      <c r="E99" s="8" t="s">
        <v>9</v>
      </c>
    </row>
    <row r="100" spans="1:8">
      <c r="C100" s="8" t="s">
        <v>10</v>
      </c>
      <c r="D100" s="9" t="s">
        <v>63</v>
      </c>
      <c r="E100" s="8" t="s">
        <v>64</v>
      </c>
    </row>
    <row r="101" spans="1:8">
      <c r="C101" s="8" t="s">
        <v>12</v>
      </c>
      <c r="D101" s="9" t="s">
        <v>30</v>
      </c>
      <c r="E101" s="8" t="s">
        <v>73</v>
      </c>
    </row>
    <row r="102" spans="1:8">
      <c r="C102" s="8" t="s">
        <v>74</v>
      </c>
      <c r="D102" s="9" t="s">
        <v>63</v>
      </c>
      <c r="E102" s="8" t="s">
        <v>116</v>
      </c>
    </row>
    <row r="104" spans="1:8">
      <c r="A104" s="5" t="s">
        <v>117</v>
      </c>
      <c r="B104" s="5">
        <v>1</v>
      </c>
      <c r="C104" s="5" t="s">
        <v>106</v>
      </c>
      <c r="D104" s="10" t="s">
        <v>21</v>
      </c>
      <c r="E104" s="5" t="s">
        <v>80</v>
      </c>
      <c r="F104" s="11">
        <v>11.04</v>
      </c>
      <c r="G104" s="12">
        <v>28.75</v>
      </c>
      <c r="H104" s="13">
        <f t="shared" ref="H104:H112" si="4">ROUND(ROUND(F104,2)*ROUND(G104,3),2)</f>
        <v>317.39999999999998</v>
      </c>
    </row>
    <row r="105" spans="1:8">
      <c r="A105" s="5" t="s">
        <v>117</v>
      </c>
      <c r="B105" s="5">
        <v>2</v>
      </c>
      <c r="C105" s="5" t="s">
        <v>81</v>
      </c>
      <c r="D105" s="10" t="s">
        <v>21</v>
      </c>
      <c r="E105" s="5" t="s">
        <v>82</v>
      </c>
      <c r="F105" s="11">
        <v>9.2799999999999994</v>
      </c>
      <c r="G105" s="12">
        <v>25</v>
      </c>
      <c r="H105" s="13">
        <f t="shared" si="4"/>
        <v>232</v>
      </c>
    </row>
    <row r="106" spans="1:8">
      <c r="A106" s="5" t="s">
        <v>117</v>
      </c>
      <c r="B106" s="5">
        <v>3</v>
      </c>
      <c r="C106" s="5" t="s">
        <v>83</v>
      </c>
      <c r="D106" s="10" t="s">
        <v>21</v>
      </c>
      <c r="E106" s="5" t="s">
        <v>84</v>
      </c>
      <c r="F106" s="11">
        <v>5.95</v>
      </c>
      <c r="G106" s="12">
        <v>25</v>
      </c>
      <c r="H106" s="13">
        <f t="shared" si="4"/>
        <v>148.75</v>
      </c>
    </row>
    <row r="107" spans="1:8">
      <c r="A107" s="5" t="s">
        <v>117</v>
      </c>
      <c r="B107" s="5">
        <v>4</v>
      </c>
      <c r="C107" s="5" t="s">
        <v>85</v>
      </c>
      <c r="D107" s="10" t="s">
        <v>21</v>
      </c>
      <c r="E107" s="5" t="s">
        <v>86</v>
      </c>
      <c r="F107" s="11">
        <v>4.7</v>
      </c>
      <c r="G107" s="12">
        <v>25</v>
      </c>
      <c r="H107" s="13">
        <f t="shared" si="4"/>
        <v>117.5</v>
      </c>
    </row>
    <row r="108" spans="1:8">
      <c r="A108" s="5" t="s">
        <v>117</v>
      </c>
      <c r="B108" s="5">
        <v>5</v>
      </c>
      <c r="C108" s="5" t="s">
        <v>87</v>
      </c>
      <c r="D108" s="10" t="s">
        <v>21</v>
      </c>
      <c r="E108" s="5" t="s">
        <v>88</v>
      </c>
      <c r="F108" s="11">
        <v>6.17</v>
      </c>
      <c r="G108" s="12">
        <v>25</v>
      </c>
      <c r="H108" s="13">
        <f t="shared" si="4"/>
        <v>154.25</v>
      </c>
    </row>
    <row r="109" spans="1:8">
      <c r="A109" s="5" t="s">
        <v>117</v>
      </c>
      <c r="B109" s="5">
        <v>6</v>
      </c>
      <c r="C109" s="5" t="s">
        <v>109</v>
      </c>
      <c r="D109" s="10" t="s">
        <v>21</v>
      </c>
      <c r="E109" s="5" t="s">
        <v>92</v>
      </c>
      <c r="F109" s="11">
        <v>11.52</v>
      </c>
      <c r="G109" s="12">
        <v>20.7</v>
      </c>
      <c r="H109" s="13">
        <f t="shared" si="4"/>
        <v>238.46</v>
      </c>
    </row>
    <row r="110" spans="1:8">
      <c r="A110" s="5" t="s">
        <v>117</v>
      </c>
      <c r="B110" s="5">
        <v>7</v>
      </c>
      <c r="C110" s="5" t="s">
        <v>93</v>
      </c>
      <c r="D110" s="10" t="s">
        <v>21</v>
      </c>
      <c r="E110" s="5" t="s">
        <v>94</v>
      </c>
      <c r="F110" s="11">
        <v>8.2200000000000006</v>
      </c>
      <c r="G110" s="12">
        <v>50</v>
      </c>
      <c r="H110" s="13">
        <f t="shared" si="4"/>
        <v>411</v>
      </c>
    </row>
    <row r="111" spans="1:8">
      <c r="A111" s="5" t="s">
        <v>117</v>
      </c>
      <c r="B111" s="5">
        <v>8</v>
      </c>
      <c r="C111" s="5" t="s">
        <v>95</v>
      </c>
      <c r="D111" s="10" t="s">
        <v>21</v>
      </c>
      <c r="E111" s="5" t="s">
        <v>96</v>
      </c>
      <c r="F111" s="11">
        <v>9.15</v>
      </c>
      <c r="G111" s="12">
        <v>50</v>
      </c>
      <c r="H111" s="13">
        <f t="shared" si="4"/>
        <v>457.5</v>
      </c>
    </row>
    <row r="112" spans="1:8">
      <c r="A112" s="5" t="s">
        <v>117</v>
      </c>
      <c r="B112" s="5">
        <v>9</v>
      </c>
      <c r="C112" s="5" t="s">
        <v>112</v>
      </c>
      <c r="D112" s="10" t="s">
        <v>21</v>
      </c>
      <c r="E112" s="5" t="s">
        <v>100</v>
      </c>
      <c r="F112" s="11">
        <v>12.7</v>
      </c>
      <c r="G112" s="12">
        <v>49.45</v>
      </c>
      <c r="H112" s="13">
        <f t="shared" si="4"/>
        <v>628.02</v>
      </c>
    </row>
    <row r="113" spans="1:8">
      <c r="E113" s="8" t="s">
        <v>29</v>
      </c>
      <c r="F113" s="8"/>
      <c r="G113" s="8"/>
      <c r="H113" s="14">
        <f>SUM(H104:H112)</f>
        <v>2704.8799999999997</v>
      </c>
    </row>
    <row r="115" spans="1:8">
      <c r="C115" s="8" t="s">
        <v>7</v>
      </c>
      <c r="D115" s="9" t="s">
        <v>8</v>
      </c>
      <c r="E115" s="8" t="s">
        <v>9</v>
      </c>
    </row>
    <row r="116" spans="1:8">
      <c r="C116" s="8" t="s">
        <v>10</v>
      </c>
      <c r="D116" s="9" t="s">
        <v>63</v>
      </c>
      <c r="E116" s="8" t="s">
        <v>64</v>
      </c>
    </row>
    <row r="117" spans="1:8">
      <c r="C117" s="8" t="s">
        <v>12</v>
      </c>
      <c r="D117" s="9" t="s">
        <v>63</v>
      </c>
      <c r="E117" s="8" t="s">
        <v>118</v>
      </c>
    </row>
    <row r="119" spans="1:8">
      <c r="A119" s="5" t="s">
        <v>119</v>
      </c>
      <c r="B119" s="5">
        <v>1</v>
      </c>
      <c r="C119" s="5" t="s">
        <v>120</v>
      </c>
      <c r="D119" s="10" t="s">
        <v>16</v>
      </c>
      <c r="E119" s="5" t="s">
        <v>121</v>
      </c>
      <c r="F119" s="11">
        <v>2000</v>
      </c>
      <c r="G119" s="12">
        <v>3</v>
      </c>
      <c r="H119" s="13">
        <f t="shared" ref="H119:H135" si="5">ROUND(ROUND(F119,2)*ROUND(G119,3),2)</f>
        <v>6000</v>
      </c>
    </row>
    <row r="120" spans="1:8">
      <c r="A120" s="5" t="s">
        <v>119</v>
      </c>
      <c r="B120" s="5">
        <v>2</v>
      </c>
      <c r="C120" s="5" t="s">
        <v>122</v>
      </c>
      <c r="D120" s="10" t="s">
        <v>16</v>
      </c>
      <c r="E120" s="5" t="s">
        <v>123</v>
      </c>
      <c r="F120" s="11">
        <v>206.22</v>
      </c>
      <c r="G120" s="12">
        <v>6</v>
      </c>
      <c r="H120" s="13">
        <f t="shared" si="5"/>
        <v>1237.32</v>
      </c>
    </row>
    <row r="121" spans="1:8">
      <c r="A121" s="5" t="s">
        <v>119</v>
      </c>
      <c r="B121" s="5">
        <v>3</v>
      </c>
      <c r="C121" s="5" t="s">
        <v>124</v>
      </c>
      <c r="D121" s="10" t="s">
        <v>16</v>
      </c>
      <c r="E121" s="5" t="s">
        <v>125</v>
      </c>
      <c r="F121" s="11">
        <v>115.37</v>
      </c>
      <c r="G121" s="12">
        <v>34</v>
      </c>
      <c r="H121" s="13">
        <f t="shared" si="5"/>
        <v>3922.58</v>
      </c>
    </row>
    <row r="122" spans="1:8">
      <c r="A122" s="5" t="s">
        <v>119</v>
      </c>
      <c r="B122" s="5">
        <v>4</v>
      </c>
      <c r="C122" s="5" t="s">
        <v>126</v>
      </c>
      <c r="D122" s="10" t="s">
        <v>16</v>
      </c>
      <c r="E122" s="5" t="s">
        <v>127</v>
      </c>
      <c r="F122" s="11">
        <v>61.26</v>
      </c>
      <c r="G122" s="12">
        <v>1</v>
      </c>
      <c r="H122" s="13">
        <f t="shared" si="5"/>
        <v>61.26</v>
      </c>
    </row>
    <row r="123" spans="1:8">
      <c r="A123" s="5" t="s">
        <v>119</v>
      </c>
      <c r="B123" s="5">
        <v>5</v>
      </c>
      <c r="C123" s="5" t="s">
        <v>128</v>
      </c>
      <c r="D123" s="10" t="s">
        <v>16</v>
      </c>
      <c r="E123" s="5" t="s">
        <v>129</v>
      </c>
      <c r="F123" s="11">
        <v>122.74</v>
      </c>
      <c r="G123" s="12">
        <v>8</v>
      </c>
      <c r="H123" s="13">
        <f t="shared" si="5"/>
        <v>981.92</v>
      </c>
    </row>
    <row r="124" spans="1:8">
      <c r="A124" s="5" t="s">
        <v>119</v>
      </c>
      <c r="B124" s="5">
        <v>6</v>
      </c>
      <c r="C124" s="5" t="s">
        <v>130</v>
      </c>
      <c r="D124" s="10" t="s">
        <v>16</v>
      </c>
      <c r="E124" s="5" t="s">
        <v>131</v>
      </c>
      <c r="F124" s="11">
        <v>34.520000000000003</v>
      </c>
      <c r="G124" s="12">
        <v>7</v>
      </c>
      <c r="H124" s="13">
        <f t="shared" si="5"/>
        <v>241.64</v>
      </c>
    </row>
    <row r="125" spans="1:8">
      <c r="A125" s="5" t="s">
        <v>119</v>
      </c>
      <c r="B125" s="5">
        <v>7</v>
      </c>
      <c r="C125" s="5" t="s">
        <v>132</v>
      </c>
      <c r="D125" s="10" t="s">
        <v>16</v>
      </c>
      <c r="E125" s="5" t="s">
        <v>133</v>
      </c>
      <c r="F125" s="11">
        <v>49.85</v>
      </c>
      <c r="G125" s="12">
        <v>68</v>
      </c>
      <c r="H125" s="13">
        <f t="shared" si="5"/>
        <v>3389.8</v>
      </c>
    </row>
    <row r="126" spans="1:8">
      <c r="A126" s="5" t="s">
        <v>119</v>
      </c>
      <c r="B126" s="5">
        <v>8</v>
      </c>
      <c r="C126" s="5" t="s">
        <v>134</v>
      </c>
      <c r="D126" s="10" t="s">
        <v>16</v>
      </c>
      <c r="E126" s="5" t="s">
        <v>135</v>
      </c>
      <c r="F126" s="11">
        <v>1494.14</v>
      </c>
      <c r="G126" s="12">
        <v>13</v>
      </c>
      <c r="H126" s="13">
        <f t="shared" si="5"/>
        <v>19423.82</v>
      </c>
    </row>
    <row r="127" spans="1:8">
      <c r="A127" s="5" t="s">
        <v>119</v>
      </c>
      <c r="B127" s="5">
        <v>9</v>
      </c>
      <c r="C127" s="5" t="s">
        <v>136</v>
      </c>
      <c r="D127" s="10" t="s">
        <v>16</v>
      </c>
      <c r="E127" s="5" t="s">
        <v>137</v>
      </c>
      <c r="F127" s="11">
        <v>241.06</v>
      </c>
      <c r="G127" s="12">
        <v>13</v>
      </c>
      <c r="H127" s="13">
        <f t="shared" si="5"/>
        <v>3133.78</v>
      </c>
    </row>
    <row r="128" spans="1:8">
      <c r="A128" s="5" t="s">
        <v>119</v>
      </c>
      <c r="B128" s="5">
        <v>10</v>
      </c>
      <c r="C128" s="5" t="s">
        <v>138</v>
      </c>
      <c r="D128" s="10" t="s">
        <v>16</v>
      </c>
      <c r="E128" s="5" t="s">
        <v>139</v>
      </c>
      <c r="F128" s="11">
        <v>13.17</v>
      </c>
      <c r="G128" s="12">
        <v>10</v>
      </c>
      <c r="H128" s="13">
        <f t="shared" si="5"/>
        <v>131.69999999999999</v>
      </c>
    </row>
    <row r="129" spans="1:8">
      <c r="A129" s="5" t="s">
        <v>119</v>
      </c>
      <c r="B129" s="5">
        <v>11</v>
      </c>
      <c r="C129" s="5" t="s">
        <v>140</v>
      </c>
      <c r="D129" s="10" t="s">
        <v>16</v>
      </c>
      <c r="E129" s="5" t="s">
        <v>141</v>
      </c>
      <c r="F129" s="11">
        <v>37.74</v>
      </c>
      <c r="G129" s="12">
        <v>80</v>
      </c>
      <c r="H129" s="13">
        <f t="shared" si="5"/>
        <v>3019.2</v>
      </c>
    </row>
    <row r="130" spans="1:8">
      <c r="A130" s="5" t="s">
        <v>119</v>
      </c>
      <c r="B130" s="5">
        <v>12</v>
      </c>
      <c r="C130" s="5" t="s">
        <v>142</v>
      </c>
      <c r="D130" s="10" t="s">
        <v>16</v>
      </c>
      <c r="E130" s="5" t="s">
        <v>143</v>
      </c>
      <c r="F130" s="11">
        <v>20.67</v>
      </c>
      <c r="G130" s="12">
        <v>93</v>
      </c>
      <c r="H130" s="13">
        <f t="shared" si="5"/>
        <v>1922.31</v>
      </c>
    </row>
    <row r="131" spans="1:8">
      <c r="A131" s="5" t="s">
        <v>119</v>
      </c>
      <c r="B131" s="5">
        <v>13</v>
      </c>
      <c r="C131" s="5" t="s">
        <v>144</v>
      </c>
      <c r="D131" s="10" t="s">
        <v>16</v>
      </c>
      <c r="E131" s="5" t="s">
        <v>145</v>
      </c>
      <c r="F131" s="11">
        <v>15.78</v>
      </c>
      <c r="G131" s="12">
        <v>40</v>
      </c>
      <c r="H131" s="13">
        <f t="shared" si="5"/>
        <v>631.20000000000005</v>
      </c>
    </row>
    <row r="132" spans="1:8">
      <c r="A132" s="5" t="s">
        <v>119</v>
      </c>
      <c r="B132" s="5">
        <v>14</v>
      </c>
      <c r="C132" s="5" t="s">
        <v>146</v>
      </c>
      <c r="D132" s="10" t="s">
        <v>16</v>
      </c>
      <c r="E132" s="5" t="s">
        <v>147</v>
      </c>
      <c r="F132" s="11">
        <v>16.440000000000001</v>
      </c>
      <c r="G132" s="12">
        <v>400</v>
      </c>
      <c r="H132" s="13">
        <f t="shared" si="5"/>
        <v>6576</v>
      </c>
    </row>
    <row r="133" spans="1:8">
      <c r="A133" s="5" t="s">
        <v>119</v>
      </c>
      <c r="B133" s="5">
        <v>15</v>
      </c>
      <c r="C133" s="5" t="s">
        <v>148</v>
      </c>
      <c r="D133" s="10" t="s">
        <v>16</v>
      </c>
      <c r="E133" s="5" t="s">
        <v>149</v>
      </c>
      <c r="F133" s="11">
        <v>28.53</v>
      </c>
      <c r="G133" s="12">
        <v>6</v>
      </c>
      <c r="H133" s="13">
        <f t="shared" si="5"/>
        <v>171.18</v>
      </c>
    </row>
    <row r="134" spans="1:8">
      <c r="A134" s="5" t="s">
        <v>119</v>
      </c>
      <c r="B134" s="5">
        <v>16</v>
      </c>
      <c r="C134" s="5" t="s">
        <v>150</v>
      </c>
      <c r="D134" s="10" t="s">
        <v>16</v>
      </c>
      <c r="E134" s="5" t="s">
        <v>151</v>
      </c>
      <c r="F134" s="11">
        <v>19.989999999999998</v>
      </c>
      <c r="G134" s="12">
        <v>6</v>
      </c>
      <c r="H134" s="13">
        <f t="shared" si="5"/>
        <v>119.94</v>
      </c>
    </row>
    <row r="135" spans="1:8">
      <c r="A135" s="5" t="s">
        <v>119</v>
      </c>
      <c r="B135" s="5">
        <v>17</v>
      </c>
      <c r="C135" s="5" t="s">
        <v>152</v>
      </c>
      <c r="D135" s="10" t="s">
        <v>16</v>
      </c>
      <c r="E135" s="5" t="s">
        <v>153</v>
      </c>
      <c r="F135" s="11">
        <v>18.73</v>
      </c>
      <c r="G135" s="12">
        <v>6</v>
      </c>
      <c r="H135" s="13">
        <f t="shared" si="5"/>
        <v>112.38</v>
      </c>
    </row>
    <row r="136" spans="1:8">
      <c r="E136" s="8" t="s">
        <v>29</v>
      </c>
      <c r="F136" s="8"/>
      <c r="G136" s="8"/>
      <c r="H136" s="14">
        <f>SUM(H119:H135)</f>
        <v>51076.029999999984</v>
      </c>
    </row>
    <row r="138" spans="1:8">
      <c r="C138" s="8" t="s">
        <v>7</v>
      </c>
      <c r="D138" s="9" t="s">
        <v>8</v>
      </c>
      <c r="E138" s="8" t="s">
        <v>9</v>
      </c>
    </row>
    <row r="139" spans="1:8">
      <c r="C139" s="8" t="s">
        <v>10</v>
      </c>
      <c r="D139" s="9" t="s">
        <v>63</v>
      </c>
      <c r="E139" s="8" t="s">
        <v>64</v>
      </c>
    </row>
    <row r="140" spans="1:8">
      <c r="C140" s="8" t="s">
        <v>12</v>
      </c>
      <c r="D140" s="9" t="s">
        <v>154</v>
      </c>
      <c r="E140" s="8" t="s">
        <v>155</v>
      </c>
    </row>
    <row r="142" spans="1:8">
      <c r="A142" s="5" t="s">
        <v>156</v>
      </c>
      <c r="B142" s="5">
        <v>1</v>
      </c>
      <c r="C142" s="5" t="s">
        <v>157</v>
      </c>
      <c r="D142" s="10" t="s">
        <v>21</v>
      </c>
      <c r="E142" s="5" t="s">
        <v>158</v>
      </c>
      <c r="F142" s="11">
        <v>27.98</v>
      </c>
      <c r="G142" s="12">
        <v>31.05</v>
      </c>
      <c r="H142" s="13">
        <f>ROUND(ROUND(F142,2)*ROUND(G142,3),2)</f>
        <v>868.78</v>
      </c>
    </row>
    <row r="143" spans="1:8">
      <c r="A143" s="5" t="s">
        <v>156</v>
      </c>
      <c r="B143" s="5">
        <v>2</v>
      </c>
      <c r="C143" s="5" t="s">
        <v>159</v>
      </c>
      <c r="D143" s="10" t="s">
        <v>21</v>
      </c>
      <c r="E143" s="5" t="s">
        <v>160</v>
      </c>
      <c r="F143" s="11">
        <v>30.79</v>
      </c>
      <c r="G143" s="12">
        <v>1204.05</v>
      </c>
      <c r="H143" s="13">
        <f>ROUND(ROUND(F143,2)*ROUND(G143,3),2)</f>
        <v>37072.699999999997</v>
      </c>
    </row>
    <row r="144" spans="1:8">
      <c r="A144" s="5" t="s">
        <v>156</v>
      </c>
      <c r="B144" s="5">
        <v>3</v>
      </c>
      <c r="C144" s="5" t="s">
        <v>161</v>
      </c>
      <c r="D144" s="10" t="s">
        <v>21</v>
      </c>
      <c r="E144" s="5" t="s">
        <v>158</v>
      </c>
      <c r="F144" s="11">
        <v>20.37</v>
      </c>
      <c r="G144" s="12">
        <v>267.94499999999999</v>
      </c>
      <c r="H144" s="13">
        <f>ROUND(ROUND(F144,2)*ROUND(G144,3),2)</f>
        <v>5458.04</v>
      </c>
    </row>
    <row r="145" spans="1:8">
      <c r="A145" s="5" t="s">
        <v>156</v>
      </c>
      <c r="B145" s="5">
        <v>4</v>
      </c>
      <c r="C145" s="5" t="s">
        <v>162</v>
      </c>
      <c r="D145" s="10" t="s">
        <v>21</v>
      </c>
      <c r="E145" s="5" t="s">
        <v>160</v>
      </c>
      <c r="F145" s="11">
        <v>23.18</v>
      </c>
      <c r="G145" s="12">
        <v>617.54999999999995</v>
      </c>
      <c r="H145" s="13">
        <f>ROUND(ROUND(F145,2)*ROUND(G145,3),2)</f>
        <v>14314.81</v>
      </c>
    </row>
    <row r="146" spans="1:8">
      <c r="E146" s="8" t="s">
        <v>29</v>
      </c>
      <c r="F146" s="8"/>
      <c r="G146" s="8"/>
      <c r="H146" s="14">
        <f>SUM(H142:H145)</f>
        <v>57714.329999999994</v>
      </c>
    </row>
    <row r="148" spans="1:8">
      <c r="C148" s="8" t="s">
        <v>7</v>
      </c>
      <c r="D148" s="9" t="s">
        <v>8</v>
      </c>
      <c r="E148" s="8" t="s">
        <v>9</v>
      </c>
    </row>
    <row r="149" spans="1:8">
      <c r="C149" s="8" t="s">
        <v>10</v>
      </c>
      <c r="D149" s="9" t="s">
        <v>163</v>
      </c>
      <c r="E149" s="8" t="s">
        <v>164</v>
      </c>
    </row>
    <row r="150" spans="1:8">
      <c r="C150" s="8" t="s">
        <v>12</v>
      </c>
      <c r="D150" s="9" t="s">
        <v>8</v>
      </c>
      <c r="E150" s="8" t="s">
        <v>164</v>
      </c>
    </row>
    <row r="152" spans="1:8">
      <c r="A152" s="5" t="s">
        <v>165</v>
      </c>
      <c r="B152" s="5">
        <v>1</v>
      </c>
      <c r="C152" s="5" t="s">
        <v>166</v>
      </c>
      <c r="D152" s="10" t="s">
        <v>16</v>
      </c>
      <c r="E152" s="5" t="s">
        <v>167</v>
      </c>
      <c r="F152" s="11">
        <v>3500</v>
      </c>
      <c r="G152" s="12">
        <v>1</v>
      </c>
      <c r="H152" s="13">
        <f>ROUND(ROUND(F152,2)*ROUND(G152,3),2)</f>
        <v>3500</v>
      </c>
    </row>
    <row r="153" spans="1:8">
      <c r="A153" s="5" t="s">
        <v>165</v>
      </c>
      <c r="B153" s="5">
        <v>2</v>
      </c>
      <c r="C153" s="5" t="s">
        <v>168</v>
      </c>
      <c r="D153" s="10" t="s">
        <v>16</v>
      </c>
      <c r="E153" s="5" t="s">
        <v>169</v>
      </c>
      <c r="F153" s="11">
        <v>4418.72</v>
      </c>
      <c r="G153" s="12">
        <v>2</v>
      </c>
      <c r="H153" s="13">
        <f>ROUND(ROUND(F153,2)*ROUND(G153,3),2)</f>
        <v>8837.44</v>
      </c>
    </row>
    <row r="154" spans="1:8">
      <c r="E154" s="8" t="s">
        <v>29</v>
      </c>
      <c r="F154" s="8"/>
      <c r="G154" s="8"/>
      <c r="H154" s="14">
        <f>SUM(H152:H153)</f>
        <v>12337.44</v>
      </c>
    </row>
    <row r="156" spans="1:8">
      <c r="C156" s="8" t="s">
        <v>7</v>
      </c>
      <c r="D156" s="9" t="s">
        <v>8</v>
      </c>
      <c r="E156" s="8" t="s">
        <v>9</v>
      </c>
    </row>
    <row r="157" spans="1:8">
      <c r="C157" s="8" t="s">
        <v>10</v>
      </c>
      <c r="D157" s="9" t="s">
        <v>170</v>
      </c>
      <c r="E157" s="8" t="s">
        <v>171</v>
      </c>
    </row>
    <row r="158" spans="1:8">
      <c r="C158" s="8" t="s">
        <v>12</v>
      </c>
      <c r="D158" s="9" t="s">
        <v>8</v>
      </c>
      <c r="E158" s="8" t="s">
        <v>172</v>
      </c>
    </row>
    <row r="160" spans="1:8">
      <c r="A160" s="5" t="s">
        <v>173</v>
      </c>
      <c r="B160" s="5">
        <v>1</v>
      </c>
      <c r="C160" s="5" t="s">
        <v>174</v>
      </c>
      <c r="D160" s="10" t="s">
        <v>175</v>
      </c>
      <c r="E160" s="5" t="s">
        <v>176</v>
      </c>
      <c r="F160" s="11">
        <v>10000</v>
      </c>
      <c r="G160" s="12">
        <v>1</v>
      </c>
      <c r="H160" s="13">
        <f>ROUND(ROUND(F160,2)*ROUND(G160,3),2)</f>
        <v>10000</v>
      </c>
    </row>
    <row r="161" spans="1:8">
      <c r="E161" s="8" t="s">
        <v>29</v>
      </c>
      <c r="F161" s="8"/>
      <c r="G161" s="8"/>
      <c r="H161" s="14">
        <f>SUM(H160:H160)</f>
        <v>10000</v>
      </c>
    </row>
    <row r="163" spans="1:8">
      <c r="C163" s="8" t="s">
        <v>7</v>
      </c>
      <c r="D163" s="9" t="s">
        <v>8</v>
      </c>
      <c r="E163" s="8" t="s">
        <v>9</v>
      </c>
    </row>
    <row r="164" spans="1:8">
      <c r="C164" s="8" t="s">
        <v>10</v>
      </c>
      <c r="D164" s="9" t="s">
        <v>170</v>
      </c>
      <c r="E164" s="8" t="s">
        <v>171</v>
      </c>
    </row>
    <row r="165" spans="1:8">
      <c r="C165" s="8" t="s">
        <v>12</v>
      </c>
      <c r="D165" s="9" t="s">
        <v>30</v>
      </c>
      <c r="E165" s="8" t="s">
        <v>177</v>
      </c>
    </row>
    <row r="167" spans="1:8">
      <c r="A167" s="5" t="s">
        <v>178</v>
      </c>
      <c r="B167" s="5">
        <v>1</v>
      </c>
      <c r="C167" s="5" t="s">
        <v>179</v>
      </c>
      <c r="D167" s="10" t="s">
        <v>16</v>
      </c>
      <c r="E167" s="5" t="s">
        <v>180</v>
      </c>
      <c r="F167" s="11">
        <v>6380.9</v>
      </c>
      <c r="G167" s="12">
        <v>1</v>
      </c>
      <c r="H167" s="13">
        <f>ROUND(ROUND(F167,2)*ROUND(G167,3),2)</f>
        <v>6380.9</v>
      </c>
    </row>
    <row r="168" spans="1:8">
      <c r="E168" s="8" t="s">
        <v>29</v>
      </c>
      <c r="F168" s="8"/>
      <c r="G168" s="8"/>
      <c r="H168" s="14">
        <f>SUM(H167:H167)</f>
        <v>6380.9</v>
      </c>
    </row>
    <row r="170" spans="1:8">
      <c r="C170" s="8" t="s">
        <v>7</v>
      </c>
      <c r="D170" s="9" t="s">
        <v>8</v>
      </c>
      <c r="E170" s="8" t="s">
        <v>9</v>
      </c>
    </row>
    <row r="171" spans="1:8">
      <c r="C171" s="8" t="s">
        <v>10</v>
      </c>
      <c r="D171" s="9" t="s">
        <v>170</v>
      </c>
      <c r="E171" s="8" t="s">
        <v>171</v>
      </c>
    </row>
    <row r="172" spans="1:8">
      <c r="C172" s="8" t="s">
        <v>12</v>
      </c>
      <c r="D172" s="9" t="s">
        <v>63</v>
      </c>
      <c r="E172" s="8" t="s">
        <v>181</v>
      </c>
    </row>
    <row r="174" spans="1:8">
      <c r="A174" s="5" t="s">
        <v>182</v>
      </c>
      <c r="B174" s="5">
        <v>1</v>
      </c>
      <c r="C174" s="5" t="s">
        <v>183</v>
      </c>
      <c r="D174" s="10" t="s">
        <v>175</v>
      </c>
      <c r="E174" s="5" t="s">
        <v>184</v>
      </c>
      <c r="F174" s="11">
        <v>3500</v>
      </c>
      <c r="G174" s="12">
        <v>1</v>
      </c>
      <c r="H174" s="13">
        <f>ROUND(ROUND(F174,2)*ROUND(G174,3),2)</f>
        <v>3500</v>
      </c>
    </row>
    <row r="175" spans="1:8">
      <c r="E175" s="8" t="s">
        <v>29</v>
      </c>
      <c r="F175" s="8"/>
      <c r="G175" s="8"/>
      <c r="H175" s="14">
        <f>SUM(H174:H174)</f>
        <v>3500</v>
      </c>
    </row>
    <row r="177" spans="5:8">
      <c r="E177" s="15" t="s">
        <v>185</v>
      </c>
      <c r="H177" s="16">
        <f>SUM(H9:H176)/2</f>
        <v>347801.04000000004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52"/>
  <sheetViews>
    <sheetView workbookViewId="0">
      <pane ySplit="8" topLeftCell="A15" activePane="bottomLeft" state="frozenSplit"/>
      <selection pane="bottomLeft" sqref="A1:K1"/>
    </sheetView>
  </sheetViews>
  <sheetFormatPr defaultColWidth="9.140625" defaultRowHeight="1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  <col min="12" max="12" width="90.7109375" customWidth="1"/>
  </cols>
  <sheetData>
    <row r="1" spans="1:27">
      <c r="A1" s="39" t="s">
        <v>0</v>
      </c>
      <c r="B1" s="39" t="s">
        <v>0</v>
      </c>
      <c r="C1" s="39" t="s">
        <v>0</v>
      </c>
      <c r="D1" s="39" t="s">
        <v>0</v>
      </c>
      <c r="E1" s="39" t="s">
        <v>0</v>
      </c>
      <c r="F1" s="39" t="s">
        <v>0</v>
      </c>
      <c r="G1" s="39" t="s">
        <v>0</v>
      </c>
      <c r="H1" s="39" t="s">
        <v>0</v>
      </c>
      <c r="I1" s="39" t="s">
        <v>0</v>
      </c>
      <c r="J1" s="39" t="s">
        <v>0</v>
      </c>
      <c r="K1" s="39" t="s">
        <v>0</v>
      </c>
    </row>
    <row r="2" spans="1:27">
      <c r="A2" s="39" t="s">
        <v>1</v>
      </c>
      <c r="B2" s="39" t="s">
        <v>1</v>
      </c>
      <c r="C2" s="39" t="s">
        <v>1</v>
      </c>
      <c r="D2" s="39" t="s">
        <v>1</v>
      </c>
      <c r="E2" s="39" t="s">
        <v>1</v>
      </c>
      <c r="F2" s="39" t="s">
        <v>1</v>
      </c>
      <c r="G2" s="39" t="s">
        <v>1</v>
      </c>
      <c r="H2" s="39" t="s">
        <v>1</v>
      </c>
      <c r="I2" s="39" t="s">
        <v>1</v>
      </c>
      <c r="J2" s="39" t="s">
        <v>1</v>
      </c>
      <c r="K2" s="39" t="s">
        <v>1</v>
      </c>
    </row>
    <row r="3" spans="1:27">
      <c r="A3" s="39" t="s">
        <v>2</v>
      </c>
      <c r="B3" s="39" t="s">
        <v>2</v>
      </c>
      <c r="C3" s="39" t="s">
        <v>2</v>
      </c>
      <c r="D3" s="39" t="s">
        <v>2</v>
      </c>
      <c r="E3" s="39" t="s">
        <v>2</v>
      </c>
      <c r="F3" s="39" t="s">
        <v>2</v>
      </c>
      <c r="G3" s="39" t="s">
        <v>2</v>
      </c>
      <c r="H3" s="39" t="s">
        <v>2</v>
      </c>
      <c r="I3" s="39" t="s">
        <v>2</v>
      </c>
      <c r="J3" s="39" t="s">
        <v>2</v>
      </c>
      <c r="K3" s="39" t="s">
        <v>2</v>
      </c>
    </row>
    <row r="4" spans="1:27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27" ht="18.75">
      <c r="A6" s="38" t="s">
        <v>186</v>
      </c>
      <c r="B6" s="38" t="s">
        <v>186</v>
      </c>
      <c r="C6" s="38" t="s">
        <v>186</v>
      </c>
      <c r="D6" s="38" t="s">
        <v>186</v>
      </c>
      <c r="E6" s="38" t="s">
        <v>186</v>
      </c>
      <c r="F6" s="38" t="s">
        <v>186</v>
      </c>
      <c r="G6" s="38" t="s">
        <v>186</v>
      </c>
      <c r="H6" s="38" t="s">
        <v>186</v>
      </c>
      <c r="I6" s="38" t="s">
        <v>186</v>
      </c>
      <c r="J6" s="38" t="s">
        <v>186</v>
      </c>
      <c r="K6" s="38" t="s">
        <v>186</v>
      </c>
    </row>
    <row r="8" spans="1:27">
      <c r="A8" s="18" t="s">
        <v>187</v>
      </c>
      <c r="B8" s="18" t="s">
        <v>188</v>
      </c>
      <c r="C8" s="18" t="s">
        <v>189</v>
      </c>
      <c r="D8" s="18" t="s">
        <v>190</v>
      </c>
      <c r="E8" s="18"/>
      <c r="F8" s="18"/>
      <c r="G8" s="18"/>
      <c r="H8" s="18"/>
      <c r="I8" s="18"/>
      <c r="J8" s="18"/>
      <c r="K8" s="18" t="s">
        <v>4</v>
      </c>
      <c r="L8" s="18" t="s">
        <v>191</v>
      </c>
    </row>
    <row r="10" spans="1:27">
      <c r="A10" s="17" t="s">
        <v>192</v>
      </c>
      <c r="B10" s="17"/>
    </row>
    <row r="11" spans="1:27" ht="45" customHeight="1">
      <c r="A11" s="19" t="s">
        <v>193</v>
      </c>
      <c r="B11" s="19" t="s">
        <v>34</v>
      </c>
      <c r="C11" s="2" t="s">
        <v>35</v>
      </c>
      <c r="D11" s="34" t="s">
        <v>36</v>
      </c>
      <c r="E11" s="35"/>
      <c r="F11" s="35"/>
      <c r="G11" s="2"/>
      <c r="H11" s="20" t="s">
        <v>194</v>
      </c>
      <c r="I11" s="36">
        <v>1</v>
      </c>
      <c r="J11" s="37"/>
      <c r="K11" s="21">
        <f>ROUND(K18,2)</f>
        <v>7.37</v>
      </c>
      <c r="L11" s="3" t="s">
        <v>195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B12" s="15" t="s">
        <v>196</v>
      </c>
    </row>
    <row r="13" spans="1:27">
      <c r="B13" t="s">
        <v>197</v>
      </c>
      <c r="C13" t="s">
        <v>198</v>
      </c>
      <c r="D13" t="s">
        <v>199</v>
      </c>
      <c r="E13" s="22">
        <v>0.32</v>
      </c>
      <c r="F13" t="s">
        <v>200</v>
      </c>
      <c r="G13" t="s">
        <v>201</v>
      </c>
      <c r="H13" s="23">
        <v>22.7</v>
      </c>
      <c r="I13" t="s">
        <v>202</v>
      </c>
      <c r="J13" s="24">
        <f>ROUND(E13/I11* H13,5)</f>
        <v>7.2640000000000002</v>
      </c>
      <c r="K13" s="25"/>
    </row>
    <row r="14" spans="1:27">
      <c r="D14" s="26" t="s">
        <v>203</v>
      </c>
      <c r="E14" s="25"/>
      <c r="H14" s="25"/>
      <c r="K14" s="23">
        <f>SUM(J13:J13)</f>
        <v>7.2640000000000002</v>
      </c>
    </row>
    <row r="15" spans="1:27">
      <c r="E15" s="25"/>
      <c r="H15" s="25"/>
      <c r="K15" s="25"/>
    </row>
    <row r="16" spans="1:27">
      <c r="D16" s="26" t="s">
        <v>204</v>
      </c>
      <c r="E16" s="25"/>
      <c r="H16" s="25">
        <v>1.5</v>
      </c>
      <c r="I16" t="s">
        <v>205</v>
      </c>
      <c r="J16">
        <f>ROUND(H16/100*K14,5)</f>
        <v>0.10896</v>
      </c>
      <c r="K16" s="25"/>
    </row>
    <row r="17" spans="1:27">
      <c r="D17" s="26" t="s">
        <v>206</v>
      </c>
      <c r="E17" s="25"/>
      <c r="H17" s="25"/>
      <c r="K17" s="27">
        <f>SUM(J12:J16)</f>
        <v>7.37296</v>
      </c>
    </row>
    <row r="18" spans="1:27">
      <c r="D18" s="26" t="s">
        <v>207</v>
      </c>
      <c r="E18" s="25"/>
      <c r="H18" s="25"/>
      <c r="K18" s="27">
        <f>SUM(K17:K17)</f>
        <v>7.37296</v>
      </c>
    </row>
    <row r="20" spans="1:27" ht="45" customHeight="1">
      <c r="A20" s="19" t="s">
        <v>208</v>
      </c>
      <c r="B20" s="19" t="s">
        <v>20</v>
      </c>
      <c r="C20" s="2" t="s">
        <v>21</v>
      </c>
      <c r="D20" s="34" t="s">
        <v>22</v>
      </c>
      <c r="E20" s="35"/>
      <c r="F20" s="35"/>
      <c r="G20" s="2"/>
      <c r="H20" s="20" t="s">
        <v>194</v>
      </c>
      <c r="I20" s="36">
        <v>1</v>
      </c>
      <c r="J20" s="37"/>
      <c r="K20" s="21">
        <f>ROUND(K28,2)</f>
        <v>2.65</v>
      </c>
      <c r="L20" s="3" t="s">
        <v>209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B21" s="15" t="s">
        <v>196</v>
      </c>
    </row>
    <row r="22" spans="1:27">
      <c r="B22" t="s">
        <v>197</v>
      </c>
      <c r="C22" t="s">
        <v>198</v>
      </c>
      <c r="D22" t="s">
        <v>199</v>
      </c>
      <c r="E22" s="22">
        <v>0.05</v>
      </c>
      <c r="F22" t="s">
        <v>200</v>
      </c>
      <c r="G22" t="s">
        <v>201</v>
      </c>
      <c r="H22" s="23">
        <v>22.7</v>
      </c>
      <c r="I22" t="s">
        <v>202</v>
      </c>
      <c r="J22" s="24">
        <f>ROUND(E22/I20* H22,5)</f>
        <v>1.135</v>
      </c>
      <c r="K22" s="25"/>
    </row>
    <row r="23" spans="1:27">
      <c r="B23" t="s">
        <v>210</v>
      </c>
      <c r="C23" t="s">
        <v>198</v>
      </c>
      <c r="D23" t="s">
        <v>211</v>
      </c>
      <c r="E23" s="22">
        <v>0.05</v>
      </c>
      <c r="F23" t="s">
        <v>200</v>
      </c>
      <c r="G23" t="s">
        <v>201</v>
      </c>
      <c r="H23" s="23">
        <v>28.69</v>
      </c>
      <c r="I23" t="s">
        <v>202</v>
      </c>
      <c r="J23" s="24">
        <f>ROUND(E23/I20* H23,5)</f>
        <v>1.4345000000000001</v>
      </c>
      <c r="K23" s="25"/>
    </row>
    <row r="24" spans="1:27">
      <c r="D24" s="26" t="s">
        <v>203</v>
      </c>
      <c r="E24" s="25"/>
      <c r="H24" s="25"/>
      <c r="K24" s="23">
        <f>SUM(J22:J23)</f>
        <v>2.5695000000000001</v>
      </c>
    </row>
    <row r="25" spans="1:27">
      <c r="E25" s="25"/>
      <c r="H25" s="25"/>
      <c r="K25" s="25"/>
    </row>
    <row r="26" spans="1:27">
      <c r="D26" s="26" t="s">
        <v>204</v>
      </c>
      <c r="E26" s="25"/>
      <c r="H26" s="25">
        <v>3</v>
      </c>
      <c r="I26" t="s">
        <v>205</v>
      </c>
      <c r="J26">
        <f>ROUND(H26/100*K24,5)</f>
        <v>7.7090000000000006E-2</v>
      </c>
      <c r="K26" s="25"/>
    </row>
    <row r="27" spans="1:27">
      <c r="D27" s="26" t="s">
        <v>206</v>
      </c>
      <c r="E27" s="25"/>
      <c r="H27" s="25"/>
      <c r="K27" s="27">
        <f>SUM(J21:J26)</f>
        <v>2.6465900000000002</v>
      </c>
    </row>
    <row r="28" spans="1:27">
      <c r="D28" s="26" t="s">
        <v>207</v>
      </c>
      <c r="E28" s="25"/>
      <c r="H28" s="25"/>
      <c r="K28" s="27">
        <f>SUM(K27:K27)</f>
        <v>2.6465900000000002</v>
      </c>
    </row>
    <row r="30" spans="1:27" ht="45" customHeight="1">
      <c r="A30" s="19" t="s">
        <v>212</v>
      </c>
      <c r="B30" s="19" t="s">
        <v>23</v>
      </c>
      <c r="C30" s="2" t="s">
        <v>21</v>
      </c>
      <c r="D30" s="34" t="s">
        <v>24</v>
      </c>
      <c r="E30" s="35"/>
      <c r="F30" s="35"/>
      <c r="G30" s="2"/>
      <c r="H30" s="20" t="s">
        <v>194</v>
      </c>
      <c r="I30" s="36">
        <v>1</v>
      </c>
      <c r="J30" s="37"/>
      <c r="K30" s="21">
        <f>ROUND(K38,2)</f>
        <v>3.18</v>
      </c>
      <c r="L30" s="3" t="s">
        <v>213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B31" s="15" t="s">
        <v>196</v>
      </c>
    </row>
    <row r="32" spans="1:27">
      <c r="B32" t="s">
        <v>197</v>
      </c>
      <c r="C32" t="s">
        <v>198</v>
      </c>
      <c r="D32" t="s">
        <v>199</v>
      </c>
      <c r="E32" s="22">
        <v>0.06</v>
      </c>
      <c r="F32" t="s">
        <v>200</v>
      </c>
      <c r="G32" t="s">
        <v>201</v>
      </c>
      <c r="H32" s="23">
        <v>22.7</v>
      </c>
      <c r="I32" t="s">
        <v>202</v>
      </c>
      <c r="J32" s="24">
        <f>ROUND(E32/I30* H32,5)</f>
        <v>1.3620000000000001</v>
      </c>
      <c r="K32" s="25"/>
    </row>
    <row r="33" spans="1:27">
      <c r="B33" t="s">
        <v>210</v>
      </c>
      <c r="C33" t="s">
        <v>198</v>
      </c>
      <c r="D33" t="s">
        <v>211</v>
      </c>
      <c r="E33" s="22">
        <v>0.06</v>
      </c>
      <c r="F33" t="s">
        <v>200</v>
      </c>
      <c r="G33" t="s">
        <v>201</v>
      </c>
      <c r="H33" s="23">
        <v>28.69</v>
      </c>
      <c r="I33" t="s">
        <v>202</v>
      </c>
      <c r="J33" s="24">
        <f>ROUND(E33/I30* H33,5)</f>
        <v>1.7214</v>
      </c>
      <c r="K33" s="25"/>
    </row>
    <row r="34" spans="1:27">
      <c r="D34" s="26" t="s">
        <v>203</v>
      </c>
      <c r="E34" s="25"/>
      <c r="H34" s="25"/>
      <c r="K34" s="23">
        <f>SUM(J32:J33)</f>
        <v>3.0834000000000001</v>
      </c>
    </row>
    <row r="35" spans="1:27">
      <c r="E35" s="25"/>
      <c r="H35" s="25"/>
      <c r="K35" s="25"/>
    </row>
    <row r="36" spans="1:27">
      <c r="D36" s="26" t="s">
        <v>204</v>
      </c>
      <c r="E36" s="25"/>
      <c r="H36" s="25">
        <v>3</v>
      </c>
      <c r="I36" t="s">
        <v>205</v>
      </c>
      <c r="J36">
        <f>ROUND(H36/100*K34,5)</f>
        <v>9.2499999999999999E-2</v>
      </c>
      <c r="K36" s="25"/>
    </row>
    <row r="37" spans="1:27">
      <c r="D37" s="26" t="s">
        <v>206</v>
      </c>
      <c r="E37" s="25"/>
      <c r="H37" s="25"/>
      <c r="K37" s="27">
        <f>SUM(J31:J36)</f>
        <v>3.1758999999999999</v>
      </c>
    </row>
    <row r="38" spans="1:27">
      <c r="D38" s="26" t="s">
        <v>207</v>
      </c>
      <c r="E38" s="25"/>
      <c r="H38" s="25"/>
      <c r="K38" s="27">
        <f>SUM(K37:K37)</f>
        <v>3.1758999999999999</v>
      </c>
    </row>
    <row r="40" spans="1:27" ht="45" customHeight="1">
      <c r="A40" s="19" t="s">
        <v>214</v>
      </c>
      <c r="B40" s="19" t="s">
        <v>25</v>
      </c>
      <c r="C40" s="2" t="s">
        <v>21</v>
      </c>
      <c r="D40" s="34" t="s">
        <v>26</v>
      </c>
      <c r="E40" s="35"/>
      <c r="F40" s="35"/>
      <c r="G40" s="2"/>
      <c r="H40" s="20" t="s">
        <v>194</v>
      </c>
      <c r="I40" s="36">
        <v>1</v>
      </c>
      <c r="J40" s="37"/>
      <c r="K40" s="21">
        <f>ROUND(K48,2)</f>
        <v>7.15</v>
      </c>
      <c r="L40" s="3" t="s">
        <v>215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B41" s="15" t="s">
        <v>196</v>
      </c>
    </row>
    <row r="42" spans="1:27">
      <c r="B42" t="s">
        <v>197</v>
      </c>
      <c r="C42" t="s">
        <v>198</v>
      </c>
      <c r="D42" t="s">
        <v>199</v>
      </c>
      <c r="E42" s="22">
        <v>0.13500000000000001</v>
      </c>
      <c r="F42" t="s">
        <v>200</v>
      </c>
      <c r="G42" t="s">
        <v>201</v>
      </c>
      <c r="H42" s="23">
        <v>22.7</v>
      </c>
      <c r="I42" t="s">
        <v>202</v>
      </c>
      <c r="J42" s="24">
        <f>ROUND(E42/I40* H42,5)</f>
        <v>3.0644999999999998</v>
      </c>
      <c r="K42" s="25"/>
    </row>
    <row r="43" spans="1:27">
      <c r="B43" t="s">
        <v>210</v>
      </c>
      <c r="C43" t="s">
        <v>198</v>
      </c>
      <c r="D43" t="s">
        <v>211</v>
      </c>
      <c r="E43" s="22">
        <v>0.13500000000000001</v>
      </c>
      <c r="F43" t="s">
        <v>200</v>
      </c>
      <c r="G43" t="s">
        <v>201</v>
      </c>
      <c r="H43" s="23">
        <v>28.69</v>
      </c>
      <c r="I43" t="s">
        <v>202</v>
      </c>
      <c r="J43" s="24">
        <f>ROUND(E43/I40* H43,5)</f>
        <v>3.8731499999999999</v>
      </c>
      <c r="K43" s="25"/>
    </row>
    <row r="44" spans="1:27">
      <c r="D44" s="26" t="s">
        <v>203</v>
      </c>
      <c r="E44" s="25"/>
      <c r="H44" s="25"/>
      <c r="K44" s="23">
        <f>SUM(J42:J43)</f>
        <v>6.9376499999999997</v>
      </c>
    </row>
    <row r="45" spans="1:27">
      <c r="E45" s="25"/>
      <c r="H45" s="25"/>
      <c r="K45" s="25"/>
    </row>
    <row r="46" spans="1:27">
      <c r="D46" s="26" t="s">
        <v>204</v>
      </c>
      <c r="E46" s="25"/>
      <c r="H46" s="25">
        <v>3</v>
      </c>
      <c r="I46" t="s">
        <v>205</v>
      </c>
      <c r="J46">
        <f>ROUND(H46/100*K44,5)</f>
        <v>0.20813000000000001</v>
      </c>
      <c r="K46" s="25"/>
    </row>
    <row r="47" spans="1:27">
      <c r="D47" s="26" t="s">
        <v>206</v>
      </c>
      <c r="E47" s="25"/>
      <c r="H47" s="25"/>
      <c r="K47" s="27">
        <f>SUM(J41:J46)</f>
        <v>7.1457799999999994</v>
      </c>
    </row>
    <row r="48" spans="1:27">
      <c r="D48" s="26" t="s">
        <v>207</v>
      </c>
      <c r="E48" s="25"/>
      <c r="H48" s="25"/>
      <c r="K48" s="27">
        <f>SUM(K47:K47)</f>
        <v>7.1457799999999994</v>
      </c>
    </row>
    <row r="50" spans="1:27" ht="45" customHeight="1">
      <c r="A50" s="19" t="s">
        <v>216</v>
      </c>
      <c r="B50" s="19" t="s">
        <v>27</v>
      </c>
      <c r="C50" s="2" t="s">
        <v>21</v>
      </c>
      <c r="D50" s="34" t="s">
        <v>28</v>
      </c>
      <c r="E50" s="35"/>
      <c r="F50" s="35"/>
      <c r="G50" s="2"/>
      <c r="H50" s="20" t="s">
        <v>194</v>
      </c>
      <c r="I50" s="36">
        <v>1</v>
      </c>
      <c r="J50" s="37"/>
      <c r="K50" s="21">
        <f>ROUND(K58,2)</f>
        <v>9.26</v>
      </c>
      <c r="L50" s="3" t="s">
        <v>217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B51" s="15" t="s">
        <v>196</v>
      </c>
    </row>
    <row r="52" spans="1:27">
      <c r="B52" t="s">
        <v>210</v>
      </c>
      <c r="C52" t="s">
        <v>198</v>
      </c>
      <c r="D52" t="s">
        <v>211</v>
      </c>
      <c r="E52" s="22">
        <v>0.17499999999999999</v>
      </c>
      <c r="F52" t="s">
        <v>200</v>
      </c>
      <c r="G52" t="s">
        <v>201</v>
      </c>
      <c r="H52" s="23">
        <v>28.69</v>
      </c>
      <c r="I52" t="s">
        <v>202</v>
      </c>
      <c r="J52" s="24">
        <f>ROUND(E52/I50* H52,5)</f>
        <v>5.0207499999999996</v>
      </c>
      <c r="K52" s="25"/>
    </row>
    <row r="53" spans="1:27">
      <c r="B53" t="s">
        <v>197</v>
      </c>
      <c r="C53" t="s">
        <v>198</v>
      </c>
      <c r="D53" t="s">
        <v>199</v>
      </c>
      <c r="E53" s="22">
        <v>0.17499999999999999</v>
      </c>
      <c r="F53" t="s">
        <v>200</v>
      </c>
      <c r="G53" t="s">
        <v>201</v>
      </c>
      <c r="H53" s="23">
        <v>22.7</v>
      </c>
      <c r="I53" t="s">
        <v>202</v>
      </c>
      <c r="J53" s="24">
        <f>ROUND(E53/I50* H53,5)</f>
        <v>3.9725000000000001</v>
      </c>
      <c r="K53" s="25"/>
    </row>
    <row r="54" spans="1:27">
      <c r="D54" s="26" t="s">
        <v>203</v>
      </c>
      <c r="E54" s="25"/>
      <c r="H54" s="25"/>
      <c r="K54" s="23">
        <f>SUM(J52:J53)</f>
        <v>8.9932499999999997</v>
      </c>
    </row>
    <row r="55" spans="1:27">
      <c r="E55" s="25"/>
      <c r="H55" s="25"/>
      <c r="K55" s="25"/>
    </row>
    <row r="56" spans="1:27">
      <c r="D56" s="26" t="s">
        <v>204</v>
      </c>
      <c r="E56" s="25"/>
      <c r="H56" s="25">
        <v>3</v>
      </c>
      <c r="I56" t="s">
        <v>205</v>
      </c>
      <c r="J56">
        <f>ROUND(H56/100*K54,5)</f>
        <v>0.26979999999999998</v>
      </c>
      <c r="K56" s="25"/>
    </row>
    <row r="57" spans="1:27">
      <c r="D57" s="26" t="s">
        <v>206</v>
      </c>
      <c r="E57" s="25"/>
      <c r="H57" s="25"/>
      <c r="K57" s="27">
        <f>SUM(J51:J56)</f>
        <v>9.2630499999999998</v>
      </c>
    </row>
    <row r="58" spans="1:27">
      <c r="D58" s="26" t="s">
        <v>207</v>
      </c>
      <c r="E58" s="25"/>
      <c r="H58" s="25"/>
      <c r="K58" s="27">
        <f>SUM(K57:K57)</f>
        <v>9.2630499999999998</v>
      </c>
    </row>
    <row r="60" spans="1:27" ht="45" customHeight="1">
      <c r="A60" s="19" t="s">
        <v>218</v>
      </c>
      <c r="B60" s="19" t="s">
        <v>55</v>
      </c>
      <c r="C60" s="2" t="s">
        <v>16</v>
      </c>
      <c r="D60" s="34" t="s">
        <v>56</v>
      </c>
      <c r="E60" s="35"/>
      <c r="F60" s="35"/>
      <c r="G60" s="2"/>
      <c r="H60" s="20" t="s">
        <v>194</v>
      </c>
      <c r="I60" s="36">
        <v>1</v>
      </c>
      <c r="J60" s="37"/>
      <c r="K60" s="21">
        <f>ROUND(K70,2)</f>
        <v>164.6</v>
      </c>
      <c r="L60" s="3" t="s">
        <v>219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B61" s="15" t="s">
        <v>196</v>
      </c>
    </row>
    <row r="62" spans="1:27">
      <c r="B62" t="s">
        <v>220</v>
      </c>
      <c r="C62" t="s">
        <v>198</v>
      </c>
      <c r="D62" t="s">
        <v>221</v>
      </c>
      <c r="E62" s="22">
        <v>2.5</v>
      </c>
      <c r="F62" t="s">
        <v>200</v>
      </c>
      <c r="G62" t="s">
        <v>201</v>
      </c>
      <c r="H62" s="23">
        <v>26</v>
      </c>
      <c r="I62" t="s">
        <v>202</v>
      </c>
      <c r="J62" s="24">
        <f>ROUND(E62/I60* H62,5)</f>
        <v>65</v>
      </c>
      <c r="K62" s="25"/>
    </row>
    <row r="63" spans="1:27">
      <c r="D63" s="26" t="s">
        <v>203</v>
      </c>
      <c r="E63" s="25"/>
      <c r="H63" s="25"/>
      <c r="K63" s="23">
        <f>SUM(J62:J62)</f>
        <v>65</v>
      </c>
    </row>
    <row r="64" spans="1:27">
      <c r="B64" s="15" t="s">
        <v>222</v>
      </c>
      <c r="E64" s="25"/>
      <c r="H64" s="25"/>
      <c r="K64" s="25"/>
    </row>
    <row r="65" spans="1:27">
      <c r="B65" t="s">
        <v>223</v>
      </c>
      <c r="C65" t="s">
        <v>198</v>
      </c>
      <c r="D65" t="s">
        <v>224</v>
      </c>
      <c r="E65" s="22">
        <v>2.5</v>
      </c>
      <c r="F65" t="s">
        <v>200</v>
      </c>
      <c r="G65" t="s">
        <v>201</v>
      </c>
      <c r="H65" s="23">
        <v>39.450000000000003</v>
      </c>
      <c r="I65" t="s">
        <v>202</v>
      </c>
      <c r="J65" s="24">
        <f>ROUND(E65/I60* H65,5)</f>
        <v>98.625</v>
      </c>
      <c r="K65" s="25"/>
    </row>
    <row r="66" spans="1:27">
      <c r="D66" s="26" t="s">
        <v>225</v>
      </c>
      <c r="E66" s="25"/>
      <c r="H66" s="25"/>
      <c r="K66" s="23">
        <f>SUM(J65:J65)</f>
        <v>98.625</v>
      </c>
    </row>
    <row r="67" spans="1:27">
      <c r="E67" s="25"/>
      <c r="H67" s="25"/>
      <c r="K67" s="25"/>
    </row>
    <row r="68" spans="1:27">
      <c r="D68" s="26" t="s">
        <v>204</v>
      </c>
      <c r="E68" s="25"/>
      <c r="H68" s="25">
        <v>1.5</v>
      </c>
      <c r="I68" t="s">
        <v>205</v>
      </c>
      <c r="J68">
        <f>ROUND(H68/100*K63,5)</f>
        <v>0.97499999999999998</v>
      </c>
      <c r="K68" s="25"/>
    </row>
    <row r="69" spans="1:27">
      <c r="D69" s="26" t="s">
        <v>206</v>
      </c>
      <c r="E69" s="25"/>
      <c r="H69" s="25"/>
      <c r="K69" s="27">
        <f>SUM(J61:J68)</f>
        <v>164.6</v>
      </c>
    </row>
    <row r="70" spans="1:27">
      <c r="D70" s="26" t="s">
        <v>207</v>
      </c>
      <c r="E70" s="25"/>
      <c r="H70" s="25"/>
      <c r="K70" s="27">
        <f>SUM(K69:K69)</f>
        <v>164.6</v>
      </c>
    </row>
    <row r="72" spans="1:27" ht="45" customHeight="1">
      <c r="A72" s="19" t="s">
        <v>226</v>
      </c>
      <c r="B72" s="19" t="s">
        <v>41</v>
      </c>
      <c r="C72" s="2" t="s">
        <v>16</v>
      </c>
      <c r="D72" s="34" t="s">
        <v>42</v>
      </c>
      <c r="E72" s="35"/>
      <c r="F72" s="35"/>
      <c r="G72" s="2"/>
      <c r="H72" s="20" t="s">
        <v>194</v>
      </c>
      <c r="I72" s="36">
        <v>1</v>
      </c>
      <c r="J72" s="37"/>
      <c r="K72" s="21">
        <f>ROUND(K82,2)</f>
        <v>500.18</v>
      </c>
      <c r="L72" s="3" t="s">
        <v>227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B73" s="15" t="s">
        <v>196</v>
      </c>
    </row>
    <row r="74" spans="1:27">
      <c r="B74" t="s">
        <v>228</v>
      </c>
      <c r="C74" t="s">
        <v>198</v>
      </c>
      <c r="D74" t="s">
        <v>229</v>
      </c>
      <c r="E74" s="22">
        <v>1</v>
      </c>
      <c r="F74" t="s">
        <v>200</v>
      </c>
      <c r="G74" t="s">
        <v>201</v>
      </c>
      <c r="H74" s="23">
        <v>30.97</v>
      </c>
      <c r="I74" t="s">
        <v>202</v>
      </c>
      <c r="J74" s="24">
        <f>ROUND(E74/I72* H74,5)</f>
        <v>30.97</v>
      </c>
      <c r="K74" s="25"/>
    </row>
    <row r="75" spans="1:27">
      <c r="D75" s="26" t="s">
        <v>203</v>
      </c>
      <c r="E75" s="25"/>
      <c r="H75" s="25"/>
      <c r="K75" s="23">
        <f>SUM(J74:J74)</f>
        <v>30.97</v>
      </c>
    </row>
    <row r="76" spans="1:27">
      <c r="B76" s="15" t="s">
        <v>230</v>
      </c>
      <c r="E76" s="25"/>
      <c r="H76" s="25"/>
      <c r="K76" s="25"/>
    </row>
    <row r="77" spans="1:27" ht="240">
      <c r="B77" t="s">
        <v>231</v>
      </c>
      <c r="C77" t="s">
        <v>16</v>
      </c>
      <c r="D77" s="28" t="s">
        <v>232</v>
      </c>
      <c r="E77" s="22">
        <v>1</v>
      </c>
      <c r="G77" t="s">
        <v>201</v>
      </c>
      <c r="H77" s="23">
        <v>468.75</v>
      </c>
      <c r="I77" t="s">
        <v>202</v>
      </c>
      <c r="J77" s="24">
        <f>ROUND(E77* H77,5)</f>
        <v>468.75</v>
      </c>
      <c r="K77" s="25"/>
    </row>
    <row r="78" spans="1:27">
      <c r="D78" s="26" t="s">
        <v>233</v>
      </c>
      <c r="E78" s="25"/>
      <c r="H78" s="25"/>
      <c r="K78" s="23">
        <f>SUM(J77:J77)</f>
        <v>468.75</v>
      </c>
    </row>
    <row r="79" spans="1:27">
      <c r="E79" s="25"/>
      <c r="H79" s="25"/>
      <c r="K79" s="25"/>
    </row>
    <row r="80" spans="1:27">
      <c r="D80" s="26" t="s">
        <v>204</v>
      </c>
      <c r="E80" s="25"/>
      <c r="H80" s="25">
        <v>1.5</v>
      </c>
      <c r="I80" t="s">
        <v>205</v>
      </c>
      <c r="J80">
        <f>ROUND(H80/100*K75,5)</f>
        <v>0.46455000000000002</v>
      </c>
      <c r="K80" s="25"/>
    </row>
    <row r="81" spans="1:27">
      <c r="D81" s="26" t="s">
        <v>206</v>
      </c>
      <c r="E81" s="25"/>
      <c r="H81" s="25"/>
      <c r="K81" s="27">
        <f>SUM(J73:J80)</f>
        <v>500.18455</v>
      </c>
    </row>
    <row r="82" spans="1:27">
      <c r="D82" s="26" t="s">
        <v>207</v>
      </c>
      <c r="E82" s="25"/>
      <c r="H82" s="25"/>
      <c r="K82" s="27">
        <f>SUM(K81:K81)</f>
        <v>500.18455</v>
      </c>
    </row>
    <row r="84" spans="1:27" ht="45" customHeight="1">
      <c r="A84" s="19" t="s">
        <v>234</v>
      </c>
      <c r="B84" s="19" t="s">
        <v>59</v>
      </c>
      <c r="C84" s="2" t="s">
        <v>35</v>
      </c>
      <c r="D84" s="34" t="s">
        <v>60</v>
      </c>
      <c r="E84" s="35"/>
      <c r="F84" s="35"/>
      <c r="G84" s="2"/>
      <c r="H84" s="20" t="s">
        <v>194</v>
      </c>
      <c r="I84" s="36">
        <v>1</v>
      </c>
      <c r="J84" s="37"/>
      <c r="K84" s="21">
        <f>ROUND(K99,2)</f>
        <v>37.18</v>
      </c>
      <c r="L84" s="3" t="s">
        <v>235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B85" s="15" t="s">
        <v>196</v>
      </c>
    </row>
    <row r="86" spans="1:27">
      <c r="B86" t="s">
        <v>236</v>
      </c>
      <c r="C86" t="s">
        <v>198</v>
      </c>
      <c r="D86" t="s">
        <v>237</v>
      </c>
      <c r="E86" s="22">
        <v>0.4</v>
      </c>
      <c r="F86" t="s">
        <v>200</v>
      </c>
      <c r="G86" t="s">
        <v>201</v>
      </c>
      <c r="H86" s="23">
        <v>24.65</v>
      </c>
      <c r="I86" t="s">
        <v>202</v>
      </c>
      <c r="J86" s="24">
        <f>ROUND(E86/I84* H86,5)</f>
        <v>9.86</v>
      </c>
      <c r="K86" s="25"/>
    </row>
    <row r="87" spans="1:27">
      <c r="B87" t="s">
        <v>228</v>
      </c>
      <c r="C87" t="s">
        <v>198</v>
      </c>
      <c r="D87" t="s">
        <v>229</v>
      </c>
      <c r="E87" s="22">
        <v>0.4</v>
      </c>
      <c r="F87" t="s">
        <v>200</v>
      </c>
      <c r="G87" t="s">
        <v>201</v>
      </c>
      <c r="H87" s="23">
        <v>30.97</v>
      </c>
      <c r="I87" t="s">
        <v>202</v>
      </c>
      <c r="J87" s="24">
        <f>ROUND(E87/I84* H87,5)</f>
        <v>12.388</v>
      </c>
      <c r="K87" s="25"/>
    </row>
    <row r="88" spans="1:27">
      <c r="D88" s="26" t="s">
        <v>203</v>
      </c>
      <c r="E88" s="25"/>
      <c r="H88" s="25"/>
      <c r="K88" s="23">
        <f>SUM(J86:J87)</f>
        <v>22.247999999999998</v>
      </c>
    </row>
    <row r="89" spans="1:27">
      <c r="B89" s="15" t="s">
        <v>230</v>
      </c>
      <c r="E89" s="25"/>
      <c r="H89" s="25"/>
      <c r="K89" s="25"/>
    </row>
    <row r="90" spans="1:27">
      <c r="B90" t="s">
        <v>238</v>
      </c>
      <c r="C90" t="s">
        <v>239</v>
      </c>
      <c r="D90" t="s">
        <v>240</v>
      </c>
      <c r="E90" s="22">
        <v>0.47249999999999998</v>
      </c>
      <c r="G90" t="s">
        <v>201</v>
      </c>
      <c r="H90" s="23">
        <v>1.31</v>
      </c>
      <c r="I90" t="s">
        <v>202</v>
      </c>
      <c r="J90" s="24">
        <f>ROUND(E90* H90,5)</f>
        <v>0.61897999999999997</v>
      </c>
      <c r="K90" s="25"/>
    </row>
    <row r="91" spans="1:27">
      <c r="B91" t="s">
        <v>241</v>
      </c>
      <c r="C91" t="s">
        <v>35</v>
      </c>
      <c r="D91" t="s">
        <v>242</v>
      </c>
      <c r="E91" s="22">
        <v>1</v>
      </c>
      <c r="G91" t="s">
        <v>201</v>
      </c>
      <c r="H91" s="23">
        <v>4.6900000000000004</v>
      </c>
      <c r="I91" t="s">
        <v>202</v>
      </c>
      <c r="J91" s="24">
        <f>ROUND(E91* H91,5)</f>
        <v>4.6900000000000004</v>
      </c>
      <c r="K91" s="25"/>
    </row>
    <row r="92" spans="1:27">
      <c r="B92" t="s">
        <v>243</v>
      </c>
      <c r="C92" t="s">
        <v>35</v>
      </c>
      <c r="D92" t="s">
        <v>244</v>
      </c>
      <c r="E92" s="22">
        <v>1.03</v>
      </c>
      <c r="G92" t="s">
        <v>201</v>
      </c>
      <c r="H92" s="23">
        <v>7.05</v>
      </c>
      <c r="I92" t="s">
        <v>202</v>
      </c>
      <c r="J92" s="24">
        <f>ROUND(E92* H92,5)</f>
        <v>7.2614999999999998</v>
      </c>
      <c r="K92" s="25"/>
    </row>
    <row r="93" spans="1:27">
      <c r="B93" t="s">
        <v>245</v>
      </c>
      <c r="C93" t="s">
        <v>246</v>
      </c>
      <c r="D93" t="s">
        <v>247</v>
      </c>
      <c r="E93" s="22">
        <v>0.18</v>
      </c>
      <c r="G93" t="s">
        <v>201</v>
      </c>
      <c r="H93" s="23">
        <v>10.85</v>
      </c>
      <c r="I93" t="s">
        <v>202</v>
      </c>
      <c r="J93" s="24">
        <f>ROUND(E93* H93,5)</f>
        <v>1.9530000000000001</v>
      </c>
      <c r="K93" s="25"/>
    </row>
    <row r="94" spans="1:27">
      <c r="B94" t="s">
        <v>248</v>
      </c>
      <c r="C94" t="s">
        <v>21</v>
      </c>
      <c r="D94" t="s">
        <v>249</v>
      </c>
      <c r="E94" s="22">
        <v>1.89</v>
      </c>
      <c r="G94" t="s">
        <v>201</v>
      </c>
      <c r="H94" s="23">
        <v>0.04</v>
      </c>
      <c r="I94" t="s">
        <v>202</v>
      </c>
      <c r="J94" s="24">
        <f>ROUND(E94* H94,5)</f>
        <v>7.5600000000000001E-2</v>
      </c>
      <c r="K94" s="25"/>
    </row>
    <row r="95" spans="1:27">
      <c r="D95" s="26" t="s">
        <v>233</v>
      </c>
      <c r="E95" s="25"/>
      <c r="H95" s="25"/>
      <c r="K95" s="23">
        <f>SUM(J90:J94)</f>
        <v>14.599079999999999</v>
      </c>
    </row>
    <row r="96" spans="1:27">
      <c r="E96" s="25"/>
      <c r="H96" s="25"/>
      <c r="K96" s="25"/>
    </row>
    <row r="97" spans="1:27">
      <c r="D97" s="26" t="s">
        <v>204</v>
      </c>
      <c r="E97" s="25"/>
      <c r="H97" s="25">
        <v>1.5</v>
      </c>
      <c r="I97" t="s">
        <v>205</v>
      </c>
      <c r="J97">
        <f>ROUND(H97/100*K88,5)</f>
        <v>0.33372000000000002</v>
      </c>
      <c r="K97" s="25"/>
    </row>
    <row r="98" spans="1:27">
      <c r="D98" s="26" t="s">
        <v>206</v>
      </c>
      <c r="E98" s="25"/>
      <c r="H98" s="25"/>
      <c r="K98" s="27">
        <f>SUM(J85:J97)</f>
        <v>37.180800000000005</v>
      </c>
    </row>
    <row r="99" spans="1:27">
      <c r="D99" s="26" t="s">
        <v>207</v>
      </c>
      <c r="E99" s="25"/>
      <c r="H99" s="25"/>
      <c r="K99" s="27">
        <f>SUM(K98:K98)</f>
        <v>37.180800000000005</v>
      </c>
    </row>
    <row r="101" spans="1:27" ht="45" customHeight="1">
      <c r="A101" s="19" t="s">
        <v>250</v>
      </c>
      <c r="B101" s="19" t="s">
        <v>37</v>
      </c>
      <c r="C101" s="2" t="s">
        <v>16</v>
      </c>
      <c r="D101" s="34" t="s">
        <v>38</v>
      </c>
      <c r="E101" s="35"/>
      <c r="F101" s="35"/>
      <c r="G101" s="2"/>
      <c r="H101" s="20" t="s">
        <v>194</v>
      </c>
      <c r="I101" s="36">
        <v>1</v>
      </c>
      <c r="J101" s="37"/>
      <c r="K101" s="21">
        <f>ROUND(K112,2)</f>
        <v>66.11</v>
      </c>
      <c r="L101" s="3" t="s">
        <v>251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B102" s="15" t="s">
        <v>196</v>
      </c>
    </row>
    <row r="103" spans="1:27">
      <c r="B103" t="s">
        <v>197</v>
      </c>
      <c r="C103" t="s">
        <v>198</v>
      </c>
      <c r="D103" t="s">
        <v>199</v>
      </c>
      <c r="E103" s="22">
        <v>0.15</v>
      </c>
      <c r="F103" t="s">
        <v>200</v>
      </c>
      <c r="G103" t="s">
        <v>201</v>
      </c>
      <c r="H103" s="23">
        <v>22.7</v>
      </c>
      <c r="I103" t="s">
        <v>202</v>
      </c>
      <c r="J103" s="24">
        <f>ROUND(E103/I101* H103,5)</f>
        <v>3.4049999999999998</v>
      </c>
      <c r="K103" s="25"/>
    </row>
    <row r="104" spans="1:27">
      <c r="B104" t="s">
        <v>252</v>
      </c>
      <c r="C104" t="s">
        <v>198</v>
      </c>
      <c r="D104" t="s">
        <v>253</v>
      </c>
      <c r="E104" s="22">
        <v>0.3</v>
      </c>
      <c r="F104" t="s">
        <v>200</v>
      </c>
      <c r="G104" t="s">
        <v>201</v>
      </c>
      <c r="H104" s="23">
        <v>28.69</v>
      </c>
      <c r="I104" t="s">
        <v>202</v>
      </c>
      <c r="J104" s="24">
        <f>ROUND(E104/I101* H104,5)</f>
        <v>8.6069999999999993</v>
      </c>
      <c r="K104" s="25"/>
    </row>
    <row r="105" spans="1:27">
      <c r="D105" s="26" t="s">
        <v>203</v>
      </c>
      <c r="E105" s="25"/>
      <c r="H105" s="25"/>
      <c r="K105" s="23">
        <f>SUM(J103:J104)</f>
        <v>12.011999999999999</v>
      </c>
    </row>
    <row r="106" spans="1:27">
      <c r="B106" s="15" t="s">
        <v>230</v>
      </c>
      <c r="E106" s="25"/>
      <c r="H106" s="25"/>
      <c r="K106" s="25"/>
    </row>
    <row r="107" spans="1:27">
      <c r="B107" t="s">
        <v>254</v>
      </c>
      <c r="C107" t="s">
        <v>16</v>
      </c>
      <c r="D107" t="s">
        <v>255</v>
      </c>
      <c r="E107" s="22">
        <v>1</v>
      </c>
      <c r="G107" t="s">
        <v>201</v>
      </c>
      <c r="H107" s="23">
        <v>53.92</v>
      </c>
      <c r="I107" t="s">
        <v>202</v>
      </c>
      <c r="J107" s="24">
        <f>ROUND(E107* H107,5)</f>
        <v>53.92</v>
      </c>
      <c r="K107" s="25"/>
    </row>
    <row r="108" spans="1:27">
      <c r="D108" s="26" t="s">
        <v>233</v>
      </c>
      <c r="E108" s="25"/>
      <c r="H108" s="25"/>
      <c r="K108" s="23">
        <f>SUM(J107:J107)</f>
        <v>53.92</v>
      </c>
    </row>
    <row r="109" spans="1:27">
      <c r="E109" s="25"/>
      <c r="H109" s="25"/>
      <c r="K109" s="25"/>
    </row>
    <row r="110" spans="1:27">
      <c r="D110" s="26" t="s">
        <v>204</v>
      </c>
      <c r="E110" s="25"/>
      <c r="H110" s="25">
        <v>1.5</v>
      </c>
      <c r="I110" t="s">
        <v>205</v>
      </c>
      <c r="J110">
        <f>ROUND(H110/100*K105,5)</f>
        <v>0.18018000000000001</v>
      </c>
      <c r="K110" s="25"/>
    </row>
    <row r="111" spans="1:27">
      <c r="D111" s="26" t="s">
        <v>206</v>
      </c>
      <c r="E111" s="25"/>
      <c r="H111" s="25"/>
      <c r="K111" s="27">
        <f>SUM(J102:J110)</f>
        <v>66.112179999999995</v>
      </c>
    </row>
    <row r="112" spans="1:27">
      <c r="D112" s="26" t="s">
        <v>207</v>
      </c>
      <c r="E112" s="25"/>
      <c r="H112" s="25"/>
      <c r="K112" s="27">
        <f>SUM(K111:K111)</f>
        <v>66.112179999999995</v>
      </c>
    </row>
    <row r="114" spans="1:27" ht="45" customHeight="1">
      <c r="A114" s="19" t="s">
        <v>256</v>
      </c>
      <c r="B114" s="19" t="s">
        <v>61</v>
      </c>
      <c r="C114" s="2" t="s">
        <v>35</v>
      </c>
      <c r="D114" s="34" t="s">
        <v>62</v>
      </c>
      <c r="E114" s="35"/>
      <c r="F114" s="35"/>
      <c r="G114" s="2"/>
      <c r="H114" s="20" t="s">
        <v>194</v>
      </c>
      <c r="I114" s="36">
        <v>1</v>
      </c>
      <c r="J114" s="37"/>
      <c r="K114" s="21">
        <f>ROUND(K126,2)</f>
        <v>5.73</v>
      </c>
      <c r="L114" s="3" t="s">
        <v>257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B115" s="15" t="s">
        <v>196</v>
      </c>
    </row>
    <row r="116" spans="1:27">
      <c r="B116" t="s">
        <v>258</v>
      </c>
      <c r="C116" t="s">
        <v>198</v>
      </c>
      <c r="D116" t="s">
        <v>259</v>
      </c>
      <c r="E116" s="22">
        <v>1.4999999999999999E-2</v>
      </c>
      <c r="F116" t="s">
        <v>200</v>
      </c>
      <c r="G116" t="s">
        <v>201</v>
      </c>
      <c r="H116" s="23">
        <v>24.65</v>
      </c>
      <c r="I116" t="s">
        <v>202</v>
      </c>
      <c r="J116" s="24">
        <f>ROUND(E116/I114* H116,5)</f>
        <v>0.36975000000000002</v>
      </c>
      <c r="K116" s="25"/>
    </row>
    <row r="117" spans="1:27">
      <c r="B117" t="s">
        <v>260</v>
      </c>
      <c r="C117" t="s">
        <v>198</v>
      </c>
      <c r="D117" t="s">
        <v>261</v>
      </c>
      <c r="E117" s="22">
        <v>0.125</v>
      </c>
      <c r="F117" t="s">
        <v>200</v>
      </c>
      <c r="G117" t="s">
        <v>201</v>
      </c>
      <c r="H117" s="23">
        <v>27.76</v>
      </c>
      <c r="I117" t="s">
        <v>202</v>
      </c>
      <c r="J117" s="24">
        <f>ROUND(E117/I114* H117,5)</f>
        <v>3.47</v>
      </c>
      <c r="K117" s="25"/>
    </row>
    <row r="118" spans="1:27">
      <c r="D118" s="26" t="s">
        <v>203</v>
      </c>
      <c r="E118" s="25"/>
      <c r="H118" s="25"/>
      <c r="K118" s="23">
        <f>SUM(J116:J117)</f>
        <v>3.8397500000000004</v>
      </c>
    </row>
    <row r="119" spans="1:27">
      <c r="B119" s="15" t="s">
        <v>230</v>
      </c>
      <c r="E119" s="25"/>
      <c r="H119" s="25"/>
      <c r="K119" s="25"/>
    </row>
    <row r="120" spans="1:27">
      <c r="B120" t="s">
        <v>262</v>
      </c>
      <c r="C120" t="s">
        <v>263</v>
      </c>
      <c r="D120" t="s">
        <v>264</v>
      </c>
      <c r="E120" s="22">
        <v>0.20399999999999999</v>
      </c>
      <c r="G120" t="s">
        <v>201</v>
      </c>
      <c r="H120" s="23">
        <v>5.75</v>
      </c>
      <c r="I120" t="s">
        <v>202</v>
      </c>
      <c r="J120" s="24">
        <f>ROUND(E120* H120,5)</f>
        <v>1.173</v>
      </c>
      <c r="K120" s="25"/>
    </row>
    <row r="121" spans="1:27">
      <c r="B121" t="s">
        <v>265</v>
      </c>
      <c r="C121" t="s">
        <v>263</v>
      </c>
      <c r="D121" t="s">
        <v>266</v>
      </c>
      <c r="E121" s="22">
        <v>6.0199999999999997E-2</v>
      </c>
      <c r="G121" t="s">
        <v>201</v>
      </c>
      <c r="H121" s="23">
        <v>10.96</v>
      </c>
      <c r="I121" t="s">
        <v>202</v>
      </c>
      <c r="J121" s="24">
        <f>ROUND(E121* H121,5)</f>
        <v>0.65978999999999999</v>
      </c>
      <c r="K121" s="25"/>
    </row>
    <row r="122" spans="1:27">
      <c r="D122" s="26" t="s">
        <v>233</v>
      </c>
      <c r="E122" s="25"/>
      <c r="H122" s="25"/>
      <c r="K122" s="23">
        <f>SUM(J120:J121)</f>
        <v>1.8327900000000001</v>
      </c>
    </row>
    <row r="123" spans="1:27">
      <c r="E123" s="25"/>
      <c r="H123" s="25"/>
      <c r="K123" s="25"/>
    </row>
    <row r="124" spans="1:27">
      <c r="D124" s="26" t="s">
        <v>204</v>
      </c>
      <c r="E124" s="25"/>
      <c r="H124" s="25">
        <v>1.5</v>
      </c>
      <c r="I124" t="s">
        <v>205</v>
      </c>
      <c r="J124">
        <f>ROUND(H124/100*K118,5)</f>
        <v>5.7599999999999998E-2</v>
      </c>
      <c r="K124" s="25"/>
    </row>
    <row r="125" spans="1:27">
      <c r="D125" s="26" t="s">
        <v>206</v>
      </c>
      <c r="E125" s="25"/>
      <c r="H125" s="25"/>
      <c r="K125" s="27">
        <f>SUM(J115:J124)</f>
        <v>5.7301400000000005</v>
      </c>
    </row>
    <row r="126" spans="1:27">
      <c r="D126" s="26" t="s">
        <v>207</v>
      </c>
      <c r="E126" s="25"/>
      <c r="H126" s="25"/>
      <c r="K126" s="27">
        <f>SUM(K125:K125)</f>
        <v>5.7301400000000005</v>
      </c>
    </row>
    <row r="128" spans="1:27" ht="45" customHeight="1">
      <c r="A128" s="19" t="s">
        <v>267</v>
      </c>
      <c r="B128" s="19" t="s">
        <v>67</v>
      </c>
      <c r="C128" s="2" t="s">
        <v>16</v>
      </c>
      <c r="D128" s="34" t="s">
        <v>68</v>
      </c>
      <c r="E128" s="35"/>
      <c r="F128" s="35"/>
      <c r="G128" s="2"/>
      <c r="H128" s="20" t="s">
        <v>194</v>
      </c>
      <c r="I128" s="36">
        <v>1</v>
      </c>
      <c r="J128" s="37"/>
      <c r="K128" s="21">
        <f>ROUND(K139,2)</f>
        <v>1330.71</v>
      </c>
      <c r="L128" s="3" t="s">
        <v>268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B129" s="15" t="s">
        <v>196</v>
      </c>
    </row>
    <row r="130" spans="1:27">
      <c r="B130" t="s">
        <v>269</v>
      </c>
      <c r="C130" t="s">
        <v>198</v>
      </c>
      <c r="D130" t="s">
        <v>270</v>
      </c>
      <c r="E130" s="22">
        <v>6</v>
      </c>
      <c r="F130" t="s">
        <v>200</v>
      </c>
      <c r="G130" t="s">
        <v>201</v>
      </c>
      <c r="H130" s="23">
        <v>24.1</v>
      </c>
      <c r="I130" t="s">
        <v>202</v>
      </c>
      <c r="J130" s="24">
        <f>ROUND(E130/I128* H130,5)</f>
        <v>144.6</v>
      </c>
      <c r="K130" s="25"/>
    </row>
    <row r="131" spans="1:27">
      <c r="B131" t="s">
        <v>271</v>
      </c>
      <c r="C131" t="s">
        <v>198</v>
      </c>
      <c r="D131" t="s">
        <v>272</v>
      </c>
      <c r="E131" s="22">
        <v>6</v>
      </c>
      <c r="F131" t="s">
        <v>200</v>
      </c>
      <c r="G131" t="s">
        <v>201</v>
      </c>
      <c r="H131" s="23">
        <v>28.1</v>
      </c>
      <c r="I131" t="s">
        <v>202</v>
      </c>
      <c r="J131" s="24">
        <f>ROUND(E131/I128* H131,5)</f>
        <v>168.6</v>
      </c>
      <c r="K131" s="25"/>
    </row>
    <row r="132" spans="1:27">
      <c r="D132" s="26" t="s">
        <v>203</v>
      </c>
      <c r="E132" s="25"/>
      <c r="H132" s="25"/>
      <c r="K132" s="23">
        <f>SUM(J130:J131)</f>
        <v>313.2</v>
      </c>
    </row>
    <row r="133" spans="1:27">
      <c r="B133" s="15" t="s">
        <v>230</v>
      </c>
      <c r="E133" s="25"/>
      <c r="H133" s="25"/>
      <c r="K133" s="25"/>
    </row>
    <row r="134" spans="1:27">
      <c r="B134" t="s">
        <v>273</v>
      </c>
      <c r="C134" t="s">
        <v>16</v>
      </c>
      <c r="D134" t="s">
        <v>274</v>
      </c>
      <c r="E134" s="22">
        <v>1</v>
      </c>
      <c r="G134" t="s">
        <v>201</v>
      </c>
      <c r="H134" s="23">
        <v>1012.81</v>
      </c>
      <c r="I134" t="s">
        <v>202</v>
      </c>
      <c r="J134" s="24">
        <f>ROUND(E134* H134,5)</f>
        <v>1012.81</v>
      </c>
      <c r="K134" s="25"/>
    </row>
    <row r="135" spans="1:27">
      <c r="D135" s="26" t="s">
        <v>233</v>
      </c>
      <c r="E135" s="25"/>
      <c r="H135" s="25"/>
      <c r="K135" s="23">
        <f>SUM(J134:J134)</f>
        <v>1012.81</v>
      </c>
    </row>
    <row r="136" spans="1:27">
      <c r="E136" s="25"/>
      <c r="H136" s="25"/>
      <c r="K136" s="25"/>
    </row>
    <row r="137" spans="1:27">
      <c r="D137" s="26" t="s">
        <v>204</v>
      </c>
      <c r="E137" s="25"/>
      <c r="H137" s="25">
        <v>1.5</v>
      </c>
      <c r="I137" t="s">
        <v>205</v>
      </c>
      <c r="J137">
        <f>ROUND(H137/100*K132,5)</f>
        <v>4.6980000000000004</v>
      </c>
      <c r="K137" s="25"/>
    </row>
    <row r="138" spans="1:27">
      <c r="D138" s="26" t="s">
        <v>206</v>
      </c>
      <c r="E138" s="25"/>
      <c r="H138" s="25"/>
      <c r="K138" s="27">
        <f>SUM(J129:J137)</f>
        <v>1330.7080000000001</v>
      </c>
    </row>
    <row r="139" spans="1:27">
      <c r="D139" s="26" t="s">
        <v>207</v>
      </c>
      <c r="E139" s="25"/>
      <c r="H139" s="25"/>
      <c r="K139" s="27">
        <f>SUM(K138:K138)</f>
        <v>1330.7080000000001</v>
      </c>
    </row>
    <row r="141" spans="1:27" ht="45" customHeight="1">
      <c r="A141" s="19" t="s">
        <v>275</v>
      </c>
      <c r="B141" s="19" t="s">
        <v>71</v>
      </c>
      <c r="C141" s="2" t="s">
        <v>16</v>
      </c>
      <c r="D141" s="34" t="s">
        <v>72</v>
      </c>
      <c r="E141" s="35"/>
      <c r="F141" s="35"/>
      <c r="G141" s="2"/>
      <c r="H141" s="20" t="s">
        <v>194</v>
      </c>
      <c r="I141" s="36">
        <v>3.3530000000000002</v>
      </c>
      <c r="J141" s="37"/>
      <c r="K141" s="21">
        <f>ROUND(K149,2)</f>
        <v>79.010000000000005</v>
      </c>
      <c r="L141" s="3" t="s">
        <v>72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B142" s="15" t="s">
        <v>196</v>
      </c>
    </row>
    <row r="143" spans="1:27">
      <c r="B143" t="s">
        <v>269</v>
      </c>
      <c r="C143" t="s">
        <v>198</v>
      </c>
      <c r="D143" t="s">
        <v>270</v>
      </c>
      <c r="E143" s="22">
        <v>5</v>
      </c>
      <c r="F143" t="s">
        <v>200</v>
      </c>
      <c r="G143" t="s">
        <v>201</v>
      </c>
      <c r="H143" s="23">
        <v>24.1</v>
      </c>
      <c r="I143" t="s">
        <v>202</v>
      </c>
      <c r="J143" s="24">
        <f>ROUND(E143/I141* H143,5)</f>
        <v>35.93797</v>
      </c>
      <c r="K143" s="25"/>
    </row>
    <row r="144" spans="1:27">
      <c r="B144" t="s">
        <v>271</v>
      </c>
      <c r="C144" t="s">
        <v>198</v>
      </c>
      <c r="D144" t="s">
        <v>272</v>
      </c>
      <c r="E144" s="22">
        <v>5</v>
      </c>
      <c r="F144" t="s">
        <v>200</v>
      </c>
      <c r="G144" t="s">
        <v>201</v>
      </c>
      <c r="H144" s="23">
        <v>28.1</v>
      </c>
      <c r="I144" t="s">
        <v>202</v>
      </c>
      <c r="J144" s="24">
        <f>ROUND(E144/I141* H144,5)</f>
        <v>41.902769999999997</v>
      </c>
      <c r="K144" s="25"/>
    </row>
    <row r="145" spans="1:27">
      <c r="D145" s="26" t="s">
        <v>203</v>
      </c>
      <c r="E145" s="25"/>
      <c r="H145" s="25"/>
      <c r="K145" s="23">
        <f>SUM(J143:J144)</f>
        <v>77.840739999999997</v>
      </c>
    </row>
    <row r="146" spans="1:27">
      <c r="E146" s="25"/>
      <c r="H146" s="25"/>
      <c r="K146" s="25"/>
    </row>
    <row r="147" spans="1:27">
      <c r="D147" s="26" t="s">
        <v>204</v>
      </c>
      <c r="E147" s="25"/>
      <c r="H147" s="25">
        <v>1.5</v>
      </c>
      <c r="I147" t="s">
        <v>205</v>
      </c>
      <c r="J147">
        <f>ROUND(H147/100*K145,5)</f>
        <v>1.16761</v>
      </c>
      <c r="K147" s="25"/>
    </row>
    <row r="148" spans="1:27">
      <c r="D148" s="26" t="s">
        <v>206</v>
      </c>
      <c r="E148" s="25"/>
      <c r="H148" s="25"/>
      <c r="K148" s="27">
        <f>SUM(J142:J147)</f>
        <v>79.008349999999993</v>
      </c>
    </row>
    <row r="149" spans="1:27">
      <c r="D149" s="26" t="s">
        <v>207</v>
      </c>
      <c r="E149" s="25"/>
      <c r="H149" s="25"/>
      <c r="K149" s="27">
        <f>SUM(K148:K148)</f>
        <v>79.008349999999993</v>
      </c>
    </row>
    <row r="151" spans="1:27" ht="45" customHeight="1">
      <c r="A151" s="19" t="s">
        <v>276</v>
      </c>
      <c r="B151" s="19" t="s">
        <v>152</v>
      </c>
      <c r="C151" s="2" t="s">
        <v>16</v>
      </c>
      <c r="D151" s="34" t="s">
        <v>153</v>
      </c>
      <c r="E151" s="35"/>
      <c r="F151" s="35"/>
      <c r="G151" s="2"/>
      <c r="H151" s="20" t="s">
        <v>194</v>
      </c>
      <c r="I151" s="36">
        <v>1</v>
      </c>
      <c r="J151" s="37"/>
      <c r="K151" s="21">
        <f>ROUND(K161,2)</f>
        <v>18.73</v>
      </c>
      <c r="L151" s="3" t="s">
        <v>277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B152" s="15" t="s">
        <v>196</v>
      </c>
    </row>
    <row r="153" spans="1:27">
      <c r="B153" t="s">
        <v>252</v>
      </c>
      <c r="C153" t="s">
        <v>198</v>
      </c>
      <c r="D153" t="s">
        <v>253</v>
      </c>
      <c r="E153" s="22">
        <v>0.25</v>
      </c>
      <c r="F153" t="s">
        <v>200</v>
      </c>
      <c r="G153" t="s">
        <v>201</v>
      </c>
      <c r="H153" s="23">
        <v>28.69</v>
      </c>
      <c r="I153" t="s">
        <v>202</v>
      </c>
      <c r="J153" s="24">
        <f>ROUND(E153/I151* H153,5)</f>
        <v>7.1725000000000003</v>
      </c>
      <c r="K153" s="25"/>
    </row>
    <row r="154" spans="1:27">
      <c r="D154" s="26" t="s">
        <v>203</v>
      </c>
      <c r="E154" s="25"/>
      <c r="H154" s="25"/>
      <c r="K154" s="23">
        <f>SUM(J153:J153)</f>
        <v>7.1725000000000003</v>
      </c>
    </row>
    <row r="155" spans="1:27">
      <c r="B155" s="15" t="s">
        <v>230</v>
      </c>
      <c r="E155" s="25"/>
      <c r="H155" s="25"/>
      <c r="K155" s="25"/>
    </row>
    <row r="156" spans="1:27">
      <c r="B156" t="s">
        <v>278</v>
      </c>
      <c r="C156" t="s">
        <v>16</v>
      </c>
      <c r="D156" t="s">
        <v>279</v>
      </c>
      <c r="E156" s="22">
        <v>1</v>
      </c>
      <c r="G156" t="s">
        <v>201</v>
      </c>
      <c r="H156" s="23">
        <v>11.45</v>
      </c>
      <c r="I156" t="s">
        <v>202</v>
      </c>
      <c r="J156" s="24">
        <f>ROUND(E156* H156,5)</f>
        <v>11.45</v>
      </c>
      <c r="K156" s="25"/>
    </row>
    <row r="157" spans="1:27">
      <c r="D157" s="26" t="s">
        <v>233</v>
      </c>
      <c r="E157" s="25"/>
      <c r="H157" s="25"/>
      <c r="K157" s="23">
        <f>SUM(J156:J156)</f>
        <v>11.45</v>
      </c>
    </row>
    <row r="158" spans="1:27">
      <c r="E158" s="25"/>
      <c r="H158" s="25"/>
      <c r="K158" s="25"/>
    </row>
    <row r="159" spans="1:27">
      <c r="D159" s="26" t="s">
        <v>204</v>
      </c>
      <c r="E159" s="25"/>
      <c r="H159" s="25">
        <v>1.5</v>
      </c>
      <c r="I159" t="s">
        <v>205</v>
      </c>
      <c r="J159">
        <f>ROUND(H159/100*K154,5)</f>
        <v>0.10759000000000001</v>
      </c>
      <c r="K159" s="25"/>
    </row>
    <row r="160" spans="1:27">
      <c r="D160" s="26" t="s">
        <v>206</v>
      </c>
      <c r="E160" s="25"/>
      <c r="H160" s="25"/>
      <c r="K160" s="27">
        <f>SUM(J152:J159)</f>
        <v>18.730089999999997</v>
      </c>
    </row>
    <row r="161" spans="1:27">
      <c r="D161" s="26" t="s">
        <v>207</v>
      </c>
      <c r="E161" s="25"/>
      <c r="H161" s="25"/>
      <c r="K161" s="27">
        <f>SUM(K160:K160)</f>
        <v>18.730089999999997</v>
      </c>
    </row>
    <row r="163" spans="1:27" ht="45" customHeight="1">
      <c r="A163" s="19" t="s">
        <v>280</v>
      </c>
      <c r="B163" s="19" t="s">
        <v>81</v>
      </c>
      <c r="C163" s="2" t="s">
        <v>21</v>
      </c>
      <c r="D163" s="34" t="s">
        <v>82</v>
      </c>
      <c r="E163" s="35"/>
      <c r="F163" s="35"/>
      <c r="G163" s="2"/>
      <c r="H163" s="20" t="s">
        <v>194</v>
      </c>
      <c r="I163" s="36">
        <v>1</v>
      </c>
      <c r="J163" s="37"/>
      <c r="K163" s="21">
        <f>ROUND(K177,2)</f>
        <v>9.2799999999999994</v>
      </c>
      <c r="L163" s="3" t="s">
        <v>281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B164" s="15" t="s">
        <v>196</v>
      </c>
    </row>
    <row r="165" spans="1:27">
      <c r="B165" t="s">
        <v>282</v>
      </c>
      <c r="C165" t="s">
        <v>198</v>
      </c>
      <c r="D165" t="s">
        <v>283</v>
      </c>
      <c r="E165" s="22">
        <v>0.13500000000000001</v>
      </c>
      <c r="F165" t="s">
        <v>200</v>
      </c>
      <c r="G165" t="s">
        <v>201</v>
      </c>
      <c r="H165" s="23">
        <v>24.65</v>
      </c>
      <c r="I165" t="s">
        <v>202</v>
      </c>
      <c r="J165" s="24">
        <f>ROUND(E165/I163* H165,5)</f>
        <v>3.32775</v>
      </c>
      <c r="K165" s="25"/>
    </row>
    <row r="166" spans="1:27">
      <c r="B166" t="s">
        <v>252</v>
      </c>
      <c r="C166" t="s">
        <v>198</v>
      </c>
      <c r="D166" t="s">
        <v>253</v>
      </c>
      <c r="E166" s="22">
        <v>0.13500000000000001</v>
      </c>
      <c r="F166" t="s">
        <v>200</v>
      </c>
      <c r="G166" t="s">
        <v>201</v>
      </c>
      <c r="H166" s="23">
        <v>28.69</v>
      </c>
      <c r="I166" t="s">
        <v>202</v>
      </c>
      <c r="J166" s="24">
        <f>ROUND(E166/I163* H166,5)</f>
        <v>3.8731499999999999</v>
      </c>
      <c r="K166" s="25"/>
    </row>
    <row r="167" spans="1:27">
      <c r="D167" s="26" t="s">
        <v>203</v>
      </c>
      <c r="E167" s="25"/>
      <c r="H167" s="25"/>
      <c r="K167" s="23">
        <f>SUM(J165:J166)</f>
        <v>7.2008999999999999</v>
      </c>
    </row>
    <row r="168" spans="1:27">
      <c r="B168" s="15" t="s">
        <v>230</v>
      </c>
      <c r="E168" s="25"/>
      <c r="H168" s="25"/>
      <c r="K168" s="25"/>
    </row>
    <row r="169" spans="1:27">
      <c r="B169" t="s">
        <v>284</v>
      </c>
      <c r="C169" t="s">
        <v>16</v>
      </c>
      <c r="D169" t="s">
        <v>285</v>
      </c>
      <c r="E169" s="22">
        <v>0.3</v>
      </c>
      <c r="G169" t="s">
        <v>201</v>
      </c>
      <c r="H169" s="23">
        <v>3.64</v>
      </c>
      <c r="I169" t="s">
        <v>202</v>
      </c>
      <c r="J169" s="24">
        <f>ROUND(E169* H169,5)</f>
        <v>1.0920000000000001</v>
      </c>
      <c r="K169" s="25"/>
    </row>
    <row r="170" spans="1:27">
      <c r="B170" t="s">
        <v>286</v>
      </c>
      <c r="C170" t="s">
        <v>16</v>
      </c>
      <c r="D170" t="s">
        <v>287</v>
      </c>
      <c r="E170" s="22">
        <v>1</v>
      </c>
      <c r="G170" t="s">
        <v>201</v>
      </c>
      <c r="H170" s="23">
        <v>0.02</v>
      </c>
      <c r="I170" t="s">
        <v>202</v>
      </c>
      <c r="J170" s="24">
        <f>ROUND(E170* H170,5)</f>
        <v>0.02</v>
      </c>
      <c r="K170" s="25"/>
    </row>
    <row r="171" spans="1:27">
      <c r="B171" t="s">
        <v>288</v>
      </c>
      <c r="C171" t="s">
        <v>16</v>
      </c>
      <c r="D171" t="s">
        <v>289</v>
      </c>
      <c r="E171" s="22">
        <v>1.2</v>
      </c>
      <c r="G171" t="s">
        <v>201</v>
      </c>
      <c r="H171" s="23">
        <v>0.36</v>
      </c>
      <c r="I171" t="s">
        <v>202</v>
      </c>
      <c r="J171" s="24">
        <f>ROUND(E171* H171,5)</f>
        <v>0.432</v>
      </c>
      <c r="K171" s="25"/>
    </row>
    <row r="172" spans="1:27">
      <c r="B172" t="s">
        <v>290</v>
      </c>
      <c r="C172" t="s">
        <v>21</v>
      </c>
      <c r="D172" t="s">
        <v>291</v>
      </c>
      <c r="E172" s="22">
        <v>1.02</v>
      </c>
      <c r="G172" t="s">
        <v>201</v>
      </c>
      <c r="H172" s="23">
        <v>0.42</v>
      </c>
      <c r="I172" t="s">
        <v>202</v>
      </c>
      <c r="J172" s="24">
        <f>ROUND(E172* H172,5)</f>
        <v>0.4284</v>
      </c>
      <c r="K172" s="25"/>
    </row>
    <row r="173" spans="1:27">
      <c r="D173" s="26" t="s">
        <v>233</v>
      </c>
      <c r="E173" s="25"/>
      <c r="H173" s="25"/>
      <c r="K173" s="23">
        <f>SUM(J169:J172)</f>
        <v>1.9723999999999999</v>
      </c>
    </row>
    <row r="174" spans="1:27">
      <c r="E174" s="25"/>
      <c r="H174" s="25"/>
      <c r="K174" s="25"/>
    </row>
    <row r="175" spans="1:27">
      <c r="D175" s="26" t="s">
        <v>204</v>
      </c>
      <c r="E175" s="25"/>
      <c r="H175" s="25">
        <v>1.5</v>
      </c>
      <c r="I175" t="s">
        <v>205</v>
      </c>
      <c r="J175">
        <f>ROUND(H175/100*K167,5)</f>
        <v>0.10800999999999999</v>
      </c>
      <c r="K175" s="25"/>
    </row>
    <row r="176" spans="1:27">
      <c r="D176" s="26" t="s">
        <v>206</v>
      </c>
      <c r="E176" s="25"/>
      <c r="H176" s="25"/>
      <c r="K176" s="27">
        <f>SUM(J164:J175)</f>
        <v>9.2813099999999995</v>
      </c>
    </row>
    <row r="177" spans="1:27">
      <c r="D177" s="26" t="s">
        <v>207</v>
      </c>
      <c r="E177" s="25"/>
      <c r="H177" s="25"/>
      <c r="K177" s="27">
        <f>SUM(K176:K176)</f>
        <v>9.2813099999999995</v>
      </c>
    </row>
    <row r="179" spans="1:27" ht="45" customHeight="1">
      <c r="A179" s="19" t="s">
        <v>292</v>
      </c>
      <c r="B179" s="19" t="s">
        <v>83</v>
      </c>
      <c r="C179" s="2" t="s">
        <v>21</v>
      </c>
      <c r="D179" s="34" t="s">
        <v>84</v>
      </c>
      <c r="E179" s="35"/>
      <c r="F179" s="35"/>
      <c r="G179" s="2"/>
      <c r="H179" s="20" t="s">
        <v>194</v>
      </c>
      <c r="I179" s="36">
        <v>1</v>
      </c>
      <c r="J179" s="37"/>
      <c r="K179" s="21">
        <f>ROUND(K193,2)</f>
        <v>5.95</v>
      </c>
      <c r="L179" s="3" t="s">
        <v>293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B180" s="15" t="s">
        <v>196</v>
      </c>
    </row>
    <row r="181" spans="1:27">
      <c r="B181" t="s">
        <v>282</v>
      </c>
      <c r="C181" t="s">
        <v>198</v>
      </c>
      <c r="D181" t="s">
        <v>283</v>
      </c>
      <c r="E181" s="22">
        <v>0.08</v>
      </c>
      <c r="F181" t="s">
        <v>200</v>
      </c>
      <c r="G181" t="s">
        <v>201</v>
      </c>
      <c r="H181" s="23">
        <v>24.65</v>
      </c>
      <c r="I181" t="s">
        <v>202</v>
      </c>
      <c r="J181" s="24">
        <f>ROUND(E181/I179* H181,5)</f>
        <v>1.972</v>
      </c>
      <c r="K181" s="25"/>
    </row>
    <row r="182" spans="1:27">
      <c r="B182" t="s">
        <v>252</v>
      </c>
      <c r="C182" t="s">
        <v>198</v>
      </c>
      <c r="D182" t="s">
        <v>253</v>
      </c>
      <c r="E182" s="22">
        <v>0.08</v>
      </c>
      <c r="F182" t="s">
        <v>200</v>
      </c>
      <c r="G182" t="s">
        <v>201</v>
      </c>
      <c r="H182" s="23">
        <v>28.69</v>
      </c>
      <c r="I182" t="s">
        <v>202</v>
      </c>
      <c r="J182" s="24">
        <f>ROUND(E182/I179* H182,5)</f>
        <v>2.2951999999999999</v>
      </c>
      <c r="K182" s="25"/>
    </row>
    <row r="183" spans="1:27">
      <c r="D183" s="26" t="s">
        <v>203</v>
      </c>
      <c r="E183" s="25"/>
      <c r="H183" s="25"/>
      <c r="K183" s="23">
        <f>SUM(J181:J182)</f>
        <v>4.2671999999999999</v>
      </c>
    </row>
    <row r="184" spans="1:27">
      <c r="B184" s="15" t="s">
        <v>230</v>
      </c>
      <c r="E184" s="25"/>
      <c r="H184" s="25"/>
      <c r="K184" s="25"/>
    </row>
    <row r="185" spans="1:27">
      <c r="B185" t="s">
        <v>294</v>
      </c>
      <c r="C185" t="s">
        <v>16</v>
      </c>
      <c r="D185" t="s">
        <v>295</v>
      </c>
      <c r="E185" s="22">
        <v>1.2</v>
      </c>
      <c r="G185" t="s">
        <v>201</v>
      </c>
      <c r="H185" s="23">
        <v>0.33</v>
      </c>
      <c r="I185" t="s">
        <v>202</v>
      </c>
      <c r="J185" s="24">
        <f>ROUND(E185* H185,5)</f>
        <v>0.39600000000000002</v>
      </c>
      <c r="K185" s="25"/>
    </row>
    <row r="186" spans="1:27">
      <c r="B186" t="s">
        <v>296</v>
      </c>
      <c r="C186" t="s">
        <v>16</v>
      </c>
      <c r="D186" t="s">
        <v>297</v>
      </c>
      <c r="E186" s="22">
        <v>0.3</v>
      </c>
      <c r="G186" t="s">
        <v>201</v>
      </c>
      <c r="H186" s="23">
        <v>2.89</v>
      </c>
      <c r="I186" t="s">
        <v>202</v>
      </c>
      <c r="J186" s="24">
        <f>ROUND(E186* H186,5)</f>
        <v>0.86699999999999999</v>
      </c>
      <c r="K186" s="25"/>
    </row>
    <row r="187" spans="1:27">
      <c r="B187" t="s">
        <v>298</v>
      </c>
      <c r="C187" t="s">
        <v>16</v>
      </c>
      <c r="D187" t="s">
        <v>299</v>
      </c>
      <c r="E187" s="22">
        <v>1</v>
      </c>
      <c r="G187" t="s">
        <v>201</v>
      </c>
      <c r="H187" s="23">
        <v>0.02</v>
      </c>
      <c r="I187" t="s">
        <v>202</v>
      </c>
      <c r="J187" s="24">
        <f>ROUND(E187* H187,5)</f>
        <v>0.02</v>
      </c>
      <c r="K187" s="25"/>
    </row>
    <row r="188" spans="1:27">
      <c r="B188" t="s">
        <v>300</v>
      </c>
      <c r="C188" t="s">
        <v>21</v>
      </c>
      <c r="D188" t="s">
        <v>301</v>
      </c>
      <c r="E188" s="22">
        <v>1.02</v>
      </c>
      <c r="G188" t="s">
        <v>201</v>
      </c>
      <c r="H188" s="23">
        <v>0.33</v>
      </c>
      <c r="I188" t="s">
        <v>202</v>
      </c>
      <c r="J188" s="24">
        <f>ROUND(E188* H188,5)</f>
        <v>0.33660000000000001</v>
      </c>
      <c r="K188" s="25"/>
    </row>
    <row r="189" spans="1:27">
      <c r="D189" s="26" t="s">
        <v>233</v>
      </c>
      <c r="E189" s="25"/>
      <c r="H189" s="25"/>
      <c r="K189" s="23">
        <f>SUM(J185:J188)</f>
        <v>1.6195999999999999</v>
      </c>
    </row>
    <row r="190" spans="1:27">
      <c r="E190" s="25"/>
      <c r="H190" s="25"/>
      <c r="K190" s="25"/>
    </row>
    <row r="191" spans="1:27">
      <c r="D191" s="26" t="s">
        <v>204</v>
      </c>
      <c r="E191" s="25"/>
      <c r="H191" s="25">
        <v>1.5</v>
      </c>
      <c r="I191" t="s">
        <v>205</v>
      </c>
      <c r="J191">
        <f>ROUND(H191/100*K183,5)</f>
        <v>6.4009999999999997E-2</v>
      </c>
      <c r="K191" s="25"/>
    </row>
    <row r="192" spans="1:27">
      <c r="D192" s="26" t="s">
        <v>206</v>
      </c>
      <c r="E192" s="25"/>
      <c r="H192" s="25"/>
      <c r="K192" s="27">
        <f>SUM(J180:J191)</f>
        <v>5.9508099999999988</v>
      </c>
    </row>
    <row r="193" spans="1:27">
      <c r="D193" s="26" t="s">
        <v>207</v>
      </c>
      <c r="E193" s="25"/>
      <c r="H193" s="25"/>
      <c r="K193" s="27">
        <f>SUM(K192:K192)</f>
        <v>5.9508099999999988</v>
      </c>
    </row>
    <row r="195" spans="1:27" ht="45" customHeight="1">
      <c r="A195" s="19" t="s">
        <v>302</v>
      </c>
      <c r="B195" s="19" t="s">
        <v>107</v>
      </c>
      <c r="C195" s="2" t="s">
        <v>21</v>
      </c>
      <c r="D195" s="34" t="s">
        <v>108</v>
      </c>
      <c r="E195" s="35"/>
      <c r="F195" s="35"/>
      <c r="G195" s="2"/>
      <c r="H195" s="20" t="s">
        <v>194</v>
      </c>
      <c r="I195" s="36">
        <v>1</v>
      </c>
      <c r="J195" s="37"/>
      <c r="K195" s="21">
        <f>ROUND(K209,2)</f>
        <v>9.18</v>
      </c>
      <c r="L195" s="3" t="s">
        <v>303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B196" s="15" t="s">
        <v>196</v>
      </c>
    </row>
    <row r="197" spans="1:27">
      <c r="B197" t="s">
        <v>282</v>
      </c>
      <c r="C197" t="s">
        <v>198</v>
      </c>
      <c r="D197" t="s">
        <v>283</v>
      </c>
      <c r="E197" s="22">
        <v>0.12</v>
      </c>
      <c r="F197" t="s">
        <v>200</v>
      </c>
      <c r="G197" t="s">
        <v>201</v>
      </c>
      <c r="H197" s="23">
        <v>24.65</v>
      </c>
      <c r="I197" t="s">
        <v>202</v>
      </c>
      <c r="J197" s="24">
        <f>ROUND(E197/I195* H197,5)</f>
        <v>2.9580000000000002</v>
      </c>
      <c r="K197" s="25"/>
    </row>
    <row r="198" spans="1:27">
      <c r="B198" t="s">
        <v>252</v>
      </c>
      <c r="C198" t="s">
        <v>198</v>
      </c>
      <c r="D198" t="s">
        <v>253</v>
      </c>
      <c r="E198" s="22">
        <v>0.12</v>
      </c>
      <c r="F198" t="s">
        <v>200</v>
      </c>
      <c r="G198" t="s">
        <v>201</v>
      </c>
      <c r="H198" s="23">
        <v>28.69</v>
      </c>
      <c r="I198" t="s">
        <v>202</v>
      </c>
      <c r="J198" s="24">
        <f>ROUND(E198/I195* H198,5)</f>
        <v>3.4428000000000001</v>
      </c>
      <c r="K198" s="25"/>
    </row>
    <row r="199" spans="1:27">
      <c r="D199" s="26" t="s">
        <v>203</v>
      </c>
      <c r="E199" s="25"/>
      <c r="H199" s="25"/>
      <c r="K199" s="23">
        <f>SUM(J197:J198)</f>
        <v>6.4008000000000003</v>
      </c>
    </row>
    <row r="200" spans="1:27">
      <c r="B200" s="15" t="s">
        <v>230</v>
      </c>
      <c r="E200" s="25"/>
      <c r="H200" s="25"/>
      <c r="K200" s="25"/>
    </row>
    <row r="201" spans="1:27">
      <c r="B201" t="s">
        <v>304</v>
      </c>
      <c r="C201" t="s">
        <v>16</v>
      </c>
      <c r="D201" t="s">
        <v>305</v>
      </c>
      <c r="E201" s="22">
        <v>1.2</v>
      </c>
      <c r="G201" t="s">
        <v>201</v>
      </c>
      <c r="H201" s="23">
        <v>0.38</v>
      </c>
      <c r="I201" t="s">
        <v>202</v>
      </c>
      <c r="J201" s="24">
        <f>ROUND(E201* H201,5)</f>
        <v>0.45600000000000002</v>
      </c>
      <c r="K201" s="25"/>
    </row>
    <row r="202" spans="1:27">
      <c r="B202" t="s">
        <v>306</v>
      </c>
      <c r="C202" t="s">
        <v>21</v>
      </c>
      <c r="D202" t="s">
        <v>307</v>
      </c>
      <c r="E202" s="22">
        <v>1.02</v>
      </c>
      <c r="G202" t="s">
        <v>201</v>
      </c>
      <c r="H202" s="23">
        <v>0.68</v>
      </c>
      <c r="I202" t="s">
        <v>202</v>
      </c>
      <c r="J202" s="24">
        <f>ROUND(E202* H202,5)</f>
        <v>0.69359999999999999</v>
      </c>
      <c r="K202" s="25"/>
    </row>
    <row r="203" spans="1:27">
      <c r="B203" t="s">
        <v>308</v>
      </c>
      <c r="C203" t="s">
        <v>16</v>
      </c>
      <c r="D203" t="s">
        <v>309</v>
      </c>
      <c r="E203" s="22">
        <v>0.3</v>
      </c>
      <c r="G203" t="s">
        <v>201</v>
      </c>
      <c r="H203" s="23">
        <v>5.0599999999999996</v>
      </c>
      <c r="I203" t="s">
        <v>202</v>
      </c>
      <c r="J203" s="24">
        <f>ROUND(E203* H203,5)</f>
        <v>1.518</v>
      </c>
      <c r="K203" s="25"/>
    </row>
    <row r="204" spans="1:27">
      <c r="B204" t="s">
        <v>310</v>
      </c>
      <c r="C204" t="s">
        <v>16</v>
      </c>
      <c r="D204" t="s">
        <v>311</v>
      </c>
      <c r="E204" s="22">
        <v>1</v>
      </c>
      <c r="G204" t="s">
        <v>201</v>
      </c>
      <c r="H204" s="23">
        <v>0.02</v>
      </c>
      <c r="I204" t="s">
        <v>202</v>
      </c>
      <c r="J204" s="24">
        <f>ROUND(E204* H204,5)</f>
        <v>0.02</v>
      </c>
      <c r="K204" s="25"/>
    </row>
    <row r="205" spans="1:27">
      <c r="D205" s="26" t="s">
        <v>233</v>
      </c>
      <c r="E205" s="25"/>
      <c r="H205" s="25"/>
      <c r="K205" s="23">
        <f>SUM(J201:J204)</f>
        <v>2.6876000000000002</v>
      </c>
    </row>
    <row r="206" spans="1:27">
      <c r="E206" s="25"/>
      <c r="H206" s="25"/>
      <c r="K206" s="25"/>
    </row>
    <row r="207" spans="1:27">
      <c r="D207" s="26" t="s">
        <v>204</v>
      </c>
      <c r="E207" s="25"/>
      <c r="H207" s="25">
        <v>1.5</v>
      </c>
      <c r="I207" t="s">
        <v>205</v>
      </c>
      <c r="J207">
        <f>ROUND(H207/100*K199,5)</f>
        <v>9.6009999999999998E-2</v>
      </c>
      <c r="K207" s="25"/>
    </row>
    <row r="208" spans="1:27">
      <c r="D208" s="26" t="s">
        <v>206</v>
      </c>
      <c r="E208" s="25"/>
      <c r="H208" s="25"/>
      <c r="K208" s="27">
        <f>SUM(J196:J207)</f>
        <v>9.1844099999999997</v>
      </c>
    </row>
    <row r="209" spans="1:27">
      <c r="D209" s="26" t="s">
        <v>207</v>
      </c>
      <c r="E209" s="25"/>
      <c r="H209" s="25"/>
      <c r="K209" s="27">
        <f>SUM(K208:K208)</f>
        <v>9.1844099999999997</v>
      </c>
    </row>
    <row r="211" spans="1:27" ht="45" customHeight="1">
      <c r="A211" s="19" t="s">
        <v>312</v>
      </c>
      <c r="B211" s="19" t="s">
        <v>106</v>
      </c>
      <c r="C211" s="2" t="s">
        <v>21</v>
      </c>
      <c r="D211" s="34" t="s">
        <v>80</v>
      </c>
      <c r="E211" s="35"/>
      <c r="F211" s="35"/>
      <c r="G211" s="2"/>
      <c r="H211" s="20" t="s">
        <v>194</v>
      </c>
      <c r="I211" s="36">
        <v>1</v>
      </c>
      <c r="J211" s="37"/>
      <c r="K211" s="21">
        <f>ROUND(K225,2)</f>
        <v>11.04</v>
      </c>
      <c r="L211" s="3" t="s">
        <v>313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B212" s="15" t="s">
        <v>196</v>
      </c>
    </row>
    <row r="213" spans="1:27">
      <c r="B213" t="s">
        <v>282</v>
      </c>
      <c r="C213" t="s">
        <v>198</v>
      </c>
      <c r="D213" t="s">
        <v>283</v>
      </c>
      <c r="E213" s="22">
        <v>0.13</v>
      </c>
      <c r="F213" t="s">
        <v>200</v>
      </c>
      <c r="G213" t="s">
        <v>201</v>
      </c>
      <c r="H213" s="23">
        <v>24.65</v>
      </c>
      <c r="I213" t="s">
        <v>202</v>
      </c>
      <c r="J213" s="24">
        <f>ROUND(E213/I211* H213,5)</f>
        <v>3.2044999999999999</v>
      </c>
      <c r="K213" s="25"/>
    </row>
    <row r="214" spans="1:27">
      <c r="B214" t="s">
        <v>252</v>
      </c>
      <c r="C214" t="s">
        <v>198</v>
      </c>
      <c r="D214" t="s">
        <v>253</v>
      </c>
      <c r="E214" s="22">
        <v>0.13</v>
      </c>
      <c r="F214" t="s">
        <v>200</v>
      </c>
      <c r="G214" t="s">
        <v>201</v>
      </c>
      <c r="H214" s="23">
        <v>28.69</v>
      </c>
      <c r="I214" t="s">
        <v>202</v>
      </c>
      <c r="J214" s="24">
        <f>ROUND(E214/I211* H214,5)</f>
        <v>3.7296999999999998</v>
      </c>
      <c r="K214" s="25"/>
    </row>
    <row r="215" spans="1:27">
      <c r="D215" s="26" t="s">
        <v>203</v>
      </c>
      <c r="E215" s="25"/>
      <c r="H215" s="25"/>
      <c r="K215" s="23">
        <f>SUM(J213:J214)</f>
        <v>6.9341999999999997</v>
      </c>
    </row>
    <row r="216" spans="1:27">
      <c r="B216" s="15" t="s">
        <v>230</v>
      </c>
      <c r="E216" s="25"/>
      <c r="H216" s="25"/>
      <c r="K216" s="25"/>
    </row>
    <row r="217" spans="1:27">
      <c r="B217" t="s">
        <v>314</v>
      </c>
      <c r="C217" t="s">
        <v>21</v>
      </c>
      <c r="D217" t="s">
        <v>315</v>
      </c>
      <c r="E217" s="22">
        <v>1.02</v>
      </c>
      <c r="G217" t="s">
        <v>201</v>
      </c>
      <c r="H217" s="23">
        <v>1.0900000000000001</v>
      </c>
      <c r="I217" t="s">
        <v>202</v>
      </c>
      <c r="J217" s="24">
        <f>ROUND(E217* H217,5)</f>
        <v>1.1117999999999999</v>
      </c>
      <c r="K217" s="25"/>
    </row>
    <row r="218" spans="1:27">
      <c r="B218" t="s">
        <v>316</v>
      </c>
      <c r="C218" t="s">
        <v>16</v>
      </c>
      <c r="D218" t="s">
        <v>317</v>
      </c>
      <c r="E218" s="22">
        <v>1</v>
      </c>
      <c r="G218" t="s">
        <v>201</v>
      </c>
      <c r="H218" s="23">
        <v>0.49</v>
      </c>
      <c r="I218" t="s">
        <v>202</v>
      </c>
      <c r="J218" s="24">
        <f>ROUND(E218* H218,5)</f>
        <v>0.49</v>
      </c>
      <c r="K218" s="25"/>
    </row>
    <row r="219" spans="1:27">
      <c r="B219" t="s">
        <v>318</v>
      </c>
      <c r="C219" t="s">
        <v>16</v>
      </c>
      <c r="D219" t="s">
        <v>319</v>
      </c>
      <c r="E219" s="22">
        <v>0.3</v>
      </c>
      <c r="G219" t="s">
        <v>201</v>
      </c>
      <c r="H219" s="23">
        <v>7.83</v>
      </c>
      <c r="I219" t="s">
        <v>202</v>
      </c>
      <c r="J219" s="24">
        <f>ROUND(E219* H219,5)</f>
        <v>2.3490000000000002</v>
      </c>
      <c r="K219" s="25"/>
    </row>
    <row r="220" spans="1:27">
      <c r="B220" t="s">
        <v>320</v>
      </c>
      <c r="C220" t="s">
        <v>16</v>
      </c>
      <c r="D220" t="s">
        <v>321</v>
      </c>
      <c r="E220" s="22">
        <v>1</v>
      </c>
      <c r="G220" t="s">
        <v>201</v>
      </c>
      <c r="H220" s="23">
        <v>0.05</v>
      </c>
      <c r="I220" t="s">
        <v>202</v>
      </c>
      <c r="J220" s="24">
        <f>ROUND(E220* H220,5)</f>
        <v>0.05</v>
      </c>
      <c r="K220" s="25"/>
    </row>
    <row r="221" spans="1:27">
      <c r="D221" s="26" t="s">
        <v>233</v>
      </c>
      <c r="E221" s="25"/>
      <c r="H221" s="25"/>
      <c r="K221" s="23">
        <f>SUM(J217:J220)</f>
        <v>4.0007999999999999</v>
      </c>
    </row>
    <row r="222" spans="1:27">
      <c r="E222" s="25"/>
      <c r="H222" s="25"/>
      <c r="K222" s="25"/>
    </row>
    <row r="223" spans="1:27">
      <c r="D223" s="26" t="s">
        <v>204</v>
      </c>
      <c r="E223" s="25"/>
      <c r="H223" s="25">
        <v>1.5</v>
      </c>
      <c r="I223" t="s">
        <v>205</v>
      </c>
      <c r="J223">
        <f>ROUND(H223/100*K215,5)</f>
        <v>0.10401000000000001</v>
      </c>
      <c r="K223" s="25"/>
    </row>
    <row r="224" spans="1:27">
      <c r="D224" s="26" t="s">
        <v>206</v>
      </c>
      <c r="E224" s="25"/>
      <c r="H224" s="25"/>
      <c r="K224" s="27">
        <f>SUM(J212:J223)</f>
        <v>11.039010000000001</v>
      </c>
    </row>
    <row r="225" spans="1:27">
      <c r="D225" s="26" t="s">
        <v>207</v>
      </c>
      <c r="E225" s="25"/>
      <c r="H225" s="25"/>
      <c r="K225" s="27">
        <f>SUM(K224:K224)</f>
        <v>11.039010000000001</v>
      </c>
    </row>
    <row r="227" spans="1:27" ht="45" customHeight="1">
      <c r="A227" s="19" t="s">
        <v>322</v>
      </c>
      <c r="B227" s="19" t="s">
        <v>79</v>
      </c>
      <c r="C227" s="2" t="s">
        <v>21</v>
      </c>
      <c r="D227" s="34" t="s">
        <v>80</v>
      </c>
      <c r="E227" s="35"/>
      <c r="F227" s="35"/>
      <c r="G227" s="2"/>
      <c r="H227" s="20" t="s">
        <v>194</v>
      </c>
      <c r="I227" s="36">
        <v>1</v>
      </c>
      <c r="J227" s="37"/>
      <c r="K227" s="21">
        <f>ROUND(K243,2)</f>
        <v>15.68</v>
      </c>
      <c r="L227" s="3" t="s">
        <v>313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B228" s="15" t="s">
        <v>196</v>
      </c>
    </row>
    <row r="229" spans="1:27">
      <c r="B229" t="s">
        <v>282</v>
      </c>
      <c r="C229" t="s">
        <v>198</v>
      </c>
      <c r="D229" t="s">
        <v>283</v>
      </c>
      <c r="E229" s="22">
        <v>0.13</v>
      </c>
      <c r="F229" t="s">
        <v>200</v>
      </c>
      <c r="G229" t="s">
        <v>201</v>
      </c>
      <c r="H229" s="23">
        <v>24.65</v>
      </c>
      <c r="I229" t="s">
        <v>202</v>
      </c>
      <c r="J229" s="24">
        <f>ROUND(E229/I227* H229,5)</f>
        <v>3.2044999999999999</v>
      </c>
      <c r="K229" s="25"/>
    </row>
    <row r="230" spans="1:27">
      <c r="B230" t="s">
        <v>252</v>
      </c>
      <c r="C230" t="s">
        <v>198</v>
      </c>
      <c r="D230" t="s">
        <v>253</v>
      </c>
      <c r="E230" s="22">
        <v>0.13</v>
      </c>
      <c r="F230" t="s">
        <v>200</v>
      </c>
      <c r="G230" t="s">
        <v>201</v>
      </c>
      <c r="H230" s="23">
        <v>28.69</v>
      </c>
      <c r="I230" t="s">
        <v>202</v>
      </c>
      <c r="J230" s="24">
        <f>ROUND(E230/I227* H230,5)</f>
        <v>3.7296999999999998</v>
      </c>
      <c r="K230" s="25"/>
    </row>
    <row r="231" spans="1:27">
      <c r="D231" s="26" t="s">
        <v>203</v>
      </c>
      <c r="E231" s="25"/>
      <c r="H231" s="25"/>
      <c r="K231" s="23">
        <f>SUM(J229:J230)</f>
        <v>6.9341999999999997</v>
      </c>
    </row>
    <row r="232" spans="1:27">
      <c r="B232" s="15" t="s">
        <v>222</v>
      </c>
      <c r="E232" s="25"/>
      <c r="H232" s="25"/>
      <c r="K232" s="25"/>
    </row>
    <row r="233" spans="1:27">
      <c r="B233" t="s">
        <v>323</v>
      </c>
      <c r="C233" t="s">
        <v>198</v>
      </c>
      <c r="D233" t="s">
        <v>324</v>
      </c>
      <c r="E233" s="22">
        <v>0.13</v>
      </c>
      <c r="F233" t="s">
        <v>200</v>
      </c>
      <c r="G233" t="s">
        <v>201</v>
      </c>
      <c r="H233" s="23">
        <v>39.44</v>
      </c>
      <c r="I233" t="s">
        <v>202</v>
      </c>
      <c r="J233" s="24">
        <f>ROUND(E233/I227* H233,5)</f>
        <v>5.1272000000000002</v>
      </c>
      <c r="K233" s="25"/>
    </row>
    <row r="234" spans="1:27">
      <c r="D234" s="26" t="s">
        <v>225</v>
      </c>
      <c r="E234" s="25"/>
      <c r="H234" s="25"/>
      <c r="K234" s="23">
        <f>SUM(J233:J233)</f>
        <v>5.1272000000000002</v>
      </c>
    </row>
    <row r="235" spans="1:27">
      <c r="B235" s="15" t="s">
        <v>230</v>
      </c>
      <c r="E235" s="25"/>
      <c r="H235" s="25"/>
      <c r="K235" s="25"/>
    </row>
    <row r="236" spans="1:27">
      <c r="B236" t="s">
        <v>320</v>
      </c>
      <c r="C236" t="s">
        <v>16</v>
      </c>
      <c r="D236" t="s">
        <v>321</v>
      </c>
      <c r="E236" s="22">
        <v>1</v>
      </c>
      <c r="G236" t="s">
        <v>201</v>
      </c>
      <c r="H236" s="23">
        <v>0.05</v>
      </c>
      <c r="I236" t="s">
        <v>202</v>
      </c>
      <c r="J236" s="24">
        <f>ROUND(E236* H236,5)</f>
        <v>0.05</v>
      </c>
      <c r="K236" s="25"/>
    </row>
    <row r="237" spans="1:27">
      <c r="B237" t="s">
        <v>318</v>
      </c>
      <c r="C237" t="s">
        <v>16</v>
      </c>
      <c r="D237" t="s">
        <v>319</v>
      </c>
      <c r="E237" s="22">
        <v>0.3</v>
      </c>
      <c r="G237" t="s">
        <v>201</v>
      </c>
      <c r="H237" s="23">
        <v>7.83</v>
      </c>
      <c r="I237" t="s">
        <v>202</v>
      </c>
      <c r="J237" s="24">
        <f>ROUND(E237* H237,5)</f>
        <v>2.3490000000000002</v>
      </c>
      <c r="K237" s="25"/>
    </row>
    <row r="238" spans="1:27">
      <c r="B238" t="s">
        <v>314</v>
      </c>
      <c r="C238" t="s">
        <v>21</v>
      </c>
      <c r="D238" t="s">
        <v>315</v>
      </c>
      <c r="E238" s="22">
        <v>1.02</v>
      </c>
      <c r="G238" t="s">
        <v>201</v>
      </c>
      <c r="H238" s="23">
        <v>1.0900000000000001</v>
      </c>
      <c r="I238" t="s">
        <v>202</v>
      </c>
      <c r="J238" s="24">
        <f>ROUND(E238* H238,5)</f>
        <v>1.1117999999999999</v>
      </c>
      <c r="K238" s="25"/>
    </row>
    <row r="239" spans="1:27">
      <c r="D239" s="26" t="s">
        <v>233</v>
      </c>
      <c r="E239" s="25"/>
      <c r="H239" s="25"/>
      <c r="K239" s="23">
        <f>SUM(J236:J238)</f>
        <v>3.5107999999999997</v>
      </c>
    </row>
    <row r="240" spans="1:27">
      <c r="E240" s="25"/>
      <c r="H240" s="25"/>
      <c r="K240" s="25"/>
    </row>
    <row r="241" spans="1:27">
      <c r="D241" s="26" t="s">
        <v>204</v>
      </c>
      <c r="E241" s="25"/>
      <c r="H241" s="25">
        <v>1.5</v>
      </c>
      <c r="I241" t="s">
        <v>205</v>
      </c>
      <c r="J241">
        <f>ROUND(H241/100*K231,5)</f>
        <v>0.10401000000000001</v>
      </c>
      <c r="K241" s="25"/>
    </row>
    <row r="242" spans="1:27">
      <c r="D242" s="26" t="s">
        <v>206</v>
      </c>
      <c r="E242" s="25"/>
      <c r="H242" s="25"/>
      <c r="K242" s="27">
        <f>SUM(J228:J241)</f>
        <v>15.676210000000001</v>
      </c>
    </row>
    <row r="243" spans="1:27">
      <c r="D243" s="26" t="s">
        <v>207</v>
      </c>
      <c r="E243" s="25"/>
      <c r="H243" s="25"/>
      <c r="K243" s="27">
        <f>SUM(K242:K242)</f>
        <v>15.676210000000001</v>
      </c>
    </row>
    <row r="245" spans="1:27" ht="45" customHeight="1">
      <c r="A245" s="19" t="s">
        <v>325</v>
      </c>
      <c r="B245" s="19" t="s">
        <v>77</v>
      </c>
      <c r="C245" s="2" t="s">
        <v>21</v>
      </c>
      <c r="D245" s="34" t="s">
        <v>78</v>
      </c>
      <c r="E245" s="35"/>
      <c r="F245" s="35"/>
      <c r="G245" s="2"/>
      <c r="H245" s="20" t="s">
        <v>194</v>
      </c>
      <c r="I245" s="36">
        <v>1</v>
      </c>
      <c r="J245" s="37"/>
      <c r="K245" s="21">
        <f>ROUND(K261,2)</f>
        <v>23.65</v>
      </c>
      <c r="L245" s="3" t="s">
        <v>326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B246" s="15" t="s">
        <v>196</v>
      </c>
    </row>
    <row r="247" spans="1:27">
      <c r="B247" t="s">
        <v>282</v>
      </c>
      <c r="C247" t="s">
        <v>198</v>
      </c>
      <c r="D247" t="s">
        <v>283</v>
      </c>
      <c r="E247" s="22">
        <v>0.16</v>
      </c>
      <c r="F247" t="s">
        <v>200</v>
      </c>
      <c r="G247" t="s">
        <v>201</v>
      </c>
      <c r="H247" s="23">
        <v>24.65</v>
      </c>
      <c r="I247" t="s">
        <v>202</v>
      </c>
      <c r="J247" s="24">
        <f>ROUND(E247/I245* H247,5)</f>
        <v>3.944</v>
      </c>
      <c r="K247" s="25"/>
    </row>
    <row r="248" spans="1:27">
      <c r="B248" t="s">
        <v>252</v>
      </c>
      <c r="C248" t="s">
        <v>198</v>
      </c>
      <c r="D248" t="s">
        <v>253</v>
      </c>
      <c r="E248" s="22">
        <v>0.16</v>
      </c>
      <c r="F248" t="s">
        <v>200</v>
      </c>
      <c r="G248" t="s">
        <v>201</v>
      </c>
      <c r="H248" s="23">
        <v>28.69</v>
      </c>
      <c r="I248" t="s">
        <v>202</v>
      </c>
      <c r="J248" s="24">
        <f>ROUND(E248/I245* H248,5)</f>
        <v>4.5903999999999998</v>
      </c>
      <c r="K248" s="25"/>
    </row>
    <row r="249" spans="1:27">
      <c r="D249" s="26" t="s">
        <v>203</v>
      </c>
      <c r="E249" s="25"/>
      <c r="H249" s="25"/>
      <c r="K249" s="23">
        <f>SUM(J247:J248)</f>
        <v>8.5343999999999998</v>
      </c>
    </row>
    <row r="250" spans="1:27">
      <c r="B250" s="15" t="s">
        <v>222</v>
      </c>
      <c r="E250" s="25"/>
      <c r="H250" s="25"/>
      <c r="K250" s="25"/>
    </row>
    <row r="251" spans="1:27">
      <c r="B251" t="s">
        <v>323</v>
      </c>
      <c r="C251" t="s">
        <v>198</v>
      </c>
      <c r="D251" t="s">
        <v>324</v>
      </c>
      <c r="E251" s="22">
        <v>0.16</v>
      </c>
      <c r="F251" t="s">
        <v>200</v>
      </c>
      <c r="G251" t="s">
        <v>201</v>
      </c>
      <c r="H251" s="23">
        <v>39.44</v>
      </c>
      <c r="I251" t="s">
        <v>202</v>
      </c>
      <c r="J251" s="24">
        <f>ROUND(E251/I245* H251,5)</f>
        <v>6.3103999999999996</v>
      </c>
      <c r="K251" s="25"/>
    </row>
    <row r="252" spans="1:27">
      <c r="D252" s="26" t="s">
        <v>225</v>
      </c>
      <c r="E252" s="25"/>
      <c r="H252" s="25"/>
      <c r="K252" s="23">
        <f>SUM(J251:J251)</f>
        <v>6.3103999999999996</v>
      </c>
    </row>
    <row r="253" spans="1:27">
      <c r="B253" s="15" t="s">
        <v>230</v>
      </c>
      <c r="E253" s="25"/>
      <c r="H253" s="25"/>
      <c r="K253" s="25"/>
    </row>
    <row r="254" spans="1:27">
      <c r="B254" t="s">
        <v>327</v>
      </c>
      <c r="C254" t="s">
        <v>16</v>
      </c>
      <c r="D254" t="s">
        <v>328</v>
      </c>
      <c r="E254" s="22">
        <v>1</v>
      </c>
      <c r="G254" t="s">
        <v>201</v>
      </c>
      <c r="H254" s="23">
        <v>0.34</v>
      </c>
      <c r="I254" t="s">
        <v>202</v>
      </c>
      <c r="J254" s="24">
        <f>ROUND(E254* H254,5)</f>
        <v>0.34</v>
      </c>
      <c r="K254" s="25"/>
    </row>
    <row r="255" spans="1:27">
      <c r="B255" t="s">
        <v>329</v>
      </c>
      <c r="C255" t="s">
        <v>16</v>
      </c>
      <c r="D255" t="s">
        <v>330</v>
      </c>
      <c r="E255" s="22">
        <v>0.3</v>
      </c>
      <c r="G255" t="s">
        <v>201</v>
      </c>
      <c r="H255" s="23">
        <v>18.829999999999998</v>
      </c>
      <c r="I255" t="s">
        <v>202</v>
      </c>
      <c r="J255" s="24">
        <f>ROUND(E255* H255,5)</f>
        <v>5.649</v>
      </c>
      <c r="K255" s="25"/>
    </row>
    <row r="256" spans="1:27">
      <c r="B256" t="s">
        <v>331</v>
      </c>
      <c r="C256" t="s">
        <v>21</v>
      </c>
      <c r="D256" t="s">
        <v>332</v>
      </c>
      <c r="E256" s="22">
        <v>1.02</v>
      </c>
      <c r="G256" t="s">
        <v>201</v>
      </c>
      <c r="H256" s="23">
        <v>2.64</v>
      </c>
      <c r="I256" t="s">
        <v>202</v>
      </c>
      <c r="J256" s="24">
        <f>ROUND(E256* H256,5)</f>
        <v>2.6928000000000001</v>
      </c>
      <c r="K256" s="25"/>
    </row>
    <row r="257" spans="1:27">
      <c r="D257" s="26" t="s">
        <v>233</v>
      </c>
      <c r="E257" s="25"/>
      <c r="H257" s="25"/>
      <c r="K257" s="23">
        <f>SUM(J254:J256)</f>
        <v>8.6817999999999991</v>
      </c>
    </row>
    <row r="258" spans="1:27">
      <c r="E258" s="25"/>
      <c r="H258" s="25"/>
      <c r="K258" s="25"/>
    </row>
    <row r="259" spans="1:27">
      <c r="D259" s="26" t="s">
        <v>204</v>
      </c>
      <c r="E259" s="25"/>
      <c r="H259" s="25">
        <v>1.5</v>
      </c>
      <c r="I259" t="s">
        <v>205</v>
      </c>
      <c r="J259">
        <f>ROUND(H259/100*K249,5)</f>
        <v>0.12801999999999999</v>
      </c>
      <c r="K259" s="25"/>
    </row>
    <row r="260" spans="1:27">
      <c r="D260" s="26" t="s">
        <v>206</v>
      </c>
      <c r="E260" s="25"/>
      <c r="H260" s="25"/>
      <c r="K260" s="27">
        <f>SUM(J246:J259)</f>
        <v>23.654620000000001</v>
      </c>
    </row>
    <row r="261" spans="1:27">
      <c r="D261" s="26" t="s">
        <v>207</v>
      </c>
      <c r="E261" s="25"/>
      <c r="H261" s="25"/>
      <c r="K261" s="27">
        <f>SUM(K260:K260)</f>
        <v>23.654620000000001</v>
      </c>
    </row>
    <row r="263" spans="1:27" ht="45" customHeight="1">
      <c r="A263" s="19" t="s">
        <v>333</v>
      </c>
      <c r="B263" s="19" t="s">
        <v>105</v>
      </c>
      <c r="C263" s="2" t="s">
        <v>21</v>
      </c>
      <c r="D263" s="34" t="s">
        <v>78</v>
      </c>
      <c r="E263" s="35"/>
      <c r="F263" s="35"/>
      <c r="G263" s="2"/>
      <c r="H263" s="20" t="s">
        <v>194</v>
      </c>
      <c r="I263" s="36">
        <v>1</v>
      </c>
      <c r="J263" s="37"/>
      <c r="K263" s="21">
        <f>ROUND(K277,2)</f>
        <v>18.47</v>
      </c>
      <c r="L263" s="3" t="s">
        <v>326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B264" s="15" t="s">
        <v>196</v>
      </c>
    </row>
    <row r="265" spans="1:27">
      <c r="B265" t="s">
        <v>252</v>
      </c>
      <c r="C265" t="s">
        <v>198</v>
      </c>
      <c r="D265" t="s">
        <v>253</v>
      </c>
      <c r="E265" s="22">
        <v>0.16</v>
      </c>
      <c r="F265" t="s">
        <v>200</v>
      </c>
      <c r="G265" t="s">
        <v>201</v>
      </c>
      <c r="H265" s="23">
        <v>28.69</v>
      </c>
      <c r="I265" t="s">
        <v>202</v>
      </c>
      <c r="J265" s="24">
        <f>ROUND(E265/I263* H265,5)</f>
        <v>4.5903999999999998</v>
      </c>
      <c r="K265" s="25"/>
    </row>
    <row r="266" spans="1:27">
      <c r="B266" t="s">
        <v>282</v>
      </c>
      <c r="C266" t="s">
        <v>198</v>
      </c>
      <c r="D266" t="s">
        <v>283</v>
      </c>
      <c r="E266" s="22">
        <v>0.16</v>
      </c>
      <c r="F266" t="s">
        <v>200</v>
      </c>
      <c r="G266" t="s">
        <v>201</v>
      </c>
      <c r="H266" s="23">
        <v>24.65</v>
      </c>
      <c r="I266" t="s">
        <v>202</v>
      </c>
      <c r="J266" s="24">
        <f>ROUND(E266/I263* H266,5)</f>
        <v>3.944</v>
      </c>
      <c r="K266" s="25"/>
    </row>
    <row r="267" spans="1:27">
      <c r="D267" s="26" t="s">
        <v>203</v>
      </c>
      <c r="E267" s="25"/>
      <c r="H267" s="25"/>
      <c r="K267" s="23">
        <f>SUM(J265:J266)</f>
        <v>8.5343999999999998</v>
      </c>
    </row>
    <row r="268" spans="1:27">
      <c r="B268" s="15" t="s">
        <v>230</v>
      </c>
      <c r="E268" s="25"/>
      <c r="H268" s="25"/>
      <c r="K268" s="25"/>
    </row>
    <row r="269" spans="1:27">
      <c r="B269" t="s">
        <v>334</v>
      </c>
      <c r="C269" t="s">
        <v>16</v>
      </c>
      <c r="D269" t="s">
        <v>335</v>
      </c>
      <c r="E269" s="22">
        <v>1</v>
      </c>
      <c r="G269" t="s">
        <v>201</v>
      </c>
      <c r="H269" s="23">
        <v>1.1299999999999999</v>
      </c>
      <c r="I269" t="s">
        <v>202</v>
      </c>
      <c r="J269" s="24">
        <f>ROUND(E269* H269,5)</f>
        <v>1.1299999999999999</v>
      </c>
      <c r="K269" s="25"/>
    </row>
    <row r="270" spans="1:27">
      <c r="B270" t="s">
        <v>331</v>
      </c>
      <c r="C270" t="s">
        <v>21</v>
      </c>
      <c r="D270" t="s">
        <v>332</v>
      </c>
      <c r="E270" s="22">
        <v>1.02</v>
      </c>
      <c r="G270" t="s">
        <v>201</v>
      </c>
      <c r="H270" s="23">
        <v>2.64</v>
      </c>
      <c r="I270" t="s">
        <v>202</v>
      </c>
      <c r="J270" s="24">
        <f>ROUND(E270* H270,5)</f>
        <v>2.6928000000000001</v>
      </c>
      <c r="K270" s="25"/>
    </row>
    <row r="271" spans="1:27">
      <c r="B271" t="s">
        <v>327</v>
      </c>
      <c r="C271" t="s">
        <v>16</v>
      </c>
      <c r="D271" t="s">
        <v>328</v>
      </c>
      <c r="E271" s="22">
        <v>1</v>
      </c>
      <c r="G271" t="s">
        <v>201</v>
      </c>
      <c r="H271" s="23">
        <v>0.34</v>
      </c>
      <c r="I271" t="s">
        <v>202</v>
      </c>
      <c r="J271" s="24">
        <f>ROUND(E271* H271,5)</f>
        <v>0.34</v>
      </c>
      <c r="K271" s="25"/>
    </row>
    <row r="272" spans="1:27">
      <c r="B272" t="s">
        <v>329</v>
      </c>
      <c r="C272" t="s">
        <v>16</v>
      </c>
      <c r="D272" t="s">
        <v>330</v>
      </c>
      <c r="E272" s="22">
        <v>0.3</v>
      </c>
      <c r="G272" t="s">
        <v>201</v>
      </c>
      <c r="H272" s="23">
        <v>18.829999999999998</v>
      </c>
      <c r="I272" t="s">
        <v>202</v>
      </c>
      <c r="J272" s="24">
        <f>ROUND(E272* H272,5)</f>
        <v>5.649</v>
      </c>
      <c r="K272" s="25"/>
    </row>
    <row r="273" spans="1:27">
      <c r="D273" s="26" t="s">
        <v>233</v>
      </c>
      <c r="E273" s="25"/>
      <c r="H273" s="25"/>
      <c r="K273" s="23">
        <f>SUM(J269:J272)</f>
        <v>9.8117999999999999</v>
      </c>
    </row>
    <row r="274" spans="1:27">
      <c r="E274" s="25"/>
      <c r="H274" s="25"/>
      <c r="K274" s="25"/>
    </row>
    <row r="275" spans="1:27">
      <c r="D275" s="26" t="s">
        <v>204</v>
      </c>
      <c r="E275" s="25"/>
      <c r="H275" s="25">
        <v>1.5</v>
      </c>
      <c r="I275" t="s">
        <v>205</v>
      </c>
      <c r="J275">
        <f>ROUND(H275/100*K267,5)</f>
        <v>0.12801999999999999</v>
      </c>
      <c r="K275" s="25"/>
    </row>
    <row r="276" spans="1:27">
      <c r="D276" s="26" t="s">
        <v>206</v>
      </c>
      <c r="E276" s="25"/>
      <c r="H276" s="25"/>
      <c r="K276" s="27">
        <f>SUM(J264:J275)</f>
        <v>18.474219999999999</v>
      </c>
    </row>
    <row r="277" spans="1:27">
      <c r="D277" s="26" t="s">
        <v>207</v>
      </c>
      <c r="E277" s="25"/>
      <c r="H277" s="25"/>
      <c r="K277" s="27">
        <f>SUM(K276:K276)</f>
        <v>18.474219999999999</v>
      </c>
    </row>
    <row r="279" spans="1:27" ht="45" customHeight="1">
      <c r="A279" s="19" t="s">
        <v>336</v>
      </c>
      <c r="B279" s="19" t="s">
        <v>114</v>
      </c>
      <c r="C279" s="2" t="s">
        <v>21</v>
      </c>
      <c r="D279" s="34" t="s">
        <v>115</v>
      </c>
      <c r="E279" s="35"/>
      <c r="F279" s="35"/>
      <c r="G279" s="2"/>
      <c r="H279" s="20" t="s">
        <v>194</v>
      </c>
      <c r="I279" s="36">
        <v>1</v>
      </c>
      <c r="J279" s="37"/>
      <c r="K279" s="21">
        <f>ROUND(K293,2)</f>
        <v>605.39</v>
      </c>
      <c r="L279" s="3" t="s">
        <v>337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B280" s="15" t="s">
        <v>196</v>
      </c>
    </row>
    <row r="281" spans="1:27">
      <c r="B281" t="s">
        <v>282</v>
      </c>
      <c r="C281" t="s">
        <v>198</v>
      </c>
      <c r="D281" t="s">
        <v>283</v>
      </c>
      <c r="E281" s="22">
        <v>0.18</v>
      </c>
      <c r="F281" t="s">
        <v>200</v>
      </c>
      <c r="G281" t="s">
        <v>201</v>
      </c>
      <c r="H281" s="23">
        <v>24.65</v>
      </c>
      <c r="I281" t="s">
        <v>202</v>
      </c>
      <c r="J281" s="24">
        <f>ROUND(E281/I279* H281,5)</f>
        <v>4.4370000000000003</v>
      </c>
      <c r="K281" s="25"/>
    </row>
    <row r="282" spans="1:27">
      <c r="B282" t="s">
        <v>252</v>
      </c>
      <c r="C282" t="s">
        <v>198</v>
      </c>
      <c r="D282" t="s">
        <v>253</v>
      </c>
      <c r="E282" s="22">
        <v>0.18</v>
      </c>
      <c r="F282" t="s">
        <v>200</v>
      </c>
      <c r="G282" t="s">
        <v>201</v>
      </c>
      <c r="H282" s="23">
        <v>28.69</v>
      </c>
      <c r="I282" t="s">
        <v>202</v>
      </c>
      <c r="J282" s="24">
        <f>ROUND(E282/I279* H282,5)</f>
        <v>5.1642000000000001</v>
      </c>
      <c r="K282" s="25"/>
    </row>
    <row r="283" spans="1:27">
      <c r="D283" s="26" t="s">
        <v>203</v>
      </c>
      <c r="E283" s="25"/>
      <c r="H283" s="25"/>
      <c r="K283" s="23">
        <f>SUM(J281:J282)</f>
        <v>9.6012000000000004</v>
      </c>
    </row>
    <row r="284" spans="1:27">
      <c r="B284" s="15" t="s">
        <v>230</v>
      </c>
      <c r="E284" s="25"/>
      <c r="H284" s="25"/>
      <c r="K284" s="25"/>
    </row>
    <row r="285" spans="1:27">
      <c r="B285" t="s">
        <v>338</v>
      </c>
      <c r="C285" t="s">
        <v>21</v>
      </c>
      <c r="D285" t="s">
        <v>339</v>
      </c>
      <c r="E285" s="22">
        <v>3.06</v>
      </c>
      <c r="G285" t="s">
        <v>201</v>
      </c>
      <c r="H285" s="23">
        <v>3.69</v>
      </c>
      <c r="I285" t="s">
        <v>202</v>
      </c>
      <c r="J285" s="24">
        <f>ROUND(E285* H285,5)</f>
        <v>11.291399999999999</v>
      </c>
      <c r="K285" s="25"/>
    </row>
    <row r="286" spans="1:27">
      <c r="B286" t="s">
        <v>340</v>
      </c>
      <c r="C286" t="s">
        <v>16</v>
      </c>
      <c r="D286" t="s">
        <v>341</v>
      </c>
      <c r="E286" s="22">
        <v>1</v>
      </c>
      <c r="G286" t="s">
        <v>201</v>
      </c>
      <c r="H286" s="23">
        <v>0.48</v>
      </c>
      <c r="I286" t="s">
        <v>202</v>
      </c>
      <c r="J286" s="24">
        <f>ROUND(E286* H286,5)</f>
        <v>0.48</v>
      </c>
      <c r="K286" s="25"/>
    </row>
    <row r="287" spans="1:27">
      <c r="B287" t="s">
        <v>342</v>
      </c>
      <c r="C287" t="s">
        <v>16</v>
      </c>
      <c r="D287" t="s">
        <v>343</v>
      </c>
      <c r="E287" s="22">
        <v>1</v>
      </c>
      <c r="G287" t="s">
        <v>201</v>
      </c>
      <c r="H287" s="23">
        <v>575.87</v>
      </c>
      <c r="I287" t="s">
        <v>202</v>
      </c>
      <c r="J287" s="24">
        <f>ROUND(E287* H287,5)</f>
        <v>575.87</v>
      </c>
      <c r="K287" s="25"/>
    </row>
    <row r="288" spans="1:27">
      <c r="B288" t="s">
        <v>344</v>
      </c>
      <c r="C288" t="s">
        <v>16</v>
      </c>
      <c r="D288" t="s">
        <v>345</v>
      </c>
      <c r="E288" s="22">
        <v>0.3</v>
      </c>
      <c r="G288" t="s">
        <v>201</v>
      </c>
      <c r="H288" s="23">
        <v>26.69</v>
      </c>
      <c r="I288" t="s">
        <v>202</v>
      </c>
      <c r="J288" s="24">
        <f>ROUND(E288* H288,5)</f>
        <v>8.0069999999999997</v>
      </c>
      <c r="K288" s="25"/>
    </row>
    <row r="289" spans="1:27">
      <c r="D289" s="26" t="s">
        <v>233</v>
      </c>
      <c r="E289" s="25"/>
      <c r="H289" s="25"/>
      <c r="K289" s="23">
        <f>SUM(J285:J288)</f>
        <v>595.64839999999992</v>
      </c>
    </row>
    <row r="290" spans="1:27">
      <c r="E290" s="25"/>
      <c r="H290" s="25"/>
      <c r="K290" s="25"/>
    </row>
    <row r="291" spans="1:27">
      <c r="D291" s="26" t="s">
        <v>204</v>
      </c>
      <c r="E291" s="25"/>
      <c r="H291" s="25">
        <v>1.5</v>
      </c>
      <c r="I291" t="s">
        <v>205</v>
      </c>
      <c r="J291">
        <f>ROUND(H291/100*K283,5)</f>
        <v>0.14402000000000001</v>
      </c>
      <c r="K291" s="25"/>
    </row>
    <row r="292" spans="1:27">
      <c r="D292" s="26" t="s">
        <v>206</v>
      </c>
      <c r="E292" s="25"/>
      <c r="H292" s="25"/>
      <c r="K292" s="27">
        <f>SUM(J280:J291)</f>
        <v>605.39361999999994</v>
      </c>
    </row>
    <row r="293" spans="1:27">
      <c r="D293" s="26" t="s">
        <v>207</v>
      </c>
      <c r="E293" s="25"/>
      <c r="H293" s="25"/>
      <c r="K293" s="27">
        <f>SUM(K292:K292)</f>
        <v>605.39361999999994</v>
      </c>
    </row>
    <row r="295" spans="1:27" ht="45" customHeight="1">
      <c r="A295" s="19" t="s">
        <v>346</v>
      </c>
      <c r="B295" s="19" t="s">
        <v>85</v>
      </c>
      <c r="C295" s="2" t="s">
        <v>21</v>
      </c>
      <c r="D295" s="34" t="s">
        <v>86</v>
      </c>
      <c r="E295" s="35"/>
      <c r="F295" s="35"/>
      <c r="G295" s="2"/>
      <c r="H295" s="20" t="s">
        <v>194</v>
      </c>
      <c r="I295" s="36">
        <v>1</v>
      </c>
      <c r="J295" s="37"/>
      <c r="K295" s="21">
        <f>ROUND(K309,2)</f>
        <v>4.7</v>
      </c>
      <c r="L295" s="3" t="s">
        <v>347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B296" s="15" t="s">
        <v>196</v>
      </c>
    </row>
    <row r="297" spans="1:27">
      <c r="B297" t="s">
        <v>282</v>
      </c>
      <c r="C297" t="s">
        <v>198</v>
      </c>
      <c r="D297" t="s">
        <v>283</v>
      </c>
      <c r="E297" s="22">
        <v>5.5E-2</v>
      </c>
      <c r="F297" t="s">
        <v>200</v>
      </c>
      <c r="G297" t="s">
        <v>201</v>
      </c>
      <c r="H297" s="23">
        <v>24.65</v>
      </c>
      <c r="I297" t="s">
        <v>202</v>
      </c>
      <c r="J297" s="24">
        <f>ROUND(E297/I295* H297,5)</f>
        <v>1.35575</v>
      </c>
      <c r="K297" s="25"/>
    </row>
    <row r="298" spans="1:27">
      <c r="B298" t="s">
        <v>252</v>
      </c>
      <c r="C298" t="s">
        <v>198</v>
      </c>
      <c r="D298" t="s">
        <v>253</v>
      </c>
      <c r="E298" s="22">
        <v>5.5E-2</v>
      </c>
      <c r="F298" t="s">
        <v>200</v>
      </c>
      <c r="G298" t="s">
        <v>201</v>
      </c>
      <c r="H298" s="23">
        <v>28.69</v>
      </c>
      <c r="I298" t="s">
        <v>202</v>
      </c>
      <c r="J298" s="24">
        <f>ROUND(E298/I295* H298,5)</f>
        <v>1.57795</v>
      </c>
      <c r="K298" s="25"/>
    </row>
    <row r="299" spans="1:27">
      <c r="D299" s="26" t="s">
        <v>203</v>
      </c>
      <c r="E299" s="25"/>
      <c r="H299" s="25"/>
      <c r="K299" s="23">
        <f>SUM(J297:J298)</f>
        <v>2.9337</v>
      </c>
    </row>
    <row r="300" spans="1:27">
      <c r="B300" s="15" t="s">
        <v>230</v>
      </c>
      <c r="E300" s="25"/>
      <c r="H300" s="25"/>
      <c r="K300" s="25"/>
    </row>
    <row r="301" spans="1:27">
      <c r="B301" t="s">
        <v>294</v>
      </c>
      <c r="C301" t="s">
        <v>16</v>
      </c>
      <c r="D301" t="s">
        <v>295</v>
      </c>
      <c r="E301" s="22">
        <v>1.1000000000000001</v>
      </c>
      <c r="G301" t="s">
        <v>201</v>
      </c>
      <c r="H301" s="23">
        <v>0.33</v>
      </c>
      <c r="I301" t="s">
        <v>202</v>
      </c>
      <c r="J301" s="24">
        <f>ROUND(E301* H301,5)</f>
        <v>0.36299999999999999</v>
      </c>
      <c r="K301" s="25"/>
    </row>
    <row r="302" spans="1:27">
      <c r="B302" t="s">
        <v>348</v>
      </c>
      <c r="C302" t="s">
        <v>16</v>
      </c>
      <c r="D302" t="s">
        <v>349</v>
      </c>
      <c r="E302" s="22">
        <v>0.3</v>
      </c>
      <c r="G302" t="s">
        <v>201</v>
      </c>
      <c r="H302" s="23">
        <v>0.81</v>
      </c>
      <c r="I302" t="s">
        <v>202</v>
      </c>
      <c r="J302" s="24">
        <f>ROUND(E302* H302,5)</f>
        <v>0.24299999999999999</v>
      </c>
      <c r="K302" s="25"/>
    </row>
    <row r="303" spans="1:27">
      <c r="B303" t="s">
        <v>350</v>
      </c>
      <c r="C303" t="s">
        <v>16</v>
      </c>
      <c r="D303" t="s">
        <v>351</v>
      </c>
      <c r="E303" s="22">
        <v>1</v>
      </c>
      <c r="G303" t="s">
        <v>201</v>
      </c>
      <c r="H303" s="23">
        <v>0.08</v>
      </c>
      <c r="I303" t="s">
        <v>202</v>
      </c>
      <c r="J303" s="24">
        <f>ROUND(E303* H303,5)</f>
        <v>0.08</v>
      </c>
      <c r="K303" s="25"/>
    </row>
    <row r="304" spans="1:27">
      <c r="B304" t="s">
        <v>352</v>
      </c>
      <c r="C304" t="s">
        <v>21</v>
      </c>
      <c r="D304" t="s">
        <v>353</v>
      </c>
      <c r="E304" s="22">
        <v>1.02</v>
      </c>
      <c r="G304" t="s">
        <v>201</v>
      </c>
      <c r="H304" s="23">
        <v>1.02</v>
      </c>
      <c r="I304" t="s">
        <v>202</v>
      </c>
      <c r="J304" s="24">
        <f>ROUND(E304* H304,5)</f>
        <v>1.0404</v>
      </c>
      <c r="K304" s="25"/>
    </row>
    <row r="305" spans="1:27">
      <c r="D305" s="26" t="s">
        <v>233</v>
      </c>
      <c r="E305" s="25"/>
      <c r="H305" s="25"/>
      <c r="K305" s="23">
        <f>SUM(J301:J304)</f>
        <v>1.7263999999999999</v>
      </c>
    </row>
    <row r="306" spans="1:27">
      <c r="E306" s="25"/>
      <c r="H306" s="25"/>
      <c r="K306" s="25"/>
    </row>
    <row r="307" spans="1:27">
      <c r="D307" s="26" t="s">
        <v>204</v>
      </c>
      <c r="E307" s="25"/>
      <c r="H307" s="25">
        <v>1.5</v>
      </c>
      <c r="I307" t="s">
        <v>205</v>
      </c>
      <c r="J307">
        <f>ROUND(H307/100*K299,5)</f>
        <v>4.4010000000000001E-2</v>
      </c>
      <c r="K307" s="25"/>
    </row>
    <row r="308" spans="1:27">
      <c r="D308" s="26" t="s">
        <v>206</v>
      </c>
      <c r="E308" s="25"/>
      <c r="H308" s="25"/>
      <c r="K308" s="27">
        <f>SUM(J296:J307)</f>
        <v>4.70411</v>
      </c>
    </row>
    <row r="309" spans="1:27">
      <c r="D309" s="26" t="s">
        <v>207</v>
      </c>
      <c r="E309" s="25"/>
      <c r="H309" s="25"/>
      <c r="K309" s="27">
        <f>SUM(K308:K308)</f>
        <v>4.70411</v>
      </c>
    </row>
    <row r="311" spans="1:27" ht="45" customHeight="1">
      <c r="A311" s="19" t="s">
        <v>354</v>
      </c>
      <c r="B311" s="19" t="s">
        <v>109</v>
      </c>
      <c r="C311" s="2" t="s">
        <v>21</v>
      </c>
      <c r="D311" s="34" t="s">
        <v>92</v>
      </c>
      <c r="E311" s="35"/>
      <c r="F311" s="35"/>
      <c r="G311" s="2"/>
      <c r="H311" s="20" t="s">
        <v>194</v>
      </c>
      <c r="I311" s="36">
        <v>1</v>
      </c>
      <c r="J311" s="37"/>
      <c r="K311" s="21">
        <f>ROUND(K325,2)</f>
        <v>11.52</v>
      </c>
      <c r="L311" s="3" t="s">
        <v>355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B312" s="15" t="s">
        <v>196</v>
      </c>
    </row>
    <row r="313" spans="1:27">
      <c r="B313" t="s">
        <v>252</v>
      </c>
      <c r="C313" t="s">
        <v>198</v>
      </c>
      <c r="D313" t="s">
        <v>253</v>
      </c>
      <c r="E313" s="22">
        <v>7.4999999999999997E-2</v>
      </c>
      <c r="F313" t="s">
        <v>200</v>
      </c>
      <c r="G313" t="s">
        <v>201</v>
      </c>
      <c r="H313" s="23">
        <v>28.69</v>
      </c>
      <c r="I313" t="s">
        <v>202</v>
      </c>
      <c r="J313" s="24">
        <f>ROUND(E313/I311* H313,5)</f>
        <v>2.1517499999999998</v>
      </c>
      <c r="K313" s="25"/>
    </row>
    <row r="314" spans="1:27">
      <c r="B314" t="s">
        <v>282</v>
      </c>
      <c r="C314" t="s">
        <v>198</v>
      </c>
      <c r="D314" t="s">
        <v>283</v>
      </c>
      <c r="E314" s="22">
        <v>7.4999999999999997E-2</v>
      </c>
      <c r="F314" t="s">
        <v>200</v>
      </c>
      <c r="G314" t="s">
        <v>201</v>
      </c>
      <c r="H314" s="23">
        <v>24.65</v>
      </c>
      <c r="I314" t="s">
        <v>202</v>
      </c>
      <c r="J314" s="24">
        <f>ROUND(E314/I311* H314,5)</f>
        <v>1.8487499999999999</v>
      </c>
      <c r="K314" s="25"/>
    </row>
    <row r="315" spans="1:27">
      <c r="D315" s="26" t="s">
        <v>203</v>
      </c>
      <c r="E315" s="25"/>
      <c r="H315" s="25"/>
      <c r="K315" s="23">
        <f>SUM(J313:J314)</f>
        <v>4.0004999999999997</v>
      </c>
    </row>
    <row r="316" spans="1:27">
      <c r="B316" s="15" t="s">
        <v>230</v>
      </c>
      <c r="E316" s="25"/>
      <c r="H316" s="25"/>
      <c r="K316" s="25"/>
    </row>
    <row r="317" spans="1:27">
      <c r="B317" t="s">
        <v>356</v>
      </c>
      <c r="C317" t="s">
        <v>16</v>
      </c>
      <c r="D317" t="s">
        <v>357</v>
      </c>
      <c r="E317" s="22">
        <v>0.3</v>
      </c>
      <c r="G317" t="s">
        <v>201</v>
      </c>
      <c r="H317" s="23">
        <v>3.61</v>
      </c>
      <c r="I317" t="s">
        <v>202</v>
      </c>
      <c r="J317" s="24">
        <f>ROUND(E317* H317,5)</f>
        <v>1.083</v>
      </c>
      <c r="K317" s="25"/>
    </row>
    <row r="318" spans="1:27">
      <c r="B318" t="s">
        <v>358</v>
      </c>
      <c r="C318" t="s">
        <v>16</v>
      </c>
      <c r="D318" t="s">
        <v>359</v>
      </c>
      <c r="E318" s="22">
        <v>1</v>
      </c>
      <c r="G318" t="s">
        <v>201</v>
      </c>
      <c r="H318" s="23">
        <v>0.28999999999999998</v>
      </c>
      <c r="I318" t="s">
        <v>202</v>
      </c>
      <c r="J318" s="24">
        <f>ROUND(E318* H318,5)</f>
        <v>0.28999999999999998</v>
      </c>
      <c r="K318" s="25"/>
    </row>
    <row r="319" spans="1:27">
      <c r="B319" t="s">
        <v>360</v>
      </c>
      <c r="C319" t="s">
        <v>21</v>
      </c>
      <c r="D319" t="s">
        <v>361</v>
      </c>
      <c r="E319" s="22">
        <v>1.02</v>
      </c>
      <c r="G319" t="s">
        <v>201</v>
      </c>
      <c r="H319" s="23">
        <v>5.49</v>
      </c>
      <c r="I319" t="s">
        <v>202</v>
      </c>
      <c r="J319" s="24">
        <f>ROUND(E319* H319,5)</f>
        <v>5.5998000000000001</v>
      </c>
      <c r="K319" s="25"/>
    </row>
    <row r="320" spans="1:27">
      <c r="B320" t="s">
        <v>316</v>
      </c>
      <c r="C320" t="s">
        <v>16</v>
      </c>
      <c r="D320" t="s">
        <v>317</v>
      </c>
      <c r="E320" s="22">
        <v>1</v>
      </c>
      <c r="G320" t="s">
        <v>201</v>
      </c>
      <c r="H320" s="23">
        <v>0.49</v>
      </c>
      <c r="I320" t="s">
        <v>202</v>
      </c>
      <c r="J320" s="24">
        <f>ROUND(E320* H320,5)</f>
        <v>0.49</v>
      </c>
      <c r="K320" s="25"/>
    </row>
    <row r="321" spans="1:27">
      <c r="D321" s="26" t="s">
        <v>233</v>
      </c>
      <c r="E321" s="25"/>
      <c r="H321" s="25"/>
      <c r="K321" s="23">
        <f>SUM(J317:J320)</f>
        <v>7.4628000000000005</v>
      </c>
    </row>
    <row r="322" spans="1:27">
      <c r="E322" s="25"/>
      <c r="H322" s="25"/>
      <c r="K322" s="25"/>
    </row>
    <row r="323" spans="1:27">
      <c r="D323" s="26" t="s">
        <v>204</v>
      </c>
      <c r="E323" s="25"/>
      <c r="H323" s="25">
        <v>1.5</v>
      </c>
      <c r="I323" t="s">
        <v>205</v>
      </c>
      <c r="J323">
        <f>ROUND(H323/100*K315,5)</f>
        <v>6.0010000000000001E-2</v>
      </c>
      <c r="K323" s="25"/>
    </row>
    <row r="324" spans="1:27">
      <c r="D324" s="26" t="s">
        <v>206</v>
      </c>
      <c r="E324" s="25"/>
      <c r="H324" s="25"/>
      <c r="K324" s="27">
        <f>SUM(J312:J323)</f>
        <v>11.52331</v>
      </c>
    </row>
    <row r="325" spans="1:27">
      <c r="D325" s="26" t="s">
        <v>207</v>
      </c>
      <c r="E325" s="25"/>
      <c r="H325" s="25"/>
      <c r="K325" s="27">
        <f>SUM(K324:K324)</f>
        <v>11.52331</v>
      </c>
    </row>
    <row r="327" spans="1:27" ht="45" customHeight="1">
      <c r="A327" s="19" t="s">
        <v>362</v>
      </c>
      <c r="B327" s="19" t="s">
        <v>87</v>
      </c>
      <c r="C327" s="2" t="s">
        <v>21</v>
      </c>
      <c r="D327" s="34" t="s">
        <v>88</v>
      </c>
      <c r="E327" s="35"/>
      <c r="F327" s="35"/>
      <c r="G327" s="2"/>
      <c r="H327" s="20" t="s">
        <v>194</v>
      </c>
      <c r="I327" s="36">
        <v>1</v>
      </c>
      <c r="J327" s="37"/>
      <c r="K327" s="21">
        <f>ROUND(K341,2)</f>
        <v>6.17</v>
      </c>
      <c r="L327" s="3" t="s">
        <v>363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B328" s="15" t="s">
        <v>196</v>
      </c>
    </row>
    <row r="329" spans="1:27">
      <c r="B329" t="s">
        <v>282</v>
      </c>
      <c r="C329" t="s">
        <v>198</v>
      </c>
      <c r="D329" t="s">
        <v>283</v>
      </c>
      <c r="E329" s="22">
        <v>0.06</v>
      </c>
      <c r="F329" t="s">
        <v>200</v>
      </c>
      <c r="G329" t="s">
        <v>201</v>
      </c>
      <c r="H329" s="23">
        <v>24.65</v>
      </c>
      <c r="I329" t="s">
        <v>202</v>
      </c>
      <c r="J329" s="24">
        <f>ROUND(E329/I327* H329,5)</f>
        <v>1.4790000000000001</v>
      </c>
      <c r="K329" s="25"/>
    </row>
    <row r="330" spans="1:27">
      <c r="B330" t="s">
        <v>252</v>
      </c>
      <c r="C330" t="s">
        <v>198</v>
      </c>
      <c r="D330" t="s">
        <v>253</v>
      </c>
      <c r="E330" s="22">
        <v>0.06</v>
      </c>
      <c r="F330" t="s">
        <v>200</v>
      </c>
      <c r="G330" t="s">
        <v>201</v>
      </c>
      <c r="H330" s="23">
        <v>28.69</v>
      </c>
      <c r="I330" t="s">
        <v>202</v>
      </c>
      <c r="J330" s="24">
        <f>ROUND(E330/I327* H330,5)</f>
        <v>1.7214</v>
      </c>
      <c r="K330" s="25"/>
    </row>
    <row r="331" spans="1:27">
      <c r="D331" s="26" t="s">
        <v>203</v>
      </c>
      <c r="E331" s="25"/>
      <c r="H331" s="25"/>
      <c r="K331" s="23">
        <f>SUM(J329:J330)</f>
        <v>3.2004000000000001</v>
      </c>
    </row>
    <row r="332" spans="1:27">
      <c r="B332" s="15" t="s">
        <v>230</v>
      </c>
      <c r="E332" s="25"/>
      <c r="H332" s="25"/>
      <c r="K332" s="25"/>
    </row>
    <row r="333" spans="1:27">
      <c r="B333" t="s">
        <v>364</v>
      </c>
      <c r="C333" t="s">
        <v>16</v>
      </c>
      <c r="D333" t="s">
        <v>365</v>
      </c>
      <c r="E333" s="22">
        <v>1</v>
      </c>
      <c r="G333" t="s">
        <v>201</v>
      </c>
      <c r="H333" s="23">
        <v>0.13</v>
      </c>
      <c r="I333" t="s">
        <v>202</v>
      </c>
      <c r="J333" s="24">
        <f>ROUND(E333* H333,5)</f>
        <v>0.13</v>
      </c>
      <c r="K333" s="25"/>
    </row>
    <row r="334" spans="1:27">
      <c r="B334" t="s">
        <v>366</v>
      </c>
      <c r="C334" t="s">
        <v>21</v>
      </c>
      <c r="D334" t="s">
        <v>367</v>
      </c>
      <c r="E334" s="22">
        <v>1.02</v>
      </c>
      <c r="G334" t="s">
        <v>201</v>
      </c>
      <c r="H334" s="23">
        <v>2.09</v>
      </c>
      <c r="I334" t="s">
        <v>202</v>
      </c>
      <c r="J334" s="24">
        <f>ROUND(E334* H334,5)</f>
        <v>2.1318000000000001</v>
      </c>
      <c r="K334" s="25"/>
    </row>
    <row r="335" spans="1:27">
      <c r="B335" t="s">
        <v>368</v>
      </c>
      <c r="C335" t="s">
        <v>16</v>
      </c>
      <c r="D335" t="s">
        <v>369</v>
      </c>
      <c r="E335" s="22">
        <v>0.3</v>
      </c>
      <c r="G335" t="s">
        <v>201</v>
      </c>
      <c r="H335" s="23">
        <v>0.93</v>
      </c>
      <c r="I335" t="s">
        <v>202</v>
      </c>
      <c r="J335" s="24">
        <f>ROUND(E335* H335,5)</f>
        <v>0.27900000000000003</v>
      </c>
      <c r="K335" s="25"/>
    </row>
    <row r="336" spans="1:27">
      <c r="B336" t="s">
        <v>288</v>
      </c>
      <c r="C336" t="s">
        <v>16</v>
      </c>
      <c r="D336" t="s">
        <v>289</v>
      </c>
      <c r="E336" s="22">
        <v>1.05</v>
      </c>
      <c r="G336" t="s">
        <v>201</v>
      </c>
      <c r="H336" s="23">
        <v>0.36</v>
      </c>
      <c r="I336" t="s">
        <v>202</v>
      </c>
      <c r="J336" s="24">
        <f>ROUND(E336* H336,5)</f>
        <v>0.378</v>
      </c>
      <c r="K336" s="25"/>
    </row>
    <row r="337" spans="1:27">
      <c r="D337" s="26" t="s">
        <v>233</v>
      </c>
      <c r="E337" s="25"/>
      <c r="H337" s="25"/>
      <c r="K337" s="23">
        <f>SUM(J333:J336)</f>
        <v>2.9188000000000001</v>
      </c>
    </row>
    <row r="338" spans="1:27">
      <c r="E338" s="25"/>
      <c r="H338" s="25"/>
      <c r="K338" s="25"/>
    </row>
    <row r="339" spans="1:27">
      <c r="D339" s="26" t="s">
        <v>204</v>
      </c>
      <c r="E339" s="25"/>
      <c r="H339" s="25">
        <v>1.5</v>
      </c>
      <c r="I339" t="s">
        <v>205</v>
      </c>
      <c r="J339">
        <f>ROUND(H339/100*K331,5)</f>
        <v>4.8009999999999997E-2</v>
      </c>
      <c r="K339" s="25"/>
    </row>
    <row r="340" spans="1:27">
      <c r="D340" s="26" t="s">
        <v>206</v>
      </c>
      <c r="E340" s="25"/>
      <c r="H340" s="25"/>
      <c r="K340" s="27">
        <f>SUM(J328:J339)</f>
        <v>6.1672099999999999</v>
      </c>
    </row>
    <row r="341" spans="1:27">
      <c r="D341" s="26" t="s">
        <v>207</v>
      </c>
      <c r="E341" s="25"/>
      <c r="H341" s="25"/>
      <c r="K341" s="27">
        <f>SUM(K340:K340)</f>
        <v>6.1672099999999999</v>
      </c>
    </row>
    <row r="343" spans="1:27" ht="45" customHeight="1">
      <c r="A343" s="19" t="s">
        <v>370</v>
      </c>
      <c r="B343" s="19" t="s">
        <v>89</v>
      </c>
      <c r="C343" s="2" t="s">
        <v>21</v>
      </c>
      <c r="D343" s="34" t="s">
        <v>90</v>
      </c>
      <c r="E343" s="35"/>
      <c r="F343" s="35"/>
      <c r="G343" s="2"/>
      <c r="H343" s="20" t="s">
        <v>194</v>
      </c>
      <c r="I343" s="36">
        <v>1</v>
      </c>
      <c r="J343" s="37"/>
      <c r="K343" s="21">
        <f>ROUND(K357,2)</f>
        <v>8.32</v>
      </c>
      <c r="L343" s="3" t="s">
        <v>371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B344" s="15" t="s">
        <v>196</v>
      </c>
    </row>
    <row r="345" spans="1:27">
      <c r="B345" t="s">
        <v>252</v>
      </c>
      <c r="C345" t="s">
        <v>198</v>
      </c>
      <c r="D345" t="s">
        <v>253</v>
      </c>
      <c r="E345" s="22">
        <v>7.0000000000000007E-2</v>
      </c>
      <c r="F345" t="s">
        <v>200</v>
      </c>
      <c r="G345" t="s">
        <v>201</v>
      </c>
      <c r="H345" s="23">
        <v>28.69</v>
      </c>
      <c r="I345" t="s">
        <v>202</v>
      </c>
      <c r="J345" s="24">
        <f>ROUND(E345/I343* H345,5)</f>
        <v>2.0083000000000002</v>
      </c>
      <c r="K345" s="25"/>
    </row>
    <row r="346" spans="1:27">
      <c r="B346" t="s">
        <v>282</v>
      </c>
      <c r="C346" t="s">
        <v>198</v>
      </c>
      <c r="D346" t="s">
        <v>283</v>
      </c>
      <c r="E346" s="22">
        <v>7.0000000000000007E-2</v>
      </c>
      <c r="F346" t="s">
        <v>200</v>
      </c>
      <c r="G346" t="s">
        <v>201</v>
      </c>
      <c r="H346" s="23">
        <v>24.65</v>
      </c>
      <c r="I346" t="s">
        <v>202</v>
      </c>
      <c r="J346" s="24">
        <f>ROUND(E346/I343* H346,5)</f>
        <v>1.7255</v>
      </c>
      <c r="K346" s="25"/>
    </row>
    <row r="347" spans="1:27">
      <c r="D347" s="26" t="s">
        <v>203</v>
      </c>
      <c r="E347" s="25"/>
      <c r="H347" s="25"/>
      <c r="K347" s="23">
        <f>SUM(J345:J346)</f>
        <v>3.7338000000000005</v>
      </c>
    </row>
    <row r="348" spans="1:27">
      <c r="B348" s="15" t="s">
        <v>230</v>
      </c>
      <c r="E348" s="25"/>
      <c r="H348" s="25"/>
      <c r="K348" s="25"/>
    </row>
    <row r="349" spans="1:27">
      <c r="B349" t="s">
        <v>372</v>
      </c>
      <c r="C349" t="s">
        <v>21</v>
      </c>
      <c r="D349" t="s">
        <v>373</v>
      </c>
      <c r="E349" s="22">
        <v>1.02</v>
      </c>
      <c r="G349" t="s">
        <v>201</v>
      </c>
      <c r="H349" s="23">
        <v>3.4</v>
      </c>
      <c r="I349" t="s">
        <v>202</v>
      </c>
      <c r="J349" s="24">
        <f>ROUND(E349* H349,5)</f>
        <v>3.468</v>
      </c>
      <c r="K349" s="25"/>
    </row>
    <row r="350" spans="1:27">
      <c r="B350" t="s">
        <v>374</v>
      </c>
      <c r="C350" t="s">
        <v>16</v>
      </c>
      <c r="D350" t="s">
        <v>375</v>
      </c>
      <c r="E350" s="22">
        <v>1</v>
      </c>
      <c r="G350" t="s">
        <v>201</v>
      </c>
      <c r="H350" s="23">
        <v>0.2</v>
      </c>
      <c r="I350" t="s">
        <v>202</v>
      </c>
      <c r="J350" s="24">
        <f>ROUND(E350* H350,5)</f>
        <v>0.2</v>
      </c>
      <c r="K350" s="25"/>
    </row>
    <row r="351" spans="1:27">
      <c r="B351" t="s">
        <v>376</v>
      </c>
      <c r="C351" t="s">
        <v>16</v>
      </c>
      <c r="D351" t="s">
        <v>377</v>
      </c>
      <c r="E351" s="22">
        <v>0.3</v>
      </c>
      <c r="G351" t="s">
        <v>201</v>
      </c>
      <c r="H351" s="23">
        <v>1.66</v>
      </c>
      <c r="I351" t="s">
        <v>202</v>
      </c>
      <c r="J351" s="24">
        <f>ROUND(E351* H351,5)</f>
        <v>0.498</v>
      </c>
      <c r="K351" s="25"/>
    </row>
    <row r="352" spans="1:27">
      <c r="B352" t="s">
        <v>304</v>
      </c>
      <c r="C352" t="s">
        <v>16</v>
      </c>
      <c r="D352" t="s">
        <v>305</v>
      </c>
      <c r="E352" s="22">
        <v>0.95</v>
      </c>
      <c r="G352" t="s">
        <v>201</v>
      </c>
      <c r="H352" s="23">
        <v>0.38</v>
      </c>
      <c r="I352" t="s">
        <v>202</v>
      </c>
      <c r="J352" s="24">
        <f>ROUND(E352* H352,5)</f>
        <v>0.36099999999999999</v>
      </c>
      <c r="K352" s="25"/>
    </row>
    <row r="353" spans="1:27">
      <c r="D353" s="26" t="s">
        <v>233</v>
      </c>
      <c r="E353" s="25"/>
      <c r="H353" s="25"/>
      <c r="K353" s="23">
        <f>SUM(J349:J352)</f>
        <v>4.5270000000000001</v>
      </c>
    </row>
    <row r="354" spans="1:27">
      <c r="E354" s="25"/>
      <c r="H354" s="25"/>
      <c r="K354" s="25"/>
    </row>
    <row r="355" spans="1:27">
      <c r="D355" s="26" t="s">
        <v>204</v>
      </c>
      <c r="E355" s="25"/>
      <c r="H355" s="25">
        <v>1.5</v>
      </c>
      <c r="I355" t="s">
        <v>205</v>
      </c>
      <c r="J355">
        <f>ROUND(H355/100*K347,5)</f>
        <v>5.6009999999999997E-2</v>
      </c>
      <c r="K355" s="25"/>
    </row>
    <row r="356" spans="1:27">
      <c r="D356" s="26" t="s">
        <v>206</v>
      </c>
      <c r="E356" s="25"/>
      <c r="H356" s="25"/>
      <c r="K356" s="27">
        <f>SUM(J344:J355)</f>
        <v>8.316810000000002</v>
      </c>
    </row>
    <row r="357" spans="1:27">
      <c r="D357" s="26" t="s">
        <v>207</v>
      </c>
      <c r="E357" s="25"/>
      <c r="H357" s="25"/>
      <c r="K357" s="27">
        <f>SUM(K356:K356)</f>
        <v>8.316810000000002</v>
      </c>
    </row>
    <row r="359" spans="1:27" ht="45" customHeight="1">
      <c r="A359" s="19" t="s">
        <v>378</v>
      </c>
      <c r="B359" s="19" t="s">
        <v>91</v>
      </c>
      <c r="C359" s="2" t="s">
        <v>21</v>
      </c>
      <c r="D359" s="34" t="s">
        <v>92</v>
      </c>
      <c r="E359" s="35"/>
      <c r="F359" s="35"/>
      <c r="G359" s="2"/>
      <c r="H359" s="20" t="s">
        <v>194</v>
      </c>
      <c r="I359" s="36">
        <v>1</v>
      </c>
      <c r="J359" s="37"/>
      <c r="K359" s="21">
        <f>ROUND(K375,2)</f>
        <v>13.99</v>
      </c>
      <c r="L359" s="3" t="s">
        <v>355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B360" s="15" t="s">
        <v>196</v>
      </c>
    </row>
    <row r="361" spans="1:27">
      <c r="B361" t="s">
        <v>282</v>
      </c>
      <c r="C361" t="s">
        <v>198</v>
      </c>
      <c r="D361" t="s">
        <v>283</v>
      </c>
      <c r="E361" s="22">
        <v>7.4999999999999997E-2</v>
      </c>
      <c r="F361" t="s">
        <v>200</v>
      </c>
      <c r="G361" t="s">
        <v>201</v>
      </c>
      <c r="H361" s="23">
        <v>24.65</v>
      </c>
      <c r="I361" t="s">
        <v>202</v>
      </c>
      <c r="J361" s="24">
        <f>ROUND(E361/I359* H361,5)</f>
        <v>1.8487499999999999</v>
      </c>
      <c r="K361" s="25"/>
    </row>
    <row r="362" spans="1:27">
      <c r="B362" t="s">
        <v>252</v>
      </c>
      <c r="C362" t="s">
        <v>198</v>
      </c>
      <c r="D362" t="s">
        <v>253</v>
      </c>
      <c r="E362" s="22">
        <v>7.4999999999999997E-2</v>
      </c>
      <c r="F362" t="s">
        <v>200</v>
      </c>
      <c r="G362" t="s">
        <v>201</v>
      </c>
      <c r="H362" s="23">
        <v>28.69</v>
      </c>
      <c r="I362" t="s">
        <v>202</v>
      </c>
      <c r="J362" s="24">
        <f>ROUND(E362/I359* H362,5)</f>
        <v>2.1517499999999998</v>
      </c>
      <c r="K362" s="25"/>
    </row>
    <row r="363" spans="1:27">
      <c r="D363" s="26" t="s">
        <v>203</v>
      </c>
      <c r="E363" s="25"/>
      <c r="H363" s="25"/>
      <c r="K363" s="23">
        <f>SUM(J361:J362)</f>
        <v>4.0004999999999997</v>
      </c>
    </row>
    <row r="364" spans="1:27">
      <c r="B364" s="15" t="s">
        <v>222</v>
      </c>
      <c r="E364" s="25"/>
      <c r="H364" s="25"/>
      <c r="K364" s="25"/>
    </row>
    <row r="365" spans="1:27">
      <c r="B365" t="s">
        <v>323</v>
      </c>
      <c r="C365" t="s">
        <v>198</v>
      </c>
      <c r="D365" t="s">
        <v>324</v>
      </c>
      <c r="E365" s="22">
        <v>7.4999999999999997E-2</v>
      </c>
      <c r="F365" t="s">
        <v>200</v>
      </c>
      <c r="G365" t="s">
        <v>201</v>
      </c>
      <c r="H365" s="23">
        <v>39.44</v>
      </c>
      <c r="I365" t="s">
        <v>202</v>
      </c>
      <c r="J365" s="24">
        <f>ROUND(E365/I359* H365,5)</f>
        <v>2.9580000000000002</v>
      </c>
      <c r="K365" s="25"/>
    </row>
    <row r="366" spans="1:27">
      <c r="D366" s="26" t="s">
        <v>225</v>
      </c>
      <c r="E366" s="25"/>
      <c r="H366" s="25"/>
      <c r="K366" s="23">
        <f>SUM(J365:J365)</f>
        <v>2.9580000000000002</v>
      </c>
    </row>
    <row r="367" spans="1:27">
      <c r="B367" s="15" t="s">
        <v>230</v>
      </c>
      <c r="E367" s="25"/>
      <c r="H367" s="25"/>
      <c r="K367" s="25"/>
    </row>
    <row r="368" spans="1:27">
      <c r="B368" t="s">
        <v>360</v>
      </c>
      <c r="C368" t="s">
        <v>21</v>
      </c>
      <c r="D368" t="s">
        <v>361</v>
      </c>
      <c r="E368" s="22">
        <v>1.02</v>
      </c>
      <c r="G368" t="s">
        <v>201</v>
      </c>
      <c r="H368" s="23">
        <v>5.49</v>
      </c>
      <c r="I368" t="s">
        <v>202</v>
      </c>
      <c r="J368" s="24">
        <f>ROUND(E368* H368,5)</f>
        <v>5.5998000000000001</v>
      </c>
      <c r="K368" s="25"/>
    </row>
    <row r="369" spans="1:27">
      <c r="B369" t="s">
        <v>358</v>
      </c>
      <c r="C369" t="s">
        <v>16</v>
      </c>
      <c r="D369" t="s">
        <v>359</v>
      </c>
      <c r="E369" s="22">
        <v>1</v>
      </c>
      <c r="G369" t="s">
        <v>201</v>
      </c>
      <c r="H369" s="23">
        <v>0.28999999999999998</v>
      </c>
      <c r="I369" t="s">
        <v>202</v>
      </c>
      <c r="J369" s="24">
        <f>ROUND(E369* H369,5)</f>
        <v>0.28999999999999998</v>
      </c>
      <c r="K369" s="25"/>
    </row>
    <row r="370" spans="1:27">
      <c r="B370" t="s">
        <v>356</v>
      </c>
      <c r="C370" t="s">
        <v>16</v>
      </c>
      <c r="D370" t="s">
        <v>357</v>
      </c>
      <c r="E370" s="22">
        <v>0.3</v>
      </c>
      <c r="G370" t="s">
        <v>201</v>
      </c>
      <c r="H370" s="23">
        <v>3.61</v>
      </c>
      <c r="I370" t="s">
        <v>202</v>
      </c>
      <c r="J370" s="24">
        <f>ROUND(E370* H370,5)</f>
        <v>1.083</v>
      </c>
      <c r="K370" s="25"/>
    </row>
    <row r="371" spans="1:27">
      <c r="D371" s="26" t="s">
        <v>233</v>
      </c>
      <c r="E371" s="25"/>
      <c r="H371" s="25"/>
      <c r="K371" s="23">
        <f>SUM(J368:J370)</f>
        <v>6.9728000000000003</v>
      </c>
    </row>
    <row r="372" spans="1:27">
      <c r="E372" s="25"/>
      <c r="H372" s="25"/>
      <c r="K372" s="25"/>
    </row>
    <row r="373" spans="1:27">
      <c r="D373" s="26" t="s">
        <v>204</v>
      </c>
      <c r="E373" s="25"/>
      <c r="H373" s="25">
        <v>1.5</v>
      </c>
      <c r="I373" t="s">
        <v>205</v>
      </c>
      <c r="J373">
        <f>ROUND(H373/100*K363,5)</f>
        <v>6.0010000000000001E-2</v>
      </c>
      <c r="K373" s="25"/>
    </row>
    <row r="374" spans="1:27">
      <c r="D374" s="26" t="s">
        <v>206</v>
      </c>
      <c r="E374" s="25"/>
      <c r="H374" s="25"/>
      <c r="K374" s="27">
        <f>SUM(J360:J373)</f>
        <v>13.991309999999999</v>
      </c>
    </row>
    <row r="375" spans="1:27">
      <c r="D375" s="26" t="s">
        <v>207</v>
      </c>
      <c r="E375" s="25"/>
      <c r="H375" s="25"/>
      <c r="K375" s="27">
        <f>SUM(K374:K374)</f>
        <v>13.991309999999999</v>
      </c>
    </row>
    <row r="377" spans="1:27" ht="45" customHeight="1">
      <c r="A377" s="19" t="s">
        <v>379</v>
      </c>
      <c r="B377" s="19" t="s">
        <v>110</v>
      </c>
      <c r="C377" s="2" t="s">
        <v>21</v>
      </c>
      <c r="D377" s="34" t="s">
        <v>111</v>
      </c>
      <c r="E377" s="35"/>
      <c r="F377" s="35"/>
      <c r="G377" s="2"/>
      <c r="H377" s="20" t="s">
        <v>194</v>
      </c>
      <c r="I377" s="36">
        <v>1</v>
      </c>
      <c r="J377" s="37"/>
      <c r="K377" s="21">
        <f>ROUND(K391,2)</f>
        <v>21.03</v>
      </c>
      <c r="L377" s="3" t="s">
        <v>380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B378" s="15" t="s">
        <v>196</v>
      </c>
    </row>
    <row r="379" spans="1:27">
      <c r="B379" t="s">
        <v>252</v>
      </c>
      <c r="C379" t="s">
        <v>198</v>
      </c>
      <c r="D379" t="s">
        <v>253</v>
      </c>
      <c r="E379" s="22">
        <v>0.1</v>
      </c>
      <c r="F379" t="s">
        <v>200</v>
      </c>
      <c r="G379" t="s">
        <v>201</v>
      </c>
      <c r="H379" s="23">
        <v>28.69</v>
      </c>
      <c r="I379" t="s">
        <v>202</v>
      </c>
      <c r="J379" s="24">
        <f>ROUND(E379/I377* H379,5)</f>
        <v>2.8690000000000002</v>
      </c>
      <c r="K379" s="25"/>
    </row>
    <row r="380" spans="1:27">
      <c r="B380" t="s">
        <v>282</v>
      </c>
      <c r="C380" t="s">
        <v>198</v>
      </c>
      <c r="D380" t="s">
        <v>283</v>
      </c>
      <c r="E380" s="22">
        <v>0.1</v>
      </c>
      <c r="F380" t="s">
        <v>200</v>
      </c>
      <c r="G380" t="s">
        <v>201</v>
      </c>
      <c r="H380" s="23">
        <v>24.65</v>
      </c>
      <c r="I380" t="s">
        <v>202</v>
      </c>
      <c r="J380" s="24">
        <f>ROUND(E380/I377* H380,5)</f>
        <v>2.4649999999999999</v>
      </c>
      <c r="K380" s="25"/>
    </row>
    <row r="381" spans="1:27">
      <c r="D381" s="26" t="s">
        <v>203</v>
      </c>
      <c r="E381" s="25"/>
      <c r="H381" s="25"/>
      <c r="K381" s="23">
        <f>SUM(J379:J380)</f>
        <v>5.3339999999999996</v>
      </c>
    </row>
    <row r="382" spans="1:27">
      <c r="B382" s="15" t="s">
        <v>230</v>
      </c>
      <c r="E382" s="25"/>
      <c r="H382" s="25"/>
      <c r="K382" s="25"/>
    </row>
    <row r="383" spans="1:27">
      <c r="B383" t="s">
        <v>334</v>
      </c>
      <c r="C383" t="s">
        <v>16</v>
      </c>
      <c r="D383" t="s">
        <v>335</v>
      </c>
      <c r="E383" s="22">
        <v>1</v>
      </c>
      <c r="G383" t="s">
        <v>201</v>
      </c>
      <c r="H383" s="23">
        <v>1.1299999999999999</v>
      </c>
      <c r="I383" t="s">
        <v>202</v>
      </c>
      <c r="J383" s="24">
        <f>ROUND(E383* H383,5)</f>
        <v>1.1299999999999999</v>
      </c>
      <c r="K383" s="25"/>
    </row>
    <row r="384" spans="1:27">
      <c r="B384" t="s">
        <v>381</v>
      </c>
      <c r="C384" t="s">
        <v>16</v>
      </c>
      <c r="D384" t="s">
        <v>382</v>
      </c>
      <c r="E384" s="22">
        <v>1</v>
      </c>
      <c r="G384" t="s">
        <v>201</v>
      </c>
      <c r="H384" s="23">
        <v>0.44</v>
      </c>
      <c r="I384" t="s">
        <v>202</v>
      </c>
      <c r="J384" s="24">
        <f>ROUND(E384* H384,5)</f>
        <v>0.44</v>
      </c>
      <c r="K384" s="25"/>
    </row>
    <row r="385" spans="1:27">
      <c r="B385" t="s">
        <v>383</v>
      </c>
      <c r="C385" t="s">
        <v>16</v>
      </c>
      <c r="D385" t="s">
        <v>384</v>
      </c>
      <c r="E385" s="22">
        <v>0.3</v>
      </c>
      <c r="G385" t="s">
        <v>201</v>
      </c>
      <c r="H385" s="23">
        <v>7.99</v>
      </c>
      <c r="I385" t="s">
        <v>202</v>
      </c>
      <c r="J385" s="24">
        <f>ROUND(E385* H385,5)</f>
        <v>2.3969999999999998</v>
      </c>
      <c r="K385" s="25"/>
    </row>
    <row r="386" spans="1:27">
      <c r="B386" t="s">
        <v>385</v>
      </c>
      <c r="C386" t="s">
        <v>21</v>
      </c>
      <c r="D386" t="s">
        <v>386</v>
      </c>
      <c r="E386" s="22">
        <v>1.02</v>
      </c>
      <c r="G386" t="s">
        <v>201</v>
      </c>
      <c r="H386" s="23">
        <v>11.42</v>
      </c>
      <c r="I386" t="s">
        <v>202</v>
      </c>
      <c r="J386" s="24">
        <f>ROUND(E386* H386,5)</f>
        <v>11.648400000000001</v>
      </c>
      <c r="K386" s="25"/>
    </row>
    <row r="387" spans="1:27">
      <c r="D387" s="26" t="s">
        <v>233</v>
      </c>
      <c r="E387" s="25"/>
      <c r="H387" s="25"/>
      <c r="K387" s="23">
        <f>SUM(J383:J386)</f>
        <v>15.615400000000001</v>
      </c>
    </row>
    <row r="388" spans="1:27">
      <c r="E388" s="25"/>
      <c r="H388" s="25"/>
      <c r="K388" s="25"/>
    </row>
    <row r="389" spans="1:27">
      <c r="D389" s="26" t="s">
        <v>204</v>
      </c>
      <c r="E389" s="25"/>
      <c r="H389" s="25">
        <v>1.5</v>
      </c>
      <c r="I389" t="s">
        <v>205</v>
      </c>
      <c r="J389">
        <f>ROUND(H389/100*K381,5)</f>
        <v>8.0009999999999998E-2</v>
      </c>
      <c r="K389" s="25"/>
    </row>
    <row r="390" spans="1:27">
      <c r="D390" s="26" t="s">
        <v>206</v>
      </c>
      <c r="E390" s="25"/>
      <c r="H390" s="25"/>
      <c r="K390" s="27">
        <f>SUM(J378:J389)</f>
        <v>21.029410000000002</v>
      </c>
    </row>
    <row r="391" spans="1:27">
      <c r="D391" s="26" t="s">
        <v>207</v>
      </c>
      <c r="E391" s="25"/>
      <c r="H391" s="25"/>
      <c r="K391" s="27">
        <f>SUM(K390:K390)</f>
        <v>21.029410000000002</v>
      </c>
    </row>
    <row r="393" spans="1:27" ht="45" customHeight="1">
      <c r="A393" s="19" t="s">
        <v>387</v>
      </c>
      <c r="B393" s="19" t="s">
        <v>101</v>
      </c>
      <c r="C393" s="2" t="s">
        <v>21</v>
      </c>
      <c r="D393" s="34" t="s">
        <v>102</v>
      </c>
      <c r="E393" s="35"/>
      <c r="F393" s="35"/>
      <c r="G393" s="2"/>
      <c r="H393" s="20" t="s">
        <v>194</v>
      </c>
      <c r="I393" s="36">
        <v>1</v>
      </c>
      <c r="J393" s="37"/>
      <c r="K393" s="21">
        <f>ROUND(K408,2)</f>
        <v>21.37</v>
      </c>
      <c r="L393" s="3" t="s">
        <v>388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B394" s="15" t="s">
        <v>196</v>
      </c>
    </row>
    <row r="395" spans="1:27">
      <c r="B395" t="s">
        <v>282</v>
      </c>
      <c r="C395" t="s">
        <v>198</v>
      </c>
      <c r="D395" t="s">
        <v>283</v>
      </c>
      <c r="E395" s="22">
        <v>0.13</v>
      </c>
      <c r="F395" t="s">
        <v>200</v>
      </c>
      <c r="G395" t="s">
        <v>201</v>
      </c>
      <c r="H395" s="23">
        <v>24.65</v>
      </c>
      <c r="I395" t="s">
        <v>202</v>
      </c>
      <c r="J395" s="24">
        <f>ROUND(E395/I393* H395,5)</f>
        <v>3.2044999999999999</v>
      </c>
      <c r="K395" s="25"/>
    </row>
    <row r="396" spans="1:27">
      <c r="B396" t="s">
        <v>252</v>
      </c>
      <c r="C396" t="s">
        <v>198</v>
      </c>
      <c r="D396" t="s">
        <v>253</v>
      </c>
      <c r="E396" s="22">
        <v>0.13</v>
      </c>
      <c r="F396" t="s">
        <v>200</v>
      </c>
      <c r="G396" t="s">
        <v>201</v>
      </c>
      <c r="H396" s="23">
        <v>28.69</v>
      </c>
      <c r="I396" t="s">
        <v>202</v>
      </c>
      <c r="J396" s="24">
        <f>ROUND(E396/I393* H396,5)</f>
        <v>3.7296999999999998</v>
      </c>
      <c r="K396" s="25"/>
    </row>
    <row r="397" spans="1:27">
      <c r="D397" s="26" t="s">
        <v>203</v>
      </c>
      <c r="E397" s="25"/>
      <c r="H397" s="25"/>
      <c r="K397" s="23">
        <f>SUM(J395:J396)</f>
        <v>6.9341999999999997</v>
      </c>
    </row>
    <row r="398" spans="1:27">
      <c r="B398" s="15" t="s">
        <v>222</v>
      </c>
      <c r="E398" s="25"/>
      <c r="H398" s="25"/>
      <c r="K398" s="25"/>
    </row>
    <row r="399" spans="1:27">
      <c r="B399" t="s">
        <v>323</v>
      </c>
      <c r="C399" t="s">
        <v>198</v>
      </c>
      <c r="D399" t="s">
        <v>324</v>
      </c>
      <c r="E399" s="22">
        <v>0.13</v>
      </c>
      <c r="F399" t="s">
        <v>200</v>
      </c>
      <c r="G399" t="s">
        <v>201</v>
      </c>
      <c r="H399" s="23">
        <v>39.44</v>
      </c>
      <c r="I399" t="s">
        <v>202</v>
      </c>
      <c r="J399" s="24">
        <f>ROUND(E399/I393* H399,5)</f>
        <v>5.1272000000000002</v>
      </c>
      <c r="K399" s="25"/>
    </row>
    <row r="400" spans="1:27">
      <c r="D400" s="26" t="s">
        <v>225</v>
      </c>
      <c r="E400" s="25"/>
      <c r="H400" s="25"/>
      <c r="K400" s="23">
        <f>SUM(J399:J399)</f>
        <v>5.1272000000000002</v>
      </c>
    </row>
    <row r="401" spans="1:27">
      <c r="B401" s="15" t="s">
        <v>230</v>
      </c>
      <c r="E401" s="25"/>
      <c r="H401" s="25"/>
      <c r="K401" s="25"/>
    </row>
    <row r="402" spans="1:27">
      <c r="B402" t="s">
        <v>389</v>
      </c>
      <c r="C402" t="s">
        <v>16</v>
      </c>
      <c r="D402" t="s">
        <v>390</v>
      </c>
      <c r="E402" s="22">
        <v>1</v>
      </c>
      <c r="G402" t="s">
        <v>201</v>
      </c>
      <c r="H402" s="23">
        <v>0.27</v>
      </c>
      <c r="I402" t="s">
        <v>202</v>
      </c>
      <c r="J402" s="24">
        <f>ROUND(E402* H402,5)</f>
        <v>0.27</v>
      </c>
      <c r="K402" s="25"/>
    </row>
    <row r="403" spans="1:27">
      <c r="B403" t="s">
        <v>391</v>
      </c>
      <c r="C403" t="s">
        <v>21</v>
      </c>
      <c r="D403" t="s">
        <v>392</v>
      </c>
      <c r="E403" s="22">
        <v>1.02</v>
      </c>
      <c r="G403" t="s">
        <v>201</v>
      </c>
      <c r="H403" s="23">
        <v>8.76</v>
      </c>
      <c r="I403" t="s">
        <v>202</v>
      </c>
      <c r="J403" s="24">
        <f>ROUND(E403* H403,5)</f>
        <v>8.9352</v>
      </c>
      <c r="K403" s="25"/>
    </row>
    <row r="404" spans="1:27">
      <c r="D404" s="26" t="s">
        <v>233</v>
      </c>
      <c r="E404" s="25"/>
      <c r="H404" s="25"/>
      <c r="K404" s="23">
        <f>SUM(J402:J403)</f>
        <v>9.2051999999999996</v>
      </c>
    </row>
    <row r="405" spans="1:27">
      <c r="E405" s="25"/>
      <c r="H405" s="25"/>
      <c r="K405" s="25"/>
    </row>
    <row r="406" spans="1:27">
      <c r="D406" s="26" t="s">
        <v>204</v>
      </c>
      <c r="E406" s="25"/>
      <c r="H406" s="25">
        <v>1.5</v>
      </c>
      <c r="I406" t="s">
        <v>205</v>
      </c>
      <c r="J406">
        <f>ROUND(H406/100*K397,5)</f>
        <v>0.10401000000000001</v>
      </c>
      <c r="K406" s="25"/>
    </row>
    <row r="407" spans="1:27">
      <c r="D407" s="26" t="s">
        <v>206</v>
      </c>
      <c r="E407" s="25"/>
      <c r="H407" s="25"/>
      <c r="K407" s="27">
        <f>SUM(J394:J406)</f>
        <v>21.370609999999996</v>
      </c>
    </row>
    <row r="408" spans="1:27">
      <c r="D408" s="26" t="s">
        <v>207</v>
      </c>
      <c r="E408" s="25"/>
      <c r="H408" s="25"/>
      <c r="K408" s="27">
        <f>SUM(K407:K407)</f>
        <v>21.370609999999996</v>
      </c>
    </row>
    <row r="410" spans="1:27" ht="45" customHeight="1">
      <c r="A410" s="19" t="s">
        <v>393</v>
      </c>
      <c r="B410" s="19" t="s">
        <v>113</v>
      </c>
      <c r="C410" s="2" t="s">
        <v>21</v>
      </c>
      <c r="D410" s="34" t="s">
        <v>102</v>
      </c>
      <c r="E410" s="35"/>
      <c r="F410" s="35"/>
      <c r="G410" s="2"/>
      <c r="H410" s="20" t="s">
        <v>194</v>
      </c>
      <c r="I410" s="36">
        <v>1</v>
      </c>
      <c r="J410" s="37"/>
      <c r="K410" s="21">
        <f>ROUND(K422,2)</f>
        <v>16.239999999999998</v>
      </c>
      <c r="L410" s="3" t="s">
        <v>388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B411" s="15" t="s">
        <v>196</v>
      </c>
    </row>
    <row r="412" spans="1:27">
      <c r="B412" t="s">
        <v>282</v>
      </c>
      <c r="C412" t="s">
        <v>198</v>
      </c>
      <c r="D412" t="s">
        <v>283</v>
      </c>
      <c r="E412" s="22">
        <v>0.13</v>
      </c>
      <c r="F412" t="s">
        <v>200</v>
      </c>
      <c r="G412" t="s">
        <v>201</v>
      </c>
      <c r="H412" s="23">
        <v>24.65</v>
      </c>
      <c r="I412" t="s">
        <v>202</v>
      </c>
      <c r="J412" s="24">
        <f>ROUND(E412/I410* H412,5)</f>
        <v>3.2044999999999999</v>
      </c>
      <c r="K412" s="25"/>
    </row>
    <row r="413" spans="1:27">
      <c r="B413" t="s">
        <v>252</v>
      </c>
      <c r="C413" t="s">
        <v>198</v>
      </c>
      <c r="D413" t="s">
        <v>253</v>
      </c>
      <c r="E413" s="22">
        <v>0.13</v>
      </c>
      <c r="F413" t="s">
        <v>200</v>
      </c>
      <c r="G413" t="s">
        <v>201</v>
      </c>
      <c r="H413" s="23">
        <v>28.69</v>
      </c>
      <c r="I413" t="s">
        <v>202</v>
      </c>
      <c r="J413" s="24">
        <f>ROUND(E413/I410* H413,5)</f>
        <v>3.7296999999999998</v>
      </c>
      <c r="K413" s="25"/>
    </row>
    <row r="414" spans="1:27">
      <c r="D414" s="26" t="s">
        <v>203</v>
      </c>
      <c r="E414" s="25"/>
      <c r="H414" s="25"/>
      <c r="K414" s="23">
        <f>SUM(J412:J413)</f>
        <v>6.9341999999999997</v>
      </c>
    </row>
    <row r="415" spans="1:27">
      <c r="B415" s="15" t="s">
        <v>230</v>
      </c>
      <c r="E415" s="25"/>
      <c r="H415" s="25"/>
      <c r="K415" s="25"/>
    </row>
    <row r="416" spans="1:27">
      <c r="B416" t="s">
        <v>391</v>
      </c>
      <c r="C416" t="s">
        <v>21</v>
      </c>
      <c r="D416" t="s">
        <v>392</v>
      </c>
      <c r="E416" s="22">
        <v>1.02</v>
      </c>
      <c r="G416" t="s">
        <v>201</v>
      </c>
      <c r="H416" s="23">
        <v>8.76</v>
      </c>
      <c r="I416" t="s">
        <v>202</v>
      </c>
      <c r="J416" s="24">
        <f>ROUND(E416* H416,5)</f>
        <v>8.9352</v>
      </c>
      <c r="K416" s="25"/>
    </row>
    <row r="417" spans="1:27">
      <c r="B417" t="s">
        <v>389</v>
      </c>
      <c r="C417" t="s">
        <v>16</v>
      </c>
      <c r="D417" t="s">
        <v>390</v>
      </c>
      <c r="E417" s="22">
        <v>1</v>
      </c>
      <c r="G417" t="s">
        <v>201</v>
      </c>
      <c r="H417" s="23">
        <v>0.27</v>
      </c>
      <c r="I417" t="s">
        <v>202</v>
      </c>
      <c r="J417" s="24">
        <f>ROUND(E417* H417,5)</f>
        <v>0.27</v>
      </c>
      <c r="K417" s="25"/>
    </row>
    <row r="418" spans="1:27">
      <c r="D418" s="26" t="s">
        <v>233</v>
      </c>
      <c r="E418" s="25"/>
      <c r="H418" s="25"/>
      <c r="K418" s="23">
        <f>SUM(J416:J417)</f>
        <v>9.2051999999999996</v>
      </c>
    </row>
    <row r="419" spans="1:27">
      <c r="E419" s="25"/>
      <c r="H419" s="25"/>
      <c r="K419" s="25"/>
    </row>
    <row r="420" spans="1:27">
      <c r="D420" s="26" t="s">
        <v>204</v>
      </c>
      <c r="E420" s="25"/>
      <c r="H420" s="25">
        <v>1.5</v>
      </c>
      <c r="I420" t="s">
        <v>205</v>
      </c>
      <c r="J420">
        <f>ROUND(H420/100*K414,5)</f>
        <v>0.10401000000000001</v>
      </c>
      <c r="K420" s="25"/>
    </row>
    <row r="421" spans="1:27">
      <c r="D421" s="26" t="s">
        <v>206</v>
      </c>
      <c r="E421" s="25"/>
      <c r="H421" s="25"/>
      <c r="K421" s="27">
        <f>SUM(J411:J420)</f>
        <v>16.243409999999997</v>
      </c>
    </row>
    <row r="422" spans="1:27">
      <c r="D422" s="26" t="s">
        <v>207</v>
      </c>
      <c r="E422" s="25"/>
      <c r="H422" s="25"/>
      <c r="K422" s="27">
        <f>SUM(K421:K421)</f>
        <v>16.243409999999997</v>
      </c>
    </row>
    <row r="424" spans="1:27" ht="45" customHeight="1">
      <c r="A424" s="19" t="s">
        <v>394</v>
      </c>
      <c r="B424" s="19" t="s">
        <v>93</v>
      </c>
      <c r="C424" s="2" t="s">
        <v>21</v>
      </c>
      <c r="D424" s="34" t="s">
        <v>94</v>
      </c>
      <c r="E424" s="35"/>
      <c r="F424" s="35"/>
      <c r="G424" s="2"/>
      <c r="H424" s="20" t="s">
        <v>194</v>
      </c>
      <c r="I424" s="36">
        <v>1</v>
      </c>
      <c r="J424" s="37"/>
      <c r="K424" s="21">
        <f>ROUND(K436,2)</f>
        <v>8.2200000000000006</v>
      </c>
      <c r="L424" s="3" t="s">
        <v>395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B425" s="15" t="s">
        <v>196</v>
      </c>
    </row>
    <row r="426" spans="1:27">
      <c r="B426" t="s">
        <v>252</v>
      </c>
      <c r="C426" t="s">
        <v>198</v>
      </c>
      <c r="D426" t="s">
        <v>253</v>
      </c>
      <c r="E426" s="22">
        <v>0.09</v>
      </c>
      <c r="F426" t="s">
        <v>200</v>
      </c>
      <c r="G426" t="s">
        <v>201</v>
      </c>
      <c r="H426" s="23">
        <v>28.69</v>
      </c>
      <c r="I426" t="s">
        <v>202</v>
      </c>
      <c r="J426" s="24">
        <f>ROUND(E426/I424* H426,5)</f>
        <v>2.5821000000000001</v>
      </c>
      <c r="K426" s="25"/>
    </row>
    <row r="427" spans="1:27">
      <c r="B427" t="s">
        <v>282</v>
      </c>
      <c r="C427" t="s">
        <v>198</v>
      </c>
      <c r="D427" t="s">
        <v>283</v>
      </c>
      <c r="E427" s="22">
        <v>0.09</v>
      </c>
      <c r="F427" t="s">
        <v>200</v>
      </c>
      <c r="G427" t="s">
        <v>201</v>
      </c>
      <c r="H427" s="23">
        <v>24.65</v>
      </c>
      <c r="I427" t="s">
        <v>202</v>
      </c>
      <c r="J427" s="24">
        <f>ROUND(E427/I424* H427,5)</f>
        <v>2.2185000000000001</v>
      </c>
      <c r="K427" s="25"/>
    </row>
    <row r="428" spans="1:27">
      <c r="D428" s="26" t="s">
        <v>203</v>
      </c>
      <c r="E428" s="25"/>
      <c r="H428" s="25"/>
      <c r="K428" s="23">
        <f>SUM(J426:J427)</f>
        <v>4.8006000000000002</v>
      </c>
    </row>
    <row r="429" spans="1:27">
      <c r="B429" s="15" t="s">
        <v>230</v>
      </c>
      <c r="E429" s="25"/>
      <c r="H429" s="25"/>
      <c r="K429" s="25"/>
    </row>
    <row r="430" spans="1:27">
      <c r="B430" t="s">
        <v>396</v>
      </c>
      <c r="C430" t="s">
        <v>16</v>
      </c>
      <c r="D430" t="s">
        <v>397</v>
      </c>
      <c r="E430" s="22">
        <v>1</v>
      </c>
      <c r="G430" t="s">
        <v>201</v>
      </c>
      <c r="H430" s="23">
        <v>0.22</v>
      </c>
      <c r="I430" t="s">
        <v>202</v>
      </c>
      <c r="J430" s="24">
        <f>ROUND(E430* H430,5)</f>
        <v>0.22</v>
      </c>
      <c r="K430" s="25"/>
    </row>
    <row r="431" spans="1:27">
      <c r="B431" t="s">
        <v>398</v>
      </c>
      <c r="C431" t="s">
        <v>21</v>
      </c>
      <c r="D431" t="s">
        <v>399</v>
      </c>
      <c r="E431" s="22">
        <v>1.02</v>
      </c>
      <c r="G431" t="s">
        <v>201</v>
      </c>
      <c r="H431" s="23">
        <v>3.07</v>
      </c>
      <c r="I431" t="s">
        <v>202</v>
      </c>
      <c r="J431" s="24">
        <f>ROUND(E431* H431,5)</f>
        <v>3.1314000000000002</v>
      </c>
      <c r="K431" s="25"/>
    </row>
    <row r="432" spans="1:27">
      <c r="D432" s="26" t="s">
        <v>233</v>
      </c>
      <c r="E432" s="25"/>
      <c r="H432" s="25"/>
      <c r="K432" s="23">
        <f>SUM(J430:J431)</f>
        <v>3.3514000000000004</v>
      </c>
    </row>
    <row r="433" spans="1:27">
      <c r="E433" s="25"/>
      <c r="H433" s="25"/>
      <c r="K433" s="25"/>
    </row>
    <row r="434" spans="1:27">
      <c r="D434" s="26" t="s">
        <v>204</v>
      </c>
      <c r="E434" s="25"/>
      <c r="H434" s="25">
        <v>1.5</v>
      </c>
      <c r="I434" t="s">
        <v>205</v>
      </c>
      <c r="J434">
        <f>ROUND(H434/100*K428,5)</f>
        <v>7.2010000000000005E-2</v>
      </c>
      <c r="K434" s="25"/>
    </row>
    <row r="435" spans="1:27">
      <c r="D435" s="26" t="s">
        <v>206</v>
      </c>
      <c r="E435" s="25"/>
      <c r="H435" s="25"/>
      <c r="K435" s="27">
        <f>SUM(J425:J434)</f>
        <v>8.2240100000000016</v>
      </c>
    </row>
    <row r="436" spans="1:27">
      <c r="D436" s="26" t="s">
        <v>207</v>
      </c>
      <c r="E436" s="25"/>
      <c r="H436" s="25"/>
      <c r="K436" s="27">
        <f>SUM(K435:K435)</f>
        <v>8.2240100000000016</v>
      </c>
    </row>
    <row r="438" spans="1:27" ht="45" customHeight="1">
      <c r="A438" s="19" t="s">
        <v>400</v>
      </c>
      <c r="B438" s="19" t="s">
        <v>95</v>
      </c>
      <c r="C438" s="2" t="s">
        <v>21</v>
      </c>
      <c r="D438" s="34" t="s">
        <v>96</v>
      </c>
      <c r="E438" s="35"/>
      <c r="F438" s="35"/>
      <c r="G438" s="2"/>
      <c r="H438" s="20" t="s">
        <v>194</v>
      </c>
      <c r="I438" s="36">
        <v>1</v>
      </c>
      <c r="J438" s="37"/>
      <c r="K438" s="21">
        <f>ROUND(K450,2)</f>
        <v>9.15</v>
      </c>
      <c r="L438" s="3" t="s">
        <v>401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B439" s="15" t="s">
        <v>196</v>
      </c>
    </row>
    <row r="440" spans="1:27">
      <c r="B440" t="s">
        <v>252</v>
      </c>
      <c r="C440" t="s">
        <v>198</v>
      </c>
      <c r="D440" t="s">
        <v>253</v>
      </c>
      <c r="E440" s="22">
        <v>0.1</v>
      </c>
      <c r="F440" t="s">
        <v>200</v>
      </c>
      <c r="G440" t="s">
        <v>201</v>
      </c>
      <c r="H440" s="23">
        <v>28.69</v>
      </c>
      <c r="I440" t="s">
        <v>202</v>
      </c>
      <c r="J440" s="24">
        <f>ROUND(E440/I438* H440,5)</f>
        <v>2.8690000000000002</v>
      </c>
      <c r="K440" s="25"/>
    </row>
    <row r="441" spans="1:27">
      <c r="B441" t="s">
        <v>282</v>
      </c>
      <c r="C441" t="s">
        <v>198</v>
      </c>
      <c r="D441" t="s">
        <v>283</v>
      </c>
      <c r="E441" s="22">
        <v>0.1</v>
      </c>
      <c r="F441" t="s">
        <v>200</v>
      </c>
      <c r="G441" t="s">
        <v>201</v>
      </c>
      <c r="H441" s="23">
        <v>24.65</v>
      </c>
      <c r="I441" t="s">
        <v>202</v>
      </c>
      <c r="J441" s="24">
        <f>ROUND(E441/I438* H441,5)</f>
        <v>2.4649999999999999</v>
      </c>
      <c r="K441" s="25"/>
    </row>
    <row r="442" spans="1:27">
      <c r="D442" s="26" t="s">
        <v>203</v>
      </c>
      <c r="E442" s="25"/>
      <c r="H442" s="25"/>
      <c r="K442" s="23">
        <f>SUM(J440:J441)</f>
        <v>5.3339999999999996</v>
      </c>
    </row>
    <row r="443" spans="1:27">
      <c r="B443" s="15" t="s">
        <v>230</v>
      </c>
      <c r="E443" s="25"/>
      <c r="H443" s="25"/>
      <c r="K443" s="25"/>
    </row>
    <row r="444" spans="1:27">
      <c r="B444" t="s">
        <v>402</v>
      </c>
      <c r="C444" t="s">
        <v>21</v>
      </c>
      <c r="D444" t="s">
        <v>403</v>
      </c>
      <c r="E444" s="22">
        <v>1.02</v>
      </c>
      <c r="G444" t="s">
        <v>201</v>
      </c>
      <c r="H444" s="23">
        <v>3.45</v>
      </c>
      <c r="I444" t="s">
        <v>202</v>
      </c>
      <c r="J444" s="24">
        <f>ROUND(E444* H444,5)</f>
        <v>3.5190000000000001</v>
      </c>
      <c r="K444" s="25"/>
    </row>
    <row r="445" spans="1:27">
      <c r="B445" t="s">
        <v>396</v>
      </c>
      <c r="C445" t="s">
        <v>16</v>
      </c>
      <c r="D445" t="s">
        <v>397</v>
      </c>
      <c r="E445" s="22">
        <v>1</v>
      </c>
      <c r="G445" t="s">
        <v>201</v>
      </c>
      <c r="H445" s="23">
        <v>0.22</v>
      </c>
      <c r="I445" t="s">
        <v>202</v>
      </c>
      <c r="J445" s="24">
        <f>ROUND(E445* H445,5)</f>
        <v>0.22</v>
      </c>
      <c r="K445" s="25"/>
    </row>
    <row r="446" spans="1:27">
      <c r="D446" s="26" t="s">
        <v>233</v>
      </c>
      <c r="E446" s="25"/>
      <c r="H446" s="25"/>
      <c r="K446" s="23">
        <f>SUM(J444:J445)</f>
        <v>3.7390000000000003</v>
      </c>
    </row>
    <row r="447" spans="1:27">
      <c r="E447" s="25"/>
      <c r="H447" s="25"/>
      <c r="K447" s="25"/>
    </row>
    <row r="448" spans="1:27">
      <c r="D448" s="26" t="s">
        <v>204</v>
      </c>
      <c r="E448" s="25"/>
      <c r="H448" s="25">
        <v>1.5</v>
      </c>
      <c r="I448" t="s">
        <v>205</v>
      </c>
      <c r="J448">
        <f>ROUND(H448/100*K442,5)</f>
        <v>8.0009999999999998E-2</v>
      </c>
      <c r="K448" s="25"/>
    </row>
    <row r="449" spans="1:27">
      <c r="D449" s="26" t="s">
        <v>206</v>
      </c>
      <c r="E449" s="25"/>
      <c r="H449" s="25"/>
      <c r="K449" s="27">
        <f>SUM(J439:J448)</f>
        <v>9.1530100000000001</v>
      </c>
    </row>
    <row r="450" spans="1:27">
      <c r="D450" s="26" t="s">
        <v>207</v>
      </c>
      <c r="E450" s="25"/>
      <c r="H450" s="25"/>
      <c r="K450" s="27">
        <f>SUM(K449:K449)</f>
        <v>9.1530100000000001</v>
      </c>
    </row>
    <row r="452" spans="1:27" ht="45" customHeight="1">
      <c r="A452" s="19" t="s">
        <v>404</v>
      </c>
      <c r="B452" s="19" t="s">
        <v>97</v>
      </c>
      <c r="C452" s="2" t="s">
        <v>21</v>
      </c>
      <c r="D452" s="34" t="s">
        <v>98</v>
      </c>
      <c r="E452" s="35"/>
      <c r="F452" s="35"/>
      <c r="G452" s="2"/>
      <c r="H452" s="20" t="s">
        <v>194</v>
      </c>
      <c r="I452" s="36">
        <v>1</v>
      </c>
      <c r="J452" s="37"/>
      <c r="K452" s="21">
        <f>ROUND(K464,2)</f>
        <v>10.17</v>
      </c>
      <c r="L452" s="3" t="s">
        <v>405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B453" s="15" t="s">
        <v>196</v>
      </c>
    </row>
    <row r="454" spans="1:27">
      <c r="B454" t="s">
        <v>282</v>
      </c>
      <c r="C454" t="s">
        <v>198</v>
      </c>
      <c r="D454" t="s">
        <v>283</v>
      </c>
      <c r="E454" s="22">
        <v>0.11</v>
      </c>
      <c r="F454" t="s">
        <v>200</v>
      </c>
      <c r="G454" t="s">
        <v>201</v>
      </c>
      <c r="H454" s="23">
        <v>24.65</v>
      </c>
      <c r="I454" t="s">
        <v>202</v>
      </c>
      <c r="J454" s="24">
        <f>ROUND(E454/I452* H454,5)</f>
        <v>2.7115</v>
      </c>
      <c r="K454" s="25"/>
    </row>
    <row r="455" spans="1:27">
      <c r="B455" t="s">
        <v>252</v>
      </c>
      <c r="C455" t="s">
        <v>198</v>
      </c>
      <c r="D455" t="s">
        <v>253</v>
      </c>
      <c r="E455" s="22">
        <v>0.11</v>
      </c>
      <c r="F455" t="s">
        <v>200</v>
      </c>
      <c r="G455" t="s">
        <v>201</v>
      </c>
      <c r="H455" s="23">
        <v>28.69</v>
      </c>
      <c r="I455" t="s">
        <v>202</v>
      </c>
      <c r="J455" s="24">
        <f>ROUND(E455/I452* H455,5)</f>
        <v>3.1558999999999999</v>
      </c>
      <c r="K455" s="25"/>
    </row>
    <row r="456" spans="1:27">
      <c r="D456" s="26" t="s">
        <v>203</v>
      </c>
      <c r="E456" s="25"/>
      <c r="H456" s="25"/>
      <c r="K456" s="23">
        <f>SUM(J454:J455)</f>
        <v>5.8673999999999999</v>
      </c>
    </row>
    <row r="457" spans="1:27">
      <c r="B457" s="15" t="s">
        <v>230</v>
      </c>
      <c r="E457" s="25"/>
      <c r="H457" s="25"/>
      <c r="K457" s="25"/>
    </row>
    <row r="458" spans="1:27">
      <c r="B458" t="s">
        <v>396</v>
      </c>
      <c r="C458" t="s">
        <v>16</v>
      </c>
      <c r="D458" t="s">
        <v>397</v>
      </c>
      <c r="E458" s="22">
        <v>1</v>
      </c>
      <c r="G458" t="s">
        <v>201</v>
      </c>
      <c r="H458" s="23">
        <v>0.22</v>
      </c>
      <c r="I458" t="s">
        <v>202</v>
      </c>
      <c r="J458" s="24">
        <f>ROUND(E458* H458,5)</f>
        <v>0.22</v>
      </c>
      <c r="K458" s="25"/>
    </row>
    <row r="459" spans="1:27">
      <c r="B459" t="s">
        <v>406</v>
      </c>
      <c r="C459" t="s">
        <v>21</v>
      </c>
      <c r="D459" t="s">
        <v>407</v>
      </c>
      <c r="E459" s="22">
        <v>1.02</v>
      </c>
      <c r="G459" t="s">
        <v>201</v>
      </c>
      <c r="H459" s="23">
        <v>3.92</v>
      </c>
      <c r="I459" t="s">
        <v>202</v>
      </c>
      <c r="J459" s="24">
        <f>ROUND(E459* H459,5)</f>
        <v>3.9984000000000002</v>
      </c>
      <c r="K459" s="25"/>
    </row>
    <row r="460" spans="1:27">
      <c r="D460" s="26" t="s">
        <v>233</v>
      </c>
      <c r="E460" s="25"/>
      <c r="H460" s="25"/>
      <c r="K460" s="23">
        <f>SUM(J458:J459)</f>
        <v>4.2183999999999999</v>
      </c>
    </row>
    <row r="461" spans="1:27">
      <c r="E461" s="25"/>
      <c r="H461" s="25"/>
      <c r="K461" s="25"/>
    </row>
    <row r="462" spans="1:27">
      <c r="D462" s="26" t="s">
        <v>204</v>
      </c>
      <c r="E462" s="25"/>
      <c r="H462" s="25">
        <v>1.5</v>
      </c>
      <c r="I462" t="s">
        <v>205</v>
      </c>
      <c r="J462">
        <f>ROUND(H462/100*K456,5)</f>
        <v>8.8010000000000005E-2</v>
      </c>
      <c r="K462" s="25"/>
    </row>
    <row r="463" spans="1:27">
      <c r="D463" s="26" t="s">
        <v>206</v>
      </c>
      <c r="E463" s="25"/>
      <c r="H463" s="25"/>
      <c r="K463" s="27">
        <f>SUM(J453:J462)</f>
        <v>10.17381</v>
      </c>
    </row>
    <row r="464" spans="1:27">
      <c r="D464" s="26" t="s">
        <v>207</v>
      </c>
      <c r="E464" s="25"/>
      <c r="H464" s="25"/>
      <c r="K464" s="27">
        <f>SUM(K463:K463)</f>
        <v>10.17381</v>
      </c>
    </row>
    <row r="466" spans="1:27" ht="45" customHeight="1">
      <c r="A466" s="19" t="s">
        <v>408</v>
      </c>
      <c r="B466" s="19" t="s">
        <v>112</v>
      </c>
      <c r="C466" s="2" t="s">
        <v>21</v>
      </c>
      <c r="D466" s="34" t="s">
        <v>100</v>
      </c>
      <c r="E466" s="35"/>
      <c r="F466" s="35"/>
      <c r="G466" s="2"/>
      <c r="H466" s="20" t="s">
        <v>194</v>
      </c>
      <c r="I466" s="36">
        <v>1</v>
      </c>
      <c r="J466" s="37"/>
      <c r="K466" s="21">
        <f>ROUND(K478,2)</f>
        <v>12.7</v>
      </c>
      <c r="L466" s="3" t="s">
        <v>409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B467" s="15" t="s">
        <v>196</v>
      </c>
    </row>
    <row r="468" spans="1:27">
      <c r="B468" t="s">
        <v>282</v>
      </c>
      <c r="C468" t="s">
        <v>198</v>
      </c>
      <c r="D468" t="s">
        <v>283</v>
      </c>
      <c r="E468" s="22">
        <v>0.11</v>
      </c>
      <c r="F468" t="s">
        <v>200</v>
      </c>
      <c r="G468" t="s">
        <v>201</v>
      </c>
      <c r="H468" s="23">
        <v>24.65</v>
      </c>
      <c r="I468" t="s">
        <v>202</v>
      </c>
      <c r="J468" s="24">
        <f>ROUND(E468/I466* H468,5)</f>
        <v>2.7115</v>
      </c>
      <c r="K468" s="25"/>
    </row>
    <row r="469" spans="1:27">
      <c r="B469" t="s">
        <v>252</v>
      </c>
      <c r="C469" t="s">
        <v>198</v>
      </c>
      <c r="D469" t="s">
        <v>253</v>
      </c>
      <c r="E469" s="22">
        <v>0.11</v>
      </c>
      <c r="F469" t="s">
        <v>200</v>
      </c>
      <c r="G469" t="s">
        <v>201</v>
      </c>
      <c r="H469" s="23">
        <v>28.69</v>
      </c>
      <c r="I469" t="s">
        <v>202</v>
      </c>
      <c r="J469" s="24">
        <f>ROUND(E469/I466* H469,5)</f>
        <v>3.1558999999999999</v>
      </c>
      <c r="K469" s="25"/>
    </row>
    <row r="470" spans="1:27">
      <c r="D470" s="26" t="s">
        <v>203</v>
      </c>
      <c r="E470" s="25"/>
      <c r="H470" s="25"/>
      <c r="K470" s="23">
        <f>SUM(J468:J469)</f>
        <v>5.8673999999999999</v>
      </c>
    </row>
    <row r="471" spans="1:27">
      <c r="B471" s="15" t="s">
        <v>230</v>
      </c>
      <c r="E471" s="25"/>
      <c r="H471" s="25"/>
      <c r="K471" s="25"/>
    </row>
    <row r="472" spans="1:27">
      <c r="B472" t="s">
        <v>389</v>
      </c>
      <c r="C472" t="s">
        <v>16</v>
      </c>
      <c r="D472" t="s">
        <v>390</v>
      </c>
      <c r="E472" s="22">
        <v>1</v>
      </c>
      <c r="G472" t="s">
        <v>201</v>
      </c>
      <c r="H472" s="23">
        <v>0.27</v>
      </c>
      <c r="I472" t="s">
        <v>202</v>
      </c>
      <c r="J472" s="24">
        <f>ROUND(E472* H472,5)</f>
        <v>0.27</v>
      </c>
      <c r="K472" s="25"/>
    </row>
    <row r="473" spans="1:27">
      <c r="B473" t="s">
        <v>410</v>
      </c>
      <c r="C473" t="s">
        <v>21</v>
      </c>
      <c r="D473" t="s">
        <v>411</v>
      </c>
      <c r="E473" s="22">
        <v>1.02</v>
      </c>
      <c r="G473" t="s">
        <v>201</v>
      </c>
      <c r="H473" s="23">
        <v>6.35</v>
      </c>
      <c r="I473" t="s">
        <v>202</v>
      </c>
      <c r="J473" s="24">
        <f>ROUND(E473* H473,5)</f>
        <v>6.4770000000000003</v>
      </c>
      <c r="K473" s="25"/>
    </row>
    <row r="474" spans="1:27">
      <c r="D474" s="26" t="s">
        <v>233</v>
      </c>
      <c r="E474" s="25"/>
      <c r="H474" s="25"/>
      <c r="K474" s="23">
        <f>SUM(J472:J473)</f>
        <v>6.7469999999999999</v>
      </c>
    </row>
    <row r="475" spans="1:27">
      <c r="E475" s="25"/>
      <c r="H475" s="25"/>
      <c r="K475" s="25"/>
    </row>
    <row r="476" spans="1:27">
      <c r="D476" s="26" t="s">
        <v>204</v>
      </c>
      <c r="E476" s="25"/>
      <c r="H476" s="25">
        <v>1.5</v>
      </c>
      <c r="I476" t="s">
        <v>205</v>
      </c>
      <c r="J476">
        <f>ROUND(H476/100*K470,5)</f>
        <v>8.8010000000000005E-2</v>
      </c>
      <c r="K476" s="25"/>
    </row>
    <row r="477" spans="1:27">
      <c r="D477" s="26" t="s">
        <v>206</v>
      </c>
      <c r="E477" s="25"/>
      <c r="H477" s="25"/>
      <c r="K477" s="27">
        <f>SUM(J467:J476)</f>
        <v>12.70241</v>
      </c>
    </row>
    <row r="478" spans="1:27">
      <c r="D478" s="26" t="s">
        <v>207</v>
      </c>
      <c r="E478" s="25"/>
      <c r="H478" s="25"/>
      <c r="K478" s="27">
        <f>SUM(K477:K477)</f>
        <v>12.70241</v>
      </c>
    </row>
    <row r="480" spans="1:27" ht="45" customHeight="1">
      <c r="A480" s="19" t="s">
        <v>412</v>
      </c>
      <c r="B480" s="19" t="s">
        <v>99</v>
      </c>
      <c r="C480" s="2" t="s">
        <v>21</v>
      </c>
      <c r="D480" s="34" t="s">
        <v>100</v>
      </c>
      <c r="E480" s="35"/>
      <c r="F480" s="35"/>
      <c r="G480" s="2"/>
      <c r="H480" s="20" t="s">
        <v>194</v>
      </c>
      <c r="I480" s="36">
        <v>1</v>
      </c>
      <c r="J480" s="37"/>
      <c r="K480" s="21">
        <f>ROUND(K495,2)</f>
        <v>17.04</v>
      </c>
      <c r="L480" s="3" t="s">
        <v>409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11">
      <c r="B481" s="15" t="s">
        <v>196</v>
      </c>
    </row>
    <row r="482" spans="2:11">
      <c r="B482" t="s">
        <v>282</v>
      </c>
      <c r="C482" t="s">
        <v>198</v>
      </c>
      <c r="D482" t="s">
        <v>283</v>
      </c>
      <c r="E482" s="22">
        <v>0.11</v>
      </c>
      <c r="F482" t="s">
        <v>200</v>
      </c>
      <c r="G482" t="s">
        <v>201</v>
      </c>
      <c r="H482" s="23">
        <v>24.65</v>
      </c>
      <c r="I482" t="s">
        <v>202</v>
      </c>
      <c r="J482" s="24">
        <f>ROUND(E482/I480* H482,5)</f>
        <v>2.7115</v>
      </c>
      <c r="K482" s="25"/>
    </row>
    <row r="483" spans="2:11">
      <c r="B483" t="s">
        <v>252</v>
      </c>
      <c r="C483" t="s">
        <v>198</v>
      </c>
      <c r="D483" t="s">
        <v>253</v>
      </c>
      <c r="E483" s="22">
        <v>0.11</v>
      </c>
      <c r="F483" t="s">
        <v>200</v>
      </c>
      <c r="G483" t="s">
        <v>201</v>
      </c>
      <c r="H483" s="23">
        <v>28.69</v>
      </c>
      <c r="I483" t="s">
        <v>202</v>
      </c>
      <c r="J483" s="24">
        <f>ROUND(E483/I480* H483,5)</f>
        <v>3.1558999999999999</v>
      </c>
      <c r="K483" s="25"/>
    </row>
    <row r="484" spans="2:11">
      <c r="D484" s="26" t="s">
        <v>203</v>
      </c>
      <c r="E484" s="25"/>
      <c r="H484" s="25"/>
      <c r="K484" s="23">
        <f>SUM(J482:J483)</f>
        <v>5.8673999999999999</v>
      </c>
    </row>
    <row r="485" spans="2:11">
      <c r="B485" s="15" t="s">
        <v>222</v>
      </c>
      <c r="E485" s="25"/>
      <c r="H485" s="25"/>
      <c r="K485" s="25"/>
    </row>
    <row r="486" spans="2:11">
      <c r="B486" t="s">
        <v>323</v>
      </c>
      <c r="C486" t="s">
        <v>198</v>
      </c>
      <c r="D486" t="s">
        <v>324</v>
      </c>
      <c r="E486" s="22">
        <v>0.11</v>
      </c>
      <c r="F486" t="s">
        <v>200</v>
      </c>
      <c r="G486" t="s">
        <v>201</v>
      </c>
      <c r="H486" s="23">
        <v>39.44</v>
      </c>
      <c r="I486" t="s">
        <v>202</v>
      </c>
      <c r="J486" s="24">
        <f>ROUND(E486/I480* H486,5)</f>
        <v>4.3384</v>
      </c>
      <c r="K486" s="25"/>
    </row>
    <row r="487" spans="2:11">
      <c r="D487" s="26" t="s">
        <v>225</v>
      </c>
      <c r="E487" s="25"/>
      <c r="H487" s="25"/>
      <c r="K487" s="23">
        <f>SUM(J486:J486)</f>
        <v>4.3384</v>
      </c>
    </row>
    <row r="488" spans="2:11">
      <c r="B488" s="15" t="s">
        <v>230</v>
      </c>
      <c r="E488" s="25"/>
      <c r="H488" s="25"/>
      <c r="K488" s="25"/>
    </row>
    <row r="489" spans="2:11">
      <c r="B489" t="s">
        <v>410</v>
      </c>
      <c r="C489" t="s">
        <v>21</v>
      </c>
      <c r="D489" t="s">
        <v>411</v>
      </c>
      <c r="E489" s="22">
        <v>1.02</v>
      </c>
      <c r="G489" t="s">
        <v>201</v>
      </c>
      <c r="H489" s="23">
        <v>6.35</v>
      </c>
      <c r="I489" t="s">
        <v>202</v>
      </c>
      <c r="J489" s="24">
        <f>ROUND(E489* H489,5)</f>
        <v>6.4770000000000003</v>
      </c>
      <c r="K489" s="25"/>
    </row>
    <row r="490" spans="2:11">
      <c r="B490" t="s">
        <v>389</v>
      </c>
      <c r="C490" t="s">
        <v>16</v>
      </c>
      <c r="D490" t="s">
        <v>390</v>
      </c>
      <c r="E490" s="22">
        <v>1</v>
      </c>
      <c r="G490" t="s">
        <v>201</v>
      </c>
      <c r="H490" s="23">
        <v>0.27</v>
      </c>
      <c r="I490" t="s">
        <v>202</v>
      </c>
      <c r="J490" s="24">
        <f>ROUND(E490* H490,5)</f>
        <v>0.27</v>
      </c>
      <c r="K490" s="25"/>
    </row>
    <row r="491" spans="2:11">
      <c r="D491" s="26" t="s">
        <v>233</v>
      </c>
      <c r="E491" s="25"/>
      <c r="H491" s="25"/>
      <c r="K491" s="23">
        <f>SUM(J489:J490)</f>
        <v>6.7469999999999999</v>
      </c>
    </row>
    <row r="492" spans="2:11">
      <c r="E492" s="25"/>
      <c r="H492" s="25"/>
      <c r="K492" s="25"/>
    </row>
    <row r="493" spans="2:11">
      <c r="D493" s="26" t="s">
        <v>204</v>
      </c>
      <c r="E493" s="25"/>
      <c r="H493" s="25">
        <v>1.5</v>
      </c>
      <c r="I493" t="s">
        <v>205</v>
      </c>
      <c r="J493">
        <f>ROUND(H493/100*K484,5)</f>
        <v>8.8010000000000005E-2</v>
      </c>
      <c r="K493" s="25"/>
    </row>
    <row r="494" spans="2:11">
      <c r="D494" s="26" t="s">
        <v>206</v>
      </c>
      <c r="E494" s="25"/>
      <c r="H494" s="25"/>
      <c r="K494" s="27">
        <f>SUM(J481:J493)</f>
        <v>17.04081</v>
      </c>
    </row>
    <row r="495" spans="2:11">
      <c r="D495" s="26" t="s">
        <v>207</v>
      </c>
      <c r="E495" s="25"/>
      <c r="H495" s="25"/>
      <c r="K495" s="27">
        <f>SUM(K494:K494)</f>
        <v>17.04081</v>
      </c>
    </row>
    <row r="497" spans="1:27" ht="45" customHeight="1">
      <c r="A497" s="19" t="s">
        <v>413</v>
      </c>
      <c r="B497" s="19" t="s">
        <v>45</v>
      </c>
      <c r="C497" s="2" t="s">
        <v>21</v>
      </c>
      <c r="D497" s="34" t="s">
        <v>46</v>
      </c>
      <c r="E497" s="35"/>
      <c r="F497" s="35"/>
      <c r="G497" s="2"/>
      <c r="H497" s="20" t="s">
        <v>194</v>
      </c>
      <c r="I497" s="36">
        <v>1</v>
      </c>
      <c r="J497" s="37"/>
      <c r="K497" s="21">
        <f>ROUND(K508,2)</f>
        <v>14.61</v>
      </c>
      <c r="L497" s="3" t="s">
        <v>414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B498" s="15" t="s">
        <v>196</v>
      </c>
    </row>
    <row r="499" spans="1:27">
      <c r="B499" t="s">
        <v>282</v>
      </c>
      <c r="C499" t="s">
        <v>198</v>
      </c>
      <c r="D499" t="s">
        <v>283</v>
      </c>
      <c r="E499" s="22">
        <v>0.2</v>
      </c>
      <c r="F499" t="s">
        <v>200</v>
      </c>
      <c r="G499" t="s">
        <v>201</v>
      </c>
      <c r="H499" s="23">
        <v>24.65</v>
      </c>
      <c r="I499" t="s">
        <v>202</v>
      </c>
      <c r="J499" s="24">
        <f>ROUND(E499/I497* H499,5)</f>
        <v>4.93</v>
      </c>
      <c r="K499" s="25"/>
    </row>
    <row r="500" spans="1:27">
      <c r="B500" t="s">
        <v>252</v>
      </c>
      <c r="C500" t="s">
        <v>198</v>
      </c>
      <c r="D500" t="s">
        <v>253</v>
      </c>
      <c r="E500" s="22">
        <v>0.2</v>
      </c>
      <c r="F500" t="s">
        <v>200</v>
      </c>
      <c r="G500" t="s">
        <v>201</v>
      </c>
      <c r="H500" s="23">
        <v>28.69</v>
      </c>
      <c r="I500" t="s">
        <v>202</v>
      </c>
      <c r="J500" s="24">
        <f>ROUND(E500/I497* H500,5)</f>
        <v>5.7380000000000004</v>
      </c>
      <c r="K500" s="25"/>
    </row>
    <row r="501" spans="1:27">
      <c r="D501" s="26" t="s">
        <v>203</v>
      </c>
      <c r="E501" s="25"/>
      <c r="H501" s="25"/>
      <c r="K501" s="23">
        <f>SUM(J499:J500)</f>
        <v>10.667999999999999</v>
      </c>
    </row>
    <row r="502" spans="1:27">
      <c r="B502" s="15" t="s">
        <v>230</v>
      </c>
      <c r="E502" s="25"/>
      <c r="H502" s="25"/>
      <c r="K502" s="25"/>
    </row>
    <row r="503" spans="1:27">
      <c r="B503" t="s">
        <v>415</v>
      </c>
      <c r="C503" t="s">
        <v>21</v>
      </c>
      <c r="D503" t="s">
        <v>416</v>
      </c>
      <c r="E503" s="22">
        <v>1.02</v>
      </c>
      <c r="G503" t="s">
        <v>201</v>
      </c>
      <c r="H503" s="23">
        <v>3.71</v>
      </c>
      <c r="I503" t="s">
        <v>202</v>
      </c>
      <c r="J503" s="24">
        <f>ROUND(E503* H503,5)</f>
        <v>3.7841999999999998</v>
      </c>
      <c r="K503" s="25"/>
    </row>
    <row r="504" spans="1:27">
      <c r="D504" s="26" t="s">
        <v>233</v>
      </c>
      <c r="E504" s="25"/>
      <c r="H504" s="25"/>
      <c r="K504" s="23">
        <f>SUM(J503:J503)</f>
        <v>3.7841999999999998</v>
      </c>
    </row>
    <row r="505" spans="1:27">
      <c r="E505" s="25"/>
      <c r="H505" s="25"/>
      <c r="K505" s="25"/>
    </row>
    <row r="506" spans="1:27">
      <c r="D506" s="26" t="s">
        <v>204</v>
      </c>
      <c r="E506" s="25"/>
      <c r="H506" s="25">
        <v>1.5</v>
      </c>
      <c r="I506" t="s">
        <v>205</v>
      </c>
      <c r="J506">
        <f>ROUND(H506/100*K501,5)</f>
        <v>0.16002</v>
      </c>
      <c r="K506" s="25"/>
    </row>
    <row r="507" spans="1:27">
      <c r="D507" s="26" t="s">
        <v>206</v>
      </c>
      <c r="E507" s="25"/>
      <c r="H507" s="25"/>
      <c r="K507" s="27">
        <f>SUM(J498:J506)</f>
        <v>14.612219999999999</v>
      </c>
    </row>
    <row r="508" spans="1:27">
      <c r="D508" s="26" t="s">
        <v>207</v>
      </c>
      <c r="E508" s="25"/>
      <c r="H508" s="25"/>
      <c r="K508" s="27">
        <f>SUM(K507:K507)</f>
        <v>14.612219999999999</v>
      </c>
    </row>
    <row r="510" spans="1:27" ht="45" customHeight="1">
      <c r="A510" s="19" t="s">
        <v>417</v>
      </c>
      <c r="B510" s="19" t="s">
        <v>47</v>
      </c>
      <c r="C510" s="2" t="s">
        <v>21</v>
      </c>
      <c r="D510" s="34" t="s">
        <v>48</v>
      </c>
      <c r="E510" s="35"/>
      <c r="F510" s="35"/>
      <c r="G510" s="2"/>
      <c r="H510" s="20" t="s">
        <v>194</v>
      </c>
      <c r="I510" s="36">
        <v>1</v>
      </c>
      <c r="J510" s="37"/>
      <c r="K510" s="21">
        <f>ROUND(K521,2)</f>
        <v>15.13</v>
      </c>
      <c r="L510" s="3" t="s">
        <v>418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B511" s="15" t="s">
        <v>196</v>
      </c>
    </row>
    <row r="512" spans="1:27">
      <c r="B512" t="s">
        <v>252</v>
      </c>
      <c r="C512" t="s">
        <v>198</v>
      </c>
      <c r="D512" t="s">
        <v>253</v>
      </c>
      <c r="E512" s="22">
        <v>0.2</v>
      </c>
      <c r="F512" t="s">
        <v>200</v>
      </c>
      <c r="G512" t="s">
        <v>201</v>
      </c>
      <c r="H512" s="23">
        <v>28.69</v>
      </c>
      <c r="I512" t="s">
        <v>202</v>
      </c>
      <c r="J512" s="24">
        <f>ROUND(E512/I510* H512,5)</f>
        <v>5.7380000000000004</v>
      </c>
      <c r="K512" s="25"/>
    </row>
    <row r="513" spans="1:27">
      <c r="B513" t="s">
        <v>282</v>
      </c>
      <c r="C513" t="s">
        <v>198</v>
      </c>
      <c r="D513" t="s">
        <v>283</v>
      </c>
      <c r="E513" s="22">
        <v>0.2</v>
      </c>
      <c r="F513" t="s">
        <v>200</v>
      </c>
      <c r="G513" t="s">
        <v>201</v>
      </c>
      <c r="H513" s="23">
        <v>24.65</v>
      </c>
      <c r="I513" t="s">
        <v>202</v>
      </c>
      <c r="J513" s="24">
        <f>ROUND(E513/I510* H513,5)</f>
        <v>4.93</v>
      </c>
      <c r="K513" s="25"/>
    </row>
    <row r="514" spans="1:27">
      <c r="D514" s="26" t="s">
        <v>203</v>
      </c>
      <c r="E514" s="25"/>
      <c r="H514" s="25"/>
      <c r="K514" s="23">
        <f>SUM(J512:J513)</f>
        <v>10.667999999999999</v>
      </c>
    </row>
    <row r="515" spans="1:27">
      <c r="B515" s="15" t="s">
        <v>230</v>
      </c>
      <c r="E515" s="25"/>
      <c r="H515" s="25"/>
      <c r="K515" s="25"/>
    </row>
    <row r="516" spans="1:27">
      <c r="B516" t="s">
        <v>419</v>
      </c>
      <c r="C516" t="s">
        <v>21</v>
      </c>
      <c r="D516" t="s">
        <v>420</v>
      </c>
      <c r="E516" s="22">
        <v>1.02</v>
      </c>
      <c r="G516" t="s">
        <v>201</v>
      </c>
      <c r="H516" s="23">
        <v>4.22</v>
      </c>
      <c r="I516" t="s">
        <v>202</v>
      </c>
      <c r="J516" s="24">
        <f>ROUND(E516* H516,5)</f>
        <v>4.3044000000000002</v>
      </c>
      <c r="K516" s="25"/>
    </row>
    <row r="517" spans="1:27">
      <c r="D517" s="26" t="s">
        <v>233</v>
      </c>
      <c r="E517" s="25"/>
      <c r="H517" s="25"/>
      <c r="K517" s="23">
        <f>SUM(J516:J516)</f>
        <v>4.3044000000000002</v>
      </c>
    </row>
    <row r="518" spans="1:27">
      <c r="E518" s="25"/>
      <c r="H518" s="25"/>
      <c r="K518" s="25"/>
    </row>
    <row r="519" spans="1:27">
      <c r="D519" s="26" t="s">
        <v>204</v>
      </c>
      <c r="E519" s="25"/>
      <c r="H519" s="25">
        <v>1.5</v>
      </c>
      <c r="I519" t="s">
        <v>205</v>
      </c>
      <c r="J519">
        <f>ROUND(H519/100*K514,5)</f>
        <v>0.16002</v>
      </c>
      <c r="K519" s="25"/>
    </row>
    <row r="520" spans="1:27">
      <c r="D520" s="26" t="s">
        <v>206</v>
      </c>
      <c r="E520" s="25"/>
      <c r="H520" s="25"/>
      <c r="K520" s="27">
        <f>SUM(J511:J519)</f>
        <v>15.13242</v>
      </c>
    </row>
    <row r="521" spans="1:27">
      <c r="D521" s="26" t="s">
        <v>207</v>
      </c>
      <c r="E521" s="25"/>
      <c r="H521" s="25"/>
      <c r="K521" s="27">
        <f>SUM(K520:K520)</f>
        <v>15.13242</v>
      </c>
    </row>
    <row r="523" spans="1:27" ht="45" customHeight="1">
      <c r="A523" s="19" t="s">
        <v>421</v>
      </c>
      <c r="B523" s="19" t="s">
        <v>49</v>
      </c>
      <c r="C523" s="2" t="s">
        <v>21</v>
      </c>
      <c r="D523" s="34" t="s">
        <v>50</v>
      </c>
      <c r="E523" s="35"/>
      <c r="F523" s="35"/>
      <c r="G523" s="2"/>
      <c r="H523" s="20" t="s">
        <v>194</v>
      </c>
      <c r="I523" s="36">
        <v>1</v>
      </c>
      <c r="J523" s="37"/>
      <c r="K523" s="21">
        <f>ROUND(K534,2)</f>
        <v>16.38</v>
      </c>
      <c r="L523" s="3" t="s">
        <v>422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B524" s="15" t="s">
        <v>196</v>
      </c>
    </row>
    <row r="525" spans="1:27">
      <c r="B525" t="s">
        <v>252</v>
      </c>
      <c r="C525" t="s">
        <v>198</v>
      </c>
      <c r="D525" t="s">
        <v>253</v>
      </c>
      <c r="E525" s="22">
        <v>0.21</v>
      </c>
      <c r="F525" t="s">
        <v>200</v>
      </c>
      <c r="G525" t="s">
        <v>201</v>
      </c>
      <c r="H525" s="23">
        <v>28.69</v>
      </c>
      <c r="I525" t="s">
        <v>202</v>
      </c>
      <c r="J525" s="24">
        <f>ROUND(E525/I523* H525,5)</f>
        <v>6.0248999999999997</v>
      </c>
      <c r="K525" s="25"/>
    </row>
    <row r="526" spans="1:27">
      <c r="B526" t="s">
        <v>282</v>
      </c>
      <c r="C526" t="s">
        <v>198</v>
      </c>
      <c r="D526" t="s">
        <v>283</v>
      </c>
      <c r="E526" s="22">
        <v>0.21</v>
      </c>
      <c r="F526" t="s">
        <v>200</v>
      </c>
      <c r="G526" t="s">
        <v>201</v>
      </c>
      <c r="H526" s="23">
        <v>24.65</v>
      </c>
      <c r="I526" t="s">
        <v>202</v>
      </c>
      <c r="J526" s="24">
        <f>ROUND(E526/I523* H526,5)</f>
        <v>5.1764999999999999</v>
      </c>
      <c r="K526" s="25"/>
    </row>
    <row r="527" spans="1:27">
      <c r="D527" s="26" t="s">
        <v>203</v>
      </c>
      <c r="E527" s="25"/>
      <c r="H527" s="25"/>
      <c r="K527" s="23">
        <f>SUM(J525:J526)</f>
        <v>11.2014</v>
      </c>
    </row>
    <row r="528" spans="1:27">
      <c r="B528" s="15" t="s">
        <v>230</v>
      </c>
      <c r="E528" s="25"/>
      <c r="H528" s="25"/>
      <c r="K528" s="25"/>
    </row>
    <row r="529" spans="1:27">
      <c r="B529" t="s">
        <v>423</v>
      </c>
      <c r="C529" t="s">
        <v>21</v>
      </c>
      <c r="D529" t="s">
        <v>424</v>
      </c>
      <c r="E529" s="22">
        <v>1.02</v>
      </c>
      <c r="G529" t="s">
        <v>201</v>
      </c>
      <c r="H529" s="23">
        <v>4.91</v>
      </c>
      <c r="I529" t="s">
        <v>202</v>
      </c>
      <c r="J529" s="24">
        <f>ROUND(E529* H529,5)</f>
        <v>5.0082000000000004</v>
      </c>
      <c r="K529" s="25"/>
    </row>
    <row r="530" spans="1:27">
      <c r="D530" s="26" t="s">
        <v>233</v>
      </c>
      <c r="E530" s="25"/>
      <c r="H530" s="25"/>
      <c r="K530" s="23">
        <f>SUM(J529:J529)</f>
        <v>5.0082000000000004</v>
      </c>
    </row>
    <row r="531" spans="1:27">
      <c r="E531" s="25"/>
      <c r="H531" s="25"/>
      <c r="K531" s="25"/>
    </row>
    <row r="532" spans="1:27">
      <c r="D532" s="26" t="s">
        <v>204</v>
      </c>
      <c r="E532" s="25"/>
      <c r="H532" s="25">
        <v>1.5</v>
      </c>
      <c r="I532" t="s">
        <v>205</v>
      </c>
      <c r="J532">
        <f>ROUND(H532/100*K527,5)</f>
        <v>0.16802</v>
      </c>
      <c r="K532" s="25"/>
    </row>
    <row r="533" spans="1:27">
      <c r="D533" s="26" t="s">
        <v>206</v>
      </c>
      <c r="E533" s="25"/>
      <c r="H533" s="25"/>
      <c r="K533" s="27">
        <f>SUM(J524:J532)</f>
        <v>16.37762</v>
      </c>
    </row>
    <row r="534" spans="1:27">
      <c r="D534" s="26" t="s">
        <v>207</v>
      </c>
      <c r="E534" s="25"/>
      <c r="H534" s="25"/>
      <c r="K534" s="27">
        <f>SUM(K533:K533)</f>
        <v>16.37762</v>
      </c>
    </row>
    <row r="536" spans="1:27" ht="45" customHeight="1">
      <c r="A536" s="19" t="s">
        <v>425</v>
      </c>
      <c r="B536" s="19" t="s">
        <v>51</v>
      </c>
      <c r="C536" s="2" t="s">
        <v>21</v>
      </c>
      <c r="D536" s="34" t="s">
        <v>52</v>
      </c>
      <c r="E536" s="35"/>
      <c r="F536" s="35"/>
      <c r="G536" s="2"/>
      <c r="H536" s="20" t="s">
        <v>194</v>
      </c>
      <c r="I536" s="36">
        <v>1</v>
      </c>
      <c r="J536" s="37"/>
      <c r="K536" s="21">
        <f>ROUND(K547,2)</f>
        <v>17.079999999999998</v>
      </c>
      <c r="L536" s="3" t="s">
        <v>426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B537" s="15" t="s">
        <v>196</v>
      </c>
    </row>
    <row r="538" spans="1:27">
      <c r="B538" t="s">
        <v>252</v>
      </c>
      <c r="C538" t="s">
        <v>198</v>
      </c>
      <c r="D538" t="s">
        <v>253</v>
      </c>
      <c r="E538" s="22">
        <v>0.21</v>
      </c>
      <c r="F538" t="s">
        <v>200</v>
      </c>
      <c r="G538" t="s">
        <v>201</v>
      </c>
      <c r="H538" s="23">
        <v>28.69</v>
      </c>
      <c r="I538" t="s">
        <v>202</v>
      </c>
      <c r="J538" s="24">
        <f>ROUND(E538/I536* H538,5)</f>
        <v>6.0248999999999997</v>
      </c>
      <c r="K538" s="25"/>
    </row>
    <row r="539" spans="1:27">
      <c r="B539" t="s">
        <v>282</v>
      </c>
      <c r="C539" t="s">
        <v>198</v>
      </c>
      <c r="D539" t="s">
        <v>283</v>
      </c>
      <c r="E539" s="22">
        <v>0.21</v>
      </c>
      <c r="F539" t="s">
        <v>200</v>
      </c>
      <c r="G539" t="s">
        <v>201</v>
      </c>
      <c r="H539" s="23">
        <v>24.65</v>
      </c>
      <c r="I539" t="s">
        <v>202</v>
      </c>
      <c r="J539" s="24">
        <f>ROUND(E539/I536* H539,5)</f>
        <v>5.1764999999999999</v>
      </c>
      <c r="K539" s="25"/>
    </row>
    <row r="540" spans="1:27">
      <c r="D540" s="26" t="s">
        <v>203</v>
      </c>
      <c r="E540" s="25"/>
      <c r="H540" s="25"/>
      <c r="K540" s="23">
        <f>SUM(J538:J539)</f>
        <v>11.2014</v>
      </c>
    </row>
    <row r="541" spans="1:27">
      <c r="B541" s="15" t="s">
        <v>230</v>
      </c>
      <c r="E541" s="25"/>
      <c r="H541" s="25"/>
      <c r="K541" s="25"/>
    </row>
    <row r="542" spans="1:27">
      <c r="B542" t="s">
        <v>427</v>
      </c>
      <c r="C542" t="s">
        <v>21</v>
      </c>
      <c r="D542" t="s">
        <v>428</v>
      </c>
      <c r="E542" s="22">
        <v>1.02</v>
      </c>
      <c r="G542" t="s">
        <v>201</v>
      </c>
      <c r="H542" s="23">
        <v>5.6</v>
      </c>
      <c r="I542" t="s">
        <v>202</v>
      </c>
      <c r="J542" s="24">
        <f>ROUND(E542* H542,5)</f>
        <v>5.7119999999999997</v>
      </c>
      <c r="K542" s="25"/>
    </row>
    <row r="543" spans="1:27">
      <c r="D543" s="26" t="s">
        <v>233</v>
      </c>
      <c r="E543" s="25"/>
      <c r="H543" s="25"/>
      <c r="K543" s="23">
        <f>SUM(J542:J542)</f>
        <v>5.7119999999999997</v>
      </c>
    </row>
    <row r="544" spans="1:27">
      <c r="E544" s="25"/>
      <c r="H544" s="25"/>
      <c r="K544" s="25"/>
    </row>
    <row r="545" spans="1:27">
      <c r="D545" s="26" t="s">
        <v>204</v>
      </c>
      <c r="E545" s="25"/>
      <c r="H545" s="25">
        <v>1.5</v>
      </c>
      <c r="I545" t="s">
        <v>205</v>
      </c>
      <c r="J545">
        <f>ROUND(H545/100*K540,5)</f>
        <v>0.16802</v>
      </c>
      <c r="K545" s="25"/>
    </row>
    <row r="546" spans="1:27">
      <c r="D546" s="26" t="s">
        <v>206</v>
      </c>
      <c r="E546" s="25"/>
      <c r="H546" s="25"/>
      <c r="K546" s="27">
        <f>SUM(J537:J545)</f>
        <v>17.081419999999998</v>
      </c>
    </row>
    <row r="547" spans="1:27">
      <c r="D547" s="26" t="s">
        <v>207</v>
      </c>
      <c r="E547" s="25"/>
      <c r="H547" s="25"/>
      <c r="K547" s="27">
        <f>SUM(K546:K546)</f>
        <v>17.081419999999998</v>
      </c>
    </row>
    <row r="549" spans="1:27" ht="45" customHeight="1">
      <c r="A549" s="19" t="s">
        <v>429</v>
      </c>
      <c r="B549" s="19" t="s">
        <v>53</v>
      </c>
      <c r="C549" s="2" t="s">
        <v>21</v>
      </c>
      <c r="D549" s="34" t="s">
        <v>54</v>
      </c>
      <c r="E549" s="35"/>
      <c r="F549" s="35"/>
      <c r="G549" s="2"/>
      <c r="H549" s="20" t="s">
        <v>194</v>
      </c>
      <c r="I549" s="36">
        <v>1</v>
      </c>
      <c r="J549" s="37"/>
      <c r="K549" s="21">
        <f>ROUND(K560,2)</f>
        <v>18.93</v>
      </c>
      <c r="L549" s="3" t="s">
        <v>430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B550" s="15" t="s">
        <v>196</v>
      </c>
    </row>
    <row r="551" spans="1:27">
      <c r="B551" t="s">
        <v>252</v>
      </c>
      <c r="C551" t="s">
        <v>198</v>
      </c>
      <c r="D551" t="s">
        <v>253</v>
      </c>
      <c r="E551" s="22">
        <v>0.21</v>
      </c>
      <c r="F551" t="s">
        <v>200</v>
      </c>
      <c r="G551" t="s">
        <v>201</v>
      </c>
      <c r="H551" s="23">
        <v>28.69</v>
      </c>
      <c r="I551" t="s">
        <v>202</v>
      </c>
      <c r="J551" s="24">
        <f>ROUND(E551/I549* H551,5)</f>
        <v>6.0248999999999997</v>
      </c>
      <c r="K551" s="25"/>
    </row>
    <row r="552" spans="1:27">
      <c r="B552" t="s">
        <v>282</v>
      </c>
      <c r="C552" t="s">
        <v>198</v>
      </c>
      <c r="D552" t="s">
        <v>283</v>
      </c>
      <c r="E552" s="22">
        <v>0.21</v>
      </c>
      <c r="F552" t="s">
        <v>200</v>
      </c>
      <c r="G552" t="s">
        <v>201</v>
      </c>
      <c r="H552" s="23">
        <v>24.65</v>
      </c>
      <c r="I552" t="s">
        <v>202</v>
      </c>
      <c r="J552" s="24">
        <f>ROUND(E552/I549* H552,5)</f>
        <v>5.1764999999999999</v>
      </c>
      <c r="K552" s="25"/>
    </row>
    <row r="553" spans="1:27">
      <c r="D553" s="26" t="s">
        <v>203</v>
      </c>
      <c r="E553" s="25"/>
      <c r="H553" s="25"/>
      <c r="K553" s="23">
        <f>SUM(J551:J552)</f>
        <v>11.2014</v>
      </c>
    </row>
    <row r="554" spans="1:27">
      <c r="B554" s="15" t="s">
        <v>230</v>
      </c>
      <c r="E554" s="25"/>
      <c r="H554" s="25"/>
      <c r="K554" s="25"/>
    </row>
    <row r="555" spans="1:27">
      <c r="B555" t="s">
        <v>431</v>
      </c>
      <c r="C555" t="s">
        <v>21</v>
      </c>
      <c r="D555" t="s">
        <v>432</v>
      </c>
      <c r="E555" s="22">
        <v>1.02</v>
      </c>
      <c r="G555" t="s">
        <v>201</v>
      </c>
      <c r="H555" s="23">
        <v>7.41</v>
      </c>
      <c r="I555" t="s">
        <v>202</v>
      </c>
      <c r="J555" s="24">
        <f>ROUND(E555* H555,5)</f>
        <v>7.5582000000000003</v>
      </c>
      <c r="K555" s="25"/>
    </row>
    <row r="556" spans="1:27">
      <c r="D556" s="26" t="s">
        <v>233</v>
      </c>
      <c r="E556" s="25"/>
      <c r="H556" s="25"/>
      <c r="K556" s="23">
        <f>SUM(J555:J555)</f>
        <v>7.5582000000000003</v>
      </c>
    </row>
    <row r="557" spans="1:27">
      <c r="E557" s="25"/>
      <c r="H557" s="25"/>
      <c r="K557" s="25"/>
    </row>
    <row r="558" spans="1:27">
      <c r="D558" s="26" t="s">
        <v>204</v>
      </c>
      <c r="E558" s="25"/>
      <c r="H558" s="25">
        <v>1.5</v>
      </c>
      <c r="I558" t="s">
        <v>205</v>
      </c>
      <c r="J558">
        <f>ROUND(H558/100*K553,5)</f>
        <v>0.16802</v>
      </c>
      <c r="K558" s="25"/>
    </row>
    <row r="559" spans="1:27">
      <c r="D559" s="26" t="s">
        <v>206</v>
      </c>
      <c r="E559" s="25"/>
      <c r="H559" s="25"/>
      <c r="K559" s="27">
        <f>SUM(J550:J558)</f>
        <v>18.927619999999997</v>
      </c>
    </row>
    <row r="560" spans="1:27">
      <c r="D560" s="26" t="s">
        <v>207</v>
      </c>
      <c r="E560" s="25"/>
      <c r="H560" s="25"/>
      <c r="K560" s="27">
        <f>SUM(K559:K559)</f>
        <v>18.927619999999997</v>
      </c>
    </row>
    <row r="562" spans="1:27" ht="45" customHeight="1">
      <c r="A562" s="19" t="s">
        <v>433</v>
      </c>
      <c r="B562" s="19" t="s">
        <v>43</v>
      </c>
      <c r="C562" s="2" t="s">
        <v>21</v>
      </c>
      <c r="D562" s="34" t="s">
        <v>44</v>
      </c>
      <c r="E562" s="35"/>
      <c r="F562" s="35"/>
      <c r="G562" s="2"/>
      <c r="H562" s="20" t="s">
        <v>194</v>
      </c>
      <c r="I562" s="36">
        <v>1</v>
      </c>
      <c r="J562" s="37"/>
      <c r="K562" s="21">
        <f>ROUND(K573,2)</f>
        <v>90.04</v>
      </c>
      <c r="L562" s="3" t="s">
        <v>434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B563" s="15" t="s">
        <v>196</v>
      </c>
    </row>
    <row r="564" spans="1:27">
      <c r="B564" t="s">
        <v>282</v>
      </c>
      <c r="C564" t="s">
        <v>198</v>
      </c>
      <c r="D564" t="s">
        <v>283</v>
      </c>
      <c r="E564" s="22">
        <v>0.25</v>
      </c>
      <c r="F564" t="s">
        <v>200</v>
      </c>
      <c r="G564" t="s">
        <v>201</v>
      </c>
      <c r="H564" s="23">
        <v>24.65</v>
      </c>
      <c r="I564" t="s">
        <v>202</v>
      </c>
      <c r="J564" s="24">
        <f>ROUND(E564/I562* H564,5)</f>
        <v>6.1624999999999996</v>
      </c>
      <c r="K564" s="25"/>
    </row>
    <row r="565" spans="1:27">
      <c r="B565" t="s">
        <v>252</v>
      </c>
      <c r="C565" t="s">
        <v>198</v>
      </c>
      <c r="D565" t="s">
        <v>253</v>
      </c>
      <c r="E565" s="22">
        <v>0.25</v>
      </c>
      <c r="F565" t="s">
        <v>200</v>
      </c>
      <c r="G565" t="s">
        <v>201</v>
      </c>
      <c r="H565" s="23">
        <v>28.69</v>
      </c>
      <c r="I565" t="s">
        <v>202</v>
      </c>
      <c r="J565" s="24">
        <f>ROUND(E565/I562* H565,5)</f>
        <v>7.1725000000000003</v>
      </c>
      <c r="K565" s="25"/>
    </row>
    <row r="566" spans="1:27">
      <c r="D566" s="26" t="s">
        <v>203</v>
      </c>
      <c r="E566" s="25"/>
      <c r="H566" s="25"/>
      <c r="K566" s="23">
        <f>SUM(J564:J565)</f>
        <v>13.335000000000001</v>
      </c>
    </row>
    <row r="567" spans="1:27">
      <c r="B567" s="15" t="s">
        <v>230</v>
      </c>
      <c r="E567" s="25"/>
      <c r="H567" s="25"/>
      <c r="K567" s="25"/>
    </row>
    <row r="568" spans="1:27">
      <c r="B568" t="s">
        <v>435</v>
      </c>
      <c r="C568" t="s">
        <v>21</v>
      </c>
      <c r="D568" t="s">
        <v>436</v>
      </c>
      <c r="E568" s="22">
        <v>1.02</v>
      </c>
      <c r="G568" t="s">
        <v>201</v>
      </c>
      <c r="H568" s="23">
        <v>75</v>
      </c>
      <c r="I568" t="s">
        <v>202</v>
      </c>
      <c r="J568" s="24">
        <f>ROUND(E568* H568,5)</f>
        <v>76.5</v>
      </c>
      <c r="K568" s="25"/>
    </row>
    <row r="569" spans="1:27">
      <c r="D569" s="26" t="s">
        <v>233</v>
      </c>
      <c r="E569" s="25"/>
      <c r="H569" s="25"/>
      <c r="K569" s="23">
        <f>SUM(J568:J568)</f>
        <v>76.5</v>
      </c>
    </row>
    <row r="570" spans="1:27">
      <c r="E570" s="25"/>
      <c r="H570" s="25"/>
      <c r="K570" s="25"/>
    </row>
    <row r="571" spans="1:27">
      <c r="D571" s="26" t="s">
        <v>204</v>
      </c>
      <c r="E571" s="25"/>
      <c r="H571" s="25">
        <v>1.5</v>
      </c>
      <c r="I571" t="s">
        <v>205</v>
      </c>
      <c r="J571">
        <f>ROUND(H571/100*K566,5)</f>
        <v>0.20003000000000001</v>
      </c>
      <c r="K571" s="25"/>
    </row>
    <row r="572" spans="1:27">
      <c r="D572" s="26" t="s">
        <v>206</v>
      </c>
      <c r="E572" s="25"/>
      <c r="H572" s="25"/>
      <c r="K572" s="27">
        <f>SUM(J563:J571)</f>
        <v>90.035030000000006</v>
      </c>
    </row>
    <row r="573" spans="1:27">
      <c r="D573" s="26" t="s">
        <v>207</v>
      </c>
      <c r="E573" s="25"/>
      <c r="H573" s="25"/>
      <c r="K573" s="27">
        <f>SUM(K572:K572)</f>
        <v>90.035030000000006</v>
      </c>
    </row>
    <row r="575" spans="1:27" ht="45" customHeight="1">
      <c r="A575" s="19" t="s">
        <v>437</v>
      </c>
      <c r="B575" s="19" t="s">
        <v>157</v>
      </c>
      <c r="C575" s="2" t="s">
        <v>21</v>
      </c>
      <c r="D575" s="34" t="s">
        <v>158</v>
      </c>
      <c r="E575" s="35"/>
      <c r="F575" s="35"/>
      <c r="G575" s="2"/>
      <c r="H575" s="20" t="s">
        <v>194</v>
      </c>
      <c r="I575" s="36">
        <v>1</v>
      </c>
      <c r="J575" s="37"/>
      <c r="K575" s="21">
        <f>ROUND(K590,2)</f>
        <v>27.98</v>
      </c>
      <c r="L575" s="3" t="s">
        <v>438</v>
      </c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B576" s="15" t="s">
        <v>196</v>
      </c>
    </row>
    <row r="577" spans="1:27">
      <c r="B577" t="s">
        <v>439</v>
      </c>
      <c r="C577" t="s">
        <v>198</v>
      </c>
      <c r="D577" t="s">
        <v>440</v>
      </c>
      <c r="E577" s="22">
        <v>0.193</v>
      </c>
      <c r="F577" t="s">
        <v>200</v>
      </c>
      <c r="G577" t="s">
        <v>201</v>
      </c>
      <c r="H577" s="23">
        <v>28.69</v>
      </c>
      <c r="I577" t="s">
        <v>202</v>
      </c>
      <c r="J577" s="24">
        <f>ROUND(E577/I575* H577,5)</f>
        <v>5.5371699999999997</v>
      </c>
      <c r="K577" s="25"/>
    </row>
    <row r="578" spans="1:27">
      <c r="B578" t="s">
        <v>441</v>
      </c>
      <c r="C578" t="s">
        <v>198</v>
      </c>
      <c r="D578" t="s">
        <v>442</v>
      </c>
      <c r="E578" s="22">
        <v>9.6000000000000002E-2</v>
      </c>
      <c r="F578" t="s">
        <v>200</v>
      </c>
      <c r="G578" t="s">
        <v>201</v>
      </c>
      <c r="H578" s="23">
        <v>24.61</v>
      </c>
      <c r="I578" t="s">
        <v>202</v>
      </c>
      <c r="J578" s="24">
        <f>ROUND(E578/I575* H578,5)</f>
        <v>2.3625600000000002</v>
      </c>
      <c r="K578" s="25"/>
    </row>
    <row r="579" spans="1:27">
      <c r="D579" s="26" t="s">
        <v>203</v>
      </c>
      <c r="E579" s="25"/>
      <c r="H579" s="25"/>
      <c r="K579" s="23">
        <f>SUM(J577:J578)</f>
        <v>7.8997299999999999</v>
      </c>
    </row>
    <row r="580" spans="1:27">
      <c r="B580" s="15" t="s">
        <v>222</v>
      </c>
      <c r="E580" s="25"/>
      <c r="H580" s="25"/>
      <c r="K580" s="25"/>
    </row>
    <row r="581" spans="1:27">
      <c r="B581" t="s">
        <v>323</v>
      </c>
      <c r="C581" t="s">
        <v>198</v>
      </c>
      <c r="D581" t="s">
        <v>324</v>
      </c>
      <c r="E581" s="22">
        <v>0.193</v>
      </c>
      <c r="F581" t="s">
        <v>200</v>
      </c>
      <c r="G581" t="s">
        <v>201</v>
      </c>
      <c r="H581" s="23">
        <v>39.44</v>
      </c>
      <c r="I581" t="s">
        <v>202</v>
      </c>
      <c r="J581" s="24">
        <f>ROUND(E581/I575* H581,5)</f>
        <v>7.6119199999999996</v>
      </c>
      <c r="K581" s="25"/>
    </row>
    <row r="582" spans="1:27">
      <c r="D582" s="26" t="s">
        <v>225</v>
      </c>
      <c r="E582" s="25"/>
      <c r="H582" s="25"/>
      <c r="K582" s="23">
        <f>SUM(J581:J581)</f>
        <v>7.6119199999999996</v>
      </c>
    </row>
    <row r="583" spans="1:27">
      <c r="B583" s="15" t="s">
        <v>230</v>
      </c>
      <c r="E583" s="25"/>
      <c r="H583" s="25"/>
      <c r="K583" s="25"/>
    </row>
    <row r="584" spans="1:27">
      <c r="B584" t="s">
        <v>443</v>
      </c>
      <c r="C584" t="s">
        <v>21</v>
      </c>
      <c r="D584" t="s">
        <v>444</v>
      </c>
      <c r="E584" s="22">
        <v>1</v>
      </c>
      <c r="G584" t="s">
        <v>201</v>
      </c>
      <c r="H584" s="23">
        <v>5.43</v>
      </c>
      <c r="I584" t="s">
        <v>202</v>
      </c>
      <c r="J584" s="24">
        <f>ROUND(E584* H584,5)</f>
        <v>5.43</v>
      </c>
      <c r="K584" s="25"/>
    </row>
    <row r="585" spans="1:27">
      <c r="B585" t="s">
        <v>445</v>
      </c>
      <c r="C585" t="s">
        <v>16</v>
      </c>
      <c r="D585" t="s">
        <v>446</v>
      </c>
      <c r="E585" s="22">
        <v>1</v>
      </c>
      <c r="G585" t="s">
        <v>201</v>
      </c>
      <c r="H585" s="23">
        <v>6.92</v>
      </c>
      <c r="I585" t="s">
        <v>202</v>
      </c>
      <c r="J585" s="24">
        <f>ROUND(E585* H585,5)</f>
        <v>6.92</v>
      </c>
      <c r="K585" s="25"/>
    </row>
    <row r="586" spans="1:27">
      <c r="D586" s="26" t="s">
        <v>233</v>
      </c>
      <c r="E586" s="25"/>
      <c r="H586" s="25"/>
      <c r="K586" s="23">
        <f>SUM(J584:J585)</f>
        <v>12.35</v>
      </c>
    </row>
    <row r="587" spans="1:27">
      <c r="E587" s="25"/>
      <c r="H587" s="25"/>
      <c r="K587" s="25"/>
    </row>
    <row r="588" spans="1:27">
      <c r="D588" s="26" t="s">
        <v>204</v>
      </c>
      <c r="E588" s="25"/>
      <c r="H588" s="25">
        <v>1.5</v>
      </c>
      <c r="I588" t="s">
        <v>205</v>
      </c>
      <c r="J588">
        <f>ROUND(H588/100*K579,5)</f>
        <v>0.11849999999999999</v>
      </c>
      <c r="K588" s="25"/>
    </row>
    <row r="589" spans="1:27">
      <c r="D589" s="26" t="s">
        <v>206</v>
      </c>
      <c r="E589" s="25"/>
      <c r="H589" s="25"/>
      <c r="K589" s="27">
        <f>SUM(J576:J588)</f>
        <v>27.980149999999998</v>
      </c>
    </row>
    <row r="590" spans="1:27">
      <c r="D590" s="26" t="s">
        <v>207</v>
      </c>
      <c r="E590" s="25"/>
      <c r="H590" s="25"/>
      <c r="K590" s="27">
        <f>SUM(K589:K589)</f>
        <v>27.980149999999998</v>
      </c>
    </row>
    <row r="592" spans="1:27" ht="45" customHeight="1">
      <c r="A592" s="19" t="s">
        <v>447</v>
      </c>
      <c r="B592" s="19" t="s">
        <v>159</v>
      </c>
      <c r="C592" s="2" t="s">
        <v>21</v>
      </c>
      <c r="D592" s="34" t="s">
        <v>160</v>
      </c>
      <c r="E592" s="35"/>
      <c r="F592" s="35"/>
      <c r="G592" s="2"/>
      <c r="H592" s="20" t="s">
        <v>194</v>
      </c>
      <c r="I592" s="36">
        <v>1</v>
      </c>
      <c r="J592" s="37"/>
      <c r="K592" s="21">
        <f>ROUND(K607,2)</f>
        <v>30.79</v>
      </c>
      <c r="L592" s="3" t="s">
        <v>448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11">
      <c r="B593" s="15" t="s">
        <v>196</v>
      </c>
    </row>
    <row r="594" spans="2:11">
      <c r="B594" t="s">
        <v>439</v>
      </c>
      <c r="C594" t="s">
        <v>198</v>
      </c>
      <c r="D594" t="s">
        <v>440</v>
      </c>
      <c r="E594" s="22">
        <v>0.193</v>
      </c>
      <c r="F594" t="s">
        <v>200</v>
      </c>
      <c r="G594" t="s">
        <v>201</v>
      </c>
      <c r="H594" s="23">
        <v>28.69</v>
      </c>
      <c r="I594" t="s">
        <v>202</v>
      </c>
      <c r="J594" s="24">
        <f>ROUND(E594/I592* H594,5)</f>
        <v>5.5371699999999997</v>
      </c>
      <c r="K594" s="25"/>
    </row>
    <row r="595" spans="2:11">
      <c r="B595" t="s">
        <v>441</v>
      </c>
      <c r="C595" t="s">
        <v>198</v>
      </c>
      <c r="D595" t="s">
        <v>442</v>
      </c>
      <c r="E595" s="22">
        <v>9.6000000000000002E-2</v>
      </c>
      <c r="F595" t="s">
        <v>200</v>
      </c>
      <c r="G595" t="s">
        <v>201</v>
      </c>
      <c r="H595" s="23">
        <v>24.61</v>
      </c>
      <c r="I595" t="s">
        <v>202</v>
      </c>
      <c r="J595" s="24">
        <f>ROUND(E595/I592* H595,5)</f>
        <v>2.3625600000000002</v>
      </c>
      <c r="K595" s="25"/>
    </row>
    <row r="596" spans="2:11">
      <c r="D596" s="26" t="s">
        <v>203</v>
      </c>
      <c r="E596" s="25"/>
      <c r="H596" s="25"/>
      <c r="K596" s="23">
        <f>SUM(J594:J595)</f>
        <v>7.8997299999999999</v>
      </c>
    </row>
    <row r="597" spans="2:11">
      <c r="B597" s="15" t="s">
        <v>222</v>
      </c>
      <c r="E597" s="25"/>
      <c r="H597" s="25"/>
      <c r="K597" s="25"/>
    </row>
    <row r="598" spans="2:11">
      <c r="B598" t="s">
        <v>323</v>
      </c>
      <c r="C598" t="s">
        <v>198</v>
      </c>
      <c r="D598" t="s">
        <v>324</v>
      </c>
      <c r="E598" s="22">
        <v>0.193</v>
      </c>
      <c r="F598" t="s">
        <v>200</v>
      </c>
      <c r="G598" t="s">
        <v>201</v>
      </c>
      <c r="H598" s="23">
        <v>39.44</v>
      </c>
      <c r="I598" t="s">
        <v>202</v>
      </c>
      <c r="J598" s="24">
        <f>ROUND(E598/I592* H598,5)</f>
        <v>7.6119199999999996</v>
      </c>
      <c r="K598" s="25"/>
    </row>
    <row r="599" spans="2:11">
      <c r="D599" s="26" t="s">
        <v>225</v>
      </c>
      <c r="E599" s="25"/>
      <c r="H599" s="25"/>
      <c r="K599" s="23">
        <f>SUM(J598:J598)</f>
        <v>7.6119199999999996</v>
      </c>
    </row>
    <row r="600" spans="2:11">
      <c r="B600" s="15" t="s">
        <v>230</v>
      </c>
      <c r="E600" s="25"/>
      <c r="H600" s="25"/>
      <c r="K600" s="25"/>
    </row>
    <row r="601" spans="2:11">
      <c r="B601" t="s">
        <v>449</v>
      </c>
      <c r="C601" t="s">
        <v>16</v>
      </c>
      <c r="D601" t="s">
        <v>450</v>
      </c>
      <c r="E601" s="22">
        <v>1</v>
      </c>
      <c r="G601" t="s">
        <v>201</v>
      </c>
      <c r="H601" s="23">
        <v>8.65</v>
      </c>
      <c r="I601" t="s">
        <v>202</v>
      </c>
      <c r="J601" s="24">
        <f>ROUND(E601* H601,5)</f>
        <v>8.65</v>
      </c>
      <c r="K601" s="25"/>
    </row>
    <row r="602" spans="2:11">
      <c r="B602" t="s">
        <v>451</v>
      </c>
      <c r="C602" t="s">
        <v>21</v>
      </c>
      <c r="D602" t="s">
        <v>452</v>
      </c>
      <c r="E602" s="22">
        <v>1</v>
      </c>
      <c r="G602" t="s">
        <v>201</v>
      </c>
      <c r="H602" s="23">
        <v>6.51</v>
      </c>
      <c r="I602" t="s">
        <v>202</v>
      </c>
      <c r="J602" s="24">
        <f>ROUND(E602* H602,5)</f>
        <v>6.51</v>
      </c>
      <c r="K602" s="25"/>
    </row>
    <row r="603" spans="2:11">
      <c r="D603" s="26" t="s">
        <v>233</v>
      </c>
      <c r="E603" s="25"/>
      <c r="H603" s="25"/>
      <c r="K603" s="23">
        <f>SUM(J601:J602)</f>
        <v>15.16</v>
      </c>
    </row>
    <row r="604" spans="2:11">
      <c r="E604" s="25"/>
      <c r="H604" s="25"/>
      <c r="K604" s="25"/>
    </row>
    <row r="605" spans="2:11">
      <c r="D605" s="26" t="s">
        <v>204</v>
      </c>
      <c r="E605" s="25"/>
      <c r="H605" s="25">
        <v>1.5</v>
      </c>
      <c r="I605" t="s">
        <v>205</v>
      </c>
      <c r="J605">
        <f>ROUND(H605/100*K596,5)</f>
        <v>0.11849999999999999</v>
      </c>
      <c r="K605" s="25"/>
    </row>
    <row r="606" spans="2:11">
      <c r="D606" s="26" t="s">
        <v>206</v>
      </c>
      <c r="E606" s="25"/>
      <c r="H606" s="25"/>
      <c r="K606" s="27">
        <f>SUM(J593:J605)</f>
        <v>30.790150000000001</v>
      </c>
    </row>
    <row r="607" spans="2:11">
      <c r="D607" s="26" t="s">
        <v>207</v>
      </c>
      <c r="E607" s="25"/>
      <c r="H607" s="25"/>
      <c r="K607" s="27">
        <f>SUM(K606:K606)</f>
        <v>30.790150000000001</v>
      </c>
    </row>
    <row r="609" spans="1:27" ht="45" customHeight="1">
      <c r="A609" s="19" t="s">
        <v>453</v>
      </c>
      <c r="B609" s="19" t="s">
        <v>162</v>
      </c>
      <c r="C609" s="2" t="s">
        <v>21</v>
      </c>
      <c r="D609" s="34" t="s">
        <v>160</v>
      </c>
      <c r="E609" s="35"/>
      <c r="F609" s="35"/>
      <c r="G609" s="2"/>
      <c r="H609" s="20" t="s">
        <v>194</v>
      </c>
      <c r="I609" s="36">
        <v>1</v>
      </c>
      <c r="J609" s="37"/>
      <c r="K609" s="21">
        <f>ROUND(K621,2)</f>
        <v>23.18</v>
      </c>
      <c r="L609" s="3" t="s">
        <v>448</v>
      </c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B610" s="15" t="s">
        <v>196</v>
      </c>
    </row>
    <row r="611" spans="1:27">
      <c r="B611" t="s">
        <v>441</v>
      </c>
      <c r="C611" t="s">
        <v>198</v>
      </c>
      <c r="D611" t="s">
        <v>442</v>
      </c>
      <c r="E611" s="22">
        <v>9.6000000000000002E-2</v>
      </c>
      <c r="F611" t="s">
        <v>200</v>
      </c>
      <c r="G611" t="s">
        <v>201</v>
      </c>
      <c r="H611" s="23">
        <v>24.61</v>
      </c>
      <c r="I611" t="s">
        <v>202</v>
      </c>
      <c r="J611" s="24">
        <f>ROUND(E611/I609* H611,5)</f>
        <v>2.3625600000000002</v>
      </c>
      <c r="K611" s="25"/>
    </row>
    <row r="612" spans="1:27">
      <c r="B612" t="s">
        <v>439</v>
      </c>
      <c r="C612" t="s">
        <v>198</v>
      </c>
      <c r="D612" t="s">
        <v>440</v>
      </c>
      <c r="E612" s="22">
        <v>0.193</v>
      </c>
      <c r="F612" t="s">
        <v>200</v>
      </c>
      <c r="G612" t="s">
        <v>201</v>
      </c>
      <c r="H612" s="23">
        <v>28.69</v>
      </c>
      <c r="I612" t="s">
        <v>202</v>
      </c>
      <c r="J612" s="24">
        <f>ROUND(E612/I609* H612,5)</f>
        <v>5.5371699999999997</v>
      </c>
      <c r="K612" s="25"/>
    </row>
    <row r="613" spans="1:27">
      <c r="D613" s="26" t="s">
        <v>203</v>
      </c>
      <c r="E613" s="25"/>
      <c r="H613" s="25"/>
      <c r="K613" s="23">
        <f>SUM(J611:J612)</f>
        <v>7.8997299999999999</v>
      </c>
    </row>
    <row r="614" spans="1:27">
      <c r="B614" s="15" t="s">
        <v>230</v>
      </c>
      <c r="E614" s="25"/>
      <c r="H614" s="25"/>
      <c r="K614" s="25"/>
    </row>
    <row r="615" spans="1:27">
      <c r="B615" t="s">
        <v>449</v>
      </c>
      <c r="C615" t="s">
        <v>16</v>
      </c>
      <c r="D615" t="s">
        <v>450</v>
      </c>
      <c r="E615" s="22">
        <v>1</v>
      </c>
      <c r="G615" t="s">
        <v>201</v>
      </c>
      <c r="H615" s="23">
        <v>8.65</v>
      </c>
      <c r="I615" t="s">
        <v>202</v>
      </c>
      <c r="J615" s="24">
        <f>ROUND(E615* H615,5)</f>
        <v>8.65</v>
      </c>
      <c r="K615" s="25"/>
    </row>
    <row r="616" spans="1:27">
      <c r="B616" t="s">
        <v>451</v>
      </c>
      <c r="C616" t="s">
        <v>21</v>
      </c>
      <c r="D616" t="s">
        <v>452</v>
      </c>
      <c r="E616" s="22">
        <v>1</v>
      </c>
      <c r="G616" t="s">
        <v>201</v>
      </c>
      <c r="H616" s="23">
        <v>6.51</v>
      </c>
      <c r="I616" t="s">
        <v>202</v>
      </c>
      <c r="J616" s="24">
        <f>ROUND(E616* H616,5)</f>
        <v>6.51</v>
      </c>
      <c r="K616" s="25"/>
    </row>
    <row r="617" spans="1:27">
      <c r="D617" s="26" t="s">
        <v>233</v>
      </c>
      <c r="E617" s="25"/>
      <c r="H617" s="25"/>
      <c r="K617" s="23">
        <f>SUM(J615:J616)</f>
        <v>15.16</v>
      </c>
    </row>
    <row r="618" spans="1:27">
      <c r="E618" s="25"/>
      <c r="H618" s="25"/>
      <c r="K618" s="25"/>
    </row>
    <row r="619" spans="1:27">
      <c r="D619" s="26" t="s">
        <v>204</v>
      </c>
      <c r="E619" s="25"/>
      <c r="H619" s="25">
        <v>1.5</v>
      </c>
      <c r="I619" t="s">
        <v>205</v>
      </c>
      <c r="J619">
        <f>ROUND(H619/100*K613,5)</f>
        <v>0.11849999999999999</v>
      </c>
      <c r="K619" s="25"/>
    </row>
    <row r="620" spans="1:27">
      <c r="D620" s="26" t="s">
        <v>206</v>
      </c>
      <c r="E620" s="25"/>
      <c r="H620" s="25"/>
      <c r="K620" s="27">
        <f>SUM(J610:J619)</f>
        <v>23.178230000000003</v>
      </c>
    </row>
    <row r="621" spans="1:27">
      <c r="D621" s="26" t="s">
        <v>207</v>
      </c>
      <c r="E621" s="25"/>
      <c r="H621" s="25"/>
      <c r="K621" s="27">
        <f>SUM(K620:K620)</f>
        <v>23.178230000000003</v>
      </c>
    </row>
    <row r="623" spans="1:27" ht="45" customHeight="1">
      <c r="A623" s="19" t="s">
        <v>454</v>
      </c>
      <c r="B623" s="19" t="s">
        <v>161</v>
      </c>
      <c r="C623" s="2" t="s">
        <v>21</v>
      </c>
      <c r="D623" s="34" t="s">
        <v>158</v>
      </c>
      <c r="E623" s="35"/>
      <c r="F623" s="35"/>
      <c r="G623" s="2"/>
      <c r="H623" s="20" t="s">
        <v>194</v>
      </c>
      <c r="I623" s="36">
        <v>1</v>
      </c>
      <c r="J623" s="37"/>
      <c r="K623" s="21">
        <f>ROUND(K635,2)</f>
        <v>20.37</v>
      </c>
      <c r="L623" s="3" t="s">
        <v>438</v>
      </c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B624" s="15" t="s">
        <v>196</v>
      </c>
    </row>
    <row r="625" spans="1:27">
      <c r="B625" t="s">
        <v>439</v>
      </c>
      <c r="C625" t="s">
        <v>198</v>
      </c>
      <c r="D625" t="s">
        <v>440</v>
      </c>
      <c r="E625" s="22">
        <v>0.193</v>
      </c>
      <c r="F625" t="s">
        <v>200</v>
      </c>
      <c r="G625" t="s">
        <v>201</v>
      </c>
      <c r="H625" s="23">
        <v>28.69</v>
      </c>
      <c r="I625" t="s">
        <v>202</v>
      </c>
      <c r="J625" s="24">
        <f>ROUND(E625/I623* H625,5)</f>
        <v>5.5371699999999997</v>
      </c>
      <c r="K625" s="25"/>
    </row>
    <row r="626" spans="1:27">
      <c r="B626" t="s">
        <v>441</v>
      </c>
      <c r="C626" t="s">
        <v>198</v>
      </c>
      <c r="D626" t="s">
        <v>442</v>
      </c>
      <c r="E626" s="22">
        <v>9.6000000000000002E-2</v>
      </c>
      <c r="F626" t="s">
        <v>200</v>
      </c>
      <c r="G626" t="s">
        <v>201</v>
      </c>
      <c r="H626" s="23">
        <v>24.61</v>
      </c>
      <c r="I626" t="s">
        <v>202</v>
      </c>
      <c r="J626" s="24">
        <f>ROUND(E626/I623* H626,5)</f>
        <v>2.3625600000000002</v>
      </c>
      <c r="K626" s="25"/>
    </row>
    <row r="627" spans="1:27">
      <c r="D627" s="26" t="s">
        <v>203</v>
      </c>
      <c r="E627" s="25"/>
      <c r="H627" s="25"/>
      <c r="K627" s="23">
        <f>SUM(J625:J626)</f>
        <v>7.8997299999999999</v>
      </c>
    </row>
    <row r="628" spans="1:27">
      <c r="B628" s="15" t="s">
        <v>230</v>
      </c>
      <c r="E628" s="25"/>
      <c r="H628" s="25"/>
      <c r="K628" s="25"/>
    </row>
    <row r="629" spans="1:27">
      <c r="B629" t="s">
        <v>445</v>
      </c>
      <c r="C629" t="s">
        <v>16</v>
      </c>
      <c r="D629" t="s">
        <v>446</v>
      </c>
      <c r="E629" s="22">
        <v>1</v>
      </c>
      <c r="G629" t="s">
        <v>201</v>
      </c>
      <c r="H629" s="23">
        <v>6.92</v>
      </c>
      <c r="I629" t="s">
        <v>202</v>
      </c>
      <c r="J629" s="24">
        <f>ROUND(E629* H629,5)</f>
        <v>6.92</v>
      </c>
      <c r="K629" s="25"/>
    </row>
    <row r="630" spans="1:27">
      <c r="B630" t="s">
        <v>443</v>
      </c>
      <c r="C630" t="s">
        <v>21</v>
      </c>
      <c r="D630" t="s">
        <v>444</v>
      </c>
      <c r="E630" s="22">
        <v>1</v>
      </c>
      <c r="G630" t="s">
        <v>201</v>
      </c>
      <c r="H630" s="23">
        <v>5.43</v>
      </c>
      <c r="I630" t="s">
        <v>202</v>
      </c>
      <c r="J630" s="24">
        <f>ROUND(E630* H630,5)</f>
        <v>5.43</v>
      </c>
      <c r="K630" s="25"/>
    </row>
    <row r="631" spans="1:27">
      <c r="D631" s="26" t="s">
        <v>233</v>
      </c>
      <c r="E631" s="25"/>
      <c r="H631" s="25"/>
      <c r="K631" s="23">
        <f>SUM(J629:J630)</f>
        <v>12.35</v>
      </c>
    </row>
    <row r="632" spans="1:27">
      <c r="E632" s="25"/>
      <c r="H632" s="25"/>
      <c r="K632" s="25"/>
    </row>
    <row r="633" spans="1:27">
      <c r="D633" s="26" t="s">
        <v>204</v>
      </c>
      <c r="E633" s="25"/>
      <c r="H633" s="25">
        <v>1.5</v>
      </c>
      <c r="I633" t="s">
        <v>205</v>
      </c>
      <c r="J633">
        <f>ROUND(H633/100*K627,5)</f>
        <v>0.11849999999999999</v>
      </c>
      <c r="K633" s="25"/>
    </row>
    <row r="634" spans="1:27">
      <c r="D634" s="26" t="s">
        <v>206</v>
      </c>
      <c r="E634" s="25"/>
      <c r="H634" s="25"/>
      <c r="K634" s="27">
        <f>SUM(J624:J633)</f>
        <v>20.368230000000001</v>
      </c>
    </row>
    <row r="635" spans="1:27">
      <c r="D635" s="26" t="s">
        <v>207</v>
      </c>
      <c r="E635" s="25"/>
      <c r="H635" s="25"/>
      <c r="K635" s="27">
        <f>SUM(K634:K634)</f>
        <v>20.368230000000001</v>
      </c>
    </row>
    <row r="637" spans="1:27" ht="45" customHeight="1">
      <c r="A637" s="19" t="s">
        <v>455</v>
      </c>
      <c r="B637" s="19" t="s">
        <v>150</v>
      </c>
      <c r="C637" s="2" t="s">
        <v>16</v>
      </c>
      <c r="D637" s="34" t="s">
        <v>151</v>
      </c>
      <c r="E637" s="35"/>
      <c r="F637" s="35"/>
      <c r="G637" s="2"/>
      <c r="H637" s="20" t="s">
        <v>194</v>
      </c>
      <c r="I637" s="36">
        <v>1</v>
      </c>
      <c r="J637" s="37"/>
      <c r="K637" s="21">
        <f>ROUND(K647,2)</f>
        <v>19.989999999999998</v>
      </c>
      <c r="L637" s="3" t="s">
        <v>456</v>
      </c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B638" s="15" t="s">
        <v>196</v>
      </c>
    </row>
    <row r="639" spans="1:27">
      <c r="B639" t="s">
        <v>252</v>
      </c>
      <c r="C639" t="s">
        <v>198</v>
      </c>
      <c r="D639" t="s">
        <v>253</v>
      </c>
      <c r="E639" s="22">
        <v>0.25</v>
      </c>
      <c r="F639" t="s">
        <v>200</v>
      </c>
      <c r="G639" t="s">
        <v>201</v>
      </c>
      <c r="H639" s="23">
        <v>28.69</v>
      </c>
      <c r="I639" t="s">
        <v>202</v>
      </c>
      <c r="J639" s="24">
        <f>ROUND(E639/I637* H639,5)</f>
        <v>7.1725000000000003</v>
      </c>
      <c r="K639" s="25"/>
    </row>
    <row r="640" spans="1:27">
      <c r="D640" s="26" t="s">
        <v>203</v>
      </c>
      <c r="E640" s="25"/>
      <c r="H640" s="25"/>
      <c r="K640" s="23">
        <f>SUM(J639:J639)</f>
        <v>7.1725000000000003</v>
      </c>
    </row>
    <row r="641" spans="1:27">
      <c r="B641" s="15" t="s">
        <v>230</v>
      </c>
      <c r="E641" s="25"/>
      <c r="H641" s="25"/>
      <c r="K641" s="25"/>
    </row>
    <row r="642" spans="1:27">
      <c r="B642" t="s">
        <v>457</v>
      </c>
      <c r="C642" t="s">
        <v>16</v>
      </c>
      <c r="D642" t="s">
        <v>458</v>
      </c>
      <c r="E642" s="22">
        <v>1</v>
      </c>
      <c r="G642" t="s">
        <v>201</v>
      </c>
      <c r="H642" s="23">
        <v>12.71</v>
      </c>
      <c r="I642" t="s">
        <v>202</v>
      </c>
      <c r="J642" s="24">
        <f>ROUND(E642* H642,5)</f>
        <v>12.71</v>
      </c>
      <c r="K642" s="25"/>
    </row>
    <row r="643" spans="1:27">
      <c r="D643" s="26" t="s">
        <v>233</v>
      </c>
      <c r="E643" s="25"/>
      <c r="H643" s="25"/>
      <c r="K643" s="23">
        <f>SUM(J642:J642)</f>
        <v>12.71</v>
      </c>
    </row>
    <row r="644" spans="1:27">
      <c r="E644" s="25"/>
      <c r="H644" s="25"/>
      <c r="K644" s="25"/>
    </row>
    <row r="645" spans="1:27">
      <c r="D645" s="26" t="s">
        <v>204</v>
      </c>
      <c r="E645" s="25"/>
      <c r="H645" s="25">
        <v>1.5</v>
      </c>
      <c r="I645" t="s">
        <v>205</v>
      </c>
      <c r="J645">
        <f>ROUND(H645/100*K640,5)</f>
        <v>0.10759000000000001</v>
      </c>
      <c r="K645" s="25"/>
    </row>
    <row r="646" spans="1:27">
      <c r="D646" s="26" t="s">
        <v>206</v>
      </c>
      <c r="E646" s="25"/>
      <c r="H646" s="25"/>
      <c r="K646" s="27">
        <f>SUM(J638:J645)</f>
        <v>19.990089999999999</v>
      </c>
    </row>
    <row r="647" spans="1:27">
      <c r="D647" s="26" t="s">
        <v>207</v>
      </c>
      <c r="E647" s="25"/>
      <c r="H647" s="25"/>
      <c r="K647" s="27">
        <f>SUM(K646:K646)</f>
        <v>19.990089999999999</v>
      </c>
    </row>
    <row r="649" spans="1:27" ht="45" customHeight="1">
      <c r="A649" s="19" t="s">
        <v>459</v>
      </c>
      <c r="B649" s="19" t="s">
        <v>144</v>
      </c>
      <c r="C649" s="2" t="s">
        <v>16</v>
      </c>
      <c r="D649" s="34" t="s">
        <v>145</v>
      </c>
      <c r="E649" s="35"/>
      <c r="F649" s="35"/>
      <c r="G649" s="2"/>
      <c r="H649" s="20" t="s">
        <v>194</v>
      </c>
      <c r="I649" s="36">
        <v>1</v>
      </c>
      <c r="J649" s="37"/>
      <c r="K649" s="21">
        <f>ROUND(K660,2)</f>
        <v>15.78</v>
      </c>
      <c r="L649" s="3" t="s">
        <v>460</v>
      </c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B650" s="15" t="s">
        <v>196</v>
      </c>
    </row>
    <row r="651" spans="1:27">
      <c r="B651" t="s">
        <v>252</v>
      </c>
      <c r="C651" t="s">
        <v>198</v>
      </c>
      <c r="D651" t="s">
        <v>253</v>
      </c>
      <c r="E651" s="22">
        <v>0.16500000000000001</v>
      </c>
      <c r="F651" t="s">
        <v>200</v>
      </c>
      <c r="G651" t="s">
        <v>201</v>
      </c>
      <c r="H651" s="23">
        <v>28.69</v>
      </c>
      <c r="I651" t="s">
        <v>202</v>
      </c>
      <c r="J651" s="24">
        <f>ROUND(E651/I649* H651,5)</f>
        <v>4.7338500000000003</v>
      </c>
      <c r="K651" s="25"/>
    </row>
    <row r="652" spans="1:27">
      <c r="B652" t="s">
        <v>282</v>
      </c>
      <c r="C652" t="s">
        <v>198</v>
      </c>
      <c r="D652" t="s">
        <v>283</v>
      </c>
      <c r="E652" s="22">
        <v>0.16500000000000001</v>
      </c>
      <c r="F652" t="s">
        <v>200</v>
      </c>
      <c r="G652" t="s">
        <v>201</v>
      </c>
      <c r="H652" s="23">
        <v>24.65</v>
      </c>
      <c r="I652" t="s">
        <v>202</v>
      </c>
      <c r="J652" s="24">
        <f>ROUND(E652/I649* H652,5)</f>
        <v>4.0672499999999996</v>
      </c>
      <c r="K652" s="25"/>
    </row>
    <row r="653" spans="1:27">
      <c r="D653" s="26" t="s">
        <v>203</v>
      </c>
      <c r="E653" s="25"/>
      <c r="H653" s="25"/>
      <c r="K653" s="23">
        <f>SUM(J651:J652)</f>
        <v>8.8010999999999999</v>
      </c>
    </row>
    <row r="654" spans="1:27">
      <c r="B654" s="15" t="s">
        <v>230</v>
      </c>
      <c r="E654" s="25"/>
      <c r="H654" s="25"/>
      <c r="K654" s="25"/>
    </row>
    <row r="655" spans="1:27">
      <c r="B655" t="s">
        <v>461</v>
      </c>
      <c r="C655" t="s">
        <v>16</v>
      </c>
      <c r="D655" t="s">
        <v>462</v>
      </c>
      <c r="E655" s="22">
        <v>1</v>
      </c>
      <c r="G655" t="s">
        <v>201</v>
      </c>
      <c r="H655" s="23">
        <v>6.85</v>
      </c>
      <c r="I655" t="s">
        <v>202</v>
      </c>
      <c r="J655" s="24">
        <f>ROUND(E655* H655,5)</f>
        <v>6.85</v>
      </c>
      <c r="K655" s="25"/>
    </row>
    <row r="656" spans="1:27">
      <c r="D656" s="26" t="s">
        <v>233</v>
      </c>
      <c r="E656" s="25"/>
      <c r="H656" s="25"/>
      <c r="K656" s="23">
        <f>SUM(J655:J655)</f>
        <v>6.85</v>
      </c>
    </row>
    <row r="657" spans="1:27">
      <c r="E657" s="25"/>
      <c r="H657" s="25"/>
      <c r="K657" s="25"/>
    </row>
    <row r="658" spans="1:27">
      <c r="D658" s="26" t="s">
        <v>204</v>
      </c>
      <c r="E658" s="25"/>
      <c r="H658" s="25">
        <v>1.5</v>
      </c>
      <c r="I658" t="s">
        <v>205</v>
      </c>
      <c r="J658">
        <f>ROUND(H658/100*K653,5)</f>
        <v>0.13202</v>
      </c>
      <c r="K658" s="25"/>
    </row>
    <row r="659" spans="1:27">
      <c r="D659" s="26" t="s">
        <v>206</v>
      </c>
      <c r="E659" s="25"/>
      <c r="H659" s="25"/>
      <c r="K659" s="27">
        <f>SUM(J650:J658)</f>
        <v>15.78312</v>
      </c>
    </row>
    <row r="660" spans="1:27">
      <c r="D660" s="26" t="s">
        <v>207</v>
      </c>
      <c r="E660" s="25"/>
      <c r="H660" s="25"/>
      <c r="K660" s="27">
        <f>SUM(K659:K659)</f>
        <v>15.78312</v>
      </c>
    </row>
    <row r="662" spans="1:27" ht="45" customHeight="1">
      <c r="A662" s="19" t="s">
        <v>463</v>
      </c>
      <c r="B662" s="19" t="s">
        <v>140</v>
      </c>
      <c r="C662" s="2" t="s">
        <v>16</v>
      </c>
      <c r="D662" s="34" t="s">
        <v>141</v>
      </c>
      <c r="E662" s="35"/>
      <c r="F662" s="35"/>
      <c r="G662" s="2"/>
      <c r="H662" s="20" t="s">
        <v>194</v>
      </c>
      <c r="I662" s="36">
        <v>1</v>
      </c>
      <c r="J662" s="37"/>
      <c r="K662" s="21">
        <f>ROUND(K673,2)</f>
        <v>37.74</v>
      </c>
      <c r="L662" s="3" t="s">
        <v>464</v>
      </c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B663" s="15" t="s">
        <v>196</v>
      </c>
    </row>
    <row r="664" spans="1:27">
      <c r="B664" t="s">
        <v>252</v>
      </c>
      <c r="C664" t="s">
        <v>198</v>
      </c>
      <c r="D664" t="s">
        <v>253</v>
      </c>
      <c r="E664" s="22">
        <v>0.25</v>
      </c>
      <c r="F664" t="s">
        <v>200</v>
      </c>
      <c r="G664" t="s">
        <v>201</v>
      </c>
      <c r="H664" s="23">
        <v>28.69</v>
      </c>
      <c r="I664" t="s">
        <v>202</v>
      </c>
      <c r="J664" s="24">
        <f>ROUND(E664/I662* H664,5)</f>
        <v>7.1725000000000003</v>
      </c>
      <c r="K664" s="25"/>
    </row>
    <row r="665" spans="1:27">
      <c r="B665" t="s">
        <v>282</v>
      </c>
      <c r="C665" t="s">
        <v>198</v>
      </c>
      <c r="D665" t="s">
        <v>283</v>
      </c>
      <c r="E665" s="22">
        <v>0.25</v>
      </c>
      <c r="F665" t="s">
        <v>200</v>
      </c>
      <c r="G665" t="s">
        <v>201</v>
      </c>
      <c r="H665" s="23">
        <v>24.65</v>
      </c>
      <c r="I665" t="s">
        <v>202</v>
      </c>
      <c r="J665" s="24">
        <f>ROUND(E665/I662* H665,5)</f>
        <v>6.1624999999999996</v>
      </c>
      <c r="K665" s="25"/>
    </row>
    <row r="666" spans="1:27">
      <c r="D666" s="26" t="s">
        <v>203</v>
      </c>
      <c r="E666" s="25"/>
      <c r="H666" s="25"/>
      <c r="K666" s="23">
        <f>SUM(J664:J665)</f>
        <v>13.335000000000001</v>
      </c>
    </row>
    <row r="667" spans="1:27">
      <c r="B667" s="15" t="s">
        <v>230</v>
      </c>
      <c r="E667" s="25"/>
      <c r="H667" s="25"/>
      <c r="K667" s="25"/>
    </row>
    <row r="668" spans="1:27">
      <c r="B668" t="s">
        <v>465</v>
      </c>
      <c r="C668" t="s">
        <v>16</v>
      </c>
      <c r="D668" t="s">
        <v>466</v>
      </c>
      <c r="E668" s="22">
        <v>1</v>
      </c>
      <c r="G668" t="s">
        <v>201</v>
      </c>
      <c r="H668" s="23">
        <v>24.2</v>
      </c>
      <c r="I668" t="s">
        <v>202</v>
      </c>
      <c r="J668" s="24">
        <f>ROUND(E668* H668,5)</f>
        <v>24.2</v>
      </c>
      <c r="K668" s="25"/>
    </row>
    <row r="669" spans="1:27">
      <c r="D669" s="26" t="s">
        <v>233</v>
      </c>
      <c r="E669" s="25"/>
      <c r="H669" s="25"/>
      <c r="K669" s="23">
        <f>SUM(J668:J668)</f>
        <v>24.2</v>
      </c>
    </row>
    <row r="670" spans="1:27">
      <c r="E670" s="25"/>
      <c r="H670" s="25"/>
      <c r="K670" s="25"/>
    </row>
    <row r="671" spans="1:27">
      <c r="D671" s="26" t="s">
        <v>204</v>
      </c>
      <c r="E671" s="25"/>
      <c r="H671" s="25">
        <v>1.5</v>
      </c>
      <c r="I671" t="s">
        <v>205</v>
      </c>
      <c r="J671">
        <f>ROUND(H671/100*K666,5)</f>
        <v>0.20003000000000001</v>
      </c>
      <c r="K671" s="25"/>
    </row>
    <row r="672" spans="1:27">
      <c r="D672" s="26" t="s">
        <v>206</v>
      </c>
      <c r="E672" s="25"/>
      <c r="H672" s="25"/>
      <c r="K672" s="27">
        <f>SUM(J663:J671)</f>
        <v>37.735029999999995</v>
      </c>
    </row>
    <row r="673" spans="1:27">
      <c r="D673" s="26" t="s">
        <v>207</v>
      </c>
      <c r="E673" s="25"/>
      <c r="H673" s="25"/>
      <c r="K673" s="27">
        <f>SUM(K672:K672)</f>
        <v>37.735029999999995</v>
      </c>
    </row>
    <row r="675" spans="1:27" ht="45" customHeight="1">
      <c r="A675" s="19" t="s">
        <v>467</v>
      </c>
      <c r="B675" s="19" t="s">
        <v>132</v>
      </c>
      <c r="C675" s="2" t="s">
        <v>16</v>
      </c>
      <c r="D675" s="34" t="s">
        <v>133</v>
      </c>
      <c r="E675" s="35"/>
      <c r="F675" s="35"/>
      <c r="G675" s="2"/>
      <c r="H675" s="20" t="s">
        <v>194</v>
      </c>
      <c r="I675" s="36">
        <v>1</v>
      </c>
      <c r="J675" s="37"/>
      <c r="K675" s="21">
        <f>ROUND(K686,2)</f>
        <v>49.85</v>
      </c>
      <c r="L675" s="3" t="s">
        <v>468</v>
      </c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B676" s="15" t="s">
        <v>196</v>
      </c>
    </row>
    <row r="677" spans="1:27">
      <c r="B677" t="s">
        <v>252</v>
      </c>
      <c r="C677" t="s">
        <v>198</v>
      </c>
      <c r="D677" t="s">
        <v>253</v>
      </c>
      <c r="E677" s="22">
        <v>0.25</v>
      </c>
      <c r="F677" t="s">
        <v>200</v>
      </c>
      <c r="G677" t="s">
        <v>201</v>
      </c>
      <c r="H677" s="23">
        <v>28.69</v>
      </c>
      <c r="I677" t="s">
        <v>202</v>
      </c>
      <c r="J677" s="24">
        <f>ROUND(E677/I675* H677,5)</f>
        <v>7.1725000000000003</v>
      </c>
      <c r="K677" s="25"/>
    </row>
    <row r="678" spans="1:27">
      <c r="B678" t="s">
        <v>282</v>
      </c>
      <c r="C678" t="s">
        <v>198</v>
      </c>
      <c r="D678" t="s">
        <v>283</v>
      </c>
      <c r="E678" s="22">
        <v>0.25</v>
      </c>
      <c r="F678" t="s">
        <v>200</v>
      </c>
      <c r="G678" t="s">
        <v>201</v>
      </c>
      <c r="H678" s="23">
        <v>24.65</v>
      </c>
      <c r="I678" t="s">
        <v>202</v>
      </c>
      <c r="J678" s="24">
        <f>ROUND(E678/I675* H678,5)</f>
        <v>6.1624999999999996</v>
      </c>
      <c r="K678" s="25"/>
    </row>
    <row r="679" spans="1:27">
      <c r="D679" s="26" t="s">
        <v>203</v>
      </c>
      <c r="E679" s="25"/>
      <c r="H679" s="25"/>
      <c r="K679" s="23">
        <f>SUM(J677:J678)</f>
        <v>13.335000000000001</v>
      </c>
    </row>
    <row r="680" spans="1:27">
      <c r="B680" s="15" t="s">
        <v>230</v>
      </c>
      <c r="E680" s="25"/>
      <c r="H680" s="25"/>
      <c r="K680" s="25"/>
    </row>
    <row r="681" spans="1:27">
      <c r="B681" t="s">
        <v>469</v>
      </c>
      <c r="C681" t="s">
        <v>16</v>
      </c>
      <c r="D681" t="s">
        <v>470</v>
      </c>
      <c r="E681" s="22">
        <v>1</v>
      </c>
      <c r="G681" t="s">
        <v>201</v>
      </c>
      <c r="H681" s="23">
        <v>36.31</v>
      </c>
      <c r="I681" t="s">
        <v>202</v>
      </c>
      <c r="J681" s="24">
        <f>ROUND(E681* H681,5)</f>
        <v>36.31</v>
      </c>
      <c r="K681" s="25"/>
    </row>
    <row r="682" spans="1:27">
      <c r="D682" s="26" t="s">
        <v>233</v>
      </c>
      <c r="E682" s="25"/>
      <c r="H682" s="25"/>
      <c r="K682" s="23">
        <f>SUM(J681:J681)</f>
        <v>36.31</v>
      </c>
    </row>
    <row r="683" spans="1:27">
      <c r="E683" s="25"/>
      <c r="H683" s="25"/>
      <c r="K683" s="25"/>
    </row>
    <row r="684" spans="1:27">
      <c r="D684" s="26" t="s">
        <v>204</v>
      </c>
      <c r="E684" s="25"/>
      <c r="H684" s="25">
        <v>1.5</v>
      </c>
      <c r="I684" t="s">
        <v>205</v>
      </c>
      <c r="J684">
        <f>ROUND(H684/100*K679,5)</f>
        <v>0.20003000000000001</v>
      </c>
      <c r="K684" s="25"/>
    </row>
    <row r="685" spans="1:27">
      <c r="D685" s="26" t="s">
        <v>206</v>
      </c>
      <c r="E685" s="25"/>
      <c r="H685" s="25"/>
      <c r="K685" s="27">
        <f>SUM(J676:J684)</f>
        <v>49.845030000000001</v>
      </c>
    </row>
    <row r="686" spans="1:27">
      <c r="D686" s="26" t="s">
        <v>207</v>
      </c>
      <c r="E686" s="25"/>
      <c r="H686" s="25"/>
      <c r="K686" s="27">
        <f>SUM(K685:K685)</f>
        <v>49.845030000000001</v>
      </c>
    </row>
    <row r="688" spans="1:27" ht="45" customHeight="1">
      <c r="A688" s="19" t="s">
        <v>471</v>
      </c>
      <c r="B688" s="19" t="s">
        <v>142</v>
      </c>
      <c r="C688" s="2" t="s">
        <v>16</v>
      </c>
      <c r="D688" s="34" t="s">
        <v>143</v>
      </c>
      <c r="E688" s="35"/>
      <c r="F688" s="35"/>
      <c r="G688" s="2"/>
      <c r="H688" s="20" t="s">
        <v>194</v>
      </c>
      <c r="I688" s="36">
        <v>1</v>
      </c>
      <c r="J688" s="37"/>
      <c r="K688" s="21">
        <f>ROUND(K699,2)</f>
        <v>20.67</v>
      </c>
      <c r="L688" s="3" t="s">
        <v>472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B689" s="15" t="s">
        <v>196</v>
      </c>
    </row>
    <row r="690" spans="1:27">
      <c r="B690" t="s">
        <v>252</v>
      </c>
      <c r="C690" t="s">
        <v>198</v>
      </c>
      <c r="D690" t="s">
        <v>253</v>
      </c>
      <c r="E690" s="22">
        <v>0.2</v>
      </c>
      <c r="F690" t="s">
        <v>200</v>
      </c>
      <c r="G690" t="s">
        <v>201</v>
      </c>
      <c r="H690" s="23">
        <v>28.69</v>
      </c>
      <c r="I690" t="s">
        <v>202</v>
      </c>
      <c r="J690" s="24">
        <f>ROUND(E690/I688* H690,5)</f>
        <v>5.7380000000000004</v>
      </c>
      <c r="K690" s="25"/>
    </row>
    <row r="691" spans="1:27">
      <c r="B691" t="s">
        <v>282</v>
      </c>
      <c r="C691" t="s">
        <v>198</v>
      </c>
      <c r="D691" t="s">
        <v>283</v>
      </c>
      <c r="E691" s="22">
        <v>0.2</v>
      </c>
      <c r="F691" t="s">
        <v>200</v>
      </c>
      <c r="G691" t="s">
        <v>201</v>
      </c>
      <c r="H691" s="23">
        <v>24.65</v>
      </c>
      <c r="I691" t="s">
        <v>202</v>
      </c>
      <c r="J691" s="24">
        <f>ROUND(E691/I688* H691,5)</f>
        <v>4.93</v>
      </c>
      <c r="K691" s="25"/>
    </row>
    <row r="692" spans="1:27">
      <c r="D692" s="26" t="s">
        <v>203</v>
      </c>
      <c r="E692" s="25"/>
      <c r="H692" s="25"/>
      <c r="K692" s="23">
        <f>SUM(J690:J691)</f>
        <v>10.667999999999999</v>
      </c>
    </row>
    <row r="693" spans="1:27">
      <c r="B693" s="15" t="s">
        <v>230</v>
      </c>
      <c r="E693" s="25"/>
      <c r="H693" s="25"/>
      <c r="K693" s="25"/>
    </row>
    <row r="694" spans="1:27">
      <c r="B694" t="s">
        <v>473</v>
      </c>
      <c r="C694" t="s">
        <v>16</v>
      </c>
      <c r="D694" t="s">
        <v>474</v>
      </c>
      <c r="E694" s="22">
        <v>1</v>
      </c>
      <c r="G694" t="s">
        <v>201</v>
      </c>
      <c r="H694" s="23">
        <v>9.84</v>
      </c>
      <c r="I694" t="s">
        <v>202</v>
      </c>
      <c r="J694" s="24">
        <f>ROUND(E694* H694,5)</f>
        <v>9.84</v>
      </c>
      <c r="K694" s="25"/>
    </row>
    <row r="695" spans="1:27">
      <c r="D695" s="26" t="s">
        <v>233</v>
      </c>
      <c r="E695" s="25"/>
      <c r="H695" s="25"/>
      <c r="K695" s="23">
        <f>SUM(J694:J694)</f>
        <v>9.84</v>
      </c>
    </row>
    <row r="696" spans="1:27">
      <c r="E696" s="25"/>
      <c r="H696" s="25"/>
      <c r="K696" s="25"/>
    </row>
    <row r="697" spans="1:27">
      <c r="D697" s="26" t="s">
        <v>204</v>
      </c>
      <c r="E697" s="25"/>
      <c r="H697" s="25">
        <v>1.5</v>
      </c>
      <c r="I697" t="s">
        <v>205</v>
      </c>
      <c r="J697">
        <f>ROUND(H697/100*K692,5)</f>
        <v>0.16002</v>
      </c>
      <c r="K697" s="25"/>
    </row>
    <row r="698" spans="1:27">
      <c r="D698" s="26" t="s">
        <v>206</v>
      </c>
      <c r="E698" s="25"/>
      <c r="H698" s="25"/>
      <c r="K698" s="27">
        <f>SUM(J689:J697)</f>
        <v>20.668019999999999</v>
      </c>
    </row>
    <row r="699" spans="1:27">
      <c r="D699" s="26" t="s">
        <v>207</v>
      </c>
      <c r="E699" s="25"/>
      <c r="H699" s="25"/>
      <c r="K699" s="27">
        <f>SUM(K698:K698)</f>
        <v>20.668019999999999</v>
      </c>
    </row>
    <row r="701" spans="1:27" ht="45" customHeight="1">
      <c r="A701" s="19" t="s">
        <v>475</v>
      </c>
      <c r="B701" s="19" t="s">
        <v>124</v>
      </c>
      <c r="C701" s="2" t="s">
        <v>16</v>
      </c>
      <c r="D701" s="34" t="s">
        <v>125</v>
      </c>
      <c r="E701" s="35"/>
      <c r="F701" s="35"/>
      <c r="G701" s="2"/>
      <c r="H701" s="20" t="s">
        <v>194</v>
      </c>
      <c r="I701" s="36">
        <v>1</v>
      </c>
      <c r="J701" s="37"/>
      <c r="K701" s="21">
        <f>ROUND(K712,2)</f>
        <v>115.37</v>
      </c>
      <c r="L701" s="3" t="s">
        <v>476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B702" s="15" t="s">
        <v>196</v>
      </c>
    </row>
    <row r="703" spans="1:27">
      <c r="B703" t="s">
        <v>282</v>
      </c>
      <c r="C703" t="s">
        <v>198</v>
      </c>
      <c r="D703" t="s">
        <v>283</v>
      </c>
      <c r="E703" s="22">
        <v>0.4</v>
      </c>
      <c r="F703" t="s">
        <v>200</v>
      </c>
      <c r="G703" t="s">
        <v>201</v>
      </c>
      <c r="H703" s="23">
        <v>24.65</v>
      </c>
      <c r="I703" t="s">
        <v>202</v>
      </c>
      <c r="J703" s="24">
        <f>ROUND(E703/I701* H703,5)</f>
        <v>9.86</v>
      </c>
      <c r="K703" s="25"/>
    </row>
    <row r="704" spans="1:27">
      <c r="B704" t="s">
        <v>252</v>
      </c>
      <c r="C704" t="s">
        <v>198</v>
      </c>
      <c r="D704" t="s">
        <v>253</v>
      </c>
      <c r="E704" s="22">
        <v>0.4</v>
      </c>
      <c r="F704" t="s">
        <v>200</v>
      </c>
      <c r="G704" t="s">
        <v>201</v>
      </c>
      <c r="H704" s="23">
        <v>28.69</v>
      </c>
      <c r="I704" t="s">
        <v>202</v>
      </c>
      <c r="J704" s="24">
        <f>ROUND(E704/I701* H704,5)</f>
        <v>11.476000000000001</v>
      </c>
      <c r="K704" s="25"/>
    </row>
    <row r="705" spans="1:27">
      <c r="D705" s="26" t="s">
        <v>203</v>
      </c>
      <c r="E705" s="25"/>
      <c r="H705" s="25"/>
      <c r="K705" s="23">
        <f>SUM(J703:J704)</f>
        <v>21.335999999999999</v>
      </c>
    </row>
    <row r="706" spans="1:27">
      <c r="B706" s="15" t="s">
        <v>230</v>
      </c>
      <c r="E706" s="25"/>
      <c r="H706" s="25"/>
      <c r="K706" s="25"/>
    </row>
    <row r="707" spans="1:27">
      <c r="B707" t="s">
        <v>477</v>
      </c>
      <c r="C707" t="s">
        <v>16</v>
      </c>
      <c r="D707" t="s">
        <v>478</v>
      </c>
      <c r="E707" s="22">
        <v>1</v>
      </c>
      <c r="G707" t="s">
        <v>201</v>
      </c>
      <c r="H707" s="23">
        <v>93.71</v>
      </c>
      <c r="I707" t="s">
        <v>202</v>
      </c>
      <c r="J707" s="24">
        <f>ROUND(E707* H707,5)</f>
        <v>93.71</v>
      </c>
      <c r="K707" s="25"/>
    </row>
    <row r="708" spans="1:27">
      <c r="D708" s="26" t="s">
        <v>233</v>
      </c>
      <c r="E708" s="25"/>
      <c r="H708" s="25"/>
      <c r="K708" s="23">
        <f>SUM(J707:J707)</f>
        <v>93.71</v>
      </c>
    </row>
    <row r="709" spans="1:27">
      <c r="E709" s="25"/>
      <c r="H709" s="25"/>
      <c r="K709" s="25"/>
    </row>
    <row r="710" spans="1:27">
      <c r="D710" s="26" t="s">
        <v>204</v>
      </c>
      <c r="E710" s="25"/>
      <c r="H710" s="25">
        <v>1.5</v>
      </c>
      <c r="I710" t="s">
        <v>205</v>
      </c>
      <c r="J710">
        <f>ROUND(H710/100*K705,5)</f>
        <v>0.32003999999999999</v>
      </c>
      <c r="K710" s="25"/>
    </row>
    <row r="711" spans="1:27">
      <c r="D711" s="26" t="s">
        <v>206</v>
      </c>
      <c r="E711" s="25"/>
      <c r="H711" s="25"/>
      <c r="K711" s="27">
        <f>SUM(J702:J710)</f>
        <v>115.36604</v>
      </c>
    </row>
    <row r="712" spans="1:27">
      <c r="D712" s="26" t="s">
        <v>207</v>
      </c>
      <c r="E712" s="25"/>
      <c r="H712" s="25"/>
      <c r="K712" s="27">
        <f>SUM(K711:K711)</f>
        <v>115.36604</v>
      </c>
    </row>
    <row r="714" spans="1:27" ht="45" customHeight="1">
      <c r="A714" s="19" t="s">
        <v>479</v>
      </c>
      <c r="B714" s="19" t="s">
        <v>126</v>
      </c>
      <c r="C714" s="2" t="s">
        <v>16</v>
      </c>
      <c r="D714" s="34" t="s">
        <v>127</v>
      </c>
      <c r="E714" s="35"/>
      <c r="F714" s="35"/>
      <c r="G714" s="2"/>
      <c r="H714" s="20" t="s">
        <v>194</v>
      </c>
      <c r="I714" s="36">
        <v>1</v>
      </c>
      <c r="J714" s="37"/>
      <c r="K714" s="21">
        <f>ROUND(K725,2)</f>
        <v>61.26</v>
      </c>
      <c r="L714" s="3" t="s">
        <v>480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B715" s="15" t="s">
        <v>196</v>
      </c>
    </row>
    <row r="716" spans="1:27">
      <c r="B716" t="s">
        <v>252</v>
      </c>
      <c r="C716" t="s">
        <v>198</v>
      </c>
      <c r="D716" t="s">
        <v>253</v>
      </c>
      <c r="E716" s="22">
        <v>0.15</v>
      </c>
      <c r="F716" t="s">
        <v>200</v>
      </c>
      <c r="G716" t="s">
        <v>201</v>
      </c>
      <c r="H716" s="23">
        <v>28.69</v>
      </c>
      <c r="I716" t="s">
        <v>202</v>
      </c>
      <c r="J716" s="24">
        <f>ROUND(E716/I714* H716,5)</f>
        <v>4.3034999999999997</v>
      </c>
      <c r="K716" s="25"/>
    </row>
    <row r="717" spans="1:27">
      <c r="B717" t="s">
        <v>282</v>
      </c>
      <c r="C717" t="s">
        <v>198</v>
      </c>
      <c r="D717" t="s">
        <v>283</v>
      </c>
      <c r="E717" s="22">
        <v>0.15</v>
      </c>
      <c r="F717" t="s">
        <v>200</v>
      </c>
      <c r="G717" t="s">
        <v>201</v>
      </c>
      <c r="H717" s="23">
        <v>24.65</v>
      </c>
      <c r="I717" t="s">
        <v>202</v>
      </c>
      <c r="J717" s="24">
        <f>ROUND(E717/I714* H717,5)</f>
        <v>3.6974999999999998</v>
      </c>
      <c r="K717" s="25"/>
    </row>
    <row r="718" spans="1:27">
      <c r="D718" s="26" t="s">
        <v>203</v>
      </c>
      <c r="E718" s="25"/>
      <c r="H718" s="25"/>
      <c r="K718" s="23">
        <f>SUM(J716:J717)</f>
        <v>8.0009999999999994</v>
      </c>
    </row>
    <row r="719" spans="1:27">
      <c r="B719" s="15" t="s">
        <v>230</v>
      </c>
      <c r="E719" s="25"/>
      <c r="H719" s="25"/>
      <c r="K719" s="25"/>
    </row>
    <row r="720" spans="1:27">
      <c r="B720" t="s">
        <v>481</v>
      </c>
      <c r="C720" t="s">
        <v>16</v>
      </c>
      <c r="D720" t="s">
        <v>482</v>
      </c>
      <c r="E720" s="22">
        <v>1</v>
      </c>
      <c r="G720" t="s">
        <v>201</v>
      </c>
      <c r="H720" s="23">
        <v>53.14</v>
      </c>
      <c r="I720" t="s">
        <v>202</v>
      </c>
      <c r="J720" s="24">
        <f>ROUND(E720* H720,5)</f>
        <v>53.14</v>
      </c>
      <c r="K720" s="25"/>
    </row>
    <row r="721" spans="1:27">
      <c r="D721" s="26" t="s">
        <v>233</v>
      </c>
      <c r="E721" s="25"/>
      <c r="H721" s="25"/>
      <c r="K721" s="23">
        <f>SUM(J720:J720)</f>
        <v>53.14</v>
      </c>
    </row>
    <row r="722" spans="1:27">
      <c r="E722" s="25"/>
      <c r="H722" s="25"/>
      <c r="K722" s="25"/>
    </row>
    <row r="723" spans="1:27">
      <c r="D723" s="26" t="s">
        <v>204</v>
      </c>
      <c r="E723" s="25"/>
      <c r="H723" s="25">
        <v>1.5</v>
      </c>
      <c r="I723" t="s">
        <v>205</v>
      </c>
      <c r="J723">
        <f>ROUND(H723/100*K718,5)</f>
        <v>0.12002</v>
      </c>
      <c r="K723" s="25"/>
    </row>
    <row r="724" spans="1:27">
      <c r="D724" s="26" t="s">
        <v>206</v>
      </c>
      <c r="E724" s="25"/>
      <c r="H724" s="25"/>
      <c r="K724" s="27">
        <f>SUM(J715:J723)</f>
        <v>61.261019999999995</v>
      </c>
    </row>
    <row r="725" spans="1:27">
      <c r="D725" s="26" t="s">
        <v>207</v>
      </c>
      <c r="E725" s="25"/>
      <c r="H725" s="25"/>
      <c r="K725" s="27">
        <f>SUM(K724:K724)</f>
        <v>61.261019999999995</v>
      </c>
    </row>
    <row r="727" spans="1:27" ht="45" customHeight="1">
      <c r="A727" s="19" t="s">
        <v>483</v>
      </c>
      <c r="B727" s="19" t="s">
        <v>122</v>
      </c>
      <c r="C727" s="2" t="s">
        <v>16</v>
      </c>
      <c r="D727" s="34" t="s">
        <v>123</v>
      </c>
      <c r="E727" s="35"/>
      <c r="F727" s="35"/>
      <c r="G727" s="2"/>
      <c r="H727" s="20" t="s">
        <v>194</v>
      </c>
      <c r="I727" s="36">
        <v>1</v>
      </c>
      <c r="J727" s="37"/>
      <c r="K727" s="21">
        <f>ROUND(K738,2)</f>
        <v>206.22</v>
      </c>
      <c r="L727" s="3" t="s">
        <v>484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B728" s="15" t="s">
        <v>196</v>
      </c>
    </row>
    <row r="729" spans="1:27">
      <c r="B729" t="s">
        <v>252</v>
      </c>
      <c r="C729" t="s">
        <v>198</v>
      </c>
      <c r="D729" t="s">
        <v>253</v>
      </c>
      <c r="E729" s="22">
        <v>0.3</v>
      </c>
      <c r="F729" t="s">
        <v>200</v>
      </c>
      <c r="G729" t="s">
        <v>201</v>
      </c>
      <c r="H729" s="23">
        <v>28.69</v>
      </c>
      <c r="I729" t="s">
        <v>202</v>
      </c>
      <c r="J729" s="24">
        <f>ROUND(E729/I727* H729,5)</f>
        <v>8.6069999999999993</v>
      </c>
      <c r="K729" s="25"/>
    </row>
    <row r="730" spans="1:27">
      <c r="B730" t="s">
        <v>282</v>
      </c>
      <c r="C730" t="s">
        <v>198</v>
      </c>
      <c r="D730" t="s">
        <v>283</v>
      </c>
      <c r="E730" s="22">
        <v>0.3</v>
      </c>
      <c r="F730" t="s">
        <v>200</v>
      </c>
      <c r="G730" t="s">
        <v>201</v>
      </c>
      <c r="H730" s="23">
        <v>24.65</v>
      </c>
      <c r="I730" t="s">
        <v>202</v>
      </c>
      <c r="J730" s="24">
        <f>ROUND(E730/I727* H730,5)</f>
        <v>7.3949999999999996</v>
      </c>
      <c r="K730" s="25"/>
    </row>
    <row r="731" spans="1:27">
      <c r="D731" s="26" t="s">
        <v>203</v>
      </c>
      <c r="E731" s="25"/>
      <c r="H731" s="25"/>
      <c r="K731" s="23">
        <f>SUM(J729:J730)</f>
        <v>16.001999999999999</v>
      </c>
    </row>
    <row r="732" spans="1:27">
      <c r="B732" s="15" t="s">
        <v>230</v>
      </c>
      <c r="E732" s="25"/>
      <c r="H732" s="25"/>
      <c r="K732" s="25"/>
    </row>
    <row r="733" spans="1:27">
      <c r="B733" t="s">
        <v>485</v>
      </c>
      <c r="C733" t="s">
        <v>16</v>
      </c>
      <c r="D733" t="s">
        <v>486</v>
      </c>
      <c r="E733" s="22">
        <v>1</v>
      </c>
      <c r="G733" t="s">
        <v>201</v>
      </c>
      <c r="H733" s="23">
        <v>189.98</v>
      </c>
      <c r="I733" t="s">
        <v>202</v>
      </c>
      <c r="J733" s="24">
        <f>ROUND(E733* H733,5)</f>
        <v>189.98</v>
      </c>
      <c r="K733" s="25"/>
    </row>
    <row r="734" spans="1:27">
      <c r="D734" s="26" t="s">
        <v>233</v>
      </c>
      <c r="E734" s="25"/>
      <c r="H734" s="25"/>
      <c r="K734" s="23">
        <f>SUM(J733:J733)</f>
        <v>189.98</v>
      </c>
    </row>
    <row r="735" spans="1:27">
      <c r="E735" s="25"/>
      <c r="H735" s="25"/>
      <c r="K735" s="25"/>
    </row>
    <row r="736" spans="1:27">
      <c r="D736" s="26" t="s">
        <v>204</v>
      </c>
      <c r="E736" s="25"/>
      <c r="H736" s="25">
        <v>1.5</v>
      </c>
      <c r="I736" t="s">
        <v>205</v>
      </c>
      <c r="J736">
        <f>ROUND(H736/100*K731,5)</f>
        <v>0.24002999999999999</v>
      </c>
      <c r="K736" s="25"/>
    </row>
    <row r="737" spans="1:27">
      <c r="D737" s="26" t="s">
        <v>206</v>
      </c>
      <c r="E737" s="25"/>
      <c r="H737" s="25"/>
      <c r="K737" s="27">
        <f>SUM(J728:J736)</f>
        <v>206.22202999999999</v>
      </c>
    </row>
    <row r="738" spans="1:27">
      <c r="D738" s="26" t="s">
        <v>207</v>
      </c>
      <c r="E738" s="25"/>
      <c r="H738" s="25"/>
      <c r="K738" s="27">
        <f>SUM(K737:K737)</f>
        <v>206.22202999999999</v>
      </c>
    </row>
    <row r="740" spans="1:27" ht="45" customHeight="1">
      <c r="A740" s="19" t="s">
        <v>487</v>
      </c>
      <c r="B740" s="19" t="s">
        <v>130</v>
      </c>
      <c r="C740" s="2" t="s">
        <v>16</v>
      </c>
      <c r="D740" s="34" t="s">
        <v>131</v>
      </c>
      <c r="E740" s="35"/>
      <c r="F740" s="35"/>
      <c r="G740" s="2"/>
      <c r="H740" s="20" t="s">
        <v>194</v>
      </c>
      <c r="I740" s="36">
        <v>1</v>
      </c>
      <c r="J740" s="37"/>
      <c r="K740" s="21">
        <f>ROUND(K751,2)</f>
        <v>34.520000000000003</v>
      </c>
      <c r="L740" s="3" t="s">
        <v>488</v>
      </c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B741" s="15" t="s">
        <v>196</v>
      </c>
    </row>
    <row r="742" spans="1:27">
      <c r="B742" t="s">
        <v>252</v>
      </c>
      <c r="C742" t="s">
        <v>198</v>
      </c>
      <c r="D742" t="s">
        <v>253</v>
      </c>
      <c r="E742" s="22">
        <v>0.25</v>
      </c>
      <c r="F742" t="s">
        <v>200</v>
      </c>
      <c r="G742" t="s">
        <v>201</v>
      </c>
      <c r="H742" s="23">
        <v>28.69</v>
      </c>
      <c r="I742" t="s">
        <v>202</v>
      </c>
      <c r="J742" s="24">
        <f>ROUND(E742/I740* H742,5)</f>
        <v>7.1725000000000003</v>
      </c>
      <c r="K742" s="25"/>
    </row>
    <row r="743" spans="1:27">
      <c r="B743" t="s">
        <v>282</v>
      </c>
      <c r="C743" t="s">
        <v>198</v>
      </c>
      <c r="D743" t="s">
        <v>283</v>
      </c>
      <c r="E743" s="22">
        <v>0.25</v>
      </c>
      <c r="F743" t="s">
        <v>200</v>
      </c>
      <c r="G743" t="s">
        <v>201</v>
      </c>
      <c r="H743" s="23">
        <v>24.65</v>
      </c>
      <c r="I743" t="s">
        <v>202</v>
      </c>
      <c r="J743" s="24">
        <f>ROUND(E743/I740* H743,5)</f>
        <v>6.1624999999999996</v>
      </c>
      <c r="K743" s="25"/>
    </row>
    <row r="744" spans="1:27">
      <c r="D744" s="26" t="s">
        <v>203</v>
      </c>
      <c r="E744" s="25"/>
      <c r="H744" s="25"/>
      <c r="K744" s="23">
        <f>SUM(J742:J743)</f>
        <v>13.335000000000001</v>
      </c>
    </row>
    <row r="745" spans="1:27">
      <c r="B745" s="15" t="s">
        <v>230</v>
      </c>
      <c r="E745" s="25"/>
      <c r="H745" s="25"/>
      <c r="K745" s="25"/>
    </row>
    <row r="746" spans="1:27">
      <c r="B746" t="s">
        <v>489</v>
      </c>
      <c r="C746" t="s">
        <v>16</v>
      </c>
      <c r="D746" t="s">
        <v>490</v>
      </c>
      <c r="E746" s="22">
        <v>1</v>
      </c>
      <c r="G746" t="s">
        <v>201</v>
      </c>
      <c r="H746" s="23">
        <v>20.98</v>
      </c>
      <c r="I746" t="s">
        <v>202</v>
      </c>
      <c r="J746" s="24">
        <f>ROUND(E746* H746,5)</f>
        <v>20.98</v>
      </c>
      <c r="K746" s="25"/>
    </row>
    <row r="747" spans="1:27">
      <c r="D747" s="26" t="s">
        <v>233</v>
      </c>
      <c r="E747" s="25"/>
      <c r="H747" s="25"/>
      <c r="K747" s="23">
        <f>SUM(J746:J746)</f>
        <v>20.98</v>
      </c>
    </row>
    <row r="748" spans="1:27">
      <c r="E748" s="25"/>
      <c r="H748" s="25"/>
      <c r="K748" s="25"/>
    </row>
    <row r="749" spans="1:27">
      <c r="D749" s="26" t="s">
        <v>204</v>
      </c>
      <c r="E749" s="25"/>
      <c r="H749" s="25">
        <v>1.5</v>
      </c>
      <c r="I749" t="s">
        <v>205</v>
      </c>
      <c r="J749">
        <f>ROUND(H749/100*K744,5)</f>
        <v>0.20003000000000001</v>
      </c>
      <c r="K749" s="25"/>
    </row>
    <row r="750" spans="1:27">
      <c r="D750" s="26" t="s">
        <v>206</v>
      </c>
      <c r="E750" s="25"/>
      <c r="H750" s="25"/>
      <c r="K750" s="27">
        <f>SUM(J741:J749)</f>
        <v>34.515029999999996</v>
      </c>
    </row>
    <row r="751" spans="1:27">
      <c r="D751" s="26" t="s">
        <v>207</v>
      </c>
      <c r="E751" s="25"/>
      <c r="H751" s="25"/>
      <c r="K751" s="27">
        <f>SUM(K750:K750)</f>
        <v>34.515029999999996</v>
      </c>
    </row>
    <row r="753" spans="1:27" ht="45" customHeight="1">
      <c r="A753" s="19" t="s">
        <v>491</v>
      </c>
      <c r="B753" s="19" t="s">
        <v>146</v>
      </c>
      <c r="C753" s="2" t="s">
        <v>16</v>
      </c>
      <c r="D753" s="34" t="s">
        <v>147</v>
      </c>
      <c r="E753" s="35"/>
      <c r="F753" s="35"/>
      <c r="G753" s="2"/>
      <c r="H753" s="20" t="s">
        <v>194</v>
      </c>
      <c r="I753" s="36">
        <v>1</v>
      </c>
      <c r="J753" s="37"/>
      <c r="K753" s="21">
        <f>ROUND(K764,2)</f>
        <v>16.440000000000001</v>
      </c>
      <c r="L753" s="3" t="s">
        <v>492</v>
      </c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B754" s="15" t="s">
        <v>196</v>
      </c>
    </row>
    <row r="755" spans="1:27">
      <c r="B755" t="s">
        <v>282</v>
      </c>
      <c r="C755" t="s">
        <v>198</v>
      </c>
      <c r="D755" t="s">
        <v>283</v>
      </c>
      <c r="E755" s="22">
        <v>0.22</v>
      </c>
      <c r="F755" t="s">
        <v>200</v>
      </c>
      <c r="G755" t="s">
        <v>201</v>
      </c>
      <c r="H755" s="23">
        <v>24.65</v>
      </c>
      <c r="I755" t="s">
        <v>202</v>
      </c>
      <c r="J755" s="24">
        <f>ROUND(E755/I753* H755,5)</f>
        <v>5.423</v>
      </c>
      <c r="K755" s="25"/>
    </row>
    <row r="756" spans="1:27">
      <c r="B756" t="s">
        <v>252</v>
      </c>
      <c r="C756" t="s">
        <v>198</v>
      </c>
      <c r="D756" t="s">
        <v>253</v>
      </c>
      <c r="E756" s="22">
        <v>0.22</v>
      </c>
      <c r="F756" t="s">
        <v>200</v>
      </c>
      <c r="G756" t="s">
        <v>201</v>
      </c>
      <c r="H756" s="23">
        <v>28.69</v>
      </c>
      <c r="I756" t="s">
        <v>202</v>
      </c>
      <c r="J756" s="24">
        <f>ROUND(E756/I753* H756,5)</f>
        <v>6.3117999999999999</v>
      </c>
      <c r="K756" s="25"/>
    </row>
    <row r="757" spans="1:27">
      <c r="D757" s="26" t="s">
        <v>203</v>
      </c>
      <c r="E757" s="25"/>
      <c r="H757" s="25"/>
      <c r="K757" s="23">
        <f>SUM(J755:J756)</f>
        <v>11.7348</v>
      </c>
    </row>
    <row r="758" spans="1:27">
      <c r="B758" s="15" t="s">
        <v>230</v>
      </c>
      <c r="E758" s="25"/>
      <c r="H758" s="25"/>
      <c r="K758" s="25"/>
    </row>
    <row r="759" spans="1:27">
      <c r="B759" t="s">
        <v>493</v>
      </c>
      <c r="C759" t="s">
        <v>16</v>
      </c>
      <c r="D759" t="s">
        <v>494</v>
      </c>
      <c r="E759" s="22">
        <v>1</v>
      </c>
      <c r="G759" t="s">
        <v>201</v>
      </c>
      <c r="H759" s="23">
        <v>4.53</v>
      </c>
      <c r="I759" t="s">
        <v>202</v>
      </c>
      <c r="J759" s="24">
        <f>ROUND(E759* H759,5)</f>
        <v>4.53</v>
      </c>
      <c r="K759" s="25"/>
    </row>
    <row r="760" spans="1:27">
      <c r="D760" s="26" t="s">
        <v>233</v>
      </c>
      <c r="E760" s="25"/>
      <c r="H760" s="25"/>
      <c r="K760" s="23">
        <f>SUM(J759:J759)</f>
        <v>4.53</v>
      </c>
    </row>
    <row r="761" spans="1:27">
      <c r="E761" s="25"/>
      <c r="H761" s="25"/>
      <c r="K761" s="25"/>
    </row>
    <row r="762" spans="1:27">
      <c r="D762" s="26" t="s">
        <v>204</v>
      </c>
      <c r="E762" s="25"/>
      <c r="H762" s="25">
        <v>1.5</v>
      </c>
      <c r="I762" t="s">
        <v>205</v>
      </c>
      <c r="J762">
        <f>ROUND(H762/100*K757,5)</f>
        <v>0.17602000000000001</v>
      </c>
      <c r="K762" s="25"/>
    </row>
    <row r="763" spans="1:27">
      <c r="D763" s="26" t="s">
        <v>206</v>
      </c>
      <c r="E763" s="25"/>
      <c r="H763" s="25"/>
      <c r="K763" s="27">
        <f>SUM(J754:J762)</f>
        <v>16.440820000000002</v>
      </c>
    </row>
    <row r="764" spans="1:27">
      <c r="D764" s="26" t="s">
        <v>207</v>
      </c>
      <c r="E764" s="25"/>
      <c r="H764" s="25"/>
      <c r="K764" s="27">
        <f>SUM(K763:K763)</f>
        <v>16.440820000000002</v>
      </c>
    </row>
    <row r="766" spans="1:27" ht="45" customHeight="1">
      <c r="A766" s="19" t="s">
        <v>495</v>
      </c>
      <c r="B766" s="19" t="s">
        <v>128</v>
      </c>
      <c r="C766" s="2" t="s">
        <v>16</v>
      </c>
      <c r="D766" s="34" t="s">
        <v>129</v>
      </c>
      <c r="E766" s="35"/>
      <c r="F766" s="35"/>
      <c r="G766" s="2"/>
      <c r="H766" s="20" t="s">
        <v>194</v>
      </c>
      <c r="I766" s="36">
        <v>1</v>
      </c>
      <c r="J766" s="37"/>
      <c r="K766" s="21">
        <f>ROUND(K771,2)</f>
        <v>122.74</v>
      </c>
      <c r="L766" s="3" t="s">
        <v>496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B767" s="15" t="s">
        <v>230</v>
      </c>
    </row>
    <row r="768" spans="1:27">
      <c r="B768" t="s">
        <v>497</v>
      </c>
      <c r="C768" t="s">
        <v>16</v>
      </c>
      <c r="D768" t="s">
        <v>498</v>
      </c>
      <c r="E768" s="22">
        <v>1</v>
      </c>
      <c r="G768" t="s">
        <v>201</v>
      </c>
      <c r="H768" s="23">
        <v>122.74</v>
      </c>
      <c r="I768" t="s">
        <v>202</v>
      </c>
      <c r="J768" s="24">
        <f>ROUND(E768* H768,5)</f>
        <v>122.74</v>
      </c>
      <c r="K768" s="25"/>
    </row>
    <row r="769" spans="1:27">
      <c r="D769" s="26" t="s">
        <v>233</v>
      </c>
      <c r="E769" s="25"/>
      <c r="H769" s="25"/>
      <c r="K769" s="23">
        <f>SUM(J768:J768)</f>
        <v>122.74</v>
      </c>
    </row>
    <row r="770" spans="1:27">
      <c r="D770" s="26" t="s">
        <v>206</v>
      </c>
      <c r="E770" s="25"/>
      <c r="H770" s="25"/>
      <c r="K770" s="27">
        <f>SUM(J767:J769)</f>
        <v>122.74</v>
      </c>
    </row>
    <row r="771" spans="1:27">
      <c r="D771" s="26" t="s">
        <v>207</v>
      </c>
      <c r="E771" s="25"/>
      <c r="H771" s="25"/>
      <c r="K771" s="27">
        <f>SUM(K770:K770)</f>
        <v>122.74</v>
      </c>
    </row>
    <row r="773" spans="1:27" ht="45" customHeight="1">
      <c r="A773" s="19" t="s">
        <v>499</v>
      </c>
      <c r="B773" s="19" t="s">
        <v>136</v>
      </c>
      <c r="C773" s="2" t="s">
        <v>16</v>
      </c>
      <c r="D773" s="34" t="s">
        <v>137</v>
      </c>
      <c r="E773" s="35"/>
      <c r="F773" s="35"/>
      <c r="G773" s="2"/>
      <c r="H773" s="20" t="s">
        <v>194</v>
      </c>
      <c r="I773" s="36">
        <v>1</v>
      </c>
      <c r="J773" s="37"/>
      <c r="K773" s="21">
        <f>ROUND(K784,2)</f>
        <v>241.06</v>
      </c>
      <c r="L773" s="3" t="s">
        <v>500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B774" s="15" t="s">
        <v>196</v>
      </c>
    </row>
    <row r="775" spans="1:27">
      <c r="B775" t="s">
        <v>252</v>
      </c>
      <c r="C775" t="s">
        <v>198</v>
      </c>
      <c r="D775" t="s">
        <v>253</v>
      </c>
      <c r="E775" s="22">
        <v>0.3</v>
      </c>
      <c r="F775" t="s">
        <v>200</v>
      </c>
      <c r="G775" t="s">
        <v>201</v>
      </c>
      <c r="H775" s="23">
        <v>28.69</v>
      </c>
      <c r="I775" t="s">
        <v>202</v>
      </c>
      <c r="J775" s="24">
        <f>ROUND(E775/I773* H775,5)</f>
        <v>8.6069999999999993</v>
      </c>
      <c r="K775" s="25"/>
    </row>
    <row r="776" spans="1:27">
      <c r="B776" t="s">
        <v>282</v>
      </c>
      <c r="C776" t="s">
        <v>198</v>
      </c>
      <c r="D776" t="s">
        <v>283</v>
      </c>
      <c r="E776" s="22">
        <v>0.3</v>
      </c>
      <c r="F776" t="s">
        <v>200</v>
      </c>
      <c r="G776" t="s">
        <v>201</v>
      </c>
      <c r="H776" s="23">
        <v>24.65</v>
      </c>
      <c r="I776" t="s">
        <v>202</v>
      </c>
      <c r="J776" s="24">
        <f>ROUND(E776/I773* H776,5)</f>
        <v>7.3949999999999996</v>
      </c>
      <c r="K776" s="25"/>
    </row>
    <row r="777" spans="1:27">
      <c r="D777" s="26" t="s">
        <v>203</v>
      </c>
      <c r="E777" s="25"/>
      <c r="H777" s="25"/>
      <c r="K777" s="23">
        <f>SUM(J775:J776)</f>
        <v>16.001999999999999</v>
      </c>
    </row>
    <row r="778" spans="1:27">
      <c r="B778" s="15" t="s">
        <v>230</v>
      </c>
      <c r="E778" s="25"/>
      <c r="H778" s="25"/>
      <c r="K778" s="25"/>
    </row>
    <row r="779" spans="1:27">
      <c r="B779" t="s">
        <v>501</v>
      </c>
      <c r="C779" t="s">
        <v>16</v>
      </c>
      <c r="D779" t="s">
        <v>502</v>
      </c>
      <c r="E779" s="22">
        <v>1</v>
      </c>
      <c r="G779" t="s">
        <v>201</v>
      </c>
      <c r="H779" s="23">
        <v>224.82</v>
      </c>
      <c r="I779" t="s">
        <v>202</v>
      </c>
      <c r="J779" s="24">
        <f>ROUND(E779* H779,5)</f>
        <v>224.82</v>
      </c>
      <c r="K779" s="25"/>
    </row>
    <row r="780" spans="1:27">
      <c r="D780" s="26" t="s">
        <v>233</v>
      </c>
      <c r="E780" s="25"/>
      <c r="H780" s="25"/>
      <c r="K780" s="23">
        <f>SUM(J779:J779)</f>
        <v>224.82</v>
      </c>
    </row>
    <row r="781" spans="1:27">
      <c r="E781" s="25"/>
      <c r="H781" s="25"/>
      <c r="K781" s="25"/>
    </row>
    <row r="782" spans="1:27">
      <c r="D782" s="26" t="s">
        <v>204</v>
      </c>
      <c r="E782" s="25"/>
      <c r="H782" s="25">
        <v>1.5</v>
      </c>
      <c r="I782" t="s">
        <v>205</v>
      </c>
      <c r="J782">
        <f>ROUND(H782/100*K777,5)</f>
        <v>0.24002999999999999</v>
      </c>
      <c r="K782" s="25"/>
    </row>
    <row r="783" spans="1:27">
      <c r="D783" s="26" t="s">
        <v>206</v>
      </c>
      <c r="E783" s="25"/>
      <c r="H783" s="25"/>
      <c r="K783" s="27">
        <f>SUM(J774:J782)</f>
        <v>241.06202999999999</v>
      </c>
    </row>
    <row r="784" spans="1:27">
      <c r="D784" s="26" t="s">
        <v>207</v>
      </c>
      <c r="E784" s="25"/>
      <c r="H784" s="25"/>
      <c r="K784" s="27">
        <f>SUM(K783:K783)</f>
        <v>241.06202999999999</v>
      </c>
    </row>
    <row r="786" spans="1:27" ht="45" customHeight="1">
      <c r="A786" s="19" t="s">
        <v>503</v>
      </c>
      <c r="B786" s="19" t="s">
        <v>148</v>
      </c>
      <c r="C786" s="2" t="s">
        <v>16</v>
      </c>
      <c r="D786" s="34" t="s">
        <v>149</v>
      </c>
      <c r="E786" s="35"/>
      <c r="F786" s="35"/>
      <c r="G786" s="2"/>
      <c r="H786" s="20" t="s">
        <v>194</v>
      </c>
      <c r="I786" s="36">
        <v>1</v>
      </c>
      <c r="J786" s="37"/>
      <c r="K786" s="21">
        <f>ROUND(K797,2)</f>
        <v>28.53</v>
      </c>
      <c r="L786" s="3" t="s">
        <v>504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B787" s="15" t="s">
        <v>196</v>
      </c>
    </row>
    <row r="788" spans="1:27">
      <c r="B788" t="s">
        <v>252</v>
      </c>
      <c r="C788" t="s">
        <v>198</v>
      </c>
      <c r="D788" t="s">
        <v>253</v>
      </c>
      <c r="E788" s="22">
        <v>0.25</v>
      </c>
      <c r="F788" t="s">
        <v>200</v>
      </c>
      <c r="G788" t="s">
        <v>201</v>
      </c>
      <c r="H788" s="23">
        <v>28.69</v>
      </c>
      <c r="I788" t="s">
        <v>202</v>
      </c>
      <c r="J788" s="24">
        <f>ROUND(E788/I786* H788,5)</f>
        <v>7.1725000000000003</v>
      </c>
      <c r="K788" s="25"/>
    </row>
    <row r="789" spans="1:27">
      <c r="B789" t="s">
        <v>282</v>
      </c>
      <c r="C789" t="s">
        <v>198</v>
      </c>
      <c r="D789" t="s">
        <v>283</v>
      </c>
      <c r="E789" s="22">
        <v>0.25</v>
      </c>
      <c r="F789" t="s">
        <v>200</v>
      </c>
      <c r="G789" t="s">
        <v>201</v>
      </c>
      <c r="H789" s="23">
        <v>24.65</v>
      </c>
      <c r="I789" t="s">
        <v>202</v>
      </c>
      <c r="J789" s="24">
        <f>ROUND(E789/I786* H789,5)</f>
        <v>6.1624999999999996</v>
      </c>
      <c r="K789" s="25"/>
    </row>
    <row r="790" spans="1:27">
      <c r="D790" s="26" t="s">
        <v>203</v>
      </c>
      <c r="E790" s="25"/>
      <c r="H790" s="25"/>
      <c r="K790" s="23">
        <f>SUM(J788:J789)</f>
        <v>13.335000000000001</v>
      </c>
    </row>
    <row r="791" spans="1:27">
      <c r="B791" s="15" t="s">
        <v>230</v>
      </c>
      <c r="E791" s="25"/>
      <c r="H791" s="25"/>
      <c r="K791" s="25"/>
    </row>
    <row r="792" spans="1:27">
      <c r="B792" t="s">
        <v>505</v>
      </c>
      <c r="C792" t="s">
        <v>16</v>
      </c>
      <c r="D792" t="s">
        <v>506</v>
      </c>
      <c r="E792" s="22">
        <v>1</v>
      </c>
      <c r="G792" t="s">
        <v>201</v>
      </c>
      <c r="H792" s="23">
        <v>14.99</v>
      </c>
      <c r="I792" t="s">
        <v>202</v>
      </c>
      <c r="J792" s="24">
        <f>ROUND(E792* H792,5)</f>
        <v>14.99</v>
      </c>
      <c r="K792" s="25"/>
    </row>
    <row r="793" spans="1:27">
      <c r="D793" s="26" t="s">
        <v>233</v>
      </c>
      <c r="E793" s="25"/>
      <c r="H793" s="25"/>
      <c r="K793" s="23">
        <f>SUM(J792:J792)</f>
        <v>14.99</v>
      </c>
    </row>
    <row r="794" spans="1:27">
      <c r="E794" s="25"/>
      <c r="H794" s="25"/>
      <c r="K794" s="25"/>
    </row>
    <row r="795" spans="1:27">
      <c r="D795" s="26" t="s">
        <v>204</v>
      </c>
      <c r="E795" s="25"/>
      <c r="H795" s="25">
        <v>1.5</v>
      </c>
      <c r="I795" t="s">
        <v>205</v>
      </c>
      <c r="J795">
        <f>ROUND(H795/100*K790,5)</f>
        <v>0.20003000000000001</v>
      </c>
      <c r="K795" s="25"/>
    </row>
    <row r="796" spans="1:27">
      <c r="D796" s="26" t="s">
        <v>206</v>
      </c>
      <c r="E796" s="25"/>
      <c r="H796" s="25"/>
      <c r="K796" s="27">
        <f>SUM(J787:J795)</f>
        <v>28.525030000000005</v>
      </c>
    </row>
    <row r="797" spans="1:27">
      <c r="D797" s="26" t="s">
        <v>207</v>
      </c>
      <c r="E797" s="25"/>
      <c r="H797" s="25"/>
      <c r="K797" s="27">
        <f>SUM(K796:K796)</f>
        <v>28.525030000000005</v>
      </c>
    </row>
    <row r="799" spans="1:27" ht="45" customHeight="1">
      <c r="A799" s="19" t="s">
        <v>507</v>
      </c>
      <c r="B799" s="19" t="s">
        <v>134</v>
      </c>
      <c r="C799" s="2" t="s">
        <v>16</v>
      </c>
      <c r="D799" s="34" t="s">
        <v>135</v>
      </c>
      <c r="E799" s="35"/>
      <c r="F799" s="35"/>
      <c r="G799" s="2"/>
      <c r="H799" s="20" t="s">
        <v>194</v>
      </c>
      <c r="I799" s="36">
        <v>1</v>
      </c>
      <c r="J799" s="37"/>
      <c r="K799" s="21">
        <f>ROUND(K810,2)</f>
        <v>1494.14</v>
      </c>
      <c r="L799" s="3" t="s">
        <v>508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B800" s="15" t="s">
        <v>196</v>
      </c>
    </row>
    <row r="801" spans="1:27">
      <c r="B801" t="s">
        <v>282</v>
      </c>
      <c r="C801" t="s">
        <v>198</v>
      </c>
      <c r="D801" t="s">
        <v>283</v>
      </c>
      <c r="E801" s="22">
        <v>0.25</v>
      </c>
      <c r="F801" t="s">
        <v>200</v>
      </c>
      <c r="G801" t="s">
        <v>201</v>
      </c>
      <c r="H801" s="23">
        <v>24.65</v>
      </c>
      <c r="I801" t="s">
        <v>202</v>
      </c>
      <c r="J801" s="24">
        <f>ROUND(E801/I799* H801,5)</f>
        <v>6.1624999999999996</v>
      </c>
      <c r="K801" s="25"/>
    </row>
    <row r="802" spans="1:27">
      <c r="B802" t="s">
        <v>252</v>
      </c>
      <c r="C802" t="s">
        <v>198</v>
      </c>
      <c r="D802" t="s">
        <v>253</v>
      </c>
      <c r="E802" s="22">
        <v>0.25</v>
      </c>
      <c r="F802" t="s">
        <v>200</v>
      </c>
      <c r="G802" t="s">
        <v>201</v>
      </c>
      <c r="H802" s="23">
        <v>28.69</v>
      </c>
      <c r="I802" t="s">
        <v>202</v>
      </c>
      <c r="J802" s="24">
        <f>ROUND(E802/I799* H802,5)</f>
        <v>7.1725000000000003</v>
      </c>
      <c r="K802" s="25"/>
    </row>
    <row r="803" spans="1:27">
      <c r="D803" s="26" t="s">
        <v>203</v>
      </c>
      <c r="E803" s="25"/>
      <c r="H803" s="25"/>
      <c r="K803" s="23">
        <f>SUM(J801:J802)</f>
        <v>13.335000000000001</v>
      </c>
    </row>
    <row r="804" spans="1:27">
      <c r="B804" s="15" t="s">
        <v>230</v>
      </c>
      <c r="E804" s="25"/>
      <c r="H804" s="25"/>
      <c r="K804" s="25"/>
    </row>
    <row r="805" spans="1:27">
      <c r="B805" t="s">
        <v>509</v>
      </c>
      <c r="C805" t="s">
        <v>16</v>
      </c>
      <c r="D805" t="s">
        <v>510</v>
      </c>
      <c r="E805" s="22">
        <v>1</v>
      </c>
      <c r="G805" t="s">
        <v>201</v>
      </c>
      <c r="H805" s="23">
        <v>1480.6</v>
      </c>
      <c r="I805" t="s">
        <v>202</v>
      </c>
      <c r="J805" s="24">
        <f>ROUND(E805* H805,5)</f>
        <v>1480.6</v>
      </c>
      <c r="K805" s="25"/>
    </row>
    <row r="806" spans="1:27">
      <c r="D806" s="26" t="s">
        <v>233</v>
      </c>
      <c r="E806" s="25"/>
      <c r="H806" s="25"/>
      <c r="K806" s="23">
        <f>SUM(J805:J805)</f>
        <v>1480.6</v>
      </c>
    </row>
    <row r="807" spans="1:27">
      <c r="E807" s="25"/>
      <c r="H807" s="25"/>
      <c r="K807" s="25"/>
    </row>
    <row r="808" spans="1:27">
      <c r="D808" s="26" t="s">
        <v>204</v>
      </c>
      <c r="E808" s="25"/>
      <c r="H808" s="25">
        <v>1.5</v>
      </c>
      <c r="I808" t="s">
        <v>205</v>
      </c>
      <c r="J808">
        <f>ROUND(H808/100*K803,5)</f>
        <v>0.20003000000000001</v>
      </c>
      <c r="K808" s="25"/>
    </row>
    <row r="809" spans="1:27">
      <c r="D809" s="26" t="s">
        <v>206</v>
      </c>
      <c r="E809" s="25"/>
      <c r="H809" s="25"/>
      <c r="K809" s="27">
        <f>SUM(J800:J808)</f>
        <v>1494.1350299999999</v>
      </c>
    </row>
    <row r="810" spans="1:27">
      <c r="D810" s="26" t="s">
        <v>207</v>
      </c>
      <c r="E810" s="25"/>
      <c r="H810" s="25"/>
      <c r="K810" s="27">
        <f>SUM(K809:K809)</f>
        <v>1494.1350299999999</v>
      </c>
    </row>
    <row r="812" spans="1:27" ht="45" customHeight="1">
      <c r="A812" s="19" t="s">
        <v>511</v>
      </c>
      <c r="B812" s="19" t="s">
        <v>138</v>
      </c>
      <c r="C812" s="2" t="s">
        <v>16</v>
      </c>
      <c r="D812" s="34" t="s">
        <v>139</v>
      </c>
      <c r="E812" s="35"/>
      <c r="F812" s="35"/>
      <c r="G812" s="2"/>
      <c r="H812" s="20" t="s">
        <v>194</v>
      </c>
      <c r="I812" s="36">
        <v>1</v>
      </c>
      <c r="J812" s="37"/>
      <c r="K812" s="21">
        <f>ROUND(K823,2)</f>
        <v>13.17</v>
      </c>
      <c r="L812" s="3" t="s">
        <v>512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B813" s="15" t="s">
        <v>196</v>
      </c>
    </row>
    <row r="814" spans="1:27">
      <c r="B814" t="s">
        <v>282</v>
      </c>
      <c r="C814" t="s">
        <v>198</v>
      </c>
      <c r="D814" t="s">
        <v>283</v>
      </c>
      <c r="E814" s="22">
        <v>0.16500000000000001</v>
      </c>
      <c r="F814" t="s">
        <v>200</v>
      </c>
      <c r="G814" t="s">
        <v>201</v>
      </c>
      <c r="H814" s="23">
        <v>24.65</v>
      </c>
      <c r="I814" t="s">
        <v>202</v>
      </c>
      <c r="J814" s="24">
        <f>ROUND(E814/I812* H814,5)</f>
        <v>4.0672499999999996</v>
      </c>
      <c r="K814" s="25"/>
    </row>
    <row r="815" spans="1:27">
      <c r="B815" t="s">
        <v>252</v>
      </c>
      <c r="C815" t="s">
        <v>198</v>
      </c>
      <c r="D815" t="s">
        <v>253</v>
      </c>
      <c r="E815" s="22">
        <v>0.16500000000000001</v>
      </c>
      <c r="F815" t="s">
        <v>200</v>
      </c>
      <c r="G815" t="s">
        <v>201</v>
      </c>
      <c r="H815" s="23">
        <v>28.69</v>
      </c>
      <c r="I815" t="s">
        <v>202</v>
      </c>
      <c r="J815" s="24">
        <f>ROUND(E815/I812* H815,5)</f>
        <v>4.7338500000000003</v>
      </c>
      <c r="K815" s="25"/>
    </row>
    <row r="816" spans="1:27">
      <c r="D816" s="26" t="s">
        <v>203</v>
      </c>
      <c r="E816" s="25"/>
      <c r="H816" s="25"/>
      <c r="K816" s="23">
        <f>SUM(J814:J815)</f>
        <v>8.8010999999999999</v>
      </c>
    </row>
    <row r="817" spans="1:27">
      <c r="B817" s="15" t="s">
        <v>230</v>
      </c>
      <c r="E817" s="25"/>
      <c r="H817" s="25"/>
      <c r="K817" s="25"/>
    </row>
    <row r="818" spans="1:27">
      <c r="B818" t="s">
        <v>513</v>
      </c>
      <c r="C818" t="s">
        <v>16</v>
      </c>
      <c r="D818" t="s">
        <v>514</v>
      </c>
      <c r="E818" s="22">
        <v>1</v>
      </c>
      <c r="G818" t="s">
        <v>201</v>
      </c>
      <c r="H818" s="23">
        <v>4.24</v>
      </c>
      <c r="I818" t="s">
        <v>202</v>
      </c>
      <c r="J818" s="24">
        <f>ROUND(E818* H818,5)</f>
        <v>4.24</v>
      </c>
      <c r="K818" s="25"/>
    </row>
    <row r="819" spans="1:27">
      <c r="D819" s="26" t="s">
        <v>233</v>
      </c>
      <c r="E819" s="25"/>
      <c r="H819" s="25"/>
      <c r="K819" s="23">
        <f>SUM(J818:J818)</f>
        <v>4.24</v>
      </c>
    </row>
    <row r="820" spans="1:27">
      <c r="E820" s="25"/>
      <c r="H820" s="25"/>
      <c r="K820" s="25"/>
    </row>
    <row r="821" spans="1:27">
      <c r="D821" s="26" t="s">
        <v>204</v>
      </c>
      <c r="E821" s="25"/>
      <c r="H821" s="25">
        <v>1.5</v>
      </c>
      <c r="I821" t="s">
        <v>205</v>
      </c>
      <c r="J821">
        <f>ROUND(H821/100*K816,5)</f>
        <v>0.13202</v>
      </c>
      <c r="K821" s="25"/>
    </row>
    <row r="822" spans="1:27">
      <c r="D822" s="26" t="s">
        <v>206</v>
      </c>
      <c r="E822" s="25"/>
      <c r="H822" s="25"/>
      <c r="K822" s="27">
        <f>SUM(J813:J821)</f>
        <v>13.173120000000001</v>
      </c>
    </row>
    <row r="823" spans="1:27">
      <c r="D823" s="26" t="s">
        <v>207</v>
      </c>
      <c r="E823" s="25"/>
      <c r="H823" s="25"/>
      <c r="K823" s="27">
        <f>SUM(K822:K822)</f>
        <v>13.173120000000001</v>
      </c>
    </row>
    <row r="825" spans="1:27" ht="45" customHeight="1">
      <c r="A825" s="19" t="s">
        <v>515</v>
      </c>
      <c r="B825" s="19" t="s">
        <v>15</v>
      </c>
      <c r="C825" s="2" t="s">
        <v>16</v>
      </c>
      <c r="D825" s="34" t="s">
        <v>17</v>
      </c>
      <c r="E825" s="35"/>
      <c r="F825" s="35"/>
      <c r="G825" s="2"/>
      <c r="H825" s="20" t="s">
        <v>194</v>
      </c>
      <c r="I825" s="36">
        <v>1</v>
      </c>
      <c r="J825" s="37"/>
      <c r="K825" s="21">
        <v>1000</v>
      </c>
      <c r="L825" s="3" t="s">
        <v>516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45" customHeight="1">
      <c r="A826" s="19" t="s">
        <v>517</v>
      </c>
      <c r="B826" s="19" t="s">
        <v>18</v>
      </c>
      <c r="C826" s="2" t="s">
        <v>16</v>
      </c>
      <c r="D826" s="34" t="s">
        <v>19</v>
      </c>
      <c r="E826" s="35"/>
      <c r="F826" s="35"/>
      <c r="G826" s="2"/>
      <c r="H826" s="20" t="s">
        <v>194</v>
      </c>
      <c r="I826" s="36">
        <v>1</v>
      </c>
      <c r="J826" s="37"/>
      <c r="K826" s="21">
        <v>4500</v>
      </c>
      <c r="L826" s="3" t="s">
        <v>518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45" customHeight="1">
      <c r="A827" s="19" t="s">
        <v>519</v>
      </c>
      <c r="B827" s="19" t="s">
        <v>69</v>
      </c>
      <c r="C827" s="2" t="s">
        <v>16</v>
      </c>
      <c r="D827" s="34" t="s">
        <v>70</v>
      </c>
      <c r="E827" s="35"/>
      <c r="F827" s="35"/>
      <c r="G827" s="2"/>
      <c r="H827" s="20" t="s">
        <v>194</v>
      </c>
      <c r="I827" s="36">
        <v>1</v>
      </c>
      <c r="J827" s="37"/>
      <c r="K827" s="21">
        <v>900</v>
      </c>
      <c r="L827" s="3" t="s">
        <v>520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45" customHeight="1">
      <c r="A828" s="19" t="s">
        <v>521</v>
      </c>
      <c r="B828" s="19" t="s">
        <v>39</v>
      </c>
      <c r="C828" s="2" t="s">
        <v>16</v>
      </c>
      <c r="D828" s="34" t="s">
        <v>40</v>
      </c>
      <c r="E828" s="35"/>
      <c r="F828" s="35"/>
      <c r="G828" s="2"/>
      <c r="H828" s="20" t="s">
        <v>194</v>
      </c>
      <c r="I828" s="36">
        <v>1</v>
      </c>
      <c r="J828" s="37"/>
      <c r="K828" s="21">
        <v>1000</v>
      </c>
      <c r="L828" s="3" t="s">
        <v>522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45" customHeight="1">
      <c r="A829" s="19" t="s">
        <v>523</v>
      </c>
      <c r="B829" s="19" t="s">
        <v>120</v>
      </c>
      <c r="C829" s="2" t="s">
        <v>16</v>
      </c>
      <c r="D829" s="34" t="s">
        <v>121</v>
      </c>
      <c r="E829" s="35"/>
      <c r="F829" s="35"/>
      <c r="G829" s="2"/>
      <c r="H829" s="20" t="s">
        <v>194</v>
      </c>
      <c r="I829" s="36">
        <v>1</v>
      </c>
      <c r="J829" s="37"/>
      <c r="K829" s="21">
        <v>2000</v>
      </c>
      <c r="L829" s="3" t="s">
        <v>524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45" customHeight="1">
      <c r="A830" s="19" t="s">
        <v>525</v>
      </c>
      <c r="B830" s="19" t="s">
        <v>166</v>
      </c>
      <c r="C830" s="2" t="s">
        <v>16</v>
      </c>
      <c r="D830" s="34" t="s">
        <v>167</v>
      </c>
      <c r="E830" s="35"/>
      <c r="F830" s="35"/>
      <c r="G830" s="2"/>
      <c r="H830" s="20" t="s">
        <v>194</v>
      </c>
      <c r="I830" s="36">
        <v>1</v>
      </c>
      <c r="J830" s="37"/>
      <c r="K830" s="21">
        <v>3500</v>
      </c>
      <c r="L830" s="3" t="s">
        <v>526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45" customHeight="1">
      <c r="A831" s="19" t="s">
        <v>527</v>
      </c>
      <c r="B831" s="19" t="s">
        <v>168</v>
      </c>
      <c r="C831" s="2" t="s">
        <v>16</v>
      </c>
      <c r="D831" s="34" t="s">
        <v>169</v>
      </c>
      <c r="E831" s="35"/>
      <c r="F831" s="35"/>
      <c r="G831" s="2"/>
      <c r="H831" s="20" t="s">
        <v>194</v>
      </c>
      <c r="I831" s="36">
        <v>1</v>
      </c>
      <c r="J831" s="37"/>
      <c r="K831" s="21">
        <f>ROUND(K842,2)</f>
        <v>4418.72</v>
      </c>
      <c r="L831" s="3" t="s">
        <v>528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B832" s="15" t="s">
        <v>196</v>
      </c>
    </row>
    <row r="833" spans="1:27">
      <c r="B833" t="s">
        <v>529</v>
      </c>
      <c r="C833" t="s">
        <v>198</v>
      </c>
      <c r="D833" t="s">
        <v>530</v>
      </c>
      <c r="E833" s="22">
        <v>16</v>
      </c>
      <c r="F833" t="s">
        <v>200</v>
      </c>
      <c r="G833" t="s">
        <v>201</v>
      </c>
      <c r="H833" s="23">
        <v>45.12</v>
      </c>
      <c r="I833" t="s">
        <v>202</v>
      </c>
      <c r="J833" s="24">
        <f>ROUND(E833/I831* H833,5)</f>
        <v>721.92</v>
      </c>
      <c r="K833" s="25"/>
    </row>
    <row r="834" spans="1:27">
      <c r="B834" t="s">
        <v>531</v>
      </c>
      <c r="C834" t="s">
        <v>198</v>
      </c>
      <c r="D834" t="s">
        <v>532</v>
      </c>
      <c r="E834" s="22">
        <v>16</v>
      </c>
      <c r="F834" t="s">
        <v>200</v>
      </c>
      <c r="G834" t="s">
        <v>201</v>
      </c>
      <c r="H834" s="23">
        <v>85.1</v>
      </c>
      <c r="I834" t="s">
        <v>202</v>
      </c>
      <c r="J834" s="24">
        <f>ROUND(E834/I831* H834,5)</f>
        <v>1361.6</v>
      </c>
      <c r="K834" s="25"/>
    </row>
    <row r="835" spans="1:27">
      <c r="B835" t="s">
        <v>269</v>
      </c>
      <c r="C835" t="s">
        <v>198</v>
      </c>
      <c r="D835" t="s">
        <v>270</v>
      </c>
      <c r="E835" s="22">
        <v>16</v>
      </c>
      <c r="F835" t="s">
        <v>200</v>
      </c>
      <c r="G835" t="s">
        <v>201</v>
      </c>
      <c r="H835" s="23">
        <v>24.1</v>
      </c>
      <c r="I835" t="s">
        <v>202</v>
      </c>
      <c r="J835" s="24">
        <f>ROUND(E835/I831* H835,5)</f>
        <v>385.6</v>
      </c>
      <c r="K835" s="25"/>
    </row>
    <row r="836" spans="1:27">
      <c r="B836" t="s">
        <v>271</v>
      </c>
      <c r="C836" t="s">
        <v>198</v>
      </c>
      <c r="D836" t="s">
        <v>272</v>
      </c>
      <c r="E836" s="22">
        <v>16</v>
      </c>
      <c r="F836" t="s">
        <v>200</v>
      </c>
      <c r="G836" t="s">
        <v>201</v>
      </c>
      <c r="H836" s="23">
        <v>28.1</v>
      </c>
      <c r="I836" t="s">
        <v>202</v>
      </c>
      <c r="J836" s="24">
        <f>ROUND(E836/I831* H836,5)</f>
        <v>449.6</v>
      </c>
      <c r="K836" s="25"/>
    </row>
    <row r="837" spans="1:27">
      <c r="D837" s="26" t="s">
        <v>203</v>
      </c>
      <c r="E837" s="25"/>
      <c r="H837" s="25"/>
      <c r="K837" s="23">
        <f>SUM(J833:J836)</f>
        <v>2918.72</v>
      </c>
    </row>
    <row r="838" spans="1:27">
      <c r="B838" s="15" t="s">
        <v>230</v>
      </c>
      <c r="E838" s="25"/>
      <c r="H838" s="25"/>
      <c r="K838" s="25"/>
    </row>
    <row r="839" spans="1:27">
      <c r="B839" t="s">
        <v>533</v>
      </c>
      <c r="C839" t="s">
        <v>16</v>
      </c>
      <c r="D839" t="s">
        <v>534</v>
      </c>
      <c r="E839" s="22">
        <v>1</v>
      </c>
      <c r="G839" t="s">
        <v>201</v>
      </c>
      <c r="H839" s="23">
        <v>1500</v>
      </c>
      <c r="I839" t="s">
        <v>202</v>
      </c>
      <c r="J839" s="24">
        <f>ROUND(E839* H839,5)</f>
        <v>1500</v>
      </c>
      <c r="K839" s="25"/>
    </row>
    <row r="840" spans="1:27">
      <c r="D840" s="26" t="s">
        <v>233</v>
      </c>
      <c r="E840" s="25"/>
      <c r="H840" s="25"/>
      <c r="K840" s="23">
        <f>SUM(J839:J839)</f>
        <v>1500</v>
      </c>
    </row>
    <row r="841" spans="1:27">
      <c r="D841" s="26" t="s">
        <v>206</v>
      </c>
      <c r="E841" s="25"/>
      <c r="H841" s="25"/>
      <c r="K841" s="27">
        <f>SUM(J832:J840)</f>
        <v>4418.7199999999993</v>
      </c>
    </row>
    <row r="842" spans="1:27">
      <c r="D842" s="26" t="s">
        <v>207</v>
      </c>
      <c r="E842" s="25"/>
      <c r="H842" s="25"/>
      <c r="K842" s="27">
        <f>SUM(K841:K841)</f>
        <v>4418.7199999999993</v>
      </c>
    </row>
    <row r="844" spans="1:27" ht="45" customHeight="1">
      <c r="A844" s="19" t="s">
        <v>535</v>
      </c>
      <c r="B844" s="19" t="s">
        <v>179</v>
      </c>
      <c r="C844" s="2" t="s">
        <v>16</v>
      </c>
      <c r="D844" s="34" t="s">
        <v>180</v>
      </c>
      <c r="E844" s="35"/>
      <c r="F844" s="35"/>
      <c r="G844" s="2"/>
      <c r="H844" s="20" t="s">
        <v>194</v>
      </c>
      <c r="I844" s="36">
        <v>1</v>
      </c>
      <c r="J844" s="37"/>
      <c r="K844" s="21">
        <f>ROUND(K846,2)</f>
        <v>0</v>
      </c>
      <c r="L844" s="3" t="s">
        <v>536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D845" s="26" t="s">
        <v>206</v>
      </c>
      <c r="E845" s="25"/>
      <c r="H845" s="25"/>
      <c r="K845" s="27">
        <f>SUM(J844:J844)</f>
        <v>0</v>
      </c>
    </row>
    <row r="846" spans="1:27">
      <c r="D846" s="26" t="s">
        <v>207</v>
      </c>
      <c r="E846" s="25"/>
      <c r="H846" s="25"/>
      <c r="K846" s="27">
        <f>SUM(K845:K845)</f>
        <v>0</v>
      </c>
    </row>
    <row r="848" spans="1:27">
      <c r="A848" s="17" t="s">
        <v>537</v>
      </c>
      <c r="B848" s="17"/>
    </row>
    <row r="849" spans="1:27" ht="45" customHeight="1">
      <c r="A849" s="19"/>
      <c r="B849" s="19" t="s">
        <v>174</v>
      </c>
      <c r="C849" s="2" t="s">
        <v>175</v>
      </c>
      <c r="D849" s="34" t="s">
        <v>176</v>
      </c>
      <c r="E849" s="35"/>
      <c r="F849" s="35"/>
      <c r="G849" s="2"/>
      <c r="H849" s="20" t="s">
        <v>194</v>
      </c>
      <c r="I849" s="36">
        <v>1</v>
      </c>
      <c r="J849" s="37"/>
      <c r="K849" s="21">
        <v>10000</v>
      </c>
      <c r="L849" s="3" t="s">
        <v>538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45" customHeight="1">
      <c r="A850" s="19"/>
      <c r="B850" s="19" t="s">
        <v>183</v>
      </c>
      <c r="C850" s="2" t="s">
        <v>175</v>
      </c>
      <c r="D850" s="34" t="s">
        <v>184</v>
      </c>
      <c r="E850" s="35"/>
      <c r="F850" s="35"/>
      <c r="G850" s="2"/>
      <c r="H850" s="20" t="s">
        <v>194</v>
      </c>
      <c r="I850" s="36">
        <v>1</v>
      </c>
      <c r="J850" s="37"/>
      <c r="K850" s="21">
        <f>ROUND(K852,2)</f>
        <v>0</v>
      </c>
      <c r="L850" s="3" t="s">
        <v>539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D851" s="26" t="s">
        <v>206</v>
      </c>
      <c r="E851" s="25"/>
      <c r="H851" s="25"/>
      <c r="K851" s="27">
        <f>SUM(J850:J850)</f>
        <v>0</v>
      </c>
    </row>
    <row r="852" spans="1:27">
      <c r="D852" s="26" t="s">
        <v>207</v>
      </c>
      <c r="E852" s="25"/>
      <c r="H852" s="25"/>
      <c r="K852" s="27">
        <f>SUM(K851:K851)</f>
        <v>0</v>
      </c>
    </row>
  </sheetData>
  <sheetProtection sheet="1"/>
  <mergeCells count="143">
    <mergeCell ref="A1:K1"/>
    <mergeCell ref="A2:K2"/>
    <mergeCell ref="A3:K3"/>
    <mergeCell ref="A4:K4"/>
    <mergeCell ref="A6:K6"/>
    <mergeCell ref="D11:F11"/>
    <mergeCell ref="I11:J11"/>
    <mergeCell ref="D20:F20"/>
    <mergeCell ref="I20:J20"/>
    <mergeCell ref="D30:F30"/>
    <mergeCell ref="I30:J30"/>
    <mergeCell ref="D40:F40"/>
    <mergeCell ref="I40:J40"/>
    <mergeCell ref="D50:F50"/>
    <mergeCell ref="I50:J50"/>
    <mergeCell ref="D60:F60"/>
    <mergeCell ref="I60:J60"/>
    <mergeCell ref="D72:F72"/>
    <mergeCell ref="I72:J72"/>
    <mergeCell ref="D84:F84"/>
    <mergeCell ref="I84:J84"/>
    <mergeCell ref="D101:F101"/>
    <mergeCell ref="I101:J101"/>
    <mergeCell ref="D114:F114"/>
    <mergeCell ref="I114:J114"/>
    <mergeCell ref="D128:F128"/>
    <mergeCell ref="I128:J128"/>
    <mergeCell ref="D141:F141"/>
    <mergeCell ref="I141:J141"/>
    <mergeCell ref="D151:F151"/>
    <mergeCell ref="I151:J151"/>
    <mergeCell ref="D163:F163"/>
    <mergeCell ref="I163:J163"/>
    <mergeCell ref="D179:F179"/>
    <mergeCell ref="I179:J179"/>
    <mergeCell ref="D195:F195"/>
    <mergeCell ref="I195:J195"/>
    <mergeCell ref="D211:F211"/>
    <mergeCell ref="I211:J211"/>
    <mergeCell ref="D227:F227"/>
    <mergeCell ref="I227:J227"/>
    <mergeCell ref="D245:F245"/>
    <mergeCell ref="I245:J245"/>
    <mergeCell ref="D263:F263"/>
    <mergeCell ref="I263:J263"/>
    <mergeCell ref="D279:F279"/>
    <mergeCell ref="I279:J279"/>
    <mergeCell ref="D295:F295"/>
    <mergeCell ref="I295:J295"/>
    <mergeCell ref="D311:F311"/>
    <mergeCell ref="I311:J311"/>
    <mergeCell ref="D327:F327"/>
    <mergeCell ref="I327:J327"/>
    <mergeCell ref="D343:F343"/>
    <mergeCell ref="I343:J343"/>
    <mergeCell ref="D359:F359"/>
    <mergeCell ref="I359:J359"/>
    <mergeCell ref="D377:F377"/>
    <mergeCell ref="I377:J377"/>
    <mergeCell ref="D393:F393"/>
    <mergeCell ref="I393:J393"/>
    <mergeCell ref="D410:F410"/>
    <mergeCell ref="I410:J410"/>
    <mergeCell ref="D424:F424"/>
    <mergeCell ref="I424:J424"/>
    <mergeCell ref="D438:F438"/>
    <mergeCell ref="I438:J438"/>
    <mergeCell ref="D452:F452"/>
    <mergeCell ref="I452:J452"/>
    <mergeCell ref="D466:F466"/>
    <mergeCell ref="I466:J466"/>
    <mergeCell ref="D480:F480"/>
    <mergeCell ref="I480:J480"/>
    <mergeCell ref="D497:F497"/>
    <mergeCell ref="I497:J497"/>
    <mergeCell ref="D510:F510"/>
    <mergeCell ref="I510:J510"/>
    <mergeCell ref="D523:F523"/>
    <mergeCell ref="I523:J523"/>
    <mergeCell ref="D536:F536"/>
    <mergeCell ref="I536:J536"/>
    <mergeCell ref="D549:F549"/>
    <mergeCell ref="I549:J549"/>
    <mergeCell ref="D562:F562"/>
    <mergeCell ref="I562:J562"/>
    <mergeCell ref="D575:F575"/>
    <mergeCell ref="I575:J575"/>
    <mergeCell ref="D592:F592"/>
    <mergeCell ref="I592:J592"/>
    <mergeCell ref="D609:F609"/>
    <mergeCell ref="I609:J609"/>
    <mergeCell ref="D623:F623"/>
    <mergeCell ref="I623:J623"/>
    <mergeCell ref="D637:F637"/>
    <mergeCell ref="I637:J637"/>
    <mergeCell ref="D649:F649"/>
    <mergeCell ref="I649:J649"/>
    <mergeCell ref="D662:F662"/>
    <mergeCell ref="I662:J662"/>
    <mergeCell ref="D675:F675"/>
    <mergeCell ref="I675:J675"/>
    <mergeCell ref="D688:F688"/>
    <mergeCell ref="I688:J688"/>
    <mergeCell ref="D701:F701"/>
    <mergeCell ref="I701:J701"/>
    <mergeCell ref="D714:F714"/>
    <mergeCell ref="I714:J714"/>
    <mergeCell ref="D727:F727"/>
    <mergeCell ref="I727:J727"/>
    <mergeCell ref="D740:F740"/>
    <mergeCell ref="I740:J740"/>
    <mergeCell ref="D753:F753"/>
    <mergeCell ref="I753:J753"/>
    <mergeCell ref="D766:F766"/>
    <mergeCell ref="I766:J766"/>
    <mergeCell ref="D773:F773"/>
    <mergeCell ref="I773:J773"/>
    <mergeCell ref="D786:F786"/>
    <mergeCell ref="I786:J786"/>
    <mergeCell ref="D799:F799"/>
    <mergeCell ref="I799:J799"/>
    <mergeCell ref="D812:F812"/>
    <mergeCell ref="I812:J812"/>
    <mergeCell ref="D825:F825"/>
    <mergeCell ref="I825:J825"/>
    <mergeCell ref="D826:F826"/>
    <mergeCell ref="I826:J826"/>
    <mergeCell ref="D827:F827"/>
    <mergeCell ref="I827:J827"/>
    <mergeCell ref="D849:F849"/>
    <mergeCell ref="I849:J849"/>
    <mergeCell ref="D850:F850"/>
    <mergeCell ref="I850:J850"/>
    <mergeCell ref="D828:F828"/>
    <mergeCell ref="I828:J828"/>
    <mergeCell ref="D829:F829"/>
    <mergeCell ref="I829:J829"/>
    <mergeCell ref="D830:F830"/>
    <mergeCell ref="I830:J830"/>
    <mergeCell ref="D831:F831"/>
    <mergeCell ref="I831:J831"/>
    <mergeCell ref="D844:F844"/>
    <mergeCell ref="I844:J844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2"/>
  <sheetViews>
    <sheetView workbookViewId="0">
      <pane ySplit="8" topLeftCell="A9" activePane="bottomLeft" state="frozenSplit"/>
      <selection pane="bottomLeft" sqref="A1:D1"/>
    </sheetView>
  </sheetViews>
  <sheetFormatPr defaultColWidth="9.140625" defaultRowHeight="15"/>
  <cols>
    <col min="1" max="1" width="14.7109375" customWidth="1"/>
    <col min="2" max="2" width="6.140625" customWidth="1"/>
    <col min="3" max="3" width="65.7109375" customWidth="1"/>
    <col min="4" max="4" width="13.7109375" customWidth="1"/>
    <col min="5" max="5" width="65.7109375" customWidth="1"/>
  </cols>
  <sheetData>
    <row r="1" spans="1:5">
      <c r="A1" s="39" t="s">
        <v>0</v>
      </c>
      <c r="B1" s="39" t="s">
        <v>0</v>
      </c>
      <c r="C1" s="39" t="s">
        <v>0</v>
      </c>
      <c r="D1" s="39" t="s">
        <v>0</v>
      </c>
    </row>
    <row r="2" spans="1:5">
      <c r="A2" s="39" t="s">
        <v>1</v>
      </c>
      <c r="B2" s="39" t="s">
        <v>1</v>
      </c>
      <c r="C2" s="39" t="s">
        <v>1</v>
      </c>
      <c r="D2" s="39" t="s">
        <v>1</v>
      </c>
    </row>
    <row r="3" spans="1:5">
      <c r="A3" s="39" t="s">
        <v>2</v>
      </c>
      <c r="B3" s="39" t="s">
        <v>2</v>
      </c>
      <c r="C3" s="39" t="s">
        <v>2</v>
      </c>
      <c r="D3" s="39" t="s">
        <v>2</v>
      </c>
    </row>
    <row r="4" spans="1:5">
      <c r="A4" s="39"/>
      <c r="B4" s="39"/>
      <c r="C4" s="39"/>
      <c r="D4" s="39"/>
    </row>
    <row r="6" spans="1:5" ht="18.75">
      <c r="A6" s="38" t="s">
        <v>186</v>
      </c>
      <c r="B6" s="38" t="s">
        <v>186</v>
      </c>
      <c r="C6" s="38" t="s">
        <v>186</v>
      </c>
      <c r="D6" s="38" t="s">
        <v>186</v>
      </c>
    </row>
    <row r="8" spans="1:5">
      <c r="A8" s="18" t="s">
        <v>188</v>
      </c>
      <c r="B8" s="18" t="s">
        <v>189</v>
      </c>
      <c r="C8" s="18" t="s">
        <v>190</v>
      </c>
      <c r="D8" s="18" t="s">
        <v>4</v>
      </c>
      <c r="E8" s="18" t="s">
        <v>191</v>
      </c>
    </row>
    <row r="10" spans="1:5">
      <c r="A10" s="17" t="s">
        <v>196</v>
      </c>
    </row>
    <row r="11" spans="1:5">
      <c r="A11" t="s">
        <v>236</v>
      </c>
      <c r="B11" t="s">
        <v>198</v>
      </c>
      <c r="C11" t="s">
        <v>237</v>
      </c>
      <c r="D11" s="23">
        <v>24.65</v>
      </c>
      <c r="E11" t="s">
        <v>237</v>
      </c>
    </row>
    <row r="12" spans="1:5">
      <c r="A12" t="s">
        <v>258</v>
      </c>
      <c r="B12" t="s">
        <v>198</v>
      </c>
      <c r="C12" t="s">
        <v>259</v>
      </c>
      <c r="D12" s="23">
        <v>24.65</v>
      </c>
      <c r="E12" t="s">
        <v>259</v>
      </c>
    </row>
    <row r="13" spans="1:5">
      <c r="A13" t="s">
        <v>269</v>
      </c>
      <c r="B13" t="s">
        <v>198</v>
      </c>
      <c r="C13" t="s">
        <v>270</v>
      </c>
      <c r="D13" s="23">
        <v>24.1</v>
      </c>
      <c r="E13" t="s">
        <v>270</v>
      </c>
    </row>
    <row r="14" spans="1:5">
      <c r="A14" t="s">
        <v>441</v>
      </c>
      <c r="B14" t="s">
        <v>198</v>
      </c>
      <c r="C14" t="s">
        <v>442</v>
      </c>
      <c r="D14" s="23">
        <v>24.61</v>
      </c>
      <c r="E14" t="s">
        <v>442</v>
      </c>
    </row>
    <row r="15" spans="1:5">
      <c r="A15" t="s">
        <v>282</v>
      </c>
      <c r="B15" t="s">
        <v>198</v>
      </c>
      <c r="C15" t="s">
        <v>283</v>
      </c>
      <c r="D15" s="23">
        <v>24.65</v>
      </c>
      <c r="E15" t="s">
        <v>283</v>
      </c>
    </row>
    <row r="16" spans="1:5">
      <c r="A16" t="s">
        <v>197</v>
      </c>
      <c r="B16" t="s">
        <v>198</v>
      </c>
      <c r="C16" t="s">
        <v>199</v>
      </c>
      <c r="D16" s="23">
        <v>22.7</v>
      </c>
      <c r="E16" t="s">
        <v>199</v>
      </c>
    </row>
    <row r="17" spans="1:5">
      <c r="A17" t="s">
        <v>220</v>
      </c>
      <c r="B17" t="s">
        <v>198</v>
      </c>
      <c r="C17" t="s">
        <v>221</v>
      </c>
      <c r="D17" s="23">
        <v>26</v>
      </c>
      <c r="E17" t="s">
        <v>221</v>
      </c>
    </row>
    <row r="18" spans="1:5">
      <c r="A18" t="s">
        <v>271</v>
      </c>
      <c r="B18" t="s">
        <v>198</v>
      </c>
      <c r="C18" t="s">
        <v>272</v>
      </c>
      <c r="D18" s="23">
        <v>28.1</v>
      </c>
      <c r="E18" t="s">
        <v>272</v>
      </c>
    </row>
    <row r="19" spans="1:5">
      <c r="A19" t="s">
        <v>228</v>
      </c>
      <c r="B19" t="s">
        <v>198</v>
      </c>
      <c r="C19" t="s">
        <v>229</v>
      </c>
      <c r="D19" s="23">
        <v>30.97</v>
      </c>
      <c r="E19" t="s">
        <v>229</v>
      </c>
    </row>
    <row r="20" spans="1:5">
      <c r="A20" t="s">
        <v>439</v>
      </c>
      <c r="B20" t="s">
        <v>198</v>
      </c>
      <c r="C20" t="s">
        <v>440</v>
      </c>
      <c r="D20" s="23">
        <v>28.69</v>
      </c>
      <c r="E20" t="s">
        <v>440</v>
      </c>
    </row>
    <row r="21" spans="1:5">
      <c r="A21" t="s">
        <v>210</v>
      </c>
      <c r="B21" t="s">
        <v>198</v>
      </c>
      <c r="C21" t="s">
        <v>211</v>
      </c>
      <c r="D21" s="23">
        <v>28.69</v>
      </c>
      <c r="E21" t="s">
        <v>211</v>
      </c>
    </row>
    <row r="22" spans="1:5">
      <c r="A22" t="s">
        <v>252</v>
      </c>
      <c r="B22" t="s">
        <v>198</v>
      </c>
      <c r="C22" t="s">
        <v>253</v>
      </c>
      <c r="D22" s="23">
        <v>28.69</v>
      </c>
      <c r="E22" t="s">
        <v>253</v>
      </c>
    </row>
    <row r="23" spans="1:5">
      <c r="A23" t="s">
        <v>260</v>
      </c>
      <c r="B23" t="s">
        <v>198</v>
      </c>
      <c r="C23" t="s">
        <v>261</v>
      </c>
      <c r="D23" s="23">
        <v>27.76</v>
      </c>
      <c r="E23" t="s">
        <v>261</v>
      </c>
    </row>
    <row r="24" spans="1:5">
      <c r="A24" t="s">
        <v>529</v>
      </c>
      <c r="B24" t="s">
        <v>198</v>
      </c>
      <c r="C24" t="s">
        <v>530</v>
      </c>
      <c r="D24" s="23">
        <v>45.12</v>
      </c>
      <c r="E24" t="s">
        <v>530</v>
      </c>
    </row>
    <row r="25" spans="1:5">
      <c r="A25" t="s">
        <v>531</v>
      </c>
      <c r="B25" t="s">
        <v>198</v>
      </c>
      <c r="C25" t="s">
        <v>532</v>
      </c>
      <c r="D25" s="23">
        <v>85.1</v>
      </c>
      <c r="E25" t="s">
        <v>540</v>
      </c>
    </row>
    <row r="26" spans="1:5">
      <c r="A26" s="17" t="s">
        <v>222</v>
      </c>
    </row>
    <row r="27" spans="1:5">
      <c r="A27" t="s">
        <v>223</v>
      </c>
      <c r="B27" t="s">
        <v>198</v>
      </c>
      <c r="C27" t="s">
        <v>224</v>
      </c>
      <c r="D27" s="23">
        <v>39.450000000000003</v>
      </c>
      <c r="E27" t="s">
        <v>541</v>
      </c>
    </row>
    <row r="28" spans="1:5">
      <c r="A28" t="s">
        <v>323</v>
      </c>
      <c r="B28" t="s">
        <v>198</v>
      </c>
      <c r="C28" t="s">
        <v>324</v>
      </c>
      <c r="D28" s="23">
        <v>39.44</v>
      </c>
      <c r="E28" t="s">
        <v>542</v>
      </c>
    </row>
    <row r="29" spans="1:5">
      <c r="A29" s="17" t="s">
        <v>230</v>
      </c>
    </row>
    <row r="30" spans="1:5">
      <c r="A30" t="s">
        <v>304</v>
      </c>
      <c r="B30" t="s">
        <v>16</v>
      </c>
      <c r="C30" t="s">
        <v>305</v>
      </c>
      <c r="D30" s="23">
        <v>0.38</v>
      </c>
      <c r="E30" t="s">
        <v>543</v>
      </c>
    </row>
    <row r="31" spans="1:5">
      <c r="A31" t="s">
        <v>316</v>
      </c>
      <c r="B31" t="s">
        <v>16</v>
      </c>
      <c r="C31" t="s">
        <v>317</v>
      </c>
      <c r="D31" s="23">
        <v>0.49</v>
      </c>
      <c r="E31" t="s">
        <v>544</v>
      </c>
    </row>
    <row r="32" spans="1:5">
      <c r="A32" t="s">
        <v>288</v>
      </c>
      <c r="B32" t="s">
        <v>16</v>
      </c>
      <c r="C32" t="s">
        <v>289</v>
      </c>
      <c r="D32" s="23">
        <v>0.36</v>
      </c>
      <c r="E32" t="s">
        <v>545</v>
      </c>
    </row>
    <row r="33" spans="1:5">
      <c r="A33" t="s">
        <v>334</v>
      </c>
      <c r="B33" t="s">
        <v>16</v>
      </c>
      <c r="C33" t="s">
        <v>335</v>
      </c>
      <c r="D33" s="23">
        <v>1.1299999999999999</v>
      </c>
      <c r="E33" t="s">
        <v>546</v>
      </c>
    </row>
    <row r="34" spans="1:5">
      <c r="A34" t="s">
        <v>294</v>
      </c>
      <c r="B34" t="s">
        <v>16</v>
      </c>
      <c r="C34" t="s">
        <v>295</v>
      </c>
      <c r="D34" s="23">
        <v>0.33</v>
      </c>
      <c r="E34" t="s">
        <v>547</v>
      </c>
    </row>
    <row r="35" spans="1:5">
      <c r="A35" t="s">
        <v>245</v>
      </c>
      <c r="B35" t="s">
        <v>246</v>
      </c>
      <c r="C35" t="s">
        <v>247</v>
      </c>
      <c r="D35" s="23">
        <v>10.85</v>
      </c>
      <c r="E35" t="s">
        <v>548</v>
      </c>
    </row>
    <row r="36" spans="1:5">
      <c r="A36" t="s">
        <v>243</v>
      </c>
      <c r="B36" t="s">
        <v>35</v>
      </c>
      <c r="C36" t="s">
        <v>244</v>
      </c>
      <c r="D36" s="23">
        <v>7.05</v>
      </c>
      <c r="E36" t="s">
        <v>549</v>
      </c>
    </row>
    <row r="37" spans="1:5">
      <c r="A37" t="s">
        <v>415</v>
      </c>
      <c r="B37" t="s">
        <v>21</v>
      </c>
      <c r="C37" t="s">
        <v>416</v>
      </c>
      <c r="D37" s="23">
        <v>3.71</v>
      </c>
      <c r="E37" t="s">
        <v>550</v>
      </c>
    </row>
    <row r="38" spans="1:5">
      <c r="A38" t="s">
        <v>419</v>
      </c>
      <c r="B38" t="s">
        <v>21</v>
      </c>
      <c r="C38" t="s">
        <v>420</v>
      </c>
      <c r="D38" s="23">
        <v>4.22</v>
      </c>
      <c r="E38" t="s">
        <v>551</v>
      </c>
    </row>
    <row r="39" spans="1:5">
      <c r="A39" t="s">
        <v>423</v>
      </c>
      <c r="B39" t="s">
        <v>21</v>
      </c>
      <c r="C39" t="s">
        <v>424</v>
      </c>
      <c r="D39" s="23">
        <v>4.91</v>
      </c>
      <c r="E39" t="s">
        <v>552</v>
      </c>
    </row>
    <row r="40" spans="1:5">
      <c r="A40" t="s">
        <v>427</v>
      </c>
      <c r="B40" t="s">
        <v>21</v>
      </c>
      <c r="C40" t="s">
        <v>428</v>
      </c>
      <c r="D40" s="23">
        <v>5.6</v>
      </c>
      <c r="E40" t="s">
        <v>553</v>
      </c>
    </row>
    <row r="41" spans="1:5">
      <c r="A41" t="s">
        <v>431</v>
      </c>
      <c r="B41" t="s">
        <v>21</v>
      </c>
      <c r="C41" t="s">
        <v>432</v>
      </c>
      <c r="D41" s="23">
        <v>7.41</v>
      </c>
      <c r="E41" t="s">
        <v>554</v>
      </c>
    </row>
    <row r="42" spans="1:5">
      <c r="A42" t="s">
        <v>435</v>
      </c>
      <c r="B42" t="s">
        <v>21</v>
      </c>
      <c r="C42" t="s">
        <v>436</v>
      </c>
      <c r="D42" s="23">
        <v>75</v>
      </c>
      <c r="E42" t="s">
        <v>555</v>
      </c>
    </row>
    <row r="43" spans="1:5">
      <c r="A43" t="s">
        <v>248</v>
      </c>
      <c r="B43" t="s">
        <v>21</v>
      </c>
      <c r="C43" t="s">
        <v>249</v>
      </c>
      <c r="D43" s="23">
        <v>0.04</v>
      </c>
      <c r="E43" t="s">
        <v>556</v>
      </c>
    </row>
    <row r="44" spans="1:5">
      <c r="A44" t="s">
        <v>238</v>
      </c>
      <c r="B44" t="s">
        <v>239</v>
      </c>
      <c r="C44" t="s">
        <v>240</v>
      </c>
      <c r="D44" s="23">
        <v>1.31</v>
      </c>
      <c r="E44" t="s">
        <v>557</v>
      </c>
    </row>
    <row r="45" spans="1:5">
      <c r="A45" t="s">
        <v>241</v>
      </c>
      <c r="B45" t="s">
        <v>35</v>
      </c>
      <c r="C45" t="s">
        <v>242</v>
      </c>
      <c r="D45" s="23">
        <v>4.6900000000000004</v>
      </c>
      <c r="E45" t="s">
        <v>558</v>
      </c>
    </row>
    <row r="46" spans="1:5">
      <c r="A46" t="s">
        <v>254</v>
      </c>
      <c r="B46" t="s">
        <v>16</v>
      </c>
      <c r="C46" t="s">
        <v>255</v>
      </c>
      <c r="D46" s="23">
        <v>53.92</v>
      </c>
      <c r="E46" t="s">
        <v>559</v>
      </c>
    </row>
    <row r="47" spans="1:5">
      <c r="A47" t="s">
        <v>262</v>
      </c>
      <c r="B47" t="s">
        <v>263</v>
      </c>
      <c r="C47" t="s">
        <v>264</v>
      </c>
      <c r="D47" s="23">
        <v>5.75</v>
      </c>
      <c r="E47" t="s">
        <v>560</v>
      </c>
    </row>
    <row r="48" spans="1:5">
      <c r="A48" t="s">
        <v>265</v>
      </c>
      <c r="B48" t="s">
        <v>263</v>
      </c>
      <c r="C48" t="s">
        <v>266</v>
      </c>
      <c r="D48" s="23">
        <v>10.96</v>
      </c>
      <c r="E48" t="s">
        <v>561</v>
      </c>
    </row>
    <row r="49" spans="1:5">
      <c r="A49" t="s">
        <v>273</v>
      </c>
      <c r="B49" t="s">
        <v>16</v>
      </c>
      <c r="C49" t="s">
        <v>274</v>
      </c>
      <c r="D49" s="23">
        <v>1012.81</v>
      </c>
      <c r="E49" t="s">
        <v>562</v>
      </c>
    </row>
    <row r="50" spans="1:5">
      <c r="A50" t="s">
        <v>457</v>
      </c>
      <c r="B50" t="s">
        <v>16</v>
      </c>
      <c r="C50" t="s">
        <v>458</v>
      </c>
      <c r="D50" s="23">
        <v>12.71</v>
      </c>
      <c r="E50" t="s">
        <v>563</v>
      </c>
    </row>
    <row r="51" spans="1:5">
      <c r="A51" t="s">
        <v>278</v>
      </c>
      <c r="B51" t="s">
        <v>16</v>
      </c>
      <c r="C51" t="s">
        <v>279</v>
      </c>
      <c r="D51" s="23">
        <v>11.45</v>
      </c>
      <c r="E51" t="s">
        <v>564</v>
      </c>
    </row>
    <row r="52" spans="1:5">
      <c r="A52" t="s">
        <v>505</v>
      </c>
      <c r="B52" t="s">
        <v>16</v>
      </c>
      <c r="C52" t="s">
        <v>506</v>
      </c>
      <c r="D52" s="23">
        <v>14.99</v>
      </c>
      <c r="E52" t="s">
        <v>565</v>
      </c>
    </row>
    <row r="53" spans="1:5">
      <c r="A53" t="s">
        <v>290</v>
      </c>
      <c r="B53" t="s">
        <v>21</v>
      </c>
      <c r="C53" t="s">
        <v>291</v>
      </c>
      <c r="D53" s="23">
        <v>0.42</v>
      </c>
      <c r="E53" t="s">
        <v>566</v>
      </c>
    </row>
    <row r="54" spans="1:5">
      <c r="A54" t="s">
        <v>306</v>
      </c>
      <c r="B54" t="s">
        <v>21</v>
      </c>
      <c r="C54" t="s">
        <v>307</v>
      </c>
      <c r="D54" s="23">
        <v>0.68</v>
      </c>
      <c r="E54" t="s">
        <v>567</v>
      </c>
    </row>
    <row r="55" spans="1:5">
      <c r="A55" t="s">
        <v>300</v>
      </c>
      <c r="B55" t="s">
        <v>21</v>
      </c>
      <c r="C55" t="s">
        <v>301</v>
      </c>
      <c r="D55" s="23">
        <v>0.33</v>
      </c>
      <c r="E55" t="s">
        <v>568</v>
      </c>
    </row>
    <row r="56" spans="1:5">
      <c r="A56" t="s">
        <v>314</v>
      </c>
      <c r="B56" t="s">
        <v>21</v>
      </c>
      <c r="C56" t="s">
        <v>315</v>
      </c>
      <c r="D56" s="23">
        <v>1.0900000000000001</v>
      </c>
      <c r="E56" t="s">
        <v>569</v>
      </c>
    </row>
    <row r="57" spans="1:5">
      <c r="A57" t="s">
        <v>331</v>
      </c>
      <c r="B57" t="s">
        <v>21</v>
      </c>
      <c r="C57" t="s">
        <v>332</v>
      </c>
      <c r="D57" s="23">
        <v>2.64</v>
      </c>
      <c r="E57" t="s">
        <v>570</v>
      </c>
    </row>
    <row r="58" spans="1:5">
      <c r="A58" t="s">
        <v>338</v>
      </c>
      <c r="B58" t="s">
        <v>21</v>
      </c>
      <c r="C58" t="s">
        <v>339</v>
      </c>
      <c r="D58" s="23">
        <v>3.69</v>
      </c>
      <c r="E58" t="s">
        <v>571</v>
      </c>
    </row>
    <row r="59" spans="1:5">
      <c r="A59" t="s">
        <v>366</v>
      </c>
      <c r="B59" t="s">
        <v>21</v>
      </c>
      <c r="C59" t="s">
        <v>367</v>
      </c>
      <c r="D59" s="23">
        <v>2.09</v>
      </c>
      <c r="E59" t="s">
        <v>572</v>
      </c>
    </row>
    <row r="60" spans="1:5">
      <c r="A60" t="s">
        <v>372</v>
      </c>
      <c r="B60" t="s">
        <v>21</v>
      </c>
      <c r="C60" t="s">
        <v>373</v>
      </c>
      <c r="D60" s="23">
        <v>3.4</v>
      </c>
      <c r="E60" t="s">
        <v>573</v>
      </c>
    </row>
    <row r="61" spans="1:5">
      <c r="A61" t="s">
        <v>360</v>
      </c>
      <c r="B61" t="s">
        <v>21</v>
      </c>
      <c r="C61" t="s">
        <v>361</v>
      </c>
      <c r="D61" s="23">
        <v>5.49</v>
      </c>
      <c r="E61" t="s">
        <v>574</v>
      </c>
    </row>
    <row r="62" spans="1:5">
      <c r="A62" t="s">
        <v>385</v>
      </c>
      <c r="B62" t="s">
        <v>21</v>
      </c>
      <c r="C62" t="s">
        <v>386</v>
      </c>
      <c r="D62" s="23">
        <v>11.42</v>
      </c>
      <c r="E62" t="s">
        <v>575</v>
      </c>
    </row>
    <row r="63" spans="1:5">
      <c r="A63" t="s">
        <v>352</v>
      </c>
      <c r="B63" t="s">
        <v>21</v>
      </c>
      <c r="C63" t="s">
        <v>353</v>
      </c>
      <c r="D63" s="23">
        <v>1.02</v>
      </c>
      <c r="E63" t="s">
        <v>576</v>
      </c>
    </row>
    <row r="64" spans="1:5">
      <c r="A64" t="s">
        <v>391</v>
      </c>
      <c r="B64" t="s">
        <v>21</v>
      </c>
      <c r="C64" t="s">
        <v>392</v>
      </c>
      <c r="D64" s="23">
        <v>8.76</v>
      </c>
      <c r="E64" t="s">
        <v>577</v>
      </c>
    </row>
    <row r="65" spans="1:5">
      <c r="A65" t="s">
        <v>398</v>
      </c>
      <c r="B65" t="s">
        <v>21</v>
      </c>
      <c r="C65" t="s">
        <v>399</v>
      </c>
      <c r="D65" s="23">
        <v>3.07</v>
      </c>
      <c r="E65" t="s">
        <v>395</v>
      </c>
    </row>
    <row r="66" spans="1:5">
      <c r="A66" t="s">
        <v>402</v>
      </c>
      <c r="B66" t="s">
        <v>21</v>
      </c>
      <c r="C66" t="s">
        <v>403</v>
      </c>
      <c r="D66" s="23">
        <v>3.45</v>
      </c>
      <c r="E66" t="s">
        <v>401</v>
      </c>
    </row>
    <row r="67" spans="1:5">
      <c r="A67" t="s">
        <v>406</v>
      </c>
      <c r="B67" t="s">
        <v>21</v>
      </c>
      <c r="C67" t="s">
        <v>407</v>
      </c>
      <c r="D67" s="23">
        <v>3.92</v>
      </c>
      <c r="E67" t="s">
        <v>405</v>
      </c>
    </row>
    <row r="68" spans="1:5">
      <c r="A68" t="s">
        <v>410</v>
      </c>
      <c r="B68" t="s">
        <v>21</v>
      </c>
      <c r="C68" t="s">
        <v>411</v>
      </c>
      <c r="D68" s="23">
        <v>6.35</v>
      </c>
      <c r="E68" t="s">
        <v>409</v>
      </c>
    </row>
    <row r="69" spans="1:5">
      <c r="A69" t="s">
        <v>348</v>
      </c>
      <c r="B69" t="s">
        <v>16</v>
      </c>
      <c r="C69" t="s">
        <v>349</v>
      </c>
      <c r="D69" s="23">
        <v>0.81</v>
      </c>
      <c r="E69" t="s">
        <v>578</v>
      </c>
    </row>
    <row r="70" spans="1:5">
      <c r="A70" t="s">
        <v>368</v>
      </c>
      <c r="B70" t="s">
        <v>16</v>
      </c>
      <c r="C70" t="s">
        <v>369</v>
      </c>
      <c r="D70" s="23">
        <v>0.93</v>
      </c>
      <c r="E70" t="s">
        <v>579</v>
      </c>
    </row>
    <row r="71" spans="1:5">
      <c r="A71" t="s">
        <v>356</v>
      </c>
      <c r="B71" t="s">
        <v>16</v>
      </c>
      <c r="C71" t="s">
        <v>357</v>
      </c>
      <c r="D71" s="23">
        <v>3.61</v>
      </c>
      <c r="E71" t="s">
        <v>580</v>
      </c>
    </row>
    <row r="72" spans="1:5">
      <c r="A72" t="s">
        <v>376</v>
      </c>
      <c r="B72" t="s">
        <v>16</v>
      </c>
      <c r="C72" t="s">
        <v>377</v>
      </c>
      <c r="D72" s="23">
        <v>1.66</v>
      </c>
      <c r="E72" t="s">
        <v>581</v>
      </c>
    </row>
    <row r="73" spans="1:5">
      <c r="A73" t="s">
        <v>383</v>
      </c>
      <c r="B73" t="s">
        <v>16</v>
      </c>
      <c r="C73" t="s">
        <v>384</v>
      </c>
      <c r="D73" s="23">
        <v>7.99</v>
      </c>
      <c r="E73" t="s">
        <v>582</v>
      </c>
    </row>
    <row r="74" spans="1:5">
      <c r="A74" t="s">
        <v>284</v>
      </c>
      <c r="B74" t="s">
        <v>16</v>
      </c>
      <c r="C74" t="s">
        <v>285</v>
      </c>
      <c r="D74" s="23">
        <v>3.64</v>
      </c>
      <c r="E74" t="s">
        <v>583</v>
      </c>
    </row>
    <row r="75" spans="1:5">
      <c r="A75" t="s">
        <v>318</v>
      </c>
      <c r="B75" t="s">
        <v>16</v>
      </c>
      <c r="C75" t="s">
        <v>319</v>
      </c>
      <c r="D75" s="23">
        <v>7.83</v>
      </c>
      <c r="E75" t="s">
        <v>584</v>
      </c>
    </row>
    <row r="76" spans="1:5">
      <c r="A76" t="s">
        <v>296</v>
      </c>
      <c r="B76" t="s">
        <v>16</v>
      </c>
      <c r="C76" t="s">
        <v>297</v>
      </c>
      <c r="D76" s="23">
        <v>2.89</v>
      </c>
      <c r="E76" t="s">
        <v>585</v>
      </c>
    </row>
    <row r="77" spans="1:5">
      <c r="A77" t="s">
        <v>308</v>
      </c>
      <c r="B77" t="s">
        <v>16</v>
      </c>
      <c r="C77" t="s">
        <v>309</v>
      </c>
      <c r="D77" s="23">
        <v>5.0599999999999996</v>
      </c>
      <c r="E77" t="s">
        <v>586</v>
      </c>
    </row>
    <row r="78" spans="1:5">
      <c r="A78" t="s">
        <v>329</v>
      </c>
      <c r="B78" t="s">
        <v>16</v>
      </c>
      <c r="C78" t="s">
        <v>330</v>
      </c>
      <c r="D78" s="23">
        <v>18.829999999999998</v>
      </c>
      <c r="E78" t="s">
        <v>587</v>
      </c>
    </row>
    <row r="79" spans="1:5">
      <c r="A79" t="s">
        <v>344</v>
      </c>
      <c r="B79" t="s">
        <v>16</v>
      </c>
      <c r="C79" t="s">
        <v>345</v>
      </c>
      <c r="D79" s="23">
        <v>26.69</v>
      </c>
      <c r="E79" t="s">
        <v>588</v>
      </c>
    </row>
    <row r="80" spans="1:5">
      <c r="A80" t="s">
        <v>396</v>
      </c>
      <c r="B80" t="s">
        <v>16</v>
      </c>
      <c r="C80" t="s">
        <v>397</v>
      </c>
      <c r="D80" s="23">
        <v>0.22</v>
      </c>
      <c r="E80" t="s">
        <v>589</v>
      </c>
    </row>
    <row r="81" spans="1:5">
      <c r="A81" t="s">
        <v>389</v>
      </c>
      <c r="B81" t="s">
        <v>16</v>
      </c>
      <c r="C81" t="s">
        <v>390</v>
      </c>
      <c r="D81" s="23">
        <v>0.27</v>
      </c>
      <c r="E81" t="s">
        <v>590</v>
      </c>
    </row>
    <row r="82" spans="1:5">
      <c r="A82" t="s">
        <v>350</v>
      </c>
      <c r="B82" t="s">
        <v>16</v>
      </c>
      <c r="C82" t="s">
        <v>351</v>
      </c>
      <c r="D82" s="23">
        <v>0.08</v>
      </c>
      <c r="E82" t="s">
        <v>591</v>
      </c>
    </row>
    <row r="83" spans="1:5">
      <c r="A83" t="s">
        <v>364</v>
      </c>
      <c r="B83" t="s">
        <v>16</v>
      </c>
      <c r="C83" t="s">
        <v>365</v>
      </c>
      <c r="D83" s="23">
        <v>0.13</v>
      </c>
      <c r="E83" t="s">
        <v>592</v>
      </c>
    </row>
    <row r="84" spans="1:5">
      <c r="A84" t="s">
        <v>358</v>
      </c>
      <c r="B84" t="s">
        <v>16</v>
      </c>
      <c r="C84" t="s">
        <v>359</v>
      </c>
      <c r="D84" s="23">
        <v>0.28999999999999998</v>
      </c>
      <c r="E84" t="s">
        <v>593</v>
      </c>
    </row>
    <row r="85" spans="1:5">
      <c r="A85" t="s">
        <v>374</v>
      </c>
      <c r="B85" t="s">
        <v>16</v>
      </c>
      <c r="C85" t="s">
        <v>375</v>
      </c>
      <c r="D85" s="23">
        <v>0.2</v>
      </c>
      <c r="E85" t="s">
        <v>594</v>
      </c>
    </row>
    <row r="86" spans="1:5">
      <c r="A86" t="s">
        <v>381</v>
      </c>
      <c r="B86" t="s">
        <v>16</v>
      </c>
      <c r="C86" t="s">
        <v>382</v>
      </c>
      <c r="D86" s="23">
        <v>0.44</v>
      </c>
      <c r="E86" t="s">
        <v>595</v>
      </c>
    </row>
    <row r="87" spans="1:5">
      <c r="A87" t="s">
        <v>298</v>
      </c>
      <c r="B87" t="s">
        <v>16</v>
      </c>
      <c r="C87" t="s">
        <v>299</v>
      </c>
      <c r="D87" s="23">
        <v>0.02</v>
      </c>
      <c r="E87" t="s">
        <v>596</v>
      </c>
    </row>
    <row r="88" spans="1:5">
      <c r="A88" t="s">
        <v>286</v>
      </c>
      <c r="B88" t="s">
        <v>16</v>
      </c>
      <c r="C88" t="s">
        <v>287</v>
      </c>
      <c r="D88" s="23">
        <v>0.02</v>
      </c>
      <c r="E88" t="s">
        <v>597</v>
      </c>
    </row>
    <row r="89" spans="1:5">
      <c r="A89" t="s">
        <v>320</v>
      </c>
      <c r="B89" t="s">
        <v>16</v>
      </c>
      <c r="C89" t="s">
        <v>321</v>
      </c>
      <c r="D89" s="23">
        <v>0.05</v>
      </c>
      <c r="E89" t="s">
        <v>598</v>
      </c>
    </row>
    <row r="90" spans="1:5">
      <c r="A90" t="s">
        <v>310</v>
      </c>
      <c r="B90" t="s">
        <v>16</v>
      </c>
      <c r="C90" t="s">
        <v>311</v>
      </c>
      <c r="D90" s="23">
        <v>0.02</v>
      </c>
      <c r="E90" t="s">
        <v>599</v>
      </c>
    </row>
    <row r="91" spans="1:5">
      <c r="A91" t="s">
        <v>327</v>
      </c>
      <c r="B91" t="s">
        <v>16</v>
      </c>
      <c r="C91" t="s">
        <v>328</v>
      </c>
      <c r="D91" s="23">
        <v>0.34</v>
      </c>
      <c r="E91" t="s">
        <v>600</v>
      </c>
    </row>
    <row r="92" spans="1:5">
      <c r="A92" t="s">
        <v>340</v>
      </c>
      <c r="B92" t="s">
        <v>16</v>
      </c>
      <c r="C92" t="s">
        <v>341</v>
      </c>
      <c r="D92" s="23">
        <v>0.48</v>
      </c>
      <c r="E92" t="s">
        <v>601</v>
      </c>
    </row>
    <row r="93" spans="1:5">
      <c r="A93" t="s">
        <v>443</v>
      </c>
      <c r="B93" t="s">
        <v>21</v>
      </c>
      <c r="C93" t="s">
        <v>444</v>
      </c>
      <c r="D93" s="23">
        <v>5.43</v>
      </c>
      <c r="E93" t="s">
        <v>602</v>
      </c>
    </row>
    <row r="94" spans="1:5">
      <c r="A94" t="s">
        <v>451</v>
      </c>
      <c r="B94" t="s">
        <v>21</v>
      </c>
      <c r="C94" t="s">
        <v>452</v>
      </c>
      <c r="D94" s="23">
        <v>6.51</v>
      </c>
      <c r="E94" t="s">
        <v>603</v>
      </c>
    </row>
    <row r="95" spans="1:5">
      <c r="A95" t="s">
        <v>445</v>
      </c>
      <c r="B95" t="s">
        <v>16</v>
      </c>
      <c r="C95" t="s">
        <v>446</v>
      </c>
      <c r="D95" s="23">
        <v>6.92</v>
      </c>
      <c r="E95" t="s">
        <v>604</v>
      </c>
    </row>
    <row r="96" spans="1:5">
      <c r="A96" t="s">
        <v>449</v>
      </c>
      <c r="B96" t="s">
        <v>16</v>
      </c>
      <c r="C96" t="s">
        <v>450</v>
      </c>
      <c r="D96" s="23">
        <v>8.65</v>
      </c>
      <c r="E96" t="s">
        <v>605</v>
      </c>
    </row>
    <row r="97" spans="1:5">
      <c r="A97" t="s">
        <v>342</v>
      </c>
      <c r="B97" t="s">
        <v>16</v>
      </c>
      <c r="C97" t="s">
        <v>343</v>
      </c>
      <c r="D97" s="23">
        <v>575.87</v>
      </c>
      <c r="E97" t="s">
        <v>606</v>
      </c>
    </row>
    <row r="98" spans="1:5">
      <c r="A98" t="s">
        <v>469</v>
      </c>
      <c r="B98" t="s">
        <v>16</v>
      </c>
      <c r="C98" t="s">
        <v>470</v>
      </c>
      <c r="D98" s="23">
        <v>36.31</v>
      </c>
      <c r="E98" t="s">
        <v>607</v>
      </c>
    </row>
    <row r="99" spans="1:5">
      <c r="A99" t="s">
        <v>461</v>
      </c>
      <c r="B99" t="s">
        <v>16</v>
      </c>
      <c r="C99" t="s">
        <v>462</v>
      </c>
      <c r="D99" s="23">
        <v>6.85</v>
      </c>
      <c r="E99" t="s">
        <v>608</v>
      </c>
    </row>
    <row r="100" spans="1:5">
      <c r="A100" t="s">
        <v>465</v>
      </c>
      <c r="B100" t="s">
        <v>16</v>
      </c>
      <c r="C100" t="s">
        <v>466</v>
      </c>
      <c r="D100" s="23">
        <v>24.2</v>
      </c>
      <c r="E100" t="s">
        <v>609</v>
      </c>
    </row>
    <row r="101" spans="1:5">
      <c r="A101" t="s">
        <v>473</v>
      </c>
      <c r="B101" t="s">
        <v>16</v>
      </c>
      <c r="C101" t="s">
        <v>474</v>
      </c>
      <c r="D101" s="23">
        <v>9.84</v>
      </c>
      <c r="E101" t="s">
        <v>610</v>
      </c>
    </row>
    <row r="102" spans="1:5">
      <c r="A102" t="s">
        <v>481</v>
      </c>
      <c r="B102" t="s">
        <v>16</v>
      </c>
      <c r="C102" t="s">
        <v>482</v>
      </c>
      <c r="D102" s="23">
        <v>53.14</v>
      </c>
      <c r="E102" t="s">
        <v>611</v>
      </c>
    </row>
    <row r="103" spans="1:5">
      <c r="A103" t="s">
        <v>477</v>
      </c>
      <c r="B103" t="s">
        <v>16</v>
      </c>
      <c r="C103" t="s">
        <v>478</v>
      </c>
      <c r="D103" s="23">
        <v>93.71</v>
      </c>
      <c r="E103" t="s">
        <v>612</v>
      </c>
    </row>
    <row r="104" spans="1:5">
      <c r="A104" t="s">
        <v>485</v>
      </c>
      <c r="B104" t="s">
        <v>16</v>
      </c>
      <c r="C104" t="s">
        <v>486</v>
      </c>
      <c r="D104" s="23">
        <v>189.98</v>
      </c>
      <c r="E104" t="s">
        <v>613</v>
      </c>
    </row>
    <row r="105" spans="1:5">
      <c r="A105" t="s">
        <v>489</v>
      </c>
      <c r="B105" t="s">
        <v>16</v>
      </c>
      <c r="C105" t="s">
        <v>490</v>
      </c>
      <c r="D105" s="23">
        <v>20.98</v>
      </c>
      <c r="E105" t="s">
        <v>614</v>
      </c>
    </row>
    <row r="106" spans="1:5">
      <c r="A106" t="s">
        <v>493</v>
      </c>
      <c r="B106" t="s">
        <v>16</v>
      </c>
      <c r="C106" t="s">
        <v>494</v>
      </c>
      <c r="D106" s="23">
        <v>4.53</v>
      </c>
      <c r="E106" t="s">
        <v>615</v>
      </c>
    </row>
    <row r="107" spans="1:5">
      <c r="A107" t="s">
        <v>497</v>
      </c>
      <c r="B107" t="s">
        <v>16</v>
      </c>
      <c r="C107" t="s">
        <v>498</v>
      </c>
      <c r="D107" s="23">
        <v>122.74</v>
      </c>
      <c r="E107" t="s">
        <v>616</v>
      </c>
    </row>
    <row r="108" spans="1:5">
      <c r="A108" t="s">
        <v>501</v>
      </c>
      <c r="B108" t="s">
        <v>16</v>
      </c>
      <c r="C108" t="s">
        <v>502</v>
      </c>
      <c r="D108" s="23">
        <v>224.82</v>
      </c>
      <c r="E108" t="s">
        <v>617</v>
      </c>
    </row>
    <row r="109" spans="1:5">
      <c r="A109" t="s">
        <v>509</v>
      </c>
      <c r="B109" t="s">
        <v>16</v>
      </c>
      <c r="C109" t="s">
        <v>510</v>
      </c>
      <c r="D109" s="23">
        <v>1480.6</v>
      </c>
      <c r="E109" t="s">
        <v>618</v>
      </c>
    </row>
    <row r="110" spans="1:5">
      <c r="A110" t="s">
        <v>513</v>
      </c>
      <c r="B110" t="s">
        <v>16</v>
      </c>
      <c r="C110" t="s">
        <v>514</v>
      </c>
      <c r="D110" s="23">
        <v>4.24</v>
      </c>
      <c r="E110" t="s">
        <v>619</v>
      </c>
    </row>
    <row r="111" spans="1:5">
      <c r="A111" t="s">
        <v>533</v>
      </c>
      <c r="B111" t="s">
        <v>16</v>
      </c>
      <c r="C111" t="s">
        <v>534</v>
      </c>
      <c r="D111" s="23">
        <v>1500</v>
      </c>
      <c r="E111" t="s">
        <v>534</v>
      </c>
    </row>
    <row r="112" spans="1:5" ht="120">
      <c r="A112" t="s">
        <v>231</v>
      </c>
      <c r="B112" t="s">
        <v>16</v>
      </c>
      <c r="C112" s="28" t="s">
        <v>232</v>
      </c>
      <c r="D112" s="23">
        <v>468.75</v>
      </c>
      <c r="E112" t="s">
        <v>620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7"/>
  <sheetViews>
    <sheetView workbookViewId="0"/>
  </sheetViews>
  <sheetFormatPr defaultColWidth="9.140625" defaultRowHeight="15"/>
  <cols>
    <col min="1" max="1" width="25.7109375" customWidth="1"/>
    <col min="2" max="2" width="3.42578125" customWidth="1"/>
    <col min="3" max="7" width="13.7109375" customWidth="1"/>
    <col min="8" max="8" width="25.7109375" customWidth="1"/>
  </cols>
  <sheetData>
    <row r="1" spans="1:8">
      <c r="E1" s="40" t="s">
        <v>0</v>
      </c>
      <c r="F1" s="40" t="s">
        <v>0</v>
      </c>
      <c r="G1" s="40" t="s">
        <v>0</v>
      </c>
      <c r="H1" s="40" t="s">
        <v>0</v>
      </c>
    </row>
    <row r="2" spans="1:8">
      <c r="E2" s="40" t="s">
        <v>1</v>
      </c>
      <c r="F2" s="40" t="s">
        <v>1</v>
      </c>
      <c r="G2" s="40" t="s">
        <v>1</v>
      </c>
      <c r="H2" s="40" t="s">
        <v>1</v>
      </c>
    </row>
    <row r="3" spans="1:8">
      <c r="E3" s="40" t="s">
        <v>2</v>
      </c>
      <c r="F3" s="40" t="s">
        <v>2</v>
      </c>
      <c r="G3" s="40" t="s">
        <v>2</v>
      </c>
      <c r="H3" s="40" t="s">
        <v>2</v>
      </c>
    </row>
    <row r="4" spans="1:8">
      <c r="E4" s="40"/>
      <c r="F4" s="40"/>
      <c r="G4" s="40"/>
      <c r="H4" s="40"/>
    </row>
    <row r="6" spans="1:8" ht="18.75">
      <c r="C6" s="38" t="s">
        <v>621</v>
      </c>
      <c r="D6" s="38" t="s">
        <v>621</v>
      </c>
      <c r="E6" s="38" t="s">
        <v>621</v>
      </c>
      <c r="F6" s="38" t="s">
        <v>621</v>
      </c>
      <c r="G6" s="38" t="s">
        <v>621</v>
      </c>
    </row>
    <row r="10" spans="1:8">
      <c r="B10" t="s">
        <v>622</v>
      </c>
      <c r="C10" s="8" t="s">
        <v>7</v>
      </c>
      <c r="D10" s="9" t="s">
        <v>8</v>
      </c>
      <c r="E10" s="8" t="s">
        <v>9</v>
      </c>
    </row>
    <row r="11" spans="1:8">
      <c r="B11" t="s">
        <v>622</v>
      </c>
      <c r="C11" s="8" t="s">
        <v>10</v>
      </c>
      <c r="D11" s="9" t="s">
        <v>8</v>
      </c>
      <c r="E11" s="8" t="s">
        <v>11</v>
      </c>
    </row>
    <row r="12" spans="1:8">
      <c r="B12" t="s">
        <v>622</v>
      </c>
      <c r="C12" s="8" t="s">
        <v>12</v>
      </c>
      <c r="D12" s="9" t="s">
        <v>8</v>
      </c>
      <c r="E12" s="8" t="s">
        <v>13</v>
      </c>
    </row>
    <row r="14" spans="1:8" ht="45" customHeight="1">
      <c r="A14" s="19" t="s">
        <v>623</v>
      </c>
      <c r="B14" s="19" t="s">
        <v>624</v>
      </c>
      <c r="C14" s="19" t="s">
        <v>15</v>
      </c>
      <c r="D14" s="41" t="s">
        <v>16</v>
      </c>
      <c r="E14" s="42" t="s">
        <v>17</v>
      </c>
      <c r="F14" s="42" t="s">
        <v>17</v>
      </c>
      <c r="G14" s="43">
        <f>SUM(G15:G20)</f>
        <v>4</v>
      </c>
    </row>
    <row r="15" spans="1:8">
      <c r="A15" s="29" t="s">
        <v>625</v>
      </c>
      <c r="B15" s="29"/>
      <c r="C15" s="30"/>
      <c r="D15" s="30"/>
      <c r="E15" s="30"/>
      <c r="F15" s="30"/>
      <c r="G15" s="30"/>
    </row>
    <row r="16" spans="1:8">
      <c r="A16" s="29" t="s">
        <v>626</v>
      </c>
      <c r="B16" s="29"/>
      <c r="C16" s="30"/>
      <c r="D16" s="30"/>
      <c r="E16" s="30"/>
      <c r="F16" s="30"/>
      <c r="G16" s="30"/>
    </row>
    <row r="17" spans="1:7">
      <c r="A17" s="29" t="s">
        <v>627</v>
      </c>
      <c r="B17" s="29"/>
      <c r="C17" s="30">
        <v>1</v>
      </c>
      <c r="D17" s="30"/>
      <c r="E17" s="30"/>
      <c r="F17" s="30"/>
      <c r="G17" s="30">
        <f>PRODUCT(C17:F17)</f>
        <v>1</v>
      </c>
    </row>
    <row r="18" spans="1:7">
      <c r="A18" s="29" t="s">
        <v>103</v>
      </c>
      <c r="B18" s="29"/>
      <c r="C18" s="30">
        <v>1</v>
      </c>
      <c r="D18" s="30"/>
      <c r="E18" s="30"/>
      <c r="F18" s="30"/>
      <c r="G18" s="30">
        <f>PRODUCT(C18:F18)</f>
        <v>1</v>
      </c>
    </row>
    <row r="19" spans="1:7">
      <c r="A19" s="29" t="s">
        <v>628</v>
      </c>
      <c r="B19" s="29"/>
      <c r="C19" s="30">
        <v>1</v>
      </c>
      <c r="D19" s="30"/>
      <c r="E19" s="30"/>
      <c r="F19" s="30"/>
      <c r="G19" s="30">
        <f>PRODUCT(C19:F19)</f>
        <v>1</v>
      </c>
    </row>
    <row r="20" spans="1:7">
      <c r="A20" s="29" t="s">
        <v>629</v>
      </c>
      <c r="B20" s="29"/>
      <c r="C20" s="30">
        <v>1</v>
      </c>
      <c r="D20" s="30"/>
      <c r="E20" s="30"/>
      <c r="F20" s="30"/>
      <c r="G20" s="30">
        <f>PRODUCT(C20:F20)</f>
        <v>1</v>
      </c>
    </row>
    <row r="22" spans="1:7" ht="45" customHeight="1">
      <c r="A22" s="19" t="s">
        <v>630</v>
      </c>
      <c r="B22" s="19" t="s">
        <v>624</v>
      </c>
      <c r="C22" s="19" t="s">
        <v>18</v>
      </c>
      <c r="D22" s="41" t="s">
        <v>16</v>
      </c>
      <c r="E22" s="42" t="s">
        <v>19</v>
      </c>
      <c r="F22" s="42" t="s">
        <v>19</v>
      </c>
      <c r="G22" s="43">
        <f>SUM(G23:G23)</f>
        <v>1</v>
      </c>
    </row>
    <row r="23" spans="1:7">
      <c r="A23" s="29" t="s">
        <v>631</v>
      </c>
      <c r="B23" s="29"/>
      <c r="C23" s="30">
        <v>1</v>
      </c>
      <c r="D23" s="30"/>
      <c r="E23" s="30"/>
      <c r="F23" s="30"/>
      <c r="G23" s="30">
        <f>PRODUCT(C23:F23)</f>
        <v>1</v>
      </c>
    </row>
    <row r="25" spans="1:7" ht="45" customHeight="1">
      <c r="A25" s="19" t="s">
        <v>632</v>
      </c>
      <c r="B25" s="19" t="s">
        <v>624</v>
      </c>
      <c r="C25" s="19" t="s">
        <v>20</v>
      </c>
      <c r="D25" s="41" t="s">
        <v>21</v>
      </c>
      <c r="E25" s="42" t="s">
        <v>22</v>
      </c>
      <c r="F25" s="42" t="s">
        <v>22</v>
      </c>
      <c r="G25" s="43">
        <f>SUM(G26:G27)</f>
        <v>250</v>
      </c>
    </row>
    <row r="26" spans="1:7">
      <c r="A26" s="31" t="s">
        <v>633</v>
      </c>
      <c r="B26" s="31" t="s">
        <v>634</v>
      </c>
      <c r="C26" s="32"/>
      <c r="D26" s="32"/>
      <c r="E26" s="32"/>
      <c r="F26" s="32"/>
      <c r="G26" s="33"/>
    </row>
    <row r="27" spans="1:7">
      <c r="A27" s="29" t="s">
        <v>635</v>
      </c>
      <c r="B27" s="29"/>
      <c r="C27" s="30">
        <v>250</v>
      </c>
      <c r="D27" s="30"/>
      <c r="E27" s="30"/>
      <c r="F27" s="30"/>
      <c r="G27" s="30">
        <f>PRODUCT(C27:F27)</f>
        <v>250</v>
      </c>
    </row>
    <row r="29" spans="1:7" ht="45" customHeight="1">
      <c r="A29" s="19" t="s">
        <v>636</v>
      </c>
      <c r="B29" s="19" t="s">
        <v>624</v>
      </c>
      <c r="C29" s="19" t="s">
        <v>23</v>
      </c>
      <c r="D29" s="41" t="s">
        <v>21</v>
      </c>
      <c r="E29" s="42" t="s">
        <v>24</v>
      </c>
      <c r="F29" s="42" t="s">
        <v>24</v>
      </c>
      <c r="G29" s="43">
        <f>SUM(G30:G33)</f>
        <v>959.2</v>
      </c>
    </row>
    <row r="30" spans="1:7">
      <c r="A30" s="31" t="s">
        <v>637</v>
      </c>
      <c r="B30" s="31" t="s">
        <v>634</v>
      </c>
      <c r="C30" s="32" t="s">
        <v>638</v>
      </c>
      <c r="D30" s="32" t="s">
        <v>205</v>
      </c>
      <c r="E30" s="32"/>
      <c r="F30" s="32"/>
      <c r="G30" s="33"/>
    </row>
    <row r="31" spans="1:7">
      <c r="A31" s="29" t="s">
        <v>639</v>
      </c>
      <c r="B31" s="29"/>
      <c r="C31" s="30">
        <v>224</v>
      </c>
      <c r="D31" s="30">
        <v>1.1000000000000001</v>
      </c>
      <c r="E31" s="30"/>
      <c r="F31" s="30"/>
      <c r="G31" s="30">
        <f>PRODUCT(C31:F31)</f>
        <v>246.40000000000003</v>
      </c>
    </row>
    <row r="32" spans="1:7">
      <c r="A32" s="29" t="s">
        <v>640</v>
      </c>
      <c r="B32" s="29"/>
      <c r="C32" s="30">
        <v>643</v>
      </c>
      <c r="D32" s="30">
        <v>1.1000000000000001</v>
      </c>
      <c r="E32" s="30"/>
      <c r="F32" s="30"/>
      <c r="G32" s="30">
        <f>PRODUCT(C32:F32)</f>
        <v>707.30000000000007</v>
      </c>
    </row>
    <row r="33" spans="1:7">
      <c r="A33" s="29" t="s">
        <v>641</v>
      </c>
      <c r="B33" s="29"/>
      <c r="C33" s="30">
        <v>5</v>
      </c>
      <c r="D33" s="30">
        <v>1.1000000000000001</v>
      </c>
      <c r="E33" s="30"/>
      <c r="F33" s="30"/>
      <c r="G33" s="30">
        <f>PRODUCT(C33:F33)</f>
        <v>5.5</v>
      </c>
    </row>
    <row r="35" spans="1:7" ht="45" customHeight="1">
      <c r="A35" s="19" t="s">
        <v>642</v>
      </c>
      <c r="B35" s="19" t="s">
        <v>624</v>
      </c>
      <c r="C35" s="19" t="s">
        <v>25</v>
      </c>
      <c r="D35" s="41" t="s">
        <v>21</v>
      </c>
      <c r="E35" s="42" t="s">
        <v>26</v>
      </c>
      <c r="F35" s="42" t="s">
        <v>26</v>
      </c>
      <c r="G35" s="43">
        <f>SUM(G36:G46)</f>
        <v>1524.6</v>
      </c>
    </row>
    <row r="36" spans="1:7">
      <c r="A36" s="31" t="s">
        <v>637</v>
      </c>
      <c r="B36" s="31" t="s">
        <v>634</v>
      </c>
      <c r="C36" s="32" t="s">
        <v>638</v>
      </c>
      <c r="D36" s="32" t="s">
        <v>205</v>
      </c>
      <c r="E36" s="32"/>
      <c r="F36" s="32"/>
      <c r="G36" s="33"/>
    </row>
    <row r="37" spans="1:7">
      <c r="A37" s="29" t="s">
        <v>643</v>
      </c>
      <c r="B37" s="29"/>
      <c r="C37" s="30">
        <v>27</v>
      </c>
      <c r="D37" s="30">
        <v>1.1000000000000001</v>
      </c>
      <c r="E37" s="30"/>
      <c r="F37" s="30"/>
      <c r="G37" s="30">
        <f t="shared" ref="G37:G46" si="0">PRODUCT(C37:F37)</f>
        <v>29.700000000000003</v>
      </c>
    </row>
    <row r="38" spans="1:7">
      <c r="A38" s="29" t="s">
        <v>644</v>
      </c>
      <c r="B38" s="29"/>
      <c r="C38" s="30">
        <v>78</v>
      </c>
      <c r="D38" s="30">
        <v>1.1000000000000001</v>
      </c>
      <c r="E38" s="30"/>
      <c r="F38" s="30"/>
      <c r="G38" s="30">
        <f t="shared" si="0"/>
        <v>85.800000000000011</v>
      </c>
    </row>
    <row r="39" spans="1:7">
      <c r="A39" s="29" t="s">
        <v>645</v>
      </c>
      <c r="B39" s="29"/>
      <c r="C39" s="30">
        <v>129</v>
      </c>
      <c r="D39" s="30">
        <v>1.1000000000000001</v>
      </c>
      <c r="E39" s="30"/>
      <c r="F39" s="30"/>
      <c r="G39" s="30">
        <f t="shared" si="0"/>
        <v>141.9</v>
      </c>
    </row>
    <row r="40" spans="1:7">
      <c r="A40" s="29" t="s">
        <v>646</v>
      </c>
      <c r="B40" s="29"/>
      <c r="C40" s="30">
        <v>337</v>
      </c>
      <c r="D40" s="30">
        <v>1.1000000000000001</v>
      </c>
      <c r="E40" s="30"/>
      <c r="F40" s="30"/>
      <c r="G40" s="30">
        <f t="shared" si="0"/>
        <v>370.70000000000005</v>
      </c>
    </row>
    <row r="41" spans="1:7">
      <c r="A41" s="29" t="s">
        <v>647</v>
      </c>
      <c r="B41" s="29"/>
      <c r="C41" s="30">
        <v>58</v>
      </c>
      <c r="D41" s="30">
        <v>1.1000000000000001</v>
      </c>
      <c r="E41" s="30"/>
      <c r="F41" s="30"/>
      <c r="G41" s="30">
        <f t="shared" si="0"/>
        <v>63.800000000000004</v>
      </c>
    </row>
    <row r="42" spans="1:7">
      <c r="A42" s="29" t="s">
        <v>648</v>
      </c>
      <c r="B42" s="29"/>
      <c r="C42" s="30">
        <v>446</v>
      </c>
      <c r="D42" s="30">
        <v>1.1000000000000001</v>
      </c>
      <c r="E42" s="30"/>
      <c r="F42" s="30"/>
      <c r="G42" s="30">
        <f t="shared" si="0"/>
        <v>490.6</v>
      </c>
    </row>
    <row r="43" spans="1:7">
      <c r="A43" s="29" t="s">
        <v>649</v>
      </c>
      <c r="B43" s="29"/>
      <c r="C43" s="30">
        <v>60</v>
      </c>
      <c r="D43" s="30">
        <v>1.1000000000000001</v>
      </c>
      <c r="E43" s="30"/>
      <c r="F43" s="30"/>
      <c r="G43" s="30">
        <f t="shared" si="0"/>
        <v>66</v>
      </c>
    </row>
    <row r="44" spans="1:7">
      <c r="A44" s="29" t="s">
        <v>650</v>
      </c>
      <c r="B44" s="29"/>
      <c r="C44" s="30">
        <v>208</v>
      </c>
      <c r="D44" s="30">
        <v>1.1000000000000001</v>
      </c>
      <c r="E44" s="30"/>
      <c r="F44" s="30"/>
      <c r="G44" s="30">
        <f t="shared" si="0"/>
        <v>228.8</v>
      </c>
    </row>
    <row r="45" spans="1:7">
      <c r="A45" s="29" t="s">
        <v>651</v>
      </c>
      <c r="B45" s="29"/>
      <c r="C45" s="30">
        <v>18</v>
      </c>
      <c r="D45" s="30">
        <v>1.1000000000000001</v>
      </c>
      <c r="E45" s="30"/>
      <c r="F45" s="30"/>
      <c r="G45" s="30">
        <f t="shared" si="0"/>
        <v>19.8</v>
      </c>
    </row>
    <row r="46" spans="1:7">
      <c r="A46" s="29" t="s">
        <v>652</v>
      </c>
      <c r="B46" s="29"/>
      <c r="C46" s="30">
        <v>25</v>
      </c>
      <c r="D46" s="30">
        <v>1.1000000000000001</v>
      </c>
      <c r="E46" s="30"/>
      <c r="F46" s="30"/>
      <c r="G46" s="30">
        <f t="shared" si="0"/>
        <v>27.500000000000004</v>
      </c>
    </row>
    <row r="48" spans="1:7" ht="45" customHeight="1">
      <c r="A48" s="19" t="s">
        <v>653</v>
      </c>
      <c r="B48" s="19" t="s">
        <v>624</v>
      </c>
      <c r="C48" s="19" t="s">
        <v>27</v>
      </c>
      <c r="D48" s="41" t="s">
        <v>21</v>
      </c>
      <c r="E48" s="42" t="s">
        <v>28</v>
      </c>
      <c r="F48" s="42" t="s">
        <v>28</v>
      </c>
      <c r="G48" s="43">
        <f>SUM(G49:G54)</f>
        <v>1907.4</v>
      </c>
    </row>
    <row r="49" spans="1:7">
      <c r="A49" s="31" t="s">
        <v>637</v>
      </c>
      <c r="B49" s="31" t="s">
        <v>634</v>
      </c>
      <c r="C49" s="32" t="s">
        <v>638</v>
      </c>
      <c r="D49" s="32" t="s">
        <v>205</v>
      </c>
      <c r="E49" s="32"/>
      <c r="F49" s="32"/>
      <c r="G49" s="33"/>
    </row>
    <row r="50" spans="1:7">
      <c r="A50" s="29" t="s">
        <v>654</v>
      </c>
      <c r="B50" s="29"/>
      <c r="C50" s="30">
        <v>106</v>
      </c>
      <c r="D50" s="30">
        <v>1.1000000000000001</v>
      </c>
      <c r="E50" s="30"/>
      <c r="F50" s="30"/>
      <c r="G50" s="30">
        <f>PRODUCT(C50:F50)</f>
        <v>116.60000000000001</v>
      </c>
    </row>
    <row r="51" spans="1:7">
      <c r="A51" s="29" t="s">
        <v>655</v>
      </c>
      <c r="B51" s="29"/>
      <c r="C51" s="30">
        <v>79</v>
      </c>
      <c r="D51" s="30">
        <v>1.1000000000000001</v>
      </c>
      <c r="E51" s="30"/>
      <c r="F51" s="30"/>
      <c r="G51" s="30">
        <f>PRODUCT(C51:F51)</f>
        <v>86.9</v>
      </c>
    </row>
    <row r="52" spans="1:7">
      <c r="A52" s="29" t="s">
        <v>656</v>
      </c>
      <c r="B52" s="29"/>
      <c r="C52" s="30">
        <v>810</v>
      </c>
      <c r="D52" s="30">
        <v>1.1000000000000001</v>
      </c>
      <c r="E52" s="30"/>
      <c r="F52" s="30"/>
      <c r="G52" s="30">
        <f>PRODUCT(C52:F52)</f>
        <v>891.00000000000011</v>
      </c>
    </row>
    <row r="53" spans="1:7">
      <c r="A53" s="29" t="s">
        <v>657</v>
      </c>
      <c r="B53" s="29"/>
      <c r="C53" s="30">
        <v>310</v>
      </c>
      <c r="D53" s="30">
        <v>1.1000000000000001</v>
      </c>
      <c r="E53" s="30"/>
      <c r="F53" s="30"/>
      <c r="G53" s="30">
        <f>PRODUCT(C53:F53)</f>
        <v>341</v>
      </c>
    </row>
    <row r="54" spans="1:7">
      <c r="A54" s="29" t="s">
        <v>658</v>
      </c>
      <c r="B54" s="29"/>
      <c r="C54" s="30">
        <v>429</v>
      </c>
      <c r="D54" s="30">
        <v>1.1000000000000001</v>
      </c>
      <c r="E54" s="30"/>
      <c r="F54" s="30"/>
      <c r="G54" s="30">
        <f>PRODUCT(C54:F54)</f>
        <v>471.90000000000003</v>
      </c>
    </row>
    <row r="56" spans="1:7">
      <c r="B56" t="s">
        <v>622</v>
      </c>
      <c r="C56" s="8" t="s">
        <v>7</v>
      </c>
      <c r="D56" s="9" t="s">
        <v>8</v>
      </c>
      <c r="E56" s="8" t="s">
        <v>9</v>
      </c>
    </row>
    <row r="57" spans="1:7">
      <c r="B57" t="s">
        <v>622</v>
      </c>
      <c r="C57" s="8" t="s">
        <v>10</v>
      </c>
      <c r="D57" s="9" t="s">
        <v>30</v>
      </c>
      <c r="E57" s="8" t="s">
        <v>31</v>
      </c>
    </row>
    <row r="58" spans="1:7">
      <c r="B58" t="s">
        <v>622</v>
      </c>
      <c r="C58" s="8" t="s">
        <v>12</v>
      </c>
      <c r="D58" s="9" t="s">
        <v>8</v>
      </c>
      <c r="E58" s="8" t="s">
        <v>32</v>
      </c>
    </row>
    <row r="60" spans="1:7" ht="45" customHeight="1">
      <c r="A60" s="19" t="s">
        <v>659</v>
      </c>
      <c r="B60" s="19" t="s">
        <v>624</v>
      </c>
      <c r="C60" s="19" t="s">
        <v>34</v>
      </c>
      <c r="D60" s="41" t="s">
        <v>35</v>
      </c>
      <c r="E60" s="42" t="s">
        <v>36</v>
      </c>
      <c r="F60" s="42" t="s">
        <v>36</v>
      </c>
      <c r="G60" s="43">
        <f>SUM(G61:G101)</f>
        <v>200</v>
      </c>
    </row>
    <row r="61" spans="1:7">
      <c r="A61" s="31" t="s">
        <v>633</v>
      </c>
      <c r="B61" s="31" t="s">
        <v>634</v>
      </c>
      <c r="C61" s="32" t="s">
        <v>660</v>
      </c>
      <c r="D61" s="32"/>
      <c r="E61" s="32"/>
      <c r="F61" s="32"/>
      <c r="G61" s="33"/>
    </row>
    <row r="62" spans="1:7">
      <c r="A62" s="29" t="s">
        <v>661</v>
      </c>
      <c r="B62" s="29"/>
      <c r="C62" s="30">
        <v>5</v>
      </c>
      <c r="D62" s="30"/>
      <c r="E62" s="30"/>
      <c r="F62" s="30"/>
      <c r="G62" s="30">
        <f t="shared" ref="G62:G101" si="1">PRODUCT(C62:F62)</f>
        <v>5</v>
      </c>
    </row>
    <row r="63" spans="1:7">
      <c r="A63" s="29" t="s">
        <v>662</v>
      </c>
      <c r="B63" s="29"/>
      <c r="C63" s="30">
        <v>5</v>
      </c>
      <c r="D63" s="30"/>
      <c r="E63" s="30"/>
      <c r="F63" s="30"/>
      <c r="G63" s="30">
        <f t="shared" si="1"/>
        <v>5</v>
      </c>
    </row>
    <row r="64" spans="1:7">
      <c r="A64" s="29" t="s">
        <v>663</v>
      </c>
      <c r="B64" s="29"/>
      <c r="C64" s="30">
        <v>5</v>
      </c>
      <c r="D64" s="30"/>
      <c r="E64" s="30"/>
      <c r="F64" s="30"/>
      <c r="G64" s="30">
        <f t="shared" si="1"/>
        <v>5</v>
      </c>
    </row>
    <row r="65" spans="1:7">
      <c r="A65" s="29" t="s">
        <v>664</v>
      </c>
      <c r="B65" s="29"/>
      <c r="C65" s="30">
        <v>5</v>
      </c>
      <c r="D65" s="30"/>
      <c r="E65" s="30"/>
      <c r="F65" s="30"/>
      <c r="G65" s="30">
        <f t="shared" si="1"/>
        <v>5</v>
      </c>
    </row>
    <row r="66" spans="1:7">
      <c r="A66" s="29" t="s">
        <v>665</v>
      </c>
      <c r="B66" s="29"/>
      <c r="C66" s="30">
        <v>5</v>
      </c>
      <c r="D66" s="30"/>
      <c r="E66" s="30"/>
      <c r="F66" s="30"/>
      <c r="G66" s="30">
        <f t="shared" si="1"/>
        <v>5</v>
      </c>
    </row>
    <row r="67" spans="1:7">
      <c r="A67" s="29" t="s">
        <v>666</v>
      </c>
      <c r="B67" s="29"/>
      <c r="C67" s="30">
        <v>5</v>
      </c>
      <c r="D67" s="30"/>
      <c r="E67" s="30"/>
      <c r="F67" s="30"/>
      <c r="G67" s="30">
        <f t="shared" si="1"/>
        <v>5</v>
      </c>
    </row>
    <row r="68" spans="1:7">
      <c r="A68" s="29" t="s">
        <v>667</v>
      </c>
      <c r="B68" s="29"/>
      <c r="C68" s="30">
        <v>5</v>
      </c>
      <c r="D68" s="30"/>
      <c r="E68" s="30"/>
      <c r="F68" s="30"/>
      <c r="G68" s="30">
        <f t="shared" si="1"/>
        <v>5</v>
      </c>
    </row>
    <row r="69" spans="1:7">
      <c r="A69" s="29" t="s">
        <v>668</v>
      </c>
      <c r="B69" s="29"/>
      <c r="C69" s="30">
        <v>5</v>
      </c>
      <c r="D69" s="30"/>
      <c r="E69" s="30"/>
      <c r="F69" s="30"/>
      <c r="G69" s="30">
        <f t="shared" si="1"/>
        <v>5</v>
      </c>
    </row>
    <row r="70" spans="1:7">
      <c r="A70" s="29" t="s">
        <v>669</v>
      </c>
      <c r="B70" s="29"/>
      <c r="C70" s="30">
        <v>5</v>
      </c>
      <c r="D70" s="30"/>
      <c r="E70" s="30"/>
      <c r="F70" s="30"/>
      <c r="G70" s="30">
        <f t="shared" si="1"/>
        <v>5</v>
      </c>
    </row>
    <row r="71" spans="1:7">
      <c r="A71" s="29" t="s">
        <v>670</v>
      </c>
      <c r="B71" s="29"/>
      <c r="C71" s="30">
        <v>5</v>
      </c>
      <c r="D71" s="30"/>
      <c r="E71" s="30"/>
      <c r="F71" s="30"/>
      <c r="G71" s="30">
        <f t="shared" si="1"/>
        <v>5</v>
      </c>
    </row>
    <row r="72" spans="1:7">
      <c r="A72" s="29" t="s">
        <v>671</v>
      </c>
      <c r="B72" s="29"/>
      <c r="C72" s="30">
        <v>5</v>
      </c>
      <c r="D72" s="30"/>
      <c r="E72" s="30"/>
      <c r="F72" s="30"/>
      <c r="G72" s="30">
        <f t="shared" si="1"/>
        <v>5</v>
      </c>
    </row>
    <row r="73" spans="1:7">
      <c r="A73" s="29" t="s">
        <v>672</v>
      </c>
      <c r="B73" s="29"/>
      <c r="C73" s="30">
        <v>5</v>
      </c>
      <c r="D73" s="30"/>
      <c r="E73" s="30"/>
      <c r="F73" s="30"/>
      <c r="G73" s="30">
        <f t="shared" si="1"/>
        <v>5</v>
      </c>
    </row>
    <row r="74" spans="1:7">
      <c r="A74" s="29" t="s">
        <v>673</v>
      </c>
      <c r="B74" s="29"/>
      <c r="C74" s="30">
        <v>5</v>
      </c>
      <c r="D74" s="30"/>
      <c r="E74" s="30"/>
      <c r="F74" s="30"/>
      <c r="G74" s="30">
        <f t="shared" si="1"/>
        <v>5</v>
      </c>
    </row>
    <row r="75" spans="1:7">
      <c r="A75" s="29" t="s">
        <v>674</v>
      </c>
      <c r="B75" s="29"/>
      <c r="C75" s="30">
        <v>5</v>
      </c>
      <c r="D75" s="30"/>
      <c r="E75" s="30"/>
      <c r="F75" s="30"/>
      <c r="G75" s="30">
        <f t="shared" si="1"/>
        <v>5</v>
      </c>
    </row>
    <row r="76" spans="1:7">
      <c r="A76" s="29" t="s">
        <v>675</v>
      </c>
      <c r="B76" s="29"/>
      <c r="C76" s="30">
        <v>5</v>
      </c>
      <c r="D76" s="30"/>
      <c r="E76" s="30"/>
      <c r="F76" s="30"/>
      <c r="G76" s="30">
        <f t="shared" si="1"/>
        <v>5</v>
      </c>
    </row>
    <row r="77" spans="1:7">
      <c r="A77" s="29" t="s">
        <v>676</v>
      </c>
      <c r="B77" s="29"/>
      <c r="C77" s="30">
        <v>5</v>
      </c>
      <c r="D77" s="30"/>
      <c r="E77" s="30"/>
      <c r="F77" s="30"/>
      <c r="G77" s="30">
        <f t="shared" si="1"/>
        <v>5</v>
      </c>
    </row>
    <row r="78" spans="1:7">
      <c r="A78" s="29" t="s">
        <v>677</v>
      </c>
      <c r="B78" s="29"/>
      <c r="C78" s="30">
        <v>5</v>
      </c>
      <c r="D78" s="30"/>
      <c r="E78" s="30"/>
      <c r="F78" s="30"/>
      <c r="G78" s="30">
        <f t="shared" si="1"/>
        <v>5</v>
      </c>
    </row>
    <row r="79" spans="1:7">
      <c r="A79" s="29" t="s">
        <v>678</v>
      </c>
      <c r="B79" s="29"/>
      <c r="C79" s="30">
        <v>5</v>
      </c>
      <c r="D79" s="30"/>
      <c r="E79" s="30"/>
      <c r="F79" s="30"/>
      <c r="G79" s="30">
        <f t="shared" si="1"/>
        <v>5</v>
      </c>
    </row>
    <row r="80" spans="1:7">
      <c r="A80" s="29" t="s">
        <v>679</v>
      </c>
      <c r="B80" s="29"/>
      <c r="C80" s="30">
        <v>5</v>
      </c>
      <c r="D80" s="30"/>
      <c r="E80" s="30"/>
      <c r="F80" s="30"/>
      <c r="G80" s="30">
        <f t="shared" si="1"/>
        <v>5</v>
      </c>
    </row>
    <row r="81" spans="1:7">
      <c r="A81" s="29" t="s">
        <v>680</v>
      </c>
      <c r="B81" s="29"/>
      <c r="C81" s="30">
        <v>5</v>
      </c>
      <c r="D81" s="30"/>
      <c r="E81" s="30"/>
      <c r="F81" s="30"/>
      <c r="G81" s="30">
        <f t="shared" si="1"/>
        <v>5</v>
      </c>
    </row>
    <row r="82" spans="1:7">
      <c r="A82" s="29" t="s">
        <v>681</v>
      </c>
      <c r="B82" s="29"/>
      <c r="C82" s="30">
        <v>5</v>
      </c>
      <c r="D82" s="30"/>
      <c r="E82" s="30"/>
      <c r="F82" s="30"/>
      <c r="G82" s="30">
        <f t="shared" si="1"/>
        <v>5</v>
      </c>
    </row>
    <row r="83" spans="1:7">
      <c r="A83" s="29" t="s">
        <v>682</v>
      </c>
      <c r="B83" s="29"/>
      <c r="C83" s="30">
        <v>5</v>
      </c>
      <c r="D83" s="30"/>
      <c r="E83" s="30"/>
      <c r="F83" s="30"/>
      <c r="G83" s="30">
        <f t="shared" si="1"/>
        <v>5</v>
      </c>
    </row>
    <row r="84" spans="1:7">
      <c r="A84" s="29" t="s">
        <v>683</v>
      </c>
      <c r="B84" s="29"/>
      <c r="C84" s="30">
        <v>5</v>
      </c>
      <c r="D84" s="30"/>
      <c r="E84" s="30"/>
      <c r="F84" s="30"/>
      <c r="G84" s="30">
        <f t="shared" si="1"/>
        <v>5</v>
      </c>
    </row>
    <row r="85" spans="1:7">
      <c r="A85" s="29" t="s">
        <v>684</v>
      </c>
      <c r="B85" s="29"/>
      <c r="C85" s="30">
        <v>5</v>
      </c>
      <c r="D85" s="30"/>
      <c r="E85" s="30"/>
      <c r="F85" s="30"/>
      <c r="G85" s="30">
        <f t="shared" si="1"/>
        <v>5</v>
      </c>
    </row>
    <row r="86" spans="1:7">
      <c r="A86" s="29" t="s">
        <v>685</v>
      </c>
      <c r="B86" s="29"/>
      <c r="C86" s="30">
        <v>5</v>
      </c>
      <c r="D86" s="30"/>
      <c r="E86" s="30"/>
      <c r="F86" s="30"/>
      <c r="G86" s="30">
        <f t="shared" si="1"/>
        <v>5</v>
      </c>
    </row>
    <row r="87" spans="1:7">
      <c r="A87" s="29" t="s">
        <v>686</v>
      </c>
      <c r="B87" s="29"/>
      <c r="C87" s="30">
        <v>5</v>
      </c>
      <c r="D87" s="30"/>
      <c r="E87" s="30"/>
      <c r="F87" s="30"/>
      <c r="G87" s="30">
        <f t="shared" si="1"/>
        <v>5</v>
      </c>
    </row>
    <row r="88" spans="1:7">
      <c r="A88" s="29" t="s">
        <v>687</v>
      </c>
      <c r="B88" s="29"/>
      <c r="C88" s="30">
        <v>5</v>
      </c>
      <c r="D88" s="30"/>
      <c r="E88" s="30"/>
      <c r="F88" s="30"/>
      <c r="G88" s="30">
        <f t="shared" si="1"/>
        <v>5</v>
      </c>
    </row>
    <row r="89" spans="1:7">
      <c r="A89" s="29" t="s">
        <v>688</v>
      </c>
      <c r="B89" s="29"/>
      <c r="C89" s="30">
        <v>5</v>
      </c>
      <c r="D89" s="30"/>
      <c r="E89" s="30"/>
      <c r="F89" s="30"/>
      <c r="G89" s="30">
        <f t="shared" si="1"/>
        <v>5</v>
      </c>
    </row>
    <row r="90" spans="1:7">
      <c r="A90" s="29" t="s">
        <v>689</v>
      </c>
      <c r="B90" s="29"/>
      <c r="C90" s="30">
        <v>5</v>
      </c>
      <c r="D90" s="30"/>
      <c r="E90" s="30"/>
      <c r="F90" s="30"/>
      <c r="G90" s="30">
        <f t="shared" si="1"/>
        <v>5</v>
      </c>
    </row>
    <row r="91" spans="1:7">
      <c r="A91" s="29" t="s">
        <v>690</v>
      </c>
      <c r="B91" s="29"/>
      <c r="C91" s="30">
        <v>5</v>
      </c>
      <c r="D91" s="30"/>
      <c r="E91" s="30"/>
      <c r="F91" s="30"/>
      <c r="G91" s="30">
        <f t="shared" si="1"/>
        <v>5</v>
      </c>
    </row>
    <row r="92" spans="1:7">
      <c r="A92" s="29" t="s">
        <v>691</v>
      </c>
      <c r="B92" s="29"/>
      <c r="C92" s="30">
        <v>5</v>
      </c>
      <c r="D92" s="30"/>
      <c r="E92" s="30"/>
      <c r="F92" s="30"/>
      <c r="G92" s="30">
        <f t="shared" si="1"/>
        <v>5</v>
      </c>
    </row>
    <row r="93" spans="1:7">
      <c r="A93" s="29" t="s">
        <v>692</v>
      </c>
      <c r="B93" s="29"/>
      <c r="C93" s="30">
        <v>5</v>
      </c>
      <c r="D93" s="30"/>
      <c r="E93" s="30"/>
      <c r="F93" s="30"/>
      <c r="G93" s="30">
        <f t="shared" si="1"/>
        <v>5</v>
      </c>
    </row>
    <row r="94" spans="1:7">
      <c r="A94" s="29" t="s">
        <v>693</v>
      </c>
      <c r="B94" s="29"/>
      <c r="C94" s="30">
        <v>5</v>
      </c>
      <c r="D94" s="30"/>
      <c r="E94" s="30"/>
      <c r="F94" s="30"/>
      <c r="G94" s="30">
        <f t="shared" si="1"/>
        <v>5</v>
      </c>
    </row>
    <row r="95" spans="1:7">
      <c r="A95" s="29" t="s">
        <v>694</v>
      </c>
      <c r="B95" s="29"/>
      <c r="C95" s="30">
        <v>5</v>
      </c>
      <c r="D95" s="30"/>
      <c r="E95" s="30"/>
      <c r="F95" s="30"/>
      <c r="G95" s="30">
        <f t="shared" si="1"/>
        <v>5</v>
      </c>
    </row>
    <row r="96" spans="1:7">
      <c r="A96" s="29" t="s">
        <v>695</v>
      </c>
      <c r="B96" s="29"/>
      <c r="C96" s="30">
        <v>5</v>
      </c>
      <c r="D96" s="30"/>
      <c r="E96" s="30"/>
      <c r="F96" s="30"/>
      <c r="G96" s="30">
        <f t="shared" si="1"/>
        <v>5</v>
      </c>
    </row>
    <row r="97" spans="1:7">
      <c r="A97" s="29" t="s">
        <v>674</v>
      </c>
      <c r="B97" s="29"/>
      <c r="C97" s="30">
        <v>5</v>
      </c>
      <c r="D97" s="30"/>
      <c r="E97" s="30"/>
      <c r="F97" s="30"/>
      <c r="G97" s="30">
        <f t="shared" si="1"/>
        <v>5</v>
      </c>
    </row>
    <row r="98" spans="1:7">
      <c r="A98" s="29" t="s">
        <v>696</v>
      </c>
      <c r="B98" s="29"/>
      <c r="C98" s="30">
        <v>5</v>
      </c>
      <c r="D98" s="30"/>
      <c r="E98" s="30"/>
      <c r="F98" s="30"/>
      <c r="G98" s="30">
        <f t="shared" si="1"/>
        <v>5</v>
      </c>
    </row>
    <row r="99" spans="1:7">
      <c r="A99" s="29" t="s">
        <v>697</v>
      </c>
      <c r="B99" s="29"/>
      <c r="C99" s="30">
        <v>5</v>
      </c>
      <c r="D99" s="30"/>
      <c r="E99" s="30"/>
      <c r="F99" s="30"/>
      <c r="G99" s="30">
        <f t="shared" si="1"/>
        <v>5</v>
      </c>
    </row>
    <row r="100" spans="1:7">
      <c r="A100" s="29" t="s">
        <v>698</v>
      </c>
      <c r="B100" s="29"/>
      <c r="C100" s="30">
        <v>5</v>
      </c>
      <c r="D100" s="30"/>
      <c r="E100" s="30"/>
      <c r="F100" s="30"/>
      <c r="G100" s="30">
        <f t="shared" si="1"/>
        <v>5</v>
      </c>
    </row>
    <row r="101" spans="1:7">
      <c r="A101" s="29" t="s">
        <v>699</v>
      </c>
      <c r="B101" s="29"/>
      <c r="C101" s="30">
        <v>5</v>
      </c>
      <c r="D101" s="30"/>
      <c r="E101" s="30"/>
      <c r="F101" s="30"/>
      <c r="G101" s="30">
        <f t="shared" si="1"/>
        <v>5</v>
      </c>
    </row>
    <row r="103" spans="1:7" ht="45" customHeight="1">
      <c r="A103" s="19" t="s">
        <v>700</v>
      </c>
      <c r="B103" s="19" t="s">
        <v>624</v>
      </c>
      <c r="C103" s="19" t="s">
        <v>37</v>
      </c>
      <c r="D103" s="41" t="s">
        <v>16</v>
      </c>
      <c r="E103" s="42" t="s">
        <v>38</v>
      </c>
      <c r="F103" s="42" t="s">
        <v>38</v>
      </c>
      <c r="G103" s="43">
        <f>SUM(G104:G104)</f>
        <v>20</v>
      </c>
    </row>
    <row r="104" spans="1:7">
      <c r="A104" s="29" t="s">
        <v>635</v>
      </c>
      <c r="B104" s="29"/>
      <c r="C104" s="30">
        <v>20</v>
      </c>
      <c r="D104" s="30"/>
      <c r="E104" s="30"/>
      <c r="F104" s="30"/>
      <c r="G104" s="30">
        <f>PRODUCT(C104:F104)</f>
        <v>20</v>
      </c>
    </row>
    <row r="106" spans="1:7" ht="45" customHeight="1">
      <c r="A106" s="19" t="s">
        <v>701</v>
      </c>
      <c r="B106" s="19" t="s">
        <v>624</v>
      </c>
      <c r="C106" s="19" t="s">
        <v>41</v>
      </c>
      <c r="D106" s="41" t="s">
        <v>16</v>
      </c>
      <c r="E106" s="42" t="s">
        <v>42</v>
      </c>
      <c r="F106" s="42" t="s">
        <v>42</v>
      </c>
      <c r="G106" s="43">
        <f>SUM(G107:G108)</f>
        <v>10</v>
      </c>
    </row>
    <row r="107" spans="1:7">
      <c r="A107" s="29" t="s">
        <v>635</v>
      </c>
      <c r="B107" s="29"/>
      <c r="C107" s="30">
        <v>10</v>
      </c>
      <c r="D107" s="30"/>
      <c r="E107" s="30"/>
      <c r="F107" s="30"/>
      <c r="G107" s="30">
        <f>PRODUCT(C107:F107)</f>
        <v>10</v>
      </c>
    </row>
    <row r="108" spans="1:7">
      <c r="A108" s="29" t="s">
        <v>702</v>
      </c>
      <c r="B108" s="29"/>
      <c r="C108" s="30"/>
      <c r="D108" s="30"/>
      <c r="E108" s="30"/>
      <c r="F108" s="30"/>
      <c r="G108" s="30"/>
    </row>
    <row r="110" spans="1:7" ht="45" customHeight="1">
      <c r="A110" s="19" t="s">
        <v>703</v>
      </c>
      <c r="B110" s="19" t="s">
        <v>624</v>
      </c>
      <c r="C110" s="19" t="s">
        <v>43</v>
      </c>
      <c r="D110" s="41" t="s">
        <v>21</v>
      </c>
      <c r="E110" s="42" t="s">
        <v>44</v>
      </c>
      <c r="F110" s="42" t="s">
        <v>44</v>
      </c>
      <c r="G110" s="43">
        <f>SUM(G111:G111)</f>
        <v>20</v>
      </c>
    </row>
    <row r="111" spans="1:7">
      <c r="A111" s="29" t="s">
        <v>635</v>
      </c>
      <c r="B111" s="29"/>
      <c r="C111" s="30">
        <v>20</v>
      </c>
      <c r="D111" s="30"/>
      <c r="E111" s="30"/>
      <c r="F111" s="30"/>
      <c r="G111" s="30">
        <f>PRODUCT(C111:F111)</f>
        <v>20</v>
      </c>
    </row>
    <row r="113" spans="1:7" ht="45" customHeight="1">
      <c r="A113" s="19" t="s">
        <v>704</v>
      </c>
      <c r="B113" s="19" t="s">
        <v>624</v>
      </c>
      <c r="C113" s="19" t="s">
        <v>45</v>
      </c>
      <c r="D113" s="41" t="s">
        <v>21</v>
      </c>
      <c r="E113" s="42" t="s">
        <v>46</v>
      </c>
      <c r="F113" s="42" t="s">
        <v>46</v>
      </c>
      <c r="G113" s="43">
        <f>SUM(G114:G114)</f>
        <v>20</v>
      </c>
    </row>
    <row r="114" spans="1:7">
      <c r="A114" s="29" t="s">
        <v>635</v>
      </c>
      <c r="B114" s="29"/>
      <c r="C114" s="30">
        <v>20</v>
      </c>
      <c r="D114" s="30"/>
      <c r="E114" s="30"/>
      <c r="F114" s="30"/>
      <c r="G114" s="30">
        <f>PRODUCT(C114:F114)</f>
        <v>20</v>
      </c>
    </row>
    <row r="116" spans="1:7" ht="45" customHeight="1">
      <c r="A116" s="19" t="s">
        <v>705</v>
      </c>
      <c r="B116" s="19" t="s">
        <v>624</v>
      </c>
      <c r="C116" s="19" t="s">
        <v>47</v>
      </c>
      <c r="D116" s="41" t="s">
        <v>21</v>
      </c>
      <c r="E116" s="42" t="s">
        <v>48</v>
      </c>
      <c r="F116" s="42" t="s">
        <v>48</v>
      </c>
      <c r="G116" s="43">
        <f>SUM(G117:G117)</f>
        <v>20</v>
      </c>
    </row>
    <row r="117" spans="1:7">
      <c r="A117" s="29" t="s">
        <v>635</v>
      </c>
      <c r="B117" s="29"/>
      <c r="C117" s="30">
        <v>20</v>
      </c>
      <c r="D117" s="30"/>
      <c r="E117" s="30"/>
      <c r="F117" s="30"/>
      <c r="G117" s="30">
        <f>PRODUCT(C117:F117)</f>
        <v>20</v>
      </c>
    </row>
    <row r="119" spans="1:7" ht="45" customHeight="1">
      <c r="A119" s="19" t="s">
        <v>706</v>
      </c>
      <c r="B119" s="19" t="s">
        <v>624</v>
      </c>
      <c r="C119" s="19" t="s">
        <v>49</v>
      </c>
      <c r="D119" s="41" t="s">
        <v>21</v>
      </c>
      <c r="E119" s="42" t="s">
        <v>50</v>
      </c>
      <c r="F119" s="42" t="s">
        <v>50</v>
      </c>
      <c r="G119" s="43">
        <f>SUM(G120:G120)</f>
        <v>20</v>
      </c>
    </row>
    <row r="120" spans="1:7">
      <c r="A120" s="29" t="s">
        <v>635</v>
      </c>
      <c r="B120" s="29"/>
      <c r="C120" s="30">
        <v>20</v>
      </c>
      <c r="D120" s="30"/>
      <c r="E120" s="30"/>
      <c r="F120" s="30"/>
      <c r="G120" s="30">
        <f>PRODUCT(C120:F120)</f>
        <v>20</v>
      </c>
    </row>
    <row r="122" spans="1:7" ht="45" customHeight="1">
      <c r="A122" s="19" t="s">
        <v>707</v>
      </c>
      <c r="B122" s="19" t="s">
        <v>624</v>
      </c>
      <c r="C122" s="19" t="s">
        <v>51</v>
      </c>
      <c r="D122" s="41" t="s">
        <v>21</v>
      </c>
      <c r="E122" s="42" t="s">
        <v>52</v>
      </c>
      <c r="F122" s="42" t="s">
        <v>52</v>
      </c>
      <c r="G122" s="43">
        <f>SUM(G123:G123)</f>
        <v>20</v>
      </c>
    </row>
    <row r="123" spans="1:7">
      <c r="A123" s="29" t="s">
        <v>635</v>
      </c>
      <c r="B123" s="29"/>
      <c r="C123" s="30">
        <v>20</v>
      </c>
      <c r="D123" s="30"/>
      <c r="E123" s="30"/>
      <c r="F123" s="30"/>
      <c r="G123" s="30">
        <f>PRODUCT(C123:F123)</f>
        <v>20</v>
      </c>
    </row>
    <row r="125" spans="1:7" ht="45" customHeight="1">
      <c r="A125" s="19" t="s">
        <v>708</v>
      </c>
      <c r="B125" s="19" t="s">
        <v>624</v>
      </c>
      <c r="C125" s="19" t="s">
        <v>53</v>
      </c>
      <c r="D125" s="41" t="s">
        <v>21</v>
      </c>
      <c r="E125" s="42" t="s">
        <v>54</v>
      </c>
      <c r="F125" s="42" t="s">
        <v>54</v>
      </c>
      <c r="G125" s="43">
        <f>SUM(G126:G126)</f>
        <v>20</v>
      </c>
    </row>
    <row r="126" spans="1:7">
      <c r="A126" s="29" t="s">
        <v>635</v>
      </c>
      <c r="B126" s="29"/>
      <c r="C126" s="30">
        <v>20</v>
      </c>
      <c r="D126" s="30"/>
      <c r="E126" s="30"/>
      <c r="F126" s="30"/>
      <c r="G126" s="30">
        <f>PRODUCT(C126:F126)</f>
        <v>20</v>
      </c>
    </row>
    <row r="128" spans="1:7" ht="45" customHeight="1">
      <c r="A128" s="19" t="s">
        <v>709</v>
      </c>
      <c r="B128" s="19" t="s">
        <v>624</v>
      </c>
      <c r="C128" s="19" t="s">
        <v>55</v>
      </c>
      <c r="D128" s="41" t="s">
        <v>16</v>
      </c>
      <c r="E128" s="42" t="s">
        <v>56</v>
      </c>
      <c r="F128" s="42" t="s">
        <v>56</v>
      </c>
      <c r="G128" s="43">
        <f>SUM(G129:G130)</f>
        <v>7</v>
      </c>
    </row>
    <row r="129" spans="1:7">
      <c r="A129" s="29" t="s">
        <v>710</v>
      </c>
      <c r="B129" s="29"/>
      <c r="C129" s="30">
        <v>4</v>
      </c>
      <c r="D129" s="30"/>
      <c r="E129" s="30"/>
      <c r="F129" s="30"/>
      <c r="G129" s="30">
        <f>PRODUCT(C129:F129)</f>
        <v>4</v>
      </c>
    </row>
    <row r="130" spans="1:7">
      <c r="A130" s="29" t="s">
        <v>711</v>
      </c>
      <c r="B130" s="29"/>
      <c r="C130" s="30">
        <v>3</v>
      </c>
      <c r="D130" s="30"/>
      <c r="E130" s="30"/>
      <c r="F130" s="30"/>
      <c r="G130" s="30">
        <f>PRODUCT(C130:F130)</f>
        <v>3</v>
      </c>
    </row>
    <row r="132" spans="1:7">
      <c r="B132" t="s">
        <v>622</v>
      </c>
      <c r="C132" s="8" t="s">
        <v>7</v>
      </c>
      <c r="D132" s="9" t="s">
        <v>8</v>
      </c>
      <c r="E132" s="8" t="s">
        <v>9</v>
      </c>
    </row>
    <row r="133" spans="1:7">
      <c r="B133" t="s">
        <v>622</v>
      </c>
      <c r="C133" s="8" t="s">
        <v>10</v>
      </c>
      <c r="D133" s="9" t="s">
        <v>63</v>
      </c>
      <c r="E133" s="8" t="s">
        <v>64</v>
      </c>
    </row>
    <row r="134" spans="1:7">
      <c r="B134" t="s">
        <v>622</v>
      </c>
      <c r="C134" s="8" t="s">
        <v>12</v>
      </c>
      <c r="D134" s="9" t="s">
        <v>8</v>
      </c>
      <c r="E134" s="8" t="s">
        <v>65</v>
      </c>
    </row>
    <row r="136" spans="1:7" ht="45" customHeight="1">
      <c r="A136" s="19" t="s">
        <v>712</v>
      </c>
      <c r="B136" s="19" t="s">
        <v>624</v>
      </c>
      <c r="C136" s="19" t="s">
        <v>67</v>
      </c>
      <c r="D136" s="41" t="s">
        <v>16</v>
      </c>
      <c r="E136" s="42" t="s">
        <v>68</v>
      </c>
      <c r="F136" s="42" t="s">
        <v>68</v>
      </c>
      <c r="G136" s="43">
        <f>SUM(G137:G138)</f>
        <v>2</v>
      </c>
    </row>
    <row r="137" spans="1:7">
      <c r="A137" s="29" t="s">
        <v>713</v>
      </c>
      <c r="B137" s="29"/>
      <c r="C137" s="30">
        <v>1</v>
      </c>
      <c r="D137" s="30"/>
      <c r="E137" s="30"/>
      <c r="F137" s="30"/>
      <c r="G137" s="30">
        <f>PRODUCT(C137:F137)</f>
        <v>1</v>
      </c>
    </row>
    <row r="138" spans="1:7">
      <c r="A138" s="29" t="s">
        <v>714</v>
      </c>
      <c r="B138" s="29"/>
      <c r="C138" s="30">
        <v>1</v>
      </c>
      <c r="D138" s="30"/>
      <c r="E138" s="30"/>
      <c r="F138" s="30"/>
      <c r="G138" s="30">
        <f>PRODUCT(C138:F138)</f>
        <v>1</v>
      </c>
    </row>
    <row r="140" spans="1:7" ht="45" customHeight="1">
      <c r="A140" s="19" t="s">
        <v>715</v>
      </c>
      <c r="B140" s="19" t="s">
        <v>624</v>
      </c>
      <c r="C140" s="19" t="s">
        <v>69</v>
      </c>
      <c r="D140" s="41" t="s">
        <v>16</v>
      </c>
      <c r="E140" s="42" t="s">
        <v>70</v>
      </c>
      <c r="F140" s="42" t="s">
        <v>70</v>
      </c>
      <c r="G140" s="43">
        <f>SUM(G141:G142)</f>
        <v>2</v>
      </c>
    </row>
    <row r="141" spans="1:7">
      <c r="A141" s="29" t="s">
        <v>713</v>
      </c>
      <c r="B141" s="29"/>
      <c r="C141" s="30">
        <v>1</v>
      </c>
      <c r="D141" s="30"/>
      <c r="E141" s="30"/>
      <c r="F141" s="30"/>
      <c r="G141" s="30">
        <f>PRODUCT(C141:F141)</f>
        <v>1</v>
      </c>
    </row>
    <row r="142" spans="1:7">
      <c r="A142" s="29" t="s">
        <v>714</v>
      </c>
      <c r="B142" s="29"/>
      <c r="C142" s="30">
        <v>1</v>
      </c>
      <c r="D142" s="30"/>
      <c r="E142" s="30"/>
      <c r="F142" s="30"/>
      <c r="G142" s="30">
        <f>PRODUCT(C142:F142)</f>
        <v>1</v>
      </c>
    </row>
    <row r="144" spans="1:7" ht="45" customHeight="1">
      <c r="A144" s="19" t="s">
        <v>716</v>
      </c>
      <c r="B144" s="19" t="s">
        <v>624</v>
      </c>
      <c r="C144" s="19" t="s">
        <v>71</v>
      </c>
      <c r="D144" s="41" t="s">
        <v>16</v>
      </c>
      <c r="E144" s="42" t="s">
        <v>72</v>
      </c>
      <c r="F144" s="42" t="s">
        <v>72</v>
      </c>
      <c r="G144" s="43">
        <f>SUM(G145:G146)</f>
        <v>2</v>
      </c>
    </row>
    <row r="145" spans="1:7">
      <c r="A145" s="29" t="s">
        <v>713</v>
      </c>
      <c r="B145" s="29"/>
      <c r="C145" s="30">
        <v>1</v>
      </c>
      <c r="D145" s="30"/>
      <c r="E145" s="30"/>
      <c r="F145" s="30"/>
      <c r="G145" s="30">
        <f>PRODUCT(C145:F145)</f>
        <v>1</v>
      </c>
    </row>
    <row r="146" spans="1:7">
      <c r="A146" s="29" t="s">
        <v>714</v>
      </c>
      <c r="B146" s="29"/>
      <c r="C146" s="30">
        <v>1</v>
      </c>
      <c r="D146" s="30"/>
      <c r="E146" s="30"/>
      <c r="F146" s="30"/>
      <c r="G146" s="30">
        <f>PRODUCT(C146:F146)</f>
        <v>1</v>
      </c>
    </row>
    <row r="148" spans="1:7">
      <c r="B148" t="s">
        <v>622</v>
      </c>
      <c r="C148" s="8" t="s">
        <v>7</v>
      </c>
      <c r="D148" s="9" t="s">
        <v>8</v>
      </c>
      <c r="E148" s="8" t="s">
        <v>9</v>
      </c>
    </row>
    <row r="149" spans="1:7">
      <c r="B149" t="s">
        <v>622</v>
      </c>
      <c r="C149" s="8" t="s">
        <v>10</v>
      </c>
      <c r="D149" s="9" t="s">
        <v>63</v>
      </c>
      <c r="E149" s="8" t="s">
        <v>64</v>
      </c>
    </row>
    <row r="150" spans="1:7">
      <c r="B150" t="s">
        <v>622</v>
      </c>
      <c r="C150" s="8" t="s">
        <v>12</v>
      </c>
      <c r="D150" s="9" t="s">
        <v>30</v>
      </c>
      <c r="E150" s="8" t="s">
        <v>73</v>
      </c>
    </row>
    <row r="151" spans="1:7">
      <c r="B151" t="s">
        <v>622</v>
      </c>
      <c r="C151" s="8" t="s">
        <v>74</v>
      </c>
      <c r="D151" s="9" t="s">
        <v>8</v>
      </c>
      <c r="E151" s="8" t="s">
        <v>75</v>
      </c>
    </row>
    <row r="153" spans="1:7" ht="45" customHeight="1">
      <c r="A153" s="19" t="s">
        <v>717</v>
      </c>
      <c r="B153" s="19" t="s">
        <v>624</v>
      </c>
      <c r="C153" s="19" t="s">
        <v>77</v>
      </c>
      <c r="D153" s="41" t="s">
        <v>21</v>
      </c>
      <c r="E153" s="42" t="s">
        <v>78</v>
      </c>
      <c r="F153" s="42" t="s">
        <v>78</v>
      </c>
      <c r="G153" s="43">
        <f>SUM(G154:G155)</f>
        <v>931.49999999999989</v>
      </c>
    </row>
    <row r="154" spans="1:7">
      <c r="A154" s="31" t="s">
        <v>637</v>
      </c>
      <c r="B154" s="31" t="s">
        <v>634</v>
      </c>
      <c r="C154" s="32" t="s">
        <v>638</v>
      </c>
      <c r="D154" s="32" t="s">
        <v>205</v>
      </c>
      <c r="E154" s="32"/>
      <c r="F154" s="32"/>
      <c r="G154" s="33"/>
    </row>
    <row r="155" spans="1:7">
      <c r="A155" s="29" t="s">
        <v>656</v>
      </c>
      <c r="B155" s="29"/>
      <c r="C155" s="30">
        <v>810</v>
      </c>
      <c r="D155" s="30">
        <v>1.1499999999999999</v>
      </c>
      <c r="E155" s="30"/>
      <c r="F155" s="30"/>
      <c r="G155" s="30">
        <f>PRODUCT(C155:F155)</f>
        <v>931.49999999999989</v>
      </c>
    </row>
    <row r="157" spans="1:7" ht="45" customHeight="1">
      <c r="A157" s="19" t="s">
        <v>718</v>
      </c>
      <c r="B157" s="19" t="s">
        <v>624</v>
      </c>
      <c r="C157" s="19" t="s">
        <v>79</v>
      </c>
      <c r="D157" s="41" t="s">
        <v>21</v>
      </c>
      <c r="E157" s="42" t="s">
        <v>80</v>
      </c>
      <c r="F157" s="42" t="s">
        <v>80</v>
      </c>
      <c r="G157" s="43">
        <f>SUM(G158:G159)</f>
        <v>148.35</v>
      </c>
    </row>
    <row r="158" spans="1:7">
      <c r="A158" s="31" t="s">
        <v>637</v>
      </c>
      <c r="B158" s="31" t="s">
        <v>634</v>
      </c>
      <c r="C158" s="32" t="s">
        <v>638</v>
      </c>
      <c r="D158" s="32" t="s">
        <v>205</v>
      </c>
      <c r="E158" s="32"/>
      <c r="F158" s="32"/>
      <c r="G158" s="33"/>
    </row>
    <row r="159" spans="1:7">
      <c r="A159" s="29" t="s">
        <v>645</v>
      </c>
      <c r="B159" s="29"/>
      <c r="C159" s="30">
        <v>129</v>
      </c>
      <c r="D159" s="30">
        <v>1.1499999999999999</v>
      </c>
      <c r="E159" s="30"/>
      <c r="F159" s="30"/>
      <c r="G159" s="30">
        <f>PRODUCT(C159:F159)</f>
        <v>148.35</v>
      </c>
    </row>
    <row r="161" spans="1:7" ht="45" customHeight="1">
      <c r="A161" s="19" t="s">
        <v>719</v>
      </c>
      <c r="B161" s="19" t="s">
        <v>624</v>
      </c>
      <c r="C161" s="19" t="s">
        <v>81</v>
      </c>
      <c r="D161" s="41" t="s">
        <v>21</v>
      </c>
      <c r="E161" s="42" t="s">
        <v>82</v>
      </c>
      <c r="F161" s="42" t="s">
        <v>82</v>
      </c>
      <c r="G161" s="43">
        <f>SUM(G162:G165)</f>
        <v>50</v>
      </c>
    </row>
    <row r="162" spans="1:7">
      <c r="A162" s="31" t="s">
        <v>637</v>
      </c>
      <c r="B162" s="31" t="s">
        <v>634</v>
      </c>
      <c r="C162" s="32" t="s">
        <v>638</v>
      </c>
      <c r="D162" s="32" t="s">
        <v>205</v>
      </c>
      <c r="E162" s="32"/>
      <c r="F162" s="32"/>
      <c r="G162" s="33"/>
    </row>
    <row r="163" spans="1:7">
      <c r="A163" s="29" t="s">
        <v>627</v>
      </c>
      <c r="B163" s="29"/>
      <c r="C163" s="30">
        <v>50</v>
      </c>
      <c r="D163" s="30"/>
      <c r="E163" s="30"/>
      <c r="F163" s="30"/>
      <c r="G163" s="30">
        <f>PRODUCT(C163:F163)</f>
        <v>50</v>
      </c>
    </row>
    <row r="164" spans="1:7">
      <c r="A164" s="29" t="s">
        <v>720</v>
      </c>
      <c r="B164" s="29"/>
      <c r="C164" s="30"/>
      <c r="D164" s="30"/>
      <c r="E164" s="30"/>
      <c r="F164" s="30"/>
      <c r="G164" s="30"/>
    </row>
    <row r="165" spans="1:7">
      <c r="A165" s="29" t="s">
        <v>721</v>
      </c>
      <c r="B165" s="29"/>
      <c r="C165" s="30"/>
      <c r="D165" s="30"/>
      <c r="E165" s="30"/>
      <c r="F165" s="30"/>
      <c r="G165" s="30"/>
    </row>
    <row r="167" spans="1:7" ht="45" customHeight="1">
      <c r="A167" s="19" t="s">
        <v>722</v>
      </c>
      <c r="B167" s="19" t="s">
        <v>624</v>
      </c>
      <c r="C167" s="19" t="s">
        <v>83</v>
      </c>
      <c r="D167" s="41" t="s">
        <v>21</v>
      </c>
      <c r="E167" s="42" t="s">
        <v>84</v>
      </c>
      <c r="F167" s="42" t="s">
        <v>84</v>
      </c>
      <c r="G167" s="43">
        <f>SUM(G168:G171)</f>
        <v>50</v>
      </c>
    </row>
    <row r="168" spans="1:7">
      <c r="A168" s="31" t="s">
        <v>637</v>
      </c>
      <c r="B168" s="31" t="s">
        <v>634</v>
      </c>
      <c r="C168" s="32" t="s">
        <v>638</v>
      </c>
      <c r="D168" s="32" t="s">
        <v>205</v>
      </c>
      <c r="E168" s="32"/>
      <c r="F168" s="32"/>
      <c r="G168" s="33"/>
    </row>
    <row r="169" spans="1:7">
      <c r="A169" s="29" t="s">
        <v>627</v>
      </c>
      <c r="B169" s="29"/>
      <c r="C169" s="30">
        <v>50</v>
      </c>
      <c r="D169" s="30"/>
      <c r="E169" s="30"/>
      <c r="F169" s="30"/>
      <c r="G169" s="30">
        <f>PRODUCT(C169:F169)</f>
        <v>50</v>
      </c>
    </row>
    <row r="170" spans="1:7">
      <c r="A170" s="29" t="s">
        <v>720</v>
      </c>
      <c r="B170" s="29"/>
      <c r="C170" s="30"/>
      <c r="D170" s="30"/>
      <c r="E170" s="30"/>
      <c r="F170" s="30"/>
      <c r="G170" s="30">
        <v>0</v>
      </c>
    </row>
    <row r="171" spans="1:7">
      <c r="A171" s="29" t="s">
        <v>721</v>
      </c>
      <c r="B171" s="29"/>
      <c r="C171" s="30"/>
      <c r="D171" s="30"/>
      <c r="E171" s="30"/>
      <c r="F171" s="30"/>
      <c r="G171" s="30"/>
    </row>
    <row r="173" spans="1:7" ht="45" customHeight="1">
      <c r="A173" s="19" t="s">
        <v>723</v>
      </c>
      <c r="B173" s="19" t="s">
        <v>624</v>
      </c>
      <c r="C173" s="19" t="s">
        <v>85</v>
      </c>
      <c r="D173" s="41" t="s">
        <v>21</v>
      </c>
      <c r="E173" s="42" t="s">
        <v>86</v>
      </c>
      <c r="F173" s="42" t="s">
        <v>86</v>
      </c>
      <c r="G173" s="43">
        <f>SUM(G174:G177)</f>
        <v>50</v>
      </c>
    </row>
    <row r="174" spans="1:7">
      <c r="A174" s="31" t="s">
        <v>637</v>
      </c>
      <c r="B174" s="31" t="s">
        <v>634</v>
      </c>
      <c r="C174" s="32" t="s">
        <v>638</v>
      </c>
      <c r="D174" s="32" t="s">
        <v>205</v>
      </c>
      <c r="E174" s="32"/>
      <c r="F174" s="32"/>
      <c r="G174" s="33"/>
    </row>
    <row r="175" spans="1:7">
      <c r="A175" s="29" t="s">
        <v>627</v>
      </c>
      <c r="B175" s="29"/>
      <c r="C175" s="30">
        <v>50</v>
      </c>
      <c r="D175" s="30"/>
      <c r="E175" s="30"/>
      <c r="F175" s="30"/>
      <c r="G175" s="30">
        <f>PRODUCT(C175:F175)</f>
        <v>50</v>
      </c>
    </row>
    <row r="176" spans="1:7">
      <c r="A176" s="29" t="s">
        <v>720</v>
      </c>
      <c r="B176" s="29"/>
      <c r="C176" s="30"/>
      <c r="D176" s="30"/>
      <c r="E176" s="30"/>
      <c r="F176" s="30"/>
      <c r="G176" s="30">
        <v>0</v>
      </c>
    </row>
    <row r="177" spans="1:7">
      <c r="A177" s="29" t="s">
        <v>721</v>
      </c>
      <c r="B177" s="29"/>
      <c r="C177" s="30"/>
      <c r="D177" s="30"/>
      <c r="E177" s="30"/>
      <c r="F177" s="30"/>
      <c r="G177" s="30"/>
    </row>
    <row r="179" spans="1:7" ht="45" customHeight="1">
      <c r="A179" s="19" t="s">
        <v>724</v>
      </c>
      <c r="B179" s="19" t="s">
        <v>624</v>
      </c>
      <c r="C179" s="19" t="s">
        <v>87</v>
      </c>
      <c r="D179" s="41" t="s">
        <v>21</v>
      </c>
      <c r="E179" s="42" t="s">
        <v>88</v>
      </c>
      <c r="F179" s="42" t="s">
        <v>88</v>
      </c>
      <c r="G179" s="43">
        <f>SUM(G180:G183)</f>
        <v>50</v>
      </c>
    </row>
    <row r="180" spans="1:7">
      <c r="A180" s="31" t="s">
        <v>637</v>
      </c>
      <c r="B180" s="31" t="s">
        <v>634</v>
      </c>
      <c r="C180" s="32" t="s">
        <v>638</v>
      </c>
      <c r="D180" s="32" t="s">
        <v>205</v>
      </c>
      <c r="E180" s="32"/>
      <c r="F180" s="32"/>
      <c r="G180" s="33"/>
    </row>
    <row r="181" spans="1:7">
      <c r="A181" s="29" t="s">
        <v>627</v>
      </c>
      <c r="B181" s="29"/>
      <c r="C181" s="30">
        <v>50</v>
      </c>
      <c r="D181" s="30"/>
      <c r="E181" s="30"/>
      <c r="F181" s="30"/>
      <c r="G181" s="30">
        <f>PRODUCT(C181:F181)</f>
        <v>50</v>
      </c>
    </row>
    <row r="182" spans="1:7">
      <c r="A182" s="29" t="s">
        <v>720</v>
      </c>
      <c r="B182" s="29"/>
      <c r="C182" s="30"/>
      <c r="D182" s="30"/>
      <c r="E182" s="30"/>
      <c r="F182" s="30"/>
      <c r="G182" s="30">
        <v>0</v>
      </c>
    </row>
    <row r="183" spans="1:7">
      <c r="A183" s="29" t="s">
        <v>721</v>
      </c>
      <c r="B183" s="29"/>
      <c r="C183" s="30"/>
      <c r="D183" s="30"/>
      <c r="E183" s="30"/>
      <c r="F183" s="30"/>
      <c r="G183" s="30"/>
    </row>
    <row r="185" spans="1:7" ht="45" customHeight="1">
      <c r="A185" s="19" t="s">
        <v>725</v>
      </c>
      <c r="B185" s="19" t="s">
        <v>624</v>
      </c>
      <c r="C185" s="19" t="s">
        <v>89</v>
      </c>
      <c r="D185" s="41" t="s">
        <v>21</v>
      </c>
      <c r="E185" s="42" t="s">
        <v>90</v>
      </c>
      <c r="F185" s="42" t="s">
        <v>90</v>
      </c>
      <c r="G185" s="43">
        <f>SUM(G186:G187)</f>
        <v>31.049999999999997</v>
      </c>
    </row>
    <row r="186" spans="1:7">
      <c r="A186" s="31" t="s">
        <v>637</v>
      </c>
      <c r="B186" s="31" t="s">
        <v>634</v>
      </c>
      <c r="C186" s="32" t="s">
        <v>638</v>
      </c>
      <c r="D186" s="32" t="s">
        <v>205</v>
      </c>
      <c r="E186" s="32"/>
      <c r="F186" s="32"/>
      <c r="G186" s="33"/>
    </row>
    <row r="187" spans="1:7">
      <c r="A187" s="29" t="s">
        <v>643</v>
      </c>
      <c r="B187" s="29"/>
      <c r="C187" s="30">
        <v>27</v>
      </c>
      <c r="D187" s="30">
        <v>1.1499999999999999</v>
      </c>
      <c r="E187" s="30"/>
      <c r="F187" s="30"/>
      <c r="G187" s="30">
        <f>PRODUCT(C187:F187)</f>
        <v>31.049999999999997</v>
      </c>
    </row>
    <row r="189" spans="1:7" ht="45" customHeight="1">
      <c r="A189" s="19" t="s">
        <v>726</v>
      </c>
      <c r="B189" s="19" t="s">
        <v>624</v>
      </c>
      <c r="C189" s="19" t="s">
        <v>91</v>
      </c>
      <c r="D189" s="41" t="s">
        <v>21</v>
      </c>
      <c r="E189" s="42" t="s">
        <v>92</v>
      </c>
      <c r="F189" s="42" t="s">
        <v>92</v>
      </c>
      <c r="G189" s="43">
        <f>SUM(G190:G192)</f>
        <v>124.19999999999999</v>
      </c>
    </row>
    <row r="190" spans="1:7">
      <c r="A190" s="31" t="s">
        <v>637</v>
      </c>
      <c r="B190" s="31" t="s">
        <v>634</v>
      </c>
      <c r="C190" s="32" t="s">
        <v>638</v>
      </c>
      <c r="D190" s="32" t="s">
        <v>205</v>
      </c>
      <c r="E190" s="32"/>
      <c r="F190" s="32"/>
      <c r="G190" s="33"/>
    </row>
    <row r="191" spans="1:7">
      <c r="A191" s="29" t="s">
        <v>644</v>
      </c>
      <c r="B191" s="29"/>
      <c r="C191" s="30">
        <v>78</v>
      </c>
      <c r="D191" s="30">
        <v>1.1499999999999999</v>
      </c>
      <c r="E191" s="30"/>
      <c r="F191" s="30"/>
      <c r="G191" s="30">
        <f>PRODUCT(C191:F191)</f>
        <v>89.699999999999989</v>
      </c>
    </row>
    <row r="192" spans="1:7">
      <c r="A192" s="29" t="s">
        <v>727</v>
      </c>
      <c r="B192" s="29"/>
      <c r="C192" s="30">
        <v>30</v>
      </c>
      <c r="D192" s="30">
        <v>1.1499999999999999</v>
      </c>
      <c r="E192" s="30"/>
      <c r="F192" s="30"/>
      <c r="G192" s="30">
        <f>PRODUCT(C192:F192)</f>
        <v>34.5</v>
      </c>
    </row>
    <row r="194" spans="1:7" ht="45" customHeight="1">
      <c r="A194" s="19" t="s">
        <v>728</v>
      </c>
      <c r="B194" s="19" t="s">
        <v>624</v>
      </c>
      <c r="C194" s="19" t="s">
        <v>93</v>
      </c>
      <c r="D194" s="41" t="s">
        <v>21</v>
      </c>
      <c r="E194" s="42" t="s">
        <v>94</v>
      </c>
      <c r="F194" s="42" t="s">
        <v>94</v>
      </c>
      <c r="G194" s="43">
        <f>SUM(G195:G197)</f>
        <v>100</v>
      </c>
    </row>
    <row r="195" spans="1:7">
      <c r="A195" s="31" t="s">
        <v>637</v>
      </c>
      <c r="B195" s="31" t="s">
        <v>634</v>
      </c>
      <c r="C195" s="32" t="s">
        <v>638</v>
      </c>
      <c r="D195" s="32" t="s">
        <v>205</v>
      </c>
      <c r="E195" s="32"/>
      <c r="F195" s="32"/>
      <c r="G195" s="33"/>
    </row>
    <row r="196" spans="1:7">
      <c r="A196" s="29" t="s">
        <v>627</v>
      </c>
      <c r="B196" s="29"/>
      <c r="C196" s="30">
        <v>100</v>
      </c>
      <c r="D196" s="30"/>
      <c r="E196" s="30"/>
      <c r="F196" s="30"/>
      <c r="G196" s="30">
        <f>PRODUCT(C196:F196)</f>
        <v>100</v>
      </c>
    </row>
    <row r="197" spans="1:7">
      <c r="A197" s="29" t="s">
        <v>720</v>
      </c>
      <c r="B197" s="29"/>
      <c r="C197" s="30"/>
      <c r="D197" s="30"/>
      <c r="E197" s="30"/>
      <c r="F197" s="30"/>
      <c r="G197" s="30"/>
    </row>
    <row r="199" spans="1:7" ht="45" customHeight="1">
      <c r="A199" s="19" t="s">
        <v>729</v>
      </c>
      <c r="B199" s="19" t="s">
        <v>624</v>
      </c>
      <c r="C199" s="19" t="s">
        <v>95</v>
      </c>
      <c r="D199" s="41" t="s">
        <v>21</v>
      </c>
      <c r="E199" s="42" t="s">
        <v>96</v>
      </c>
      <c r="F199" s="42" t="s">
        <v>96</v>
      </c>
      <c r="G199" s="43">
        <f>SUM(G200:G202)</f>
        <v>100</v>
      </c>
    </row>
    <row r="200" spans="1:7">
      <c r="A200" s="31" t="s">
        <v>637</v>
      </c>
      <c r="B200" s="31" t="s">
        <v>634</v>
      </c>
      <c r="C200" s="32" t="s">
        <v>638</v>
      </c>
      <c r="D200" s="32" t="s">
        <v>205</v>
      </c>
      <c r="E200" s="32"/>
      <c r="F200" s="32"/>
      <c r="G200" s="33"/>
    </row>
    <row r="201" spans="1:7">
      <c r="A201" s="29" t="s">
        <v>627</v>
      </c>
      <c r="B201" s="29"/>
      <c r="C201" s="30">
        <v>100</v>
      </c>
      <c r="D201" s="30"/>
      <c r="E201" s="30"/>
      <c r="F201" s="30"/>
      <c r="G201" s="30">
        <f>PRODUCT(C201:F201)</f>
        <v>100</v>
      </c>
    </row>
    <row r="202" spans="1:7">
      <c r="A202" s="29" t="s">
        <v>720</v>
      </c>
      <c r="B202" s="29"/>
      <c r="C202" s="30"/>
      <c r="D202" s="30"/>
      <c r="E202" s="30"/>
      <c r="F202" s="30"/>
      <c r="G202" s="30"/>
    </row>
    <row r="204" spans="1:7" ht="45" customHeight="1">
      <c r="A204" s="19" t="s">
        <v>730</v>
      </c>
      <c r="B204" s="19" t="s">
        <v>624</v>
      </c>
      <c r="C204" s="19" t="s">
        <v>97</v>
      </c>
      <c r="D204" s="41" t="s">
        <v>21</v>
      </c>
      <c r="E204" s="42" t="s">
        <v>98</v>
      </c>
      <c r="F204" s="42" t="s">
        <v>98</v>
      </c>
      <c r="G204" s="43">
        <f>SUM(G205:G206)</f>
        <v>31.049999999999997</v>
      </c>
    </row>
    <row r="205" spans="1:7">
      <c r="A205" s="31" t="s">
        <v>637</v>
      </c>
      <c r="B205" s="31" t="s">
        <v>634</v>
      </c>
      <c r="C205" s="32" t="s">
        <v>638</v>
      </c>
      <c r="D205" s="32" t="s">
        <v>205</v>
      </c>
      <c r="E205" s="32"/>
      <c r="F205" s="32"/>
      <c r="G205" s="33"/>
    </row>
    <row r="206" spans="1:7">
      <c r="A206" s="29" t="s">
        <v>643</v>
      </c>
      <c r="B206" s="29"/>
      <c r="C206" s="30">
        <v>27</v>
      </c>
      <c r="D206" s="30">
        <v>1.1499999999999999</v>
      </c>
      <c r="E206" s="30"/>
      <c r="F206" s="30"/>
      <c r="G206" s="30">
        <f>PRODUCT(C206:F206)</f>
        <v>31.049999999999997</v>
      </c>
    </row>
    <row r="208" spans="1:7" ht="45" customHeight="1">
      <c r="A208" s="19" t="s">
        <v>731</v>
      </c>
      <c r="B208" s="19" t="s">
        <v>624</v>
      </c>
      <c r="C208" s="19" t="s">
        <v>99</v>
      </c>
      <c r="D208" s="41" t="s">
        <v>21</v>
      </c>
      <c r="E208" s="42" t="s">
        <v>100</v>
      </c>
      <c r="F208" s="42" t="s">
        <v>100</v>
      </c>
      <c r="G208" s="43">
        <f>SUM(G209:G212)</f>
        <v>272.54999999999995</v>
      </c>
    </row>
    <row r="209" spans="1:7">
      <c r="A209" s="31" t="s">
        <v>637</v>
      </c>
      <c r="B209" s="31" t="s">
        <v>634</v>
      </c>
      <c r="C209" s="32" t="s">
        <v>638</v>
      </c>
      <c r="D209" s="32" t="s">
        <v>205</v>
      </c>
      <c r="E209" s="32"/>
      <c r="F209" s="32"/>
      <c r="G209" s="33"/>
    </row>
    <row r="210" spans="1:7">
      <c r="A210" s="29" t="s">
        <v>645</v>
      </c>
      <c r="B210" s="29"/>
      <c r="C210" s="30">
        <v>129</v>
      </c>
      <c r="D210" s="30">
        <v>1.1499999999999999</v>
      </c>
      <c r="E210" s="30"/>
      <c r="F210" s="30"/>
      <c r="G210" s="30">
        <f>PRODUCT(C210:F210)</f>
        <v>148.35</v>
      </c>
    </row>
    <row r="211" spans="1:7">
      <c r="A211" s="29" t="s">
        <v>644</v>
      </c>
      <c r="B211" s="29"/>
      <c r="C211" s="30">
        <v>78</v>
      </c>
      <c r="D211" s="30">
        <v>1.1499999999999999</v>
      </c>
      <c r="E211" s="30"/>
      <c r="F211" s="30"/>
      <c r="G211" s="30">
        <f>PRODUCT(C211:F211)</f>
        <v>89.699999999999989</v>
      </c>
    </row>
    <row r="212" spans="1:7">
      <c r="A212" s="29" t="s">
        <v>727</v>
      </c>
      <c r="B212" s="29"/>
      <c r="C212" s="30">
        <v>30</v>
      </c>
      <c r="D212" s="30">
        <v>1.1499999999999999</v>
      </c>
      <c r="E212" s="30"/>
      <c r="F212" s="30"/>
      <c r="G212" s="30">
        <f>PRODUCT(C212:F212)</f>
        <v>34.5</v>
      </c>
    </row>
    <row r="214" spans="1:7" ht="45" customHeight="1">
      <c r="A214" s="19" t="s">
        <v>732</v>
      </c>
      <c r="B214" s="19" t="s">
        <v>624</v>
      </c>
      <c r="C214" s="19" t="s">
        <v>101</v>
      </c>
      <c r="D214" s="41" t="s">
        <v>21</v>
      </c>
      <c r="E214" s="42" t="s">
        <v>102</v>
      </c>
      <c r="F214" s="42" t="s">
        <v>102</v>
      </c>
      <c r="G214" s="43">
        <f>SUM(G215:G216)</f>
        <v>931.49999999999989</v>
      </c>
    </row>
    <row r="215" spans="1:7">
      <c r="A215" s="31" t="s">
        <v>637</v>
      </c>
      <c r="B215" s="31" t="s">
        <v>634</v>
      </c>
      <c r="C215" s="32" t="s">
        <v>638</v>
      </c>
      <c r="D215" s="32" t="s">
        <v>205</v>
      </c>
      <c r="E215" s="32"/>
      <c r="F215" s="32"/>
      <c r="G215" s="33"/>
    </row>
    <row r="216" spans="1:7">
      <c r="A216" s="29" t="s">
        <v>656</v>
      </c>
      <c r="B216" s="29"/>
      <c r="C216" s="30">
        <v>810</v>
      </c>
      <c r="D216" s="30">
        <v>1.1499999999999999</v>
      </c>
      <c r="E216" s="30"/>
      <c r="F216" s="30"/>
      <c r="G216" s="30">
        <f>PRODUCT(C216:F216)</f>
        <v>931.49999999999989</v>
      </c>
    </row>
    <row r="218" spans="1:7">
      <c r="B218" t="s">
        <v>622</v>
      </c>
      <c r="C218" s="8" t="s">
        <v>7</v>
      </c>
      <c r="D218" s="9" t="s">
        <v>8</v>
      </c>
      <c r="E218" s="8" t="s">
        <v>9</v>
      </c>
    </row>
    <row r="219" spans="1:7">
      <c r="B219" t="s">
        <v>622</v>
      </c>
      <c r="C219" s="8" t="s">
        <v>10</v>
      </c>
      <c r="D219" s="9" t="s">
        <v>63</v>
      </c>
      <c r="E219" s="8" t="s">
        <v>64</v>
      </c>
    </row>
    <row r="220" spans="1:7">
      <c r="B220" t="s">
        <v>622</v>
      </c>
      <c r="C220" s="8" t="s">
        <v>12</v>
      </c>
      <c r="D220" s="9" t="s">
        <v>30</v>
      </c>
      <c r="E220" s="8" t="s">
        <v>73</v>
      </c>
    </row>
    <row r="221" spans="1:7">
      <c r="B221" t="s">
        <v>622</v>
      </c>
      <c r="C221" s="8" t="s">
        <v>74</v>
      </c>
      <c r="D221" s="9" t="s">
        <v>30</v>
      </c>
      <c r="E221" s="8" t="s">
        <v>103</v>
      </c>
    </row>
    <row r="223" spans="1:7" ht="45" customHeight="1">
      <c r="A223" s="19" t="s">
        <v>733</v>
      </c>
      <c r="B223" s="19" t="s">
        <v>624</v>
      </c>
      <c r="C223" s="19" t="s">
        <v>105</v>
      </c>
      <c r="D223" s="41" t="s">
        <v>21</v>
      </c>
      <c r="E223" s="42" t="s">
        <v>78</v>
      </c>
      <c r="F223" s="42" t="s">
        <v>78</v>
      </c>
      <c r="G223" s="43">
        <f>SUM(G224:G226)</f>
        <v>732.55</v>
      </c>
    </row>
    <row r="224" spans="1:7">
      <c r="A224" s="31" t="s">
        <v>637</v>
      </c>
      <c r="B224" s="31" t="s">
        <v>634</v>
      </c>
      <c r="C224" s="32" t="s">
        <v>638</v>
      </c>
      <c r="D224" s="32" t="s">
        <v>205</v>
      </c>
      <c r="E224" s="32"/>
      <c r="F224" s="32"/>
      <c r="G224" s="33"/>
    </row>
    <row r="225" spans="1:7">
      <c r="A225" s="29" t="s">
        <v>658</v>
      </c>
      <c r="B225" s="29"/>
      <c r="C225" s="30">
        <v>429</v>
      </c>
      <c r="D225" s="30">
        <v>1.1499999999999999</v>
      </c>
      <c r="E225" s="30"/>
      <c r="F225" s="30"/>
      <c r="G225" s="30">
        <f>PRODUCT(C225:F225)</f>
        <v>493.34999999999997</v>
      </c>
    </row>
    <row r="226" spans="1:7">
      <c r="A226" s="29" t="s">
        <v>650</v>
      </c>
      <c r="B226" s="29"/>
      <c r="C226" s="30">
        <v>208</v>
      </c>
      <c r="D226" s="30">
        <v>1.1499999999999999</v>
      </c>
      <c r="E226" s="30"/>
      <c r="F226" s="30"/>
      <c r="G226" s="30">
        <f>PRODUCT(C226:F226)</f>
        <v>239.2</v>
      </c>
    </row>
    <row r="228" spans="1:7" ht="45" customHeight="1">
      <c r="A228" s="19" t="s">
        <v>734</v>
      </c>
      <c r="B228" s="19" t="s">
        <v>624</v>
      </c>
      <c r="C228" s="19" t="s">
        <v>106</v>
      </c>
      <c r="D228" s="41" t="s">
        <v>21</v>
      </c>
      <c r="E228" s="42" t="s">
        <v>80</v>
      </c>
      <c r="F228" s="42" t="s">
        <v>80</v>
      </c>
      <c r="G228" s="43">
        <f>SUM(G229:G231)</f>
        <v>581.9</v>
      </c>
    </row>
    <row r="229" spans="1:7">
      <c r="A229" s="31" t="s">
        <v>637</v>
      </c>
      <c r="B229" s="31" t="s">
        <v>634</v>
      </c>
      <c r="C229" s="32" t="s">
        <v>638</v>
      </c>
      <c r="D229" s="32" t="s">
        <v>205</v>
      </c>
      <c r="E229" s="32"/>
      <c r="F229" s="32"/>
      <c r="G229" s="33"/>
    </row>
    <row r="230" spans="1:7">
      <c r="A230" s="29" t="s">
        <v>648</v>
      </c>
      <c r="B230" s="29"/>
      <c r="C230" s="30">
        <v>446</v>
      </c>
      <c r="D230" s="30">
        <v>1.1499999999999999</v>
      </c>
      <c r="E230" s="30"/>
      <c r="F230" s="30"/>
      <c r="G230" s="30">
        <f>PRODUCT(C230:F230)</f>
        <v>512.9</v>
      </c>
    </row>
    <row r="231" spans="1:7">
      <c r="A231" s="29" t="s">
        <v>649</v>
      </c>
      <c r="B231" s="29"/>
      <c r="C231" s="30">
        <v>60</v>
      </c>
      <c r="D231" s="30">
        <v>1.1499999999999999</v>
      </c>
      <c r="E231" s="30"/>
      <c r="F231" s="30"/>
      <c r="G231" s="30">
        <f>PRODUCT(C231:F231)</f>
        <v>69</v>
      </c>
    </row>
    <row r="233" spans="1:7" ht="45" customHeight="1">
      <c r="A233" s="19" t="s">
        <v>735</v>
      </c>
      <c r="B233" s="19" t="s">
        <v>624</v>
      </c>
      <c r="C233" s="19" t="s">
        <v>107</v>
      </c>
      <c r="D233" s="41" t="s">
        <v>21</v>
      </c>
      <c r="E233" s="42" t="s">
        <v>108</v>
      </c>
      <c r="F233" s="42" t="s">
        <v>108</v>
      </c>
      <c r="G233" s="43">
        <f>SUM(G234:G235)</f>
        <v>66.699999999999989</v>
      </c>
    </row>
    <row r="234" spans="1:7">
      <c r="A234" s="31" t="s">
        <v>637</v>
      </c>
      <c r="B234" s="31" t="s">
        <v>634</v>
      </c>
      <c r="C234" s="32" t="s">
        <v>638</v>
      </c>
      <c r="D234" s="32" t="s">
        <v>205</v>
      </c>
      <c r="E234" s="32"/>
      <c r="F234" s="32"/>
      <c r="G234" s="33"/>
    </row>
    <row r="235" spans="1:7">
      <c r="A235" s="29" t="s">
        <v>647</v>
      </c>
      <c r="B235" s="29"/>
      <c r="C235" s="30">
        <v>58</v>
      </c>
      <c r="D235" s="30">
        <v>1.1499999999999999</v>
      </c>
      <c r="E235" s="30"/>
      <c r="F235" s="30"/>
      <c r="G235" s="30">
        <f>PRODUCT(C235:F235)</f>
        <v>66.699999999999989</v>
      </c>
    </row>
    <row r="237" spans="1:7" ht="45" customHeight="1">
      <c r="A237" s="19" t="s">
        <v>736</v>
      </c>
      <c r="B237" s="19" t="s">
        <v>624</v>
      </c>
      <c r="C237" s="19" t="s">
        <v>81</v>
      </c>
      <c r="D237" s="41" t="s">
        <v>21</v>
      </c>
      <c r="E237" s="42" t="s">
        <v>82</v>
      </c>
      <c r="F237" s="42" t="s">
        <v>82</v>
      </c>
      <c r="G237" s="43">
        <f>SUM(G238:G241)</f>
        <v>100</v>
      </c>
    </row>
    <row r="238" spans="1:7">
      <c r="A238" s="31" t="s">
        <v>633</v>
      </c>
      <c r="B238" s="31" t="s">
        <v>634</v>
      </c>
      <c r="C238" s="32" t="s">
        <v>737</v>
      </c>
      <c r="D238" s="32"/>
      <c r="E238" s="32"/>
      <c r="F238" s="32"/>
      <c r="G238" s="33"/>
    </row>
    <row r="239" spans="1:7">
      <c r="A239" s="29" t="s">
        <v>103</v>
      </c>
      <c r="B239" s="29"/>
      <c r="C239" s="30">
        <v>100</v>
      </c>
      <c r="D239" s="30"/>
      <c r="E239" s="30"/>
      <c r="F239" s="30"/>
      <c r="G239" s="30">
        <f>PRODUCT(C239:F239)</f>
        <v>100</v>
      </c>
    </row>
    <row r="240" spans="1:7">
      <c r="A240" s="29" t="s">
        <v>720</v>
      </c>
      <c r="B240" s="29"/>
      <c r="C240" s="30"/>
      <c r="D240" s="30"/>
      <c r="E240" s="30"/>
      <c r="F240" s="30"/>
      <c r="G240" s="30">
        <v>0</v>
      </c>
    </row>
    <row r="241" spans="1:7">
      <c r="A241" s="29" t="s">
        <v>721</v>
      </c>
      <c r="B241" s="29"/>
      <c r="C241" s="30"/>
      <c r="D241" s="30"/>
      <c r="E241" s="30"/>
      <c r="F241" s="30"/>
      <c r="G241" s="30"/>
    </row>
    <row r="243" spans="1:7" ht="45" customHeight="1">
      <c r="A243" s="19" t="s">
        <v>738</v>
      </c>
      <c r="B243" s="19" t="s">
        <v>624</v>
      </c>
      <c r="C243" s="19" t="s">
        <v>83</v>
      </c>
      <c r="D243" s="41" t="s">
        <v>21</v>
      </c>
      <c r="E243" s="42" t="s">
        <v>84</v>
      </c>
      <c r="F243" s="42" t="s">
        <v>84</v>
      </c>
      <c r="G243" s="43">
        <f>SUM(G244:G247)</f>
        <v>100</v>
      </c>
    </row>
    <row r="244" spans="1:7">
      <c r="A244" s="31" t="s">
        <v>633</v>
      </c>
      <c r="B244" s="31" t="s">
        <v>634</v>
      </c>
      <c r="C244" s="32" t="s">
        <v>737</v>
      </c>
      <c r="D244" s="32"/>
      <c r="E244" s="32"/>
      <c r="F244" s="32"/>
      <c r="G244" s="33"/>
    </row>
    <row r="245" spans="1:7">
      <c r="A245" s="29" t="s">
        <v>103</v>
      </c>
      <c r="B245" s="29"/>
      <c r="C245" s="30">
        <v>100</v>
      </c>
      <c r="D245" s="30"/>
      <c r="E245" s="30"/>
      <c r="F245" s="30"/>
      <c r="G245" s="30">
        <f>PRODUCT(C245:F245)</f>
        <v>100</v>
      </c>
    </row>
    <row r="246" spans="1:7">
      <c r="A246" s="29" t="s">
        <v>720</v>
      </c>
      <c r="B246" s="29"/>
      <c r="C246" s="30"/>
      <c r="D246" s="30"/>
      <c r="E246" s="30"/>
      <c r="F246" s="30"/>
      <c r="G246" s="30">
        <v>0</v>
      </c>
    </row>
    <row r="247" spans="1:7">
      <c r="A247" s="29" t="s">
        <v>721</v>
      </c>
      <c r="B247" s="29"/>
      <c r="C247" s="30"/>
      <c r="D247" s="30"/>
      <c r="E247" s="30"/>
      <c r="F247" s="30"/>
      <c r="G247" s="30"/>
    </row>
    <row r="249" spans="1:7" ht="45" customHeight="1">
      <c r="A249" s="19" t="s">
        <v>739</v>
      </c>
      <c r="B249" s="19" t="s">
        <v>624</v>
      </c>
      <c r="C249" s="19" t="s">
        <v>85</v>
      </c>
      <c r="D249" s="41" t="s">
        <v>21</v>
      </c>
      <c r="E249" s="42" t="s">
        <v>86</v>
      </c>
      <c r="F249" s="42" t="s">
        <v>86</v>
      </c>
      <c r="G249" s="43">
        <f>SUM(G250:G253)</f>
        <v>100</v>
      </c>
    </row>
    <row r="250" spans="1:7">
      <c r="A250" s="31" t="s">
        <v>633</v>
      </c>
      <c r="B250" s="31" t="s">
        <v>634</v>
      </c>
      <c r="C250" s="32" t="s">
        <v>737</v>
      </c>
      <c r="D250" s="32"/>
      <c r="E250" s="32"/>
      <c r="F250" s="32"/>
      <c r="G250" s="33"/>
    </row>
    <row r="251" spans="1:7">
      <c r="A251" s="29" t="s">
        <v>103</v>
      </c>
      <c r="B251" s="29"/>
      <c r="C251" s="30">
        <v>100</v>
      </c>
      <c r="D251" s="30"/>
      <c r="E251" s="30"/>
      <c r="F251" s="30"/>
      <c r="G251" s="30">
        <f>PRODUCT(C251:F251)</f>
        <v>100</v>
      </c>
    </row>
    <row r="252" spans="1:7">
      <c r="A252" s="29" t="s">
        <v>720</v>
      </c>
      <c r="B252" s="29"/>
      <c r="C252" s="30"/>
      <c r="D252" s="30"/>
      <c r="E252" s="30"/>
      <c r="F252" s="30"/>
      <c r="G252" s="30">
        <v>0</v>
      </c>
    </row>
    <row r="253" spans="1:7">
      <c r="A253" s="29" t="s">
        <v>721</v>
      </c>
      <c r="B253" s="29"/>
      <c r="C253" s="30"/>
      <c r="D253" s="30"/>
      <c r="E253" s="30"/>
      <c r="F253" s="30"/>
      <c r="G253" s="30"/>
    </row>
    <row r="255" spans="1:7" ht="45" customHeight="1">
      <c r="A255" s="19" t="s">
        <v>740</v>
      </c>
      <c r="B255" s="19" t="s">
        <v>624</v>
      </c>
      <c r="C255" s="19" t="s">
        <v>87</v>
      </c>
      <c r="D255" s="41" t="s">
        <v>21</v>
      </c>
      <c r="E255" s="42" t="s">
        <v>88</v>
      </c>
      <c r="F255" s="42" t="s">
        <v>88</v>
      </c>
      <c r="G255" s="43">
        <f>SUM(G256:G260)</f>
        <v>839.44999999999993</v>
      </c>
    </row>
    <row r="256" spans="1:7">
      <c r="A256" s="31" t="s">
        <v>637</v>
      </c>
      <c r="B256" s="31" t="s">
        <v>634</v>
      </c>
      <c r="C256" s="32" t="s">
        <v>638</v>
      </c>
      <c r="D256" s="32" t="s">
        <v>205</v>
      </c>
      <c r="E256" s="32"/>
      <c r="F256" s="32"/>
      <c r="G256" s="33"/>
    </row>
    <row r="257" spans="1:7">
      <c r="A257" s="29" t="s">
        <v>640</v>
      </c>
      <c r="B257" s="29"/>
      <c r="C257" s="30">
        <v>643</v>
      </c>
      <c r="D257" s="30">
        <v>1.1499999999999999</v>
      </c>
      <c r="E257" s="30"/>
      <c r="F257" s="30"/>
      <c r="G257" s="30">
        <f>PRODUCT(C257:F257)</f>
        <v>739.44999999999993</v>
      </c>
    </row>
    <row r="258" spans="1:7">
      <c r="A258" s="29" t="s">
        <v>103</v>
      </c>
      <c r="B258" s="29"/>
      <c r="C258" s="30">
        <v>100</v>
      </c>
      <c r="D258" s="30"/>
      <c r="E258" s="30"/>
      <c r="F258" s="30"/>
      <c r="G258" s="30">
        <f>PRODUCT(C258:F258)</f>
        <v>100</v>
      </c>
    </row>
    <row r="259" spans="1:7">
      <c r="A259" s="29" t="s">
        <v>720</v>
      </c>
      <c r="B259" s="29"/>
      <c r="C259" s="30"/>
      <c r="D259" s="30"/>
      <c r="E259" s="30"/>
      <c r="F259" s="30"/>
      <c r="G259" s="30">
        <f>PRODUCT(C259:F259)</f>
        <v>0</v>
      </c>
    </row>
    <row r="260" spans="1:7">
      <c r="A260" s="29" t="s">
        <v>721</v>
      </c>
      <c r="B260" s="29"/>
      <c r="C260" s="30"/>
      <c r="D260" s="30"/>
      <c r="E260" s="30"/>
      <c r="F260" s="30"/>
      <c r="G260" s="30">
        <f>PRODUCT(C260:F260)</f>
        <v>0</v>
      </c>
    </row>
    <row r="262" spans="1:7" ht="45" customHeight="1">
      <c r="A262" s="19" t="s">
        <v>741</v>
      </c>
      <c r="B262" s="19" t="s">
        <v>624</v>
      </c>
      <c r="C262" s="19" t="s">
        <v>89</v>
      </c>
      <c r="D262" s="41" t="s">
        <v>21</v>
      </c>
      <c r="E262" s="42" t="s">
        <v>90</v>
      </c>
      <c r="F262" s="42" t="s">
        <v>90</v>
      </c>
      <c r="G262" s="43">
        <f>SUM(G263:G264)</f>
        <v>66.699999999999989</v>
      </c>
    </row>
    <row r="263" spans="1:7">
      <c r="A263" s="31" t="s">
        <v>637</v>
      </c>
      <c r="B263" s="31" t="s">
        <v>634</v>
      </c>
      <c r="C263" s="32" t="s">
        <v>638</v>
      </c>
      <c r="D263" s="32" t="s">
        <v>205</v>
      </c>
      <c r="E263" s="32"/>
      <c r="F263" s="32"/>
      <c r="G263" s="33"/>
    </row>
    <row r="264" spans="1:7">
      <c r="A264" s="29" t="s">
        <v>742</v>
      </c>
      <c r="B264" s="29"/>
      <c r="C264" s="30">
        <v>58</v>
      </c>
      <c r="D264" s="30">
        <v>1.1499999999999999</v>
      </c>
      <c r="E264" s="30"/>
      <c r="F264" s="30"/>
      <c r="G264" s="30">
        <f>PRODUCT(C264:F264)</f>
        <v>66.699999999999989</v>
      </c>
    </row>
    <row r="266" spans="1:7" ht="45" customHeight="1">
      <c r="A266" s="19" t="s">
        <v>743</v>
      </c>
      <c r="B266" s="19" t="s">
        <v>624</v>
      </c>
      <c r="C266" s="19" t="s">
        <v>109</v>
      </c>
      <c r="D266" s="41" t="s">
        <v>21</v>
      </c>
      <c r="E266" s="42" t="s">
        <v>92</v>
      </c>
      <c r="F266" s="42" t="s">
        <v>92</v>
      </c>
      <c r="G266" s="43">
        <f>SUM(G267:G268)</f>
        <v>387.54999999999995</v>
      </c>
    </row>
    <row r="267" spans="1:7">
      <c r="A267" s="31" t="s">
        <v>637</v>
      </c>
      <c r="B267" s="31" t="s">
        <v>634</v>
      </c>
      <c r="C267" s="32" t="s">
        <v>638</v>
      </c>
      <c r="D267" s="32" t="s">
        <v>205</v>
      </c>
      <c r="E267" s="32"/>
      <c r="F267" s="32"/>
      <c r="G267" s="33"/>
    </row>
    <row r="268" spans="1:7">
      <c r="A268" s="29" t="s">
        <v>646</v>
      </c>
      <c r="B268" s="29"/>
      <c r="C268" s="30">
        <v>337</v>
      </c>
      <c r="D268" s="30">
        <v>1.1499999999999999</v>
      </c>
      <c r="E268" s="30"/>
      <c r="F268" s="30"/>
      <c r="G268" s="30">
        <f>PRODUCT(C268:F268)</f>
        <v>387.54999999999995</v>
      </c>
    </row>
    <row r="270" spans="1:7" ht="45" customHeight="1">
      <c r="A270" s="19" t="s">
        <v>744</v>
      </c>
      <c r="B270" s="19" t="s">
        <v>624</v>
      </c>
      <c r="C270" s="19" t="s">
        <v>110</v>
      </c>
      <c r="D270" s="41" t="s">
        <v>21</v>
      </c>
      <c r="E270" s="42" t="s">
        <v>111</v>
      </c>
      <c r="F270" s="42" t="s">
        <v>111</v>
      </c>
      <c r="G270" s="43">
        <f>SUM(G271:G272)</f>
        <v>356.5</v>
      </c>
    </row>
    <row r="271" spans="1:7">
      <c r="A271" s="31" t="s">
        <v>637</v>
      </c>
      <c r="B271" s="31" t="s">
        <v>634</v>
      </c>
      <c r="C271" s="32" t="s">
        <v>638</v>
      </c>
      <c r="D271" s="32" t="s">
        <v>205</v>
      </c>
      <c r="E271" s="32"/>
      <c r="F271" s="32"/>
      <c r="G271" s="33"/>
    </row>
    <row r="272" spans="1:7">
      <c r="A272" s="29" t="s">
        <v>657</v>
      </c>
      <c r="B272" s="29"/>
      <c r="C272" s="30">
        <v>310</v>
      </c>
      <c r="D272" s="30">
        <v>1.1499999999999999</v>
      </c>
      <c r="E272" s="30"/>
      <c r="F272" s="30"/>
      <c r="G272" s="30">
        <f>PRODUCT(C272:F272)</f>
        <v>356.5</v>
      </c>
    </row>
    <row r="274" spans="1:7" ht="45" customHeight="1">
      <c r="A274" s="19" t="s">
        <v>745</v>
      </c>
      <c r="B274" s="19" t="s">
        <v>624</v>
      </c>
      <c r="C274" s="19" t="s">
        <v>93</v>
      </c>
      <c r="D274" s="41" t="s">
        <v>21</v>
      </c>
      <c r="E274" s="42" t="s">
        <v>94</v>
      </c>
      <c r="F274" s="42" t="s">
        <v>94</v>
      </c>
      <c r="G274" s="43">
        <f>SUM(G275:G281)</f>
        <v>200</v>
      </c>
    </row>
    <row r="275" spans="1:7">
      <c r="A275" s="31" t="s">
        <v>633</v>
      </c>
      <c r="B275" s="31" t="s">
        <v>634</v>
      </c>
      <c r="C275" s="32" t="s">
        <v>737</v>
      </c>
      <c r="D275" s="32"/>
      <c r="E275" s="32"/>
      <c r="F275" s="32"/>
      <c r="G275" s="33"/>
    </row>
    <row r="276" spans="1:7">
      <c r="A276" s="29" t="s">
        <v>746</v>
      </c>
      <c r="B276" s="29"/>
      <c r="C276" s="30">
        <v>100</v>
      </c>
      <c r="D276" s="30"/>
      <c r="E276" s="30"/>
      <c r="F276" s="30"/>
      <c r="G276" s="30">
        <f>PRODUCT(C276:F276)</f>
        <v>100</v>
      </c>
    </row>
    <row r="277" spans="1:7">
      <c r="A277" s="29" t="s">
        <v>720</v>
      </c>
      <c r="B277" s="29"/>
      <c r="C277" s="30"/>
      <c r="D277" s="30"/>
      <c r="E277" s="30"/>
      <c r="F277" s="30"/>
      <c r="G277" s="30">
        <f>PRODUCT(C277:F277)</f>
        <v>0</v>
      </c>
    </row>
    <row r="278" spans="1:7">
      <c r="A278" s="29" t="s">
        <v>721</v>
      </c>
      <c r="B278" s="29"/>
      <c r="C278" s="30"/>
      <c r="D278" s="30"/>
      <c r="E278" s="30"/>
      <c r="F278" s="30"/>
      <c r="G278" s="30"/>
    </row>
    <row r="279" spans="1:7">
      <c r="A279" s="29" t="s">
        <v>747</v>
      </c>
      <c r="B279" s="29"/>
      <c r="C279" s="30">
        <v>100</v>
      </c>
      <c r="D279" s="30"/>
      <c r="E279" s="30"/>
      <c r="F279" s="30"/>
      <c r="G279" s="30">
        <f>PRODUCT(C279:F279)</f>
        <v>100</v>
      </c>
    </row>
    <row r="280" spans="1:7">
      <c r="A280" s="29" t="s">
        <v>720</v>
      </c>
      <c r="B280" s="29"/>
      <c r="C280" s="30"/>
      <c r="D280" s="30"/>
      <c r="E280" s="30"/>
      <c r="F280" s="30"/>
      <c r="G280" s="30">
        <f>PRODUCT(C280:F280)</f>
        <v>0</v>
      </c>
    </row>
    <row r="281" spans="1:7">
      <c r="A281" s="29" t="s">
        <v>721</v>
      </c>
      <c r="B281" s="29"/>
      <c r="C281" s="30"/>
      <c r="D281" s="30"/>
      <c r="E281" s="30"/>
      <c r="F281" s="30"/>
      <c r="G281" s="30">
        <f>PRODUCT(C281:F281)</f>
        <v>0</v>
      </c>
    </row>
    <row r="283" spans="1:7" ht="45" customHeight="1">
      <c r="A283" s="19" t="s">
        <v>748</v>
      </c>
      <c r="B283" s="19" t="s">
        <v>624</v>
      </c>
      <c r="C283" s="19" t="s">
        <v>95</v>
      </c>
      <c r="D283" s="41" t="s">
        <v>21</v>
      </c>
      <c r="E283" s="42" t="s">
        <v>96</v>
      </c>
      <c r="F283" s="42" t="s">
        <v>96</v>
      </c>
      <c r="G283" s="43">
        <f>SUM(G284:G291)</f>
        <v>939.44999999999993</v>
      </c>
    </row>
    <row r="284" spans="1:7">
      <c r="A284" s="31" t="s">
        <v>637</v>
      </c>
      <c r="B284" s="31" t="s">
        <v>634</v>
      </c>
      <c r="C284" s="32" t="s">
        <v>638</v>
      </c>
      <c r="D284" s="32" t="s">
        <v>205</v>
      </c>
      <c r="E284" s="32"/>
      <c r="F284" s="32"/>
      <c r="G284" s="33"/>
    </row>
    <row r="285" spans="1:7">
      <c r="A285" s="29" t="s">
        <v>640</v>
      </c>
      <c r="B285" s="29"/>
      <c r="C285" s="30">
        <v>643</v>
      </c>
      <c r="D285" s="30">
        <v>1.1499999999999999</v>
      </c>
      <c r="E285" s="30"/>
      <c r="F285" s="30"/>
      <c r="G285" s="30">
        <f>PRODUCT(C285:F285)</f>
        <v>739.44999999999993</v>
      </c>
    </row>
    <row r="286" spans="1:7">
      <c r="A286" s="29" t="s">
        <v>749</v>
      </c>
      <c r="B286" s="29"/>
      <c r="C286" s="30">
        <v>100</v>
      </c>
      <c r="D286" s="30"/>
      <c r="E286" s="30"/>
      <c r="F286" s="30"/>
      <c r="G286" s="30">
        <f>PRODUCT(C286:F286)</f>
        <v>100</v>
      </c>
    </row>
    <row r="287" spans="1:7">
      <c r="A287" s="29" t="s">
        <v>720</v>
      </c>
      <c r="B287" s="29"/>
      <c r="C287" s="30"/>
      <c r="D287" s="30"/>
      <c r="E287" s="30"/>
      <c r="F287" s="30"/>
      <c r="G287" s="30">
        <f>PRODUCT(C287:F287)</f>
        <v>0</v>
      </c>
    </row>
    <row r="288" spans="1:7">
      <c r="A288" s="29" t="s">
        <v>721</v>
      </c>
      <c r="B288" s="29"/>
      <c r="C288" s="30"/>
      <c r="D288" s="30"/>
      <c r="E288" s="30"/>
      <c r="F288" s="30"/>
      <c r="G288" s="30"/>
    </row>
    <row r="289" spans="1:7">
      <c r="A289" s="29" t="s">
        <v>750</v>
      </c>
      <c r="B289" s="29"/>
      <c r="C289" s="30">
        <v>100</v>
      </c>
      <c r="D289" s="30"/>
      <c r="E289" s="30"/>
      <c r="F289" s="30"/>
      <c r="G289" s="30">
        <f>PRODUCT(C289:F289)</f>
        <v>100</v>
      </c>
    </row>
    <row r="290" spans="1:7">
      <c r="A290" s="29" t="s">
        <v>720</v>
      </c>
      <c r="B290" s="29"/>
      <c r="C290" s="30"/>
      <c r="D290" s="30"/>
      <c r="E290" s="30"/>
      <c r="F290" s="30"/>
      <c r="G290" s="30">
        <f>PRODUCT(C290:F290)</f>
        <v>0</v>
      </c>
    </row>
    <row r="291" spans="1:7">
      <c r="A291" s="29" t="s">
        <v>721</v>
      </c>
      <c r="B291" s="29"/>
      <c r="C291" s="30"/>
      <c r="D291" s="30"/>
      <c r="E291" s="30"/>
      <c r="F291" s="30"/>
      <c r="G291" s="30">
        <f>PRODUCT(C291:F291)</f>
        <v>0</v>
      </c>
    </row>
    <row r="293" spans="1:7" ht="45" customHeight="1">
      <c r="A293" s="19" t="s">
        <v>751</v>
      </c>
      <c r="B293" s="19" t="s">
        <v>624</v>
      </c>
      <c r="C293" s="19" t="s">
        <v>97</v>
      </c>
      <c r="D293" s="41" t="s">
        <v>21</v>
      </c>
      <c r="E293" s="42" t="s">
        <v>98</v>
      </c>
      <c r="F293" s="42" t="s">
        <v>98</v>
      </c>
      <c r="G293" s="43">
        <f>SUM(G294:G296)</f>
        <v>133.39999999999998</v>
      </c>
    </row>
    <row r="294" spans="1:7">
      <c r="A294" s="31" t="s">
        <v>637</v>
      </c>
      <c r="B294" s="31" t="s">
        <v>634</v>
      </c>
      <c r="C294" s="32" t="s">
        <v>638</v>
      </c>
      <c r="D294" s="32" t="s">
        <v>205</v>
      </c>
      <c r="E294" s="32"/>
      <c r="F294" s="32"/>
      <c r="G294" s="33"/>
    </row>
    <row r="295" spans="1:7">
      <c r="A295" s="29" t="s">
        <v>742</v>
      </c>
      <c r="B295" s="29"/>
      <c r="C295" s="30">
        <v>58</v>
      </c>
      <c r="D295" s="30">
        <v>1.1499999999999999</v>
      </c>
      <c r="E295" s="30"/>
      <c r="F295" s="30"/>
      <c r="G295" s="30">
        <f>PRODUCT(C295:F295)</f>
        <v>66.699999999999989</v>
      </c>
    </row>
    <row r="296" spans="1:7">
      <c r="A296" s="29" t="s">
        <v>647</v>
      </c>
      <c r="B296" s="29"/>
      <c r="C296" s="30">
        <v>58</v>
      </c>
      <c r="D296" s="30">
        <v>1.1499999999999999</v>
      </c>
      <c r="E296" s="30"/>
      <c r="F296" s="30"/>
      <c r="G296" s="30">
        <f>PRODUCT(C296:F296)</f>
        <v>66.699999999999989</v>
      </c>
    </row>
    <row r="298" spans="1:7" ht="45" customHeight="1">
      <c r="A298" s="19" t="s">
        <v>752</v>
      </c>
      <c r="B298" s="19" t="s">
        <v>624</v>
      </c>
      <c r="C298" s="19" t="s">
        <v>112</v>
      </c>
      <c r="D298" s="41" t="s">
        <v>21</v>
      </c>
      <c r="E298" s="42" t="s">
        <v>100</v>
      </c>
      <c r="F298" s="42" t="s">
        <v>100</v>
      </c>
      <c r="G298" s="43">
        <f>SUM(G299:G303)</f>
        <v>969.44999999999993</v>
      </c>
    </row>
    <row r="299" spans="1:7">
      <c r="A299" s="31" t="s">
        <v>637</v>
      </c>
      <c r="B299" s="31" t="s">
        <v>634</v>
      </c>
      <c r="C299" s="32" t="s">
        <v>638</v>
      </c>
      <c r="D299" s="32" t="s">
        <v>205</v>
      </c>
      <c r="E299" s="32"/>
      <c r="F299" s="32"/>
      <c r="G299" s="33"/>
    </row>
    <row r="300" spans="1:7">
      <c r="A300" s="29" t="s">
        <v>648</v>
      </c>
      <c r="B300" s="29"/>
      <c r="C300" s="30">
        <v>446</v>
      </c>
      <c r="D300" s="30">
        <v>1.1499999999999999</v>
      </c>
      <c r="E300" s="30"/>
      <c r="F300" s="30"/>
      <c r="G300" s="30">
        <f>PRODUCT(C300:F300)</f>
        <v>512.9</v>
      </c>
    </row>
    <row r="301" spans="1:7">
      <c r="A301" s="29" t="s">
        <v>649</v>
      </c>
      <c r="B301" s="29"/>
      <c r="C301" s="30">
        <v>60</v>
      </c>
      <c r="D301" s="30">
        <v>1.1499999999999999</v>
      </c>
      <c r="E301" s="30"/>
      <c r="F301" s="30"/>
      <c r="G301" s="30">
        <f>PRODUCT(C301:F301)</f>
        <v>69</v>
      </c>
    </row>
    <row r="302" spans="1:7">
      <c r="A302" s="31" t="s">
        <v>637</v>
      </c>
      <c r="B302" s="31" t="s">
        <v>634</v>
      </c>
      <c r="C302" s="32" t="s">
        <v>638</v>
      </c>
      <c r="D302" s="32" t="s">
        <v>205</v>
      </c>
      <c r="E302" s="32"/>
      <c r="F302" s="32"/>
      <c r="G302" s="33"/>
    </row>
    <row r="303" spans="1:7">
      <c r="A303" s="29" t="s">
        <v>646</v>
      </c>
      <c r="B303" s="29"/>
      <c r="C303" s="30">
        <v>337</v>
      </c>
      <c r="D303" s="30">
        <v>1.1499999999999999</v>
      </c>
      <c r="E303" s="30"/>
      <c r="F303" s="30"/>
      <c r="G303" s="30">
        <f>PRODUCT(C303:F303)</f>
        <v>387.54999999999995</v>
      </c>
    </row>
    <row r="305" spans="1:7" ht="45" customHeight="1">
      <c r="A305" s="19" t="s">
        <v>753</v>
      </c>
      <c r="B305" s="19" t="s">
        <v>624</v>
      </c>
      <c r="C305" s="19" t="s">
        <v>113</v>
      </c>
      <c r="D305" s="41" t="s">
        <v>21</v>
      </c>
      <c r="E305" s="42" t="s">
        <v>102</v>
      </c>
      <c r="F305" s="42" t="s">
        <v>102</v>
      </c>
      <c r="G305" s="43">
        <f>SUM(G306:G310)</f>
        <v>1089.05</v>
      </c>
    </row>
    <row r="306" spans="1:7">
      <c r="A306" s="31" t="s">
        <v>637</v>
      </c>
      <c r="B306" s="31" t="s">
        <v>634</v>
      </c>
      <c r="C306" s="32" t="s">
        <v>638</v>
      </c>
      <c r="D306" s="32" t="s">
        <v>205</v>
      </c>
      <c r="E306" s="32"/>
      <c r="F306" s="32"/>
      <c r="G306" s="33"/>
    </row>
    <row r="307" spans="1:7">
      <c r="A307" s="29" t="s">
        <v>658</v>
      </c>
      <c r="B307" s="29"/>
      <c r="C307" s="30">
        <v>429</v>
      </c>
      <c r="D307" s="30">
        <v>1.1499999999999999</v>
      </c>
      <c r="E307" s="30"/>
      <c r="F307" s="30"/>
      <c r="G307" s="30">
        <f>PRODUCT(C307:F307)</f>
        <v>493.34999999999997</v>
      </c>
    </row>
    <row r="308" spans="1:7">
      <c r="A308" s="29" t="s">
        <v>650</v>
      </c>
      <c r="B308" s="29"/>
      <c r="C308" s="30">
        <v>208</v>
      </c>
      <c r="D308" s="30">
        <v>1.1499999999999999</v>
      </c>
      <c r="E308" s="30"/>
      <c r="F308" s="30"/>
      <c r="G308" s="30">
        <f>PRODUCT(C308:F308)</f>
        <v>239.2</v>
      </c>
    </row>
    <row r="309" spans="1:7">
      <c r="A309" s="31" t="s">
        <v>637</v>
      </c>
      <c r="B309" s="31" t="s">
        <v>634</v>
      </c>
      <c r="C309" s="32" t="s">
        <v>638</v>
      </c>
      <c r="D309" s="32" t="s">
        <v>205</v>
      </c>
      <c r="E309" s="32"/>
      <c r="F309" s="32"/>
      <c r="G309" s="33"/>
    </row>
    <row r="310" spans="1:7">
      <c r="A310" s="29" t="s">
        <v>657</v>
      </c>
      <c r="B310" s="29"/>
      <c r="C310" s="30">
        <v>310</v>
      </c>
      <c r="D310" s="30">
        <v>1.1499999999999999</v>
      </c>
      <c r="E310" s="30"/>
      <c r="F310" s="30"/>
      <c r="G310" s="30">
        <f>PRODUCT(C310:F310)</f>
        <v>356.5</v>
      </c>
    </row>
    <row r="312" spans="1:7">
      <c r="B312" t="s">
        <v>622</v>
      </c>
      <c r="C312" s="8" t="s">
        <v>7</v>
      </c>
      <c r="D312" s="9" t="s">
        <v>8</v>
      </c>
      <c r="E312" s="8" t="s">
        <v>9</v>
      </c>
    </row>
    <row r="313" spans="1:7">
      <c r="B313" t="s">
        <v>622</v>
      </c>
      <c r="C313" s="8" t="s">
        <v>10</v>
      </c>
      <c r="D313" s="9" t="s">
        <v>63</v>
      </c>
      <c r="E313" s="8" t="s">
        <v>64</v>
      </c>
    </row>
    <row r="314" spans="1:7">
      <c r="B314" t="s">
        <v>622</v>
      </c>
      <c r="C314" s="8" t="s">
        <v>12</v>
      </c>
      <c r="D314" s="9" t="s">
        <v>30</v>
      </c>
      <c r="E314" s="8" t="s">
        <v>73</v>
      </c>
    </row>
    <row r="315" spans="1:7">
      <c r="B315" t="s">
        <v>622</v>
      </c>
      <c r="C315" s="8" t="s">
        <v>74</v>
      </c>
      <c r="D315" s="9" t="s">
        <v>63</v>
      </c>
      <c r="E315" s="8" t="s">
        <v>116</v>
      </c>
    </row>
    <row r="317" spans="1:7" ht="45" customHeight="1">
      <c r="A317" s="19" t="s">
        <v>754</v>
      </c>
      <c r="B317" s="19" t="s">
        <v>624</v>
      </c>
      <c r="C317" s="19" t="s">
        <v>106</v>
      </c>
      <c r="D317" s="41" t="s">
        <v>21</v>
      </c>
      <c r="E317" s="42" t="s">
        <v>80</v>
      </c>
      <c r="F317" s="42" t="s">
        <v>80</v>
      </c>
      <c r="G317" s="43">
        <f>SUM(G318:G319)</f>
        <v>28.749999999999996</v>
      </c>
    </row>
    <row r="318" spans="1:7">
      <c r="A318" s="31" t="s">
        <v>637</v>
      </c>
      <c r="B318" s="31" t="s">
        <v>634</v>
      </c>
      <c r="C318" s="32" t="s">
        <v>638</v>
      </c>
      <c r="D318" s="32" t="s">
        <v>205</v>
      </c>
      <c r="E318" s="32"/>
      <c r="F318" s="32"/>
      <c r="G318" s="33"/>
    </row>
    <row r="319" spans="1:7">
      <c r="A319" s="29" t="s">
        <v>652</v>
      </c>
      <c r="B319" s="29"/>
      <c r="C319" s="30">
        <v>25</v>
      </c>
      <c r="D319" s="30">
        <v>1.1499999999999999</v>
      </c>
      <c r="E319" s="30"/>
      <c r="F319" s="30"/>
      <c r="G319" s="30">
        <f>PRODUCT(C319:F319)</f>
        <v>28.749999999999996</v>
      </c>
    </row>
    <row r="321" spans="1:7" ht="45" customHeight="1">
      <c r="A321" s="19" t="s">
        <v>755</v>
      </c>
      <c r="B321" s="19" t="s">
        <v>624</v>
      </c>
      <c r="C321" s="19" t="s">
        <v>81</v>
      </c>
      <c r="D321" s="41" t="s">
        <v>21</v>
      </c>
      <c r="E321" s="42" t="s">
        <v>82</v>
      </c>
      <c r="F321" s="42" t="s">
        <v>82</v>
      </c>
      <c r="G321" s="43">
        <f>SUM(G322:G325)</f>
        <v>25</v>
      </c>
    </row>
    <row r="322" spans="1:7">
      <c r="A322" s="31" t="s">
        <v>637</v>
      </c>
      <c r="B322" s="31" t="s">
        <v>634</v>
      </c>
      <c r="C322" s="32" t="s">
        <v>638</v>
      </c>
      <c r="D322" s="32" t="s">
        <v>205</v>
      </c>
      <c r="E322" s="32"/>
      <c r="F322" s="32"/>
      <c r="G322" s="33"/>
    </row>
    <row r="323" spans="1:7">
      <c r="A323" s="29" t="s">
        <v>116</v>
      </c>
      <c r="B323" s="29"/>
      <c r="C323" s="30">
        <v>25</v>
      </c>
      <c r="D323" s="30"/>
      <c r="E323" s="30"/>
      <c r="F323" s="30"/>
      <c r="G323" s="30">
        <f>PRODUCT(C323:F323)</f>
        <v>25</v>
      </c>
    </row>
    <row r="324" spans="1:7">
      <c r="A324" s="29" t="s">
        <v>720</v>
      </c>
      <c r="B324" s="29"/>
      <c r="C324" s="30"/>
      <c r="D324" s="30"/>
      <c r="E324" s="30"/>
      <c r="F324" s="30"/>
      <c r="G324" s="30">
        <v>0</v>
      </c>
    </row>
    <row r="325" spans="1:7">
      <c r="A325" s="29" t="s">
        <v>721</v>
      </c>
      <c r="B325" s="29"/>
      <c r="C325" s="30"/>
      <c r="D325" s="30"/>
      <c r="E325" s="30"/>
      <c r="F325" s="30"/>
      <c r="G325" s="30">
        <v>0</v>
      </c>
    </row>
    <row r="327" spans="1:7" ht="45" customHeight="1">
      <c r="A327" s="19" t="s">
        <v>756</v>
      </c>
      <c r="B327" s="19" t="s">
        <v>624</v>
      </c>
      <c r="C327" s="19" t="s">
        <v>83</v>
      </c>
      <c r="D327" s="41" t="s">
        <v>21</v>
      </c>
      <c r="E327" s="42" t="s">
        <v>84</v>
      </c>
      <c r="F327" s="42" t="s">
        <v>84</v>
      </c>
      <c r="G327" s="43">
        <f>SUM(G328:G331)</f>
        <v>25</v>
      </c>
    </row>
    <row r="328" spans="1:7">
      <c r="A328" s="31" t="s">
        <v>637</v>
      </c>
      <c r="B328" s="31" t="s">
        <v>634</v>
      </c>
      <c r="C328" s="32" t="s">
        <v>638</v>
      </c>
      <c r="D328" s="32" t="s">
        <v>205</v>
      </c>
      <c r="E328" s="32"/>
      <c r="F328" s="32"/>
      <c r="G328" s="33"/>
    </row>
    <row r="329" spans="1:7">
      <c r="A329" s="29" t="s">
        <v>116</v>
      </c>
      <c r="B329" s="29"/>
      <c r="C329" s="30">
        <v>25</v>
      </c>
      <c r="D329" s="30"/>
      <c r="E329" s="30"/>
      <c r="F329" s="30"/>
      <c r="G329" s="30">
        <f>PRODUCT(C329:F329)</f>
        <v>25</v>
      </c>
    </row>
    <row r="330" spans="1:7">
      <c r="A330" s="29" t="s">
        <v>720</v>
      </c>
      <c r="B330" s="29"/>
      <c r="C330" s="30"/>
      <c r="D330" s="30"/>
      <c r="E330" s="30"/>
      <c r="F330" s="30"/>
      <c r="G330" s="30">
        <v>0</v>
      </c>
    </row>
    <row r="331" spans="1:7">
      <c r="A331" s="29" t="s">
        <v>721</v>
      </c>
      <c r="B331" s="29"/>
      <c r="C331" s="30"/>
      <c r="D331" s="30"/>
      <c r="E331" s="30"/>
      <c r="F331" s="30"/>
      <c r="G331" s="30">
        <v>0</v>
      </c>
    </row>
    <row r="333" spans="1:7" ht="45" customHeight="1">
      <c r="A333" s="19" t="s">
        <v>757</v>
      </c>
      <c r="B333" s="19" t="s">
        <v>624</v>
      </c>
      <c r="C333" s="19" t="s">
        <v>85</v>
      </c>
      <c r="D333" s="41" t="s">
        <v>21</v>
      </c>
      <c r="E333" s="42" t="s">
        <v>86</v>
      </c>
      <c r="F333" s="42" t="s">
        <v>86</v>
      </c>
      <c r="G333" s="43">
        <f>SUM(G334:G337)</f>
        <v>25</v>
      </c>
    </row>
    <row r="334" spans="1:7">
      <c r="A334" s="31" t="s">
        <v>637</v>
      </c>
      <c r="B334" s="31" t="s">
        <v>634</v>
      </c>
      <c r="C334" s="32" t="s">
        <v>638</v>
      </c>
      <c r="D334" s="32" t="s">
        <v>205</v>
      </c>
      <c r="E334" s="32"/>
      <c r="F334" s="32"/>
      <c r="G334" s="33"/>
    </row>
    <row r="335" spans="1:7">
      <c r="A335" s="29" t="s">
        <v>116</v>
      </c>
      <c r="B335" s="29"/>
      <c r="C335" s="30">
        <v>25</v>
      </c>
      <c r="D335" s="30"/>
      <c r="E335" s="30"/>
      <c r="F335" s="30"/>
      <c r="G335" s="30">
        <f>PRODUCT(C335:F335)</f>
        <v>25</v>
      </c>
    </row>
    <row r="336" spans="1:7">
      <c r="A336" s="29" t="s">
        <v>720</v>
      </c>
      <c r="B336" s="29"/>
      <c r="C336" s="30"/>
      <c r="D336" s="30"/>
      <c r="E336" s="30"/>
      <c r="F336" s="30"/>
      <c r="G336" s="30">
        <v>0</v>
      </c>
    </row>
    <row r="337" spans="1:7">
      <c r="A337" s="29" t="s">
        <v>721</v>
      </c>
      <c r="B337" s="29"/>
      <c r="C337" s="30"/>
      <c r="D337" s="30"/>
      <c r="E337" s="30"/>
      <c r="F337" s="30"/>
      <c r="G337" s="30">
        <v>0</v>
      </c>
    </row>
    <row r="339" spans="1:7" ht="45" customHeight="1">
      <c r="A339" s="19" t="s">
        <v>758</v>
      </c>
      <c r="B339" s="19" t="s">
        <v>624</v>
      </c>
      <c r="C339" s="19" t="s">
        <v>87</v>
      </c>
      <c r="D339" s="41" t="s">
        <v>21</v>
      </c>
      <c r="E339" s="42" t="s">
        <v>88</v>
      </c>
      <c r="F339" s="42" t="s">
        <v>88</v>
      </c>
      <c r="G339" s="43">
        <f>SUM(G340:G343)</f>
        <v>25</v>
      </c>
    </row>
    <row r="340" spans="1:7">
      <c r="A340" s="31" t="s">
        <v>637</v>
      </c>
      <c r="B340" s="31" t="s">
        <v>634</v>
      </c>
      <c r="C340" s="32" t="s">
        <v>638</v>
      </c>
      <c r="D340" s="32" t="s">
        <v>205</v>
      </c>
      <c r="E340" s="32"/>
      <c r="F340" s="32"/>
      <c r="G340" s="33"/>
    </row>
    <row r="341" spans="1:7">
      <c r="A341" s="29" t="s">
        <v>116</v>
      </c>
      <c r="B341" s="29"/>
      <c r="C341" s="30">
        <v>25</v>
      </c>
      <c r="D341" s="30"/>
      <c r="E341" s="30"/>
      <c r="F341" s="30"/>
      <c r="G341" s="30">
        <f>PRODUCT(C341:F341)</f>
        <v>25</v>
      </c>
    </row>
    <row r="342" spans="1:7">
      <c r="A342" s="29" t="s">
        <v>720</v>
      </c>
      <c r="B342" s="29"/>
      <c r="C342" s="30"/>
      <c r="D342" s="30"/>
      <c r="E342" s="30"/>
      <c r="F342" s="30"/>
      <c r="G342" s="30">
        <v>0</v>
      </c>
    </row>
    <row r="343" spans="1:7">
      <c r="A343" s="29" t="s">
        <v>721</v>
      </c>
      <c r="B343" s="29"/>
      <c r="C343" s="30"/>
      <c r="D343" s="30"/>
      <c r="E343" s="30"/>
      <c r="F343" s="30"/>
      <c r="G343" s="30">
        <v>0</v>
      </c>
    </row>
    <row r="345" spans="1:7" ht="45" customHeight="1">
      <c r="A345" s="19" t="s">
        <v>759</v>
      </c>
      <c r="B345" s="19" t="s">
        <v>624</v>
      </c>
      <c r="C345" s="19" t="s">
        <v>109</v>
      </c>
      <c r="D345" s="41" t="s">
        <v>21</v>
      </c>
      <c r="E345" s="42" t="s">
        <v>92</v>
      </c>
      <c r="F345" s="42" t="s">
        <v>92</v>
      </c>
      <c r="G345" s="43">
        <f>SUM(G346:G347)</f>
        <v>20.7</v>
      </c>
    </row>
    <row r="346" spans="1:7">
      <c r="A346" s="31" t="s">
        <v>637</v>
      </c>
      <c r="B346" s="31" t="s">
        <v>634</v>
      </c>
      <c r="C346" s="32" t="s">
        <v>638</v>
      </c>
      <c r="D346" s="32" t="s">
        <v>205</v>
      </c>
      <c r="E346" s="32"/>
      <c r="F346" s="32"/>
      <c r="G346" s="33"/>
    </row>
    <row r="347" spans="1:7">
      <c r="A347" s="29" t="s">
        <v>651</v>
      </c>
      <c r="B347" s="29"/>
      <c r="C347" s="30">
        <v>18</v>
      </c>
      <c r="D347" s="30">
        <v>1.1499999999999999</v>
      </c>
      <c r="E347" s="30"/>
      <c r="F347" s="30"/>
      <c r="G347" s="30">
        <f>PRODUCT(C347:F347)</f>
        <v>20.7</v>
      </c>
    </row>
    <row r="349" spans="1:7" ht="45" customHeight="1">
      <c r="A349" s="19" t="s">
        <v>760</v>
      </c>
      <c r="B349" s="19" t="s">
        <v>624</v>
      </c>
      <c r="C349" s="19" t="s">
        <v>93</v>
      </c>
      <c r="D349" s="41" t="s">
        <v>21</v>
      </c>
      <c r="E349" s="42" t="s">
        <v>94</v>
      </c>
      <c r="F349" s="42" t="s">
        <v>94</v>
      </c>
      <c r="G349" s="43">
        <f>SUM(G350:G353)</f>
        <v>50</v>
      </c>
    </row>
    <row r="350" spans="1:7">
      <c r="A350" s="31" t="s">
        <v>637</v>
      </c>
      <c r="B350" s="31" t="s">
        <v>634</v>
      </c>
      <c r="C350" s="32" t="s">
        <v>638</v>
      </c>
      <c r="D350" s="32" t="s">
        <v>205</v>
      </c>
      <c r="E350" s="32"/>
      <c r="F350" s="32"/>
      <c r="G350" s="33"/>
    </row>
    <row r="351" spans="1:7">
      <c r="A351" s="29" t="s">
        <v>116</v>
      </c>
      <c r="B351" s="29"/>
      <c r="C351" s="30">
        <v>50</v>
      </c>
      <c r="D351" s="30"/>
      <c r="E351" s="30"/>
      <c r="F351" s="30"/>
      <c r="G351" s="30">
        <f>PRODUCT(C351:F351)</f>
        <v>50</v>
      </c>
    </row>
    <row r="352" spans="1:7">
      <c r="A352" s="29" t="s">
        <v>720</v>
      </c>
      <c r="B352" s="29"/>
      <c r="C352" s="30"/>
      <c r="D352" s="30"/>
      <c r="E352" s="30"/>
      <c r="F352" s="30"/>
      <c r="G352" s="30"/>
    </row>
    <row r="353" spans="1:7">
      <c r="A353" s="29" t="s">
        <v>721</v>
      </c>
      <c r="B353" s="29"/>
      <c r="C353" s="30"/>
      <c r="D353" s="30"/>
      <c r="E353" s="30"/>
      <c r="F353" s="30"/>
      <c r="G353" s="30"/>
    </row>
    <row r="355" spans="1:7" ht="45" customHeight="1">
      <c r="A355" s="19" t="s">
        <v>761</v>
      </c>
      <c r="B355" s="19" t="s">
        <v>624</v>
      </c>
      <c r="C355" s="19" t="s">
        <v>95</v>
      </c>
      <c r="D355" s="41" t="s">
        <v>21</v>
      </c>
      <c r="E355" s="42" t="s">
        <v>96</v>
      </c>
      <c r="F355" s="42" t="s">
        <v>96</v>
      </c>
      <c r="G355" s="43">
        <f>SUM(G356:G359)</f>
        <v>50</v>
      </c>
    </row>
    <row r="356" spans="1:7">
      <c r="A356" s="31" t="s">
        <v>637</v>
      </c>
      <c r="B356" s="31" t="s">
        <v>634</v>
      </c>
      <c r="C356" s="32" t="s">
        <v>638</v>
      </c>
      <c r="D356" s="32" t="s">
        <v>205</v>
      </c>
      <c r="E356" s="32"/>
      <c r="F356" s="32"/>
      <c r="G356" s="33"/>
    </row>
    <row r="357" spans="1:7">
      <c r="A357" s="29" t="s">
        <v>116</v>
      </c>
      <c r="B357" s="29"/>
      <c r="C357" s="30">
        <v>50</v>
      </c>
      <c r="D357" s="30"/>
      <c r="E357" s="30"/>
      <c r="F357" s="30"/>
      <c r="G357" s="30">
        <f>PRODUCT(C357:F357)</f>
        <v>50</v>
      </c>
    </row>
    <row r="358" spans="1:7">
      <c r="A358" s="29" t="s">
        <v>720</v>
      </c>
      <c r="B358" s="29"/>
      <c r="C358" s="30"/>
      <c r="D358" s="30"/>
      <c r="E358" s="30"/>
      <c r="F358" s="30"/>
      <c r="G358" s="30"/>
    </row>
    <row r="359" spans="1:7">
      <c r="A359" s="29" t="s">
        <v>721</v>
      </c>
      <c r="B359" s="29"/>
      <c r="C359" s="30"/>
      <c r="D359" s="30"/>
      <c r="E359" s="30"/>
      <c r="F359" s="30"/>
      <c r="G359" s="30"/>
    </row>
    <row r="361" spans="1:7" ht="45" customHeight="1">
      <c r="A361" s="19" t="s">
        <v>762</v>
      </c>
      <c r="B361" s="19" t="s">
        <v>624</v>
      </c>
      <c r="C361" s="19" t="s">
        <v>112</v>
      </c>
      <c r="D361" s="41" t="s">
        <v>21</v>
      </c>
      <c r="E361" s="42" t="s">
        <v>100</v>
      </c>
      <c r="F361" s="42" t="s">
        <v>100</v>
      </c>
      <c r="G361" s="43">
        <f>SUM(G362:G365)</f>
        <v>49.449999999999996</v>
      </c>
    </row>
    <row r="362" spans="1:7">
      <c r="A362" s="31" t="s">
        <v>637</v>
      </c>
      <c r="B362" s="31" t="s">
        <v>634</v>
      </c>
      <c r="C362" s="32" t="s">
        <v>638</v>
      </c>
      <c r="D362" s="32" t="s">
        <v>205</v>
      </c>
      <c r="E362" s="32"/>
      <c r="F362" s="32"/>
      <c r="G362" s="33"/>
    </row>
    <row r="363" spans="1:7">
      <c r="A363" s="29" t="s">
        <v>652</v>
      </c>
      <c r="B363" s="29"/>
      <c r="C363" s="30">
        <v>25</v>
      </c>
      <c r="D363" s="30">
        <v>1.1499999999999999</v>
      </c>
      <c r="E363" s="30"/>
      <c r="F363" s="30"/>
      <c r="G363" s="30">
        <f>PRODUCT(C363:F363)</f>
        <v>28.749999999999996</v>
      </c>
    </row>
    <row r="364" spans="1:7">
      <c r="A364" s="31" t="s">
        <v>637</v>
      </c>
      <c r="B364" s="31" t="s">
        <v>634</v>
      </c>
      <c r="C364" s="32" t="s">
        <v>638</v>
      </c>
      <c r="D364" s="32" t="s">
        <v>205</v>
      </c>
      <c r="E364" s="32"/>
      <c r="F364" s="32"/>
      <c r="G364" s="33"/>
    </row>
    <row r="365" spans="1:7">
      <c r="A365" s="29" t="s">
        <v>651</v>
      </c>
      <c r="B365" s="29"/>
      <c r="C365" s="30">
        <v>18</v>
      </c>
      <c r="D365" s="30">
        <v>1.1499999999999999</v>
      </c>
      <c r="E365" s="30"/>
      <c r="F365" s="30"/>
      <c r="G365" s="30">
        <f>PRODUCT(C365:F365)</f>
        <v>20.7</v>
      </c>
    </row>
    <row r="367" spans="1:7">
      <c r="B367" t="s">
        <v>622</v>
      </c>
      <c r="C367" s="8" t="s">
        <v>7</v>
      </c>
      <c r="D367" s="9" t="s">
        <v>8</v>
      </c>
      <c r="E367" s="8" t="s">
        <v>9</v>
      </c>
    </row>
    <row r="368" spans="1:7">
      <c r="B368" t="s">
        <v>622</v>
      </c>
      <c r="C368" s="8" t="s">
        <v>10</v>
      </c>
      <c r="D368" s="9" t="s">
        <v>63</v>
      </c>
      <c r="E368" s="8" t="s">
        <v>64</v>
      </c>
    </row>
    <row r="369" spans="1:7">
      <c r="B369" t="s">
        <v>622</v>
      </c>
      <c r="C369" s="8" t="s">
        <v>12</v>
      </c>
      <c r="D369" s="9" t="s">
        <v>63</v>
      </c>
      <c r="E369" s="8" t="s">
        <v>118</v>
      </c>
    </row>
    <row r="371" spans="1:7" ht="45" customHeight="1">
      <c r="A371" s="19" t="s">
        <v>763</v>
      </c>
      <c r="B371" s="19" t="s">
        <v>624</v>
      </c>
      <c r="C371" s="19" t="s">
        <v>120</v>
      </c>
      <c r="D371" s="41" t="s">
        <v>16</v>
      </c>
      <c r="E371" s="42" t="s">
        <v>121</v>
      </c>
      <c r="F371" s="42" t="s">
        <v>121</v>
      </c>
      <c r="G371" s="43">
        <f>SUM(G372:G374)</f>
        <v>3</v>
      </c>
    </row>
    <row r="372" spans="1:7">
      <c r="A372" s="29" t="s">
        <v>764</v>
      </c>
      <c r="B372" s="29"/>
      <c r="C372" s="30">
        <v>1</v>
      </c>
      <c r="D372" s="30"/>
      <c r="E372" s="30"/>
      <c r="F372" s="30"/>
      <c r="G372" s="30">
        <f>PRODUCT(C372:F372)</f>
        <v>1</v>
      </c>
    </row>
    <row r="373" spans="1:7">
      <c r="A373" s="29" t="s">
        <v>765</v>
      </c>
      <c r="B373" s="29"/>
      <c r="C373" s="30">
        <v>1</v>
      </c>
      <c r="D373" s="30"/>
      <c r="E373" s="30"/>
      <c r="F373" s="30"/>
      <c r="G373" s="30">
        <f>PRODUCT(C373:F373)</f>
        <v>1</v>
      </c>
    </row>
    <row r="374" spans="1:7">
      <c r="A374" s="29" t="s">
        <v>766</v>
      </c>
      <c r="B374" s="29"/>
      <c r="C374" s="30">
        <v>1</v>
      </c>
      <c r="D374" s="30"/>
      <c r="E374" s="30"/>
      <c r="F374" s="30"/>
      <c r="G374" s="30">
        <f>PRODUCT(C374:F374)</f>
        <v>1</v>
      </c>
    </row>
    <row r="376" spans="1:7" ht="45" customHeight="1">
      <c r="A376" s="19" t="s">
        <v>767</v>
      </c>
      <c r="B376" s="19" t="s">
        <v>624</v>
      </c>
      <c r="C376" s="19" t="s">
        <v>122</v>
      </c>
      <c r="D376" s="41" t="s">
        <v>16</v>
      </c>
      <c r="E376" s="42" t="s">
        <v>123</v>
      </c>
      <c r="F376" s="42" t="s">
        <v>123</v>
      </c>
      <c r="G376" s="43">
        <f>SUM(G377:G382)</f>
        <v>6</v>
      </c>
    </row>
    <row r="377" spans="1:7">
      <c r="A377" s="29" t="s">
        <v>768</v>
      </c>
      <c r="B377" s="29"/>
      <c r="C377" s="30">
        <v>1</v>
      </c>
      <c r="D377" s="30"/>
      <c r="E377" s="30"/>
      <c r="F377" s="30"/>
      <c r="G377" s="30">
        <f t="shared" ref="G377:G382" si="2">PRODUCT(C377:F377)</f>
        <v>1</v>
      </c>
    </row>
    <row r="378" spans="1:7">
      <c r="A378" s="29" t="s">
        <v>769</v>
      </c>
      <c r="B378" s="29"/>
      <c r="C378" s="30">
        <v>1</v>
      </c>
      <c r="D378" s="30"/>
      <c r="E378" s="30"/>
      <c r="F378" s="30"/>
      <c r="G378" s="30">
        <f t="shared" si="2"/>
        <v>1</v>
      </c>
    </row>
    <row r="379" spans="1:7">
      <c r="A379" s="29" t="s">
        <v>770</v>
      </c>
      <c r="B379" s="29"/>
      <c r="C379" s="30">
        <v>1</v>
      </c>
      <c r="D379" s="30"/>
      <c r="E379" s="30"/>
      <c r="F379" s="30"/>
      <c r="G379" s="30">
        <f t="shared" si="2"/>
        <v>1</v>
      </c>
    </row>
    <row r="380" spans="1:7">
      <c r="A380" s="29" t="s">
        <v>771</v>
      </c>
      <c r="B380" s="29"/>
      <c r="C380" s="30">
        <v>1</v>
      </c>
      <c r="D380" s="30"/>
      <c r="E380" s="30"/>
      <c r="F380" s="30"/>
      <c r="G380" s="30">
        <f t="shared" si="2"/>
        <v>1</v>
      </c>
    </row>
    <row r="381" spans="1:7">
      <c r="A381" s="29" t="s">
        <v>772</v>
      </c>
      <c r="B381" s="29"/>
      <c r="C381" s="30">
        <v>1</v>
      </c>
      <c r="D381" s="30"/>
      <c r="E381" s="30"/>
      <c r="F381" s="30"/>
      <c r="G381" s="30">
        <f t="shared" si="2"/>
        <v>1</v>
      </c>
    </row>
    <row r="382" spans="1:7">
      <c r="A382" s="29" t="s">
        <v>773</v>
      </c>
      <c r="B382" s="29"/>
      <c r="C382" s="30">
        <v>1</v>
      </c>
      <c r="D382" s="30"/>
      <c r="E382" s="30"/>
      <c r="F382" s="30"/>
      <c r="G382" s="30">
        <f t="shared" si="2"/>
        <v>1</v>
      </c>
    </row>
    <row r="384" spans="1:7" ht="45" customHeight="1">
      <c r="A384" s="19" t="s">
        <v>774</v>
      </c>
      <c r="B384" s="19" t="s">
        <v>624</v>
      </c>
      <c r="C384" s="19" t="s">
        <v>124</v>
      </c>
      <c r="D384" s="41" t="s">
        <v>16</v>
      </c>
      <c r="E384" s="42" t="s">
        <v>125</v>
      </c>
      <c r="F384" s="42" t="s">
        <v>125</v>
      </c>
      <c r="G384" s="43">
        <f>SUM(G385:G388)</f>
        <v>34</v>
      </c>
    </row>
    <row r="385" spans="1:7">
      <c r="A385" s="31" t="s">
        <v>775</v>
      </c>
      <c r="B385" s="31" t="s">
        <v>634</v>
      </c>
      <c r="C385" s="32"/>
      <c r="D385" s="32"/>
      <c r="E385" s="32"/>
      <c r="F385" s="32"/>
      <c r="G385" s="33"/>
    </row>
    <row r="386" spans="1:7">
      <c r="A386" s="29" t="s">
        <v>75</v>
      </c>
      <c r="B386" s="29"/>
      <c r="C386" s="30">
        <v>10</v>
      </c>
      <c r="D386" s="30"/>
      <c r="E386" s="30"/>
      <c r="F386" s="30"/>
      <c r="G386" s="30">
        <f>PRODUCT(C386:F386)</f>
        <v>10</v>
      </c>
    </row>
    <row r="387" spans="1:7">
      <c r="A387" s="29" t="s">
        <v>103</v>
      </c>
      <c r="B387" s="29"/>
      <c r="C387" s="30">
        <v>11</v>
      </c>
      <c r="D387" s="30"/>
      <c r="E387" s="30"/>
      <c r="F387" s="30"/>
      <c r="G387" s="30">
        <f>PRODUCT(C387:F387)</f>
        <v>11</v>
      </c>
    </row>
    <row r="388" spans="1:7">
      <c r="A388" s="29" t="s">
        <v>776</v>
      </c>
      <c r="B388" s="29"/>
      <c r="C388" s="30">
        <v>13</v>
      </c>
      <c r="D388" s="30"/>
      <c r="E388" s="30"/>
      <c r="F388" s="30"/>
      <c r="G388" s="30">
        <f>PRODUCT(C388:F388)</f>
        <v>13</v>
      </c>
    </row>
    <row r="390" spans="1:7" ht="45" customHeight="1">
      <c r="A390" s="19" t="s">
        <v>777</v>
      </c>
      <c r="B390" s="19" t="s">
        <v>624</v>
      </c>
      <c r="C390" s="19" t="s">
        <v>126</v>
      </c>
      <c r="D390" s="41" t="s">
        <v>16</v>
      </c>
      <c r="E390" s="42" t="s">
        <v>127</v>
      </c>
      <c r="F390" s="42" t="s">
        <v>127</v>
      </c>
      <c r="G390" s="43">
        <f>SUM(G391:G392)</f>
        <v>1</v>
      </c>
    </row>
    <row r="391" spans="1:7">
      <c r="A391" s="31" t="s">
        <v>775</v>
      </c>
      <c r="B391" s="31" t="s">
        <v>634</v>
      </c>
      <c r="C391" s="32"/>
      <c r="D391" s="32"/>
      <c r="E391" s="32"/>
      <c r="F391" s="32"/>
      <c r="G391" s="33"/>
    </row>
    <row r="392" spans="1:7">
      <c r="A392" s="29" t="s">
        <v>116</v>
      </c>
      <c r="B392" s="29"/>
      <c r="C392" s="30">
        <v>1</v>
      </c>
      <c r="D392" s="30"/>
      <c r="E392" s="30"/>
      <c r="F392" s="30"/>
      <c r="G392" s="30">
        <f>PRODUCT(C392:F392)</f>
        <v>1</v>
      </c>
    </row>
    <row r="394" spans="1:7" ht="45" customHeight="1">
      <c r="A394" s="19" t="s">
        <v>778</v>
      </c>
      <c r="B394" s="19" t="s">
        <v>624</v>
      </c>
      <c r="C394" s="19" t="s">
        <v>128</v>
      </c>
      <c r="D394" s="41" t="s">
        <v>16</v>
      </c>
      <c r="E394" s="42" t="s">
        <v>129</v>
      </c>
      <c r="F394" s="42" t="s">
        <v>129</v>
      </c>
      <c r="G394" s="43">
        <f>SUM(G395:G398)</f>
        <v>8</v>
      </c>
    </row>
    <row r="395" spans="1:7">
      <c r="A395" s="31" t="s">
        <v>775</v>
      </c>
      <c r="B395" s="31" t="s">
        <v>634</v>
      </c>
      <c r="C395" s="32"/>
      <c r="D395" s="32"/>
      <c r="E395" s="32"/>
      <c r="F395" s="32"/>
      <c r="G395" s="33"/>
    </row>
    <row r="396" spans="1:7">
      <c r="A396" s="29" t="s">
        <v>75</v>
      </c>
      <c r="B396" s="29"/>
      <c r="C396" s="30">
        <v>5</v>
      </c>
      <c r="D396" s="30"/>
      <c r="E396" s="30"/>
      <c r="F396" s="30"/>
      <c r="G396" s="30">
        <f>PRODUCT(C396:F396)</f>
        <v>5</v>
      </c>
    </row>
    <row r="397" spans="1:7">
      <c r="A397" s="29" t="s">
        <v>103</v>
      </c>
      <c r="B397" s="29"/>
      <c r="C397" s="30">
        <v>2</v>
      </c>
      <c r="D397" s="30"/>
      <c r="E397" s="30"/>
      <c r="F397" s="30"/>
      <c r="G397" s="30">
        <f>PRODUCT(C397:F397)</f>
        <v>2</v>
      </c>
    </row>
    <row r="398" spans="1:7">
      <c r="A398" s="29" t="s">
        <v>116</v>
      </c>
      <c r="B398" s="29"/>
      <c r="C398" s="30">
        <v>1</v>
      </c>
      <c r="D398" s="30"/>
      <c r="E398" s="30"/>
      <c r="F398" s="30"/>
      <c r="G398" s="30">
        <f>PRODUCT(C398:F398)</f>
        <v>1</v>
      </c>
    </row>
    <row r="400" spans="1:7" ht="45" customHeight="1">
      <c r="A400" s="19" t="s">
        <v>779</v>
      </c>
      <c r="B400" s="19" t="s">
        <v>624</v>
      </c>
      <c r="C400" s="19" t="s">
        <v>130</v>
      </c>
      <c r="D400" s="41" t="s">
        <v>16</v>
      </c>
      <c r="E400" s="42" t="s">
        <v>131</v>
      </c>
      <c r="F400" s="42" t="s">
        <v>131</v>
      </c>
      <c r="G400" s="43">
        <f>SUM(G401:G402)</f>
        <v>7</v>
      </c>
    </row>
    <row r="401" spans="1:7">
      <c r="A401" s="29" t="s">
        <v>780</v>
      </c>
      <c r="B401" s="29"/>
      <c r="C401" s="30">
        <v>5</v>
      </c>
      <c r="D401" s="30"/>
      <c r="E401" s="30"/>
      <c r="F401" s="30"/>
      <c r="G401" s="30">
        <f>PRODUCT(C401:F401)</f>
        <v>5</v>
      </c>
    </row>
    <row r="402" spans="1:7">
      <c r="A402" s="29" t="s">
        <v>781</v>
      </c>
      <c r="B402" s="29"/>
      <c r="C402" s="30">
        <v>2</v>
      </c>
      <c r="D402" s="30"/>
      <c r="E402" s="30"/>
      <c r="F402" s="30"/>
      <c r="G402" s="30">
        <f>PRODUCT(C402:F402)</f>
        <v>2</v>
      </c>
    </row>
    <row r="404" spans="1:7" ht="45" customHeight="1">
      <c r="A404" s="19" t="s">
        <v>782</v>
      </c>
      <c r="B404" s="19" t="s">
        <v>624</v>
      </c>
      <c r="C404" s="19" t="s">
        <v>132</v>
      </c>
      <c r="D404" s="41" t="s">
        <v>16</v>
      </c>
      <c r="E404" s="42" t="s">
        <v>133</v>
      </c>
      <c r="F404" s="42" t="s">
        <v>133</v>
      </c>
      <c r="G404" s="43">
        <f>SUM(G405:G410)</f>
        <v>68</v>
      </c>
    </row>
    <row r="405" spans="1:7">
      <c r="A405" s="31" t="s">
        <v>783</v>
      </c>
      <c r="B405" s="31" t="s">
        <v>634</v>
      </c>
      <c r="C405" s="32" t="s">
        <v>784</v>
      </c>
      <c r="D405" s="32"/>
      <c r="E405" s="32"/>
      <c r="F405" s="32"/>
      <c r="G405" s="33"/>
    </row>
    <row r="406" spans="1:7">
      <c r="A406" s="29" t="s">
        <v>780</v>
      </c>
      <c r="B406" s="29"/>
      <c r="C406" s="30">
        <v>5</v>
      </c>
      <c r="D406" s="30">
        <v>3</v>
      </c>
      <c r="E406" s="30"/>
      <c r="F406" s="30"/>
      <c r="G406" s="30">
        <f>PRODUCT(C406:F406)</f>
        <v>15</v>
      </c>
    </row>
    <row r="407" spans="1:7">
      <c r="A407" s="29" t="s">
        <v>785</v>
      </c>
      <c r="B407" s="29"/>
      <c r="C407" s="30">
        <v>2</v>
      </c>
      <c r="D407" s="30">
        <v>3</v>
      </c>
      <c r="E407" s="30"/>
      <c r="F407" s="30"/>
      <c r="G407" s="30">
        <f>PRODUCT(C407:F407)</f>
        <v>6</v>
      </c>
    </row>
    <row r="408" spans="1:7">
      <c r="A408" s="29" t="s">
        <v>786</v>
      </c>
      <c r="B408" s="29"/>
      <c r="C408" s="30">
        <v>3</v>
      </c>
      <c r="D408" s="30"/>
      <c r="E408" s="30"/>
      <c r="F408" s="30"/>
      <c r="G408" s="30">
        <f>PRODUCT(C408:F408)</f>
        <v>3</v>
      </c>
    </row>
    <row r="409" spans="1:7">
      <c r="A409" s="29" t="s">
        <v>787</v>
      </c>
      <c r="B409" s="29"/>
      <c r="C409" s="30">
        <v>43</v>
      </c>
      <c r="D409" s="30"/>
      <c r="E409" s="30"/>
      <c r="F409" s="30"/>
      <c r="G409" s="30">
        <f>PRODUCT(C409:F409)</f>
        <v>43</v>
      </c>
    </row>
    <row r="410" spans="1:7">
      <c r="A410" s="29" t="s">
        <v>788</v>
      </c>
      <c r="B410" s="29"/>
      <c r="C410" s="30">
        <v>1</v>
      </c>
      <c r="D410" s="30"/>
      <c r="E410" s="30"/>
      <c r="F410" s="30"/>
      <c r="G410" s="30">
        <f>PRODUCT(C410:F410)</f>
        <v>1</v>
      </c>
    </row>
    <row r="412" spans="1:7" ht="45" customHeight="1">
      <c r="A412" s="19" t="s">
        <v>789</v>
      </c>
      <c r="B412" s="19" t="s">
        <v>624</v>
      </c>
      <c r="C412" s="19" t="s">
        <v>134</v>
      </c>
      <c r="D412" s="41" t="s">
        <v>16</v>
      </c>
      <c r="E412" s="42" t="s">
        <v>135</v>
      </c>
      <c r="F412" s="42" t="s">
        <v>135</v>
      </c>
      <c r="G412" s="43">
        <f>SUM(G413:G426)</f>
        <v>13</v>
      </c>
    </row>
    <row r="413" spans="1:7">
      <c r="A413" s="31" t="s">
        <v>790</v>
      </c>
      <c r="B413" s="31" t="s">
        <v>634</v>
      </c>
      <c r="C413" s="32" t="s">
        <v>784</v>
      </c>
      <c r="D413" s="32"/>
      <c r="E413" s="32"/>
      <c r="F413" s="32"/>
      <c r="G413" s="33"/>
    </row>
    <row r="414" spans="1:7">
      <c r="A414" s="29" t="s">
        <v>791</v>
      </c>
      <c r="B414" s="29"/>
      <c r="C414" s="30">
        <v>1</v>
      </c>
      <c r="D414" s="30"/>
      <c r="E414" s="30"/>
      <c r="F414" s="30"/>
      <c r="G414" s="30">
        <f t="shared" ref="G414:G426" si="3">PRODUCT(C414:F414)</f>
        <v>1</v>
      </c>
    </row>
    <row r="415" spans="1:7">
      <c r="A415" s="29" t="s">
        <v>680</v>
      </c>
      <c r="B415" s="29"/>
      <c r="C415" s="30">
        <v>1</v>
      </c>
      <c r="D415" s="30"/>
      <c r="E415" s="30"/>
      <c r="F415" s="30"/>
      <c r="G415" s="30">
        <f t="shared" si="3"/>
        <v>1</v>
      </c>
    </row>
    <row r="416" spans="1:7">
      <c r="A416" s="29" t="s">
        <v>681</v>
      </c>
      <c r="B416" s="29"/>
      <c r="C416" s="30">
        <v>1</v>
      </c>
      <c r="D416" s="30"/>
      <c r="E416" s="30"/>
      <c r="F416" s="30"/>
      <c r="G416" s="30">
        <f t="shared" si="3"/>
        <v>1</v>
      </c>
    </row>
    <row r="417" spans="1:7">
      <c r="A417" s="29" t="s">
        <v>682</v>
      </c>
      <c r="B417" s="29"/>
      <c r="C417" s="30">
        <v>1</v>
      </c>
      <c r="D417" s="30"/>
      <c r="E417" s="30"/>
      <c r="F417" s="30"/>
      <c r="G417" s="30">
        <f t="shared" si="3"/>
        <v>1</v>
      </c>
    </row>
    <row r="418" spans="1:7">
      <c r="A418" s="29" t="s">
        <v>683</v>
      </c>
      <c r="B418" s="29"/>
      <c r="C418" s="30">
        <v>1</v>
      </c>
      <c r="D418" s="30"/>
      <c r="E418" s="30"/>
      <c r="F418" s="30"/>
      <c r="G418" s="30">
        <f t="shared" si="3"/>
        <v>1</v>
      </c>
    </row>
    <row r="419" spans="1:7">
      <c r="A419" s="29" t="s">
        <v>684</v>
      </c>
      <c r="B419" s="29"/>
      <c r="C419" s="30">
        <v>1</v>
      </c>
      <c r="D419" s="30"/>
      <c r="E419" s="30"/>
      <c r="F419" s="30"/>
      <c r="G419" s="30">
        <f t="shared" si="3"/>
        <v>1</v>
      </c>
    </row>
    <row r="420" spans="1:7">
      <c r="A420" s="29" t="s">
        <v>792</v>
      </c>
      <c r="B420" s="29"/>
      <c r="C420" s="30">
        <v>1</v>
      </c>
      <c r="D420" s="30"/>
      <c r="E420" s="30"/>
      <c r="F420" s="30"/>
      <c r="G420" s="30">
        <f t="shared" si="3"/>
        <v>1</v>
      </c>
    </row>
    <row r="421" spans="1:7">
      <c r="A421" s="29" t="s">
        <v>687</v>
      </c>
      <c r="B421" s="29"/>
      <c r="C421" s="30">
        <v>1</v>
      </c>
      <c r="D421" s="30"/>
      <c r="E421" s="30"/>
      <c r="F421" s="30"/>
      <c r="G421" s="30">
        <f t="shared" si="3"/>
        <v>1</v>
      </c>
    </row>
    <row r="422" spans="1:7">
      <c r="A422" s="29" t="s">
        <v>688</v>
      </c>
      <c r="B422" s="29"/>
      <c r="C422" s="30">
        <v>1</v>
      </c>
      <c r="D422" s="30"/>
      <c r="E422" s="30"/>
      <c r="F422" s="30"/>
      <c r="G422" s="30">
        <f t="shared" si="3"/>
        <v>1</v>
      </c>
    </row>
    <row r="423" spans="1:7">
      <c r="A423" s="29" t="s">
        <v>689</v>
      </c>
      <c r="B423" s="29"/>
      <c r="C423" s="30">
        <v>1</v>
      </c>
      <c r="D423" s="30"/>
      <c r="E423" s="30"/>
      <c r="F423" s="30"/>
      <c r="G423" s="30">
        <f t="shared" si="3"/>
        <v>1</v>
      </c>
    </row>
    <row r="424" spans="1:7">
      <c r="A424" s="29" t="s">
        <v>793</v>
      </c>
      <c r="B424" s="29"/>
      <c r="C424" s="30">
        <v>1</v>
      </c>
      <c r="D424" s="30"/>
      <c r="E424" s="30"/>
      <c r="F424" s="30"/>
      <c r="G424" s="30">
        <f t="shared" si="3"/>
        <v>1</v>
      </c>
    </row>
    <row r="425" spans="1:7">
      <c r="A425" s="29" t="s">
        <v>692</v>
      </c>
      <c r="B425" s="29"/>
      <c r="C425" s="30">
        <v>1</v>
      </c>
      <c r="D425" s="30"/>
      <c r="E425" s="30"/>
      <c r="F425" s="30"/>
      <c r="G425" s="30">
        <f t="shared" si="3"/>
        <v>1</v>
      </c>
    </row>
    <row r="426" spans="1:7">
      <c r="A426" s="29" t="s">
        <v>693</v>
      </c>
      <c r="B426" s="29"/>
      <c r="C426" s="30">
        <v>1</v>
      </c>
      <c r="D426" s="30"/>
      <c r="E426" s="30"/>
      <c r="F426" s="30"/>
      <c r="G426" s="30">
        <f t="shared" si="3"/>
        <v>1</v>
      </c>
    </row>
    <row r="428" spans="1:7" ht="45" customHeight="1">
      <c r="A428" s="19" t="s">
        <v>794</v>
      </c>
      <c r="B428" s="19" t="s">
        <v>624</v>
      </c>
      <c r="C428" s="19" t="s">
        <v>136</v>
      </c>
      <c r="D428" s="41" t="s">
        <v>16</v>
      </c>
      <c r="E428" s="42" t="s">
        <v>137</v>
      </c>
      <c r="F428" s="42" t="s">
        <v>137</v>
      </c>
      <c r="G428" s="43">
        <f>SUM(G429:G442)</f>
        <v>13</v>
      </c>
    </row>
    <row r="429" spans="1:7">
      <c r="A429" s="31" t="s">
        <v>790</v>
      </c>
      <c r="B429" s="31" t="s">
        <v>634</v>
      </c>
      <c r="C429" s="32" t="s">
        <v>784</v>
      </c>
      <c r="D429" s="32"/>
      <c r="E429" s="32"/>
      <c r="F429" s="32"/>
      <c r="G429" s="33"/>
    </row>
    <row r="430" spans="1:7">
      <c r="A430" s="29" t="s">
        <v>791</v>
      </c>
      <c r="B430" s="29"/>
      <c r="C430" s="30">
        <v>1</v>
      </c>
      <c r="D430" s="30"/>
      <c r="E430" s="30"/>
      <c r="F430" s="30"/>
      <c r="G430" s="30">
        <f t="shared" ref="G430:G442" si="4">PRODUCT(C430:F430)</f>
        <v>1</v>
      </c>
    </row>
    <row r="431" spans="1:7">
      <c r="A431" s="29" t="s">
        <v>680</v>
      </c>
      <c r="B431" s="29"/>
      <c r="C431" s="30">
        <v>1</v>
      </c>
      <c r="D431" s="30"/>
      <c r="E431" s="30"/>
      <c r="F431" s="30"/>
      <c r="G431" s="30">
        <f t="shared" si="4"/>
        <v>1</v>
      </c>
    </row>
    <row r="432" spans="1:7">
      <c r="A432" s="29" t="s">
        <v>681</v>
      </c>
      <c r="B432" s="29"/>
      <c r="C432" s="30">
        <v>1</v>
      </c>
      <c r="D432" s="30"/>
      <c r="E432" s="30"/>
      <c r="F432" s="30"/>
      <c r="G432" s="30">
        <f t="shared" si="4"/>
        <v>1</v>
      </c>
    </row>
    <row r="433" spans="1:7">
      <c r="A433" s="29" t="s">
        <v>682</v>
      </c>
      <c r="B433" s="29"/>
      <c r="C433" s="30">
        <v>1</v>
      </c>
      <c r="D433" s="30"/>
      <c r="E433" s="30"/>
      <c r="F433" s="30"/>
      <c r="G433" s="30">
        <f t="shared" si="4"/>
        <v>1</v>
      </c>
    </row>
    <row r="434" spans="1:7">
      <c r="A434" s="29" t="s">
        <v>683</v>
      </c>
      <c r="B434" s="29"/>
      <c r="C434" s="30">
        <v>1</v>
      </c>
      <c r="D434" s="30"/>
      <c r="E434" s="30"/>
      <c r="F434" s="30"/>
      <c r="G434" s="30">
        <f t="shared" si="4"/>
        <v>1</v>
      </c>
    </row>
    <row r="435" spans="1:7">
      <c r="A435" s="29" t="s">
        <v>684</v>
      </c>
      <c r="B435" s="29"/>
      <c r="C435" s="30">
        <v>1</v>
      </c>
      <c r="D435" s="30"/>
      <c r="E435" s="30"/>
      <c r="F435" s="30"/>
      <c r="G435" s="30">
        <f t="shared" si="4"/>
        <v>1</v>
      </c>
    </row>
    <row r="436" spans="1:7">
      <c r="A436" s="29" t="s">
        <v>792</v>
      </c>
      <c r="B436" s="29"/>
      <c r="C436" s="30">
        <v>1</v>
      </c>
      <c r="D436" s="30"/>
      <c r="E436" s="30"/>
      <c r="F436" s="30"/>
      <c r="G436" s="30">
        <f t="shared" si="4"/>
        <v>1</v>
      </c>
    </row>
    <row r="437" spans="1:7">
      <c r="A437" s="29" t="s">
        <v>687</v>
      </c>
      <c r="B437" s="29"/>
      <c r="C437" s="30">
        <v>1</v>
      </c>
      <c r="D437" s="30"/>
      <c r="E437" s="30"/>
      <c r="F437" s="30"/>
      <c r="G437" s="30">
        <f t="shared" si="4"/>
        <v>1</v>
      </c>
    </row>
    <row r="438" spans="1:7">
      <c r="A438" s="29" t="s">
        <v>688</v>
      </c>
      <c r="B438" s="29"/>
      <c r="C438" s="30">
        <v>1</v>
      </c>
      <c r="D438" s="30"/>
      <c r="E438" s="30"/>
      <c r="F438" s="30"/>
      <c r="G438" s="30">
        <f t="shared" si="4"/>
        <v>1</v>
      </c>
    </row>
    <row r="439" spans="1:7">
      <c r="A439" s="29" t="s">
        <v>689</v>
      </c>
      <c r="B439" s="29"/>
      <c r="C439" s="30">
        <v>1</v>
      </c>
      <c r="D439" s="30"/>
      <c r="E439" s="30"/>
      <c r="F439" s="30"/>
      <c r="G439" s="30">
        <f t="shared" si="4"/>
        <v>1</v>
      </c>
    </row>
    <row r="440" spans="1:7">
      <c r="A440" s="29" t="s">
        <v>793</v>
      </c>
      <c r="B440" s="29"/>
      <c r="C440" s="30">
        <v>1</v>
      </c>
      <c r="D440" s="30"/>
      <c r="E440" s="30"/>
      <c r="F440" s="30"/>
      <c r="G440" s="30">
        <f t="shared" si="4"/>
        <v>1</v>
      </c>
    </row>
    <row r="441" spans="1:7">
      <c r="A441" s="29" t="s">
        <v>692</v>
      </c>
      <c r="B441" s="29"/>
      <c r="C441" s="30">
        <v>1</v>
      </c>
      <c r="D441" s="30"/>
      <c r="E441" s="30"/>
      <c r="F441" s="30"/>
      <c r="G441" s="30">
        <f t="shared" si="4"/>
        <v>1</v>
      </c>
    </row>
    <row r="442" spans="1:7">
      <c r="A442" s="29" t="s">
        <v>693</v>
      </c>
      <c r="B442" s="29"/>
      <c r="C442" s="30">
        <v>1</v>
      </c>
      <c r="D442" s="30"/>
      <c r="E442" s="30"/>
      <c r="F442" s="30"/>
      <c r="G442" s="30">
        <f t="shared" si="4"/>
        <v>1</v>
      </c>
    </row>
    <row r="444" spans="1:7" ht="45" customHeight="1">
      <c r="A444" s="19" t="s">
        <v>795</v>
      </c>
      <c r="B444" s="19" t="s">
        <v>624</v>
      </c>
      <c r="C444" s="19" t="s">
        <v>138</v>
      </c>
      <c r="D444" s="41" t="s">
        <v>16</v>
      </c>
      <c r="E444" s="42" t="s">
        <v>139</v>
      </c>
      <c r="F444" s="42" t="s">
        <v>139</v>
      </c>
      <c r="G444" s="43">
        <f>SUM(G445:G447)</f>
        <v>10</v>
      </c>
    </row>
    <row r="445" spans="1:7">
      <c r="A445" s="29" t="s">
        <v>796</v>
      </c>
      <c r="B445" s="29"/>
      <c r="C445" s="30">
        <v>3</v>
      </c>
      <c r="D445" s="30"/>
      <c r="E445" s="30"/>
      <c r="F445" s="30"/>
      <c r="G445" s="30">
        <f>PRODUCT(C445:F445)</f>
        <v>3</v>
      </c>
    </row>
    <row r="446" spans="1:7">
      <c r="A446" s="29" t="s">
        <v>797</v>
      </c>
      <c r="B446" s="29"/>
      <c r="C446" s="30">
        <v>5</v>
      </c>
      <c r="D446" s="30"/>
      <c r="E446" s="30"/>
      <c r="F446" s="30"/>
      <c r="G446" s="30">
        <f>PRODUCT(C446:F446)</f>
        <v>5</v>
      </c>
    </row>
    <row r="447" spans="1:7">
      <c r="A447" s="29" t="s">
        <v>798</v>
      </c>
      <c r="B447" s="29"/>
      <c r="C447" s="30">
        <v>2</v>
      </c>
      <c r="D447" s="30"/>
      <c r="E447" s="30"/>
      <c r="F447" s="30"/>
      <c r="G447" s="30">
        <f>PRODUCT(C447:F447)</f>
        <v>2</v>
      </c>
    </row>
    <row r="449" spans="1:7" ht="45" customHeight="1">
      <c r="A449" s="19" t="s">
        <v>799</v>
      </c>
      <c r="B449" s="19" t="s">
        <v>624</v>
      </c>
      <c r="C449" s="19" t="s">
        <v>140</v>
      </c>
      <c r="D449" s="41" t="s">
        <v>16</v>
      </c>
      <c r="E449" s="42" t="s">
        <v>141</v>
      </c>
      <c r="F449" s="42" t="s">
        <v>141</v>
      </c>
      <c r="G449" s="43">
        <f>SUM(G450:G453)</f>
        <v>80</v>
      </c>
    </row>
    <row r="450" spans="1:7">
      <c r="A450" s="31" t="s">
        <v>633</v>
      </c>
      <c r="B450" s="31" t="s">
        <v>634</v>
      </c>
      <c r="C450" s="32" t="s">
        <v>737</v>
      </c>
      <c r="D450" s="32"/>
      <c r="E450" s="32"/>
      <c r="F450" s="32"/>
      <c r="G450" s="33"/>
    </row>
    <row r="451" spans="1:7">
      <c r="A451" s="29" t="s">
        <v>800</v>
      </c>
      <c r="B451" s="29"/>
      <c r="C451" s="30">
        <v>18</v>
      </c>
      <c r="D451" s="30"/>
      <c r="E451" s="30"/>
      <c r="F451" s="30"/>
      <c r="G451" s="30">
        <f>PRODUCT(C451:F451)</f>
        <v>18</v>
      </c>
    </row>
    <row r="452" spans="1:7">
      <c r="A452" s="29" t="s">
        <v>801</v>
      </c>
      <c r="B452" s="29"/>
      <c r="C452" s="30">
        <v>59</v>
      </c>
      <c r="D452" s="30"/>
      <c r="E452" s="30"/>
      <c r="F452" s="30"/>
      <c r="G452" s="30">
        <f>PRODUCT(C452:F452)</f>
        <v>59</v>
      </c>
    </row>
    <row r="453" spans="1:7">
      <c r="A453" s="29" t="s">
        <v>175</v>
      </c>
      <c r="B453" s="29"/>
      <c r="C453" s="30">
        <v>3</v>
      </c>
      <c r="D453" s="30"/>
      <c r="E453" s="30"/>
      <c r="F453" s="30"/>
      <c r="G453" s="30">
        <f>PRODUCT(C453:F453)</f>
        <v>3</v>
      </c>
    </row>
    <row r="455" spans="1:7" ht="45" customHeight="1">
      <c r="A455" s="19" t="s">
        <v>802</v>
      </c>
      <c r="B455" s="19" t="s">
        <v>624</v>
      </c>
      <c r="C455" s="19" t="s">
        <v>142</v>
      </c>
      <c r="D455" s="41" t="s">
        <v>16</v>
      </c>
      <c r="E455" s="42" t="s">
        <v>143</v>
      </c>
      <c r="F455" s="42" t="s">
        <v>143</v>
      </c>
      <c r="G455" s="43">
        <f>SUM(G456:G460)</f>
        <v>93</v>
      </c>
    </row>
    <row r="456" spans="1:7">
      <c r="A456" s="31" t="s">
        <v>633</v>
      </c>
      <c r="B456" s="31" t="s">
        <v>634</v>
      </c>
      <c r="C456" s="32" t="s">
        <v>737</v>
      </c>
      <c r="D456" s="32"/>
      <c r="E456" s="32"/>
      <c r="F456" s="32"/>
      <c r="G456" s="33"/>
    </row>
    <row r="457" spans="1:7">
      <c r="A457" s="29" t="s">
        <v>800</v>
      </c>
      <c r="B457" s="29"/>
      <c r="C457" s="30">
        <v>18</v>
      </c>
      <c r="D457" s="30"/>
      <c r="E457" s="30"/>
      <c r="F457" s="30"/>
      <c r="G457" s="30">
        <f>PRODUCT(C457:F457)</f>
        <v>18</v>
      </c>
    </row>
    <row r="458" spans="1:7">
      <c r="A458" s="29" t="s">
        <v>801</v>
      </c>
      <c r="B458" s="29"/>
      <c r="C458" s="30">
        <v>59</v>
      </c>
      <c r="D458" s="30"/>
      <c r="E458" s="30"/>
      <c r="F458" s="30"/>
      <c r="G458" s="30">
        <f>PRODUCT(C458:F458)</f>
        <v>59</v>
      </c>
    </row>
    <row r="459" spans="1:7">
      <c r="A459" s="29" t="s">
        <v>175</v>
      </c>
      <c r="B459" s="29"/>
      <c r="C459" s="30">
        <v>3</v>
      </c>
      <c r="D459" s="30"/>
      <c r="E459" s="30"/>
      <c r="F459" s="30"/>
      <c r="G459" s="30">
        <f>PRODUCT(C459:F459)</f>
        <v>3</v>
      </c>
    </row>
    <row r="460" spans="1:7">
      <c r="A460" s="29" t="s">
        <v>766</v>
      </c>
      <c r="B460" s="29"/>
      <c r="C460" s="30">
        <v>13</v>
      </c>
      <c r="D460" s="30"/>
      <c r="E460" s="30"/>
      <c r="F460" s="30"/>
      <c r="G460" s="30">
        <f>PRODUCT(C460:F460)</f>
        <v>13</v>
      </c>
    </row>
    <row r="462" spans="1:7" ht="45" customHeight="1">
      <c r="A462" s="19" t="s">
        <v>803</v>
      </c>
      <c r="B462" s="19" t="s">
        <v>624</v>
      </c>
      <c r="C462" s="19" t="s">
        <v>144</v>
      </c>
      <c r="D462" s="41" t="s">
        <v>16</v>
      </c>
      <c r="E462" s="42" t="s">
        <v>145</v>
      </c>
      <c r="F462" s="42" t="s">
        <v>145</v>
      </c>
      <c r="G462" s="43">
        <f>SUM(G463:G464)</f>
        <v>40</v>
      </c>
    </row>
    <row r="463" spans="1:7">
      <c r="A463" s="31" t="s">
        <v>633</v>
      </c>
      <c r="B463" s="31" t="s">
        <v>634</v>
      </c>
      <c r="C463" s="32" t="s">
        <v>737</v>
      </c>
      <c r="D463" s="32"/>
      <c r="E463" s="32"/>
      <c r="F463" s="32"/>
      <c r="G463" s="33"/>
    </row>
    <row r="464" spans="1:7">
      <c r="A464" s="29" t="s">
        <v>635</v>
      </c>
      <c r="B464" s="29"/>
      <c r="C464" s="30">
        <v>40</v>
      </c>
      <c r="D464" s="30"/>
      <c r="E464" s="30"/>
      <c r="F464" s="30"/>
      <c r="G464" s="30">
        <f>PRODUCT(C464:F464)</f>
        <v>40</v>
      </c>
    </row>
    <row r="466" spans="1:7" ht="45" customHeight="1">
      <c r="A466" s="19" t="s">
        <v>804</v>
      </c>
      <c r="B466" s="19" t="s">
        <v>624</v>
      </c>
      <c r="C466" s="19" t="s">
        <v>146</v>
      </c>
      <c r="D466" s="41" t="s">
        <v>16</v>
      </c>
      <c r="E466" s="42" t="s">
        <v>147</v>
      </c>
      <c r="F466" s="42" t="s">
        <v>147</v>
      </c>
      <c r="G466" s="43">
        <f>SUM(G467:G470)</f>
        <v>400</v>
      </c>
    </row>
    <row r="467" spans="1:7">
      <c r="A467" s="31" t="s">
        <v>633</v>
      </c>
      <c r="B467" s="31" t="s">
        <v>634</v>
      </c>
      <c r="C467" s="32" t="s">
        <v>737</v>
      </c>
      <c r="D467" s="32" t="s">
        <v>805</v>
      </c>
      <c r="E467" s="32"/>
      <c r="F467" s="32"/>
      <c r="G467" s="33"/>
    </row>
    <row r="468" spans="1:7">
      <c r="A468" s="29" t="s">
        <v>800</v>
      </c>
      <c r="B468" s="29"/>
      <c r="C468" s="30">
        <v>19</v>
      </c>
      <c r="D468" s="30">
        <v>2</v>
      </c>
      <c r="E468" s="30"/>
      <c r="F468" s="30"/>
      <c r="G468" s="30">
        <f>PRODUCT(C468:F468)</f>
        <v>38</v>
      </c>
    </row>
    <row r="469" spans="1:7">
      <c r="A469" s="29" t="s">
        <v>801</v>
      </c>
      <c r="B469" s="29"/>
      <c r="C469" s="30">
        <v>176</v>
      </c>
      <c r="D469" s="30">
        <v>2</v>
      </c>
      <c r="E469" s="30"/>
      <c r="F469" s="30"/>
      <c r="G469" s="30">
        <f>PRODUCT(C469:F469)</f>
        <v>352</v>
      </c>
    </row>
    <row r="470" spans="1:7">
      <c r="A470" s="29" t="s">
        <v>175</v>
      </c>
      <c r="B470" s="29"/>
      <c r="C470" s="30">
        <v>5</v>
      </c>
      <c r="D470" s="30">
        <v>2</v>
      </c>
      <c r="E470" s="30"/>
      <c r="F470" s="30"/>
      <c r="G470" s="30">
        <f>PRODUCT(C470:F470)</f>
        <v>10</v>
      </c>
    </row>
    <row r="472" spans="1:7">
      <c r="B472" t="s">
        <v>622</v>
      </c>
      <c r="C472" s="8" t="s">
        <v>7</v>
      </c>
      <c r="D472" s="9" t="s">
        <v>8</v>
      </c>
      <c r="E472" s="8" t="s">
        <v>9</v>
      </c>
    </row>
    <row r="473" spans="1:7">
      <c r="B473" t="s">
        <v>622</v>
      </c>
      <c r="C473" s="8" t="s">
        <v>10</v>
      </c>
      <c r="D473" s="9" t="s">
        <v>63</v>
      </c>
      <c r="E473" s="8" t="s">
        <v>64</v>
      </c>
    </row>
    <row r="474" spans="1:7">
      <c r="B474" t="s">
        <v>622</v>
      </c>
      <c r="C474" s="8" t="s">
        <v>12</v>
      </c>
      <c r="D474" s="9" t="s">
        <v>154</v>
      </c>
      <c r="E474" s="8" t="s">
        <v>155</v>
      </c>
    </row>
    <row r="476" spans="1:7" ht="45" customHeight="1">
      <c r="A476" s="19" t="s">
        <v>806</v>
      </c>
      <c r="B476" s="19" t="s">
        <v>624</v>
      </c>
      <c r="C476" s="19" t="s">
        <v>157</v>
      </c>
      <c r="D476" s="41" t="s">
        <v>21</v>
      </c>
      <c r="E476" s="42" t="s">
        <v>158</v>
      </c>
      <c r="F476" s="42" t="s">
        <v>158</v>
      </c>
      <c r="G476" s="43">
        <f>SUM(G477:G478)</f>
        <v>31.049999999999997</v>
      </c>
    </row>
    <row r="477" spans="1:7">
      <c r="A477" s="31" t="s">
        <v>637</v>
      </c>
      <c r="B477" s="31" t="s">
        <v>634</v>
      </c>
      <c r="C477" s="32" t="s">
        <v>638</v>
      </c>
      <c r="D477" s="32" t="s">
        <v>205</v>
      </c>
      <c r="E477" s="32"/>
      <c r="F477" s="32"/>
      <c r="G477" s="33"/>
    </row>
    <row r="478" spans="1:7">
      <c r="A478" s="29" t="s">
        <v>643</v>
      </c>
      <c r="B478" s="29"/>
      <c r="C478" s="30">
        <v>27</v>
      </c>
      <c r="D478" s="30">
        <v>1.1499999999999999</v>
      </c>
      <c r="E478" s="30"/>
      <c r="F478" s="30"/>
      <c r="G478" s="30">
        <f>PRODUCT(C478:F478)</f>
        <v>31.049999999999997</v>
      </c>
    </row>
    <row r="480" spans="1:7" ht="45" customHeight="1">
      <c r="A480" s="19" t="s">
        <v>807</v>
      </c>
      <c r="B480" s="19" t="s">
        <v>624</v>
      </c>
      <c r="C480" s="19" t="s">
        <v>159</v>
      </c>
      <c r="D480" s="41" t="s">
        <v>21</v>
      </c>
      <c r="E480" s="42" t="s">
        <v>160</v>
      </c>
      <c r="F480" s="42" t="s">
        <v>160</v>
      </c>
      <c r="G480" s="43">
        <f>SUM(G481:G485)</f>
        <v>1204.05</v>
      </c>
    </row>
    <row r="481" spans="1:7">
      <c r="A481" s="31" t="s">
        <v>637</v>
      </c>
      <c r="B481" s="31" t="s">
        <v>634</v>
      </c>
      <c r="C481" s="32" t="s">
        <v>638</v>
      </c>
      <c r="D481" s="32"/>
      <c r="E481" s="32"/>
      <c r="F481" s="32"/>
      <c r="G481" s="33"/>
    </row>
    <row r="482" spans="1:7">
      <c r="A482" s="29" t="s">
        <v>656</v>
      </c>
      <c r="B482" s="29"/>
      <c r="C482" s="30">
        <v>810</v>
      </c>
      <c r="D482" s="30">
        <v>1.1499999999999999</v>
      </c>
      <c r="E482" s="30"/>
      <c r="F482" s="30"/>
      <c r="G482" s="30">
        <f>PRODUCT(C482:F482)</f>
        <v>931.49999999999989</v>
      </c>
    </row>
    <row r="483" spans="1:7">
      <c r="A483" s="29" t="s">
        <v>645</v>
      </c>
      <c r="B483" s="29"/>
      <c r="C483" s="30">
        <v>129</v>
      </c>
      <c r="D483" s="30">
        <v>1.1499999999999999</v>
      </c>
      <c r="E483" s="30"/>
      <c r="F483" s="30"/>
      <c r="G483" s="30">
        <f>PRODUCT(C483:F483)</f>
        <v>148.35</v>
      </c>
    </row>
    <row r="484" spans="1:7">
      <c r="A484" s="29" t="s">
        <v>644</v>
      </c>
      <c r="B484" s="29"/>
      <c r="C484" s="30">
        <v>78</v>
      </c>
      <c r="D484" s="30">
        <v>1.1499999999999999</v>
      </c>
      <c r="E484" s="30"/>
      <c r="F484" s="30"/>
      <c r="G484" s="30">
        <f>PRODUCT(C484:F484)</f>
        <v>89.699999999999989</v>
      </c>
    </row>
    <row r="485" spans="1:7">
      <c r="A485" s="29" t="s">
        <v>727</v>
      </c>
      <c r="B485" s="29"/>
      <c r="C485" s="30">
        <v>30</v>
      </c>
      <c r="D485" s="30">
        <v>1.1499999999999999</v>
      </c>
      <c r="E485" s="30"/>
      <c r="F485" s="30"/>
      <c r="G485" s="30">
        <f>PRODUCT(C485:F485)</f>
        <v>34.5</v>
      </c>
    </row>
    <row r="487" spans="1:7" ht="45" customHeight="1">
      <c r="A487" s="19" t="s">
        <v>808</v>
      </c>
      <c r="B487" s="19" t="s">
        <v>624</v>
      </c>
      <c r="C487" s="19" t="s">
        <v>161</v>
      </c>
      <c r="D487" s="41" t="s">
        <v>21</v>
      </c>
      <c r="E487" s="42" t="s">
        <v>158</v>
      </c>
      <c r="F487" s="42" t="s">
        <v>158</v>
      </c>
      <c r="G487" s="43">
        <f>SUM(G488:G491)</f>
        <v>267.94499999999999</v>
      </c>
    </row>
    <row r="488" spans="1:7">
      <c r="A488" s="31" t="s">
        <v>637</v>
      </c>
      <c r="B488" s="31" t="s">
        <v>634</v>
      </c>
      <c r="C488" s="32" t="s">
        <v>638</v>
      </c>
      <c r="D488" s="32" t="s">
        <v>205</v>
      </c>
      <c r="E488" s="32"/>
      <c r="F488" s="32"/>
      <c r="G488" s="33"/>
    </row>
    <row r="489" spans="1:7">
      <c r="A489" s="29" t="s">
        <v>640</v>
      </c>
      <c r="B489" s="29"/>
      <c r="C489" s="30">
        <v>643</v>
      </c>
      <c r="D489" s="30">
        <v>1.1499999999999999</v>
      </c>
      <c r="E489" s="30">
        <v>0.3</v>
      </c>
      <c r="F489" s="30"/>
      <c r="G489" s="30">
        <f>PRODUCT(C489:F489)</f>
        <v>221.83499999999998</v>
      </c>
    </row>
    <row r="490" spans="1:7">
      <c r="A490" s="29" t="s">
        <v>647</v>
      </c>
      <c r="B490" s="29"/>
      <c r="C490" s="30">
        <v>58</v>
      </c>
      <c r="D490" s="30">
        <v>1.1499999999999999</v>
      </c>
      <c r="E490" s="30">
        <v>0.3</v>
      </c>
      <c r="F490" s="30"/>
      <c r="G490" s="30">
        <f>PRODUCT(C490:F490)</f>
        <v>20.009999999999994</v>
      </c>
    </row>
    <row r="491" spans="1:7">
      <c r="A491" s="29" t="s">
        <v>742</v>
      </c>
      <c r="B491" s="29"/>
      <c r="C491" s="30">
        <v>58</v>
      </c>
      <c r="D491" s="30">
        <v>1.5</v>
      </c>
      <c r="E491" s="30">
        <v>0.3</v>
      </c>
      <c r="F491" s="30"/>
      <c r="G491" s="30">
        <f>PRODUCT(C491:F491)</f>
        <v>26.099999999999998</v>
      </c>
    </row>
    <row r="493" spans="1:7" ht="45" customHeight="1">
      <c r="A493" s="19" t="s">
        <v>809</v>
      </c>
      <c r="B493" s="19" t="s">
        <v>624</v>
      </c>
      <c r="C493" s="19" t="s">
        <v>162</v>
      </c>
      <c r="D493" s="41" t="s">
        <v>21</v>
      </c>
      <c r="E493" s="42" t="s">
        <v>160</v>
      </c>
      <c r="F493" s="42" t="s">
        <v>160</v>
      </c>
      <c r="G493" s="43">
        <f>SUM(G494:G500)</f>
        <v>617.54999999999995</v>
      </c>
    </row>
    <row r="494" spans="1:7">
      <c r="A494" s="31" t="s">
        <v>637</v>
      </c>
      <c r="B494" s="31" t="s">
        <v>634</v>
      </c>
      <c r="C494" s="32" t="s">
        <v>638</v>
      </c>
      <c r="D494" s="32"/>
      <c r="E494" s="32"/>
      <c r="F494" s="32"/>
      <c r="G494" s="33"/>
    </row>
    <row r="495" spans="1:7">
      <c r="A495" s="29" t="s">
        <v>658</v>
      </c>
      <c r="B495" s="29"/>
      <c r="C495" s="30">
        <v>429</v>
      </c>
      <c r="D495" s="30">
        <v>1.1499999999999999</v>
      </c>
      <c r="E495" s="30">
        <v>0.3</v>
      </c>
      <c r="F495" s="30"/>
      <c r="G495" s="30">
        <f t="shared" ref="G495:G500" si="5">PRODUCT(C495:F495)</f>
        <v>148.005</v>
      </c>
    </row>
    <row r="496" spans="1:7">
      <c r="A496" s="29" t="s">
        <v>650</v>
      </c>
      <c r="B496" s="29"/>
      <c r="C496" s="30">
        <v>208</v>
      </c>
      <c r="D496" s="30">
        <v>1.1499999999999999</v>
      </c>
      <c r="E496" s="30">
        <v>0.3</v>
      </c>
      <c r="F496" s="30"/>
      <c r="G496" s="30">
        <f t="shared" si="5"/>
        <v>71.759999999999991</v>
      </c>
    </row>
    <row r="497" spans="1:7">
      <c r="A497" s="29" t="s">
        <v>648</v>
      </c>
      <c r="B497" s="29"/>
      <c r="C497" s="30">
        <v>446</v>
      </c>
      <c r="D497" s="30">
        <v>1.1499999999999999</v>
      </c>
      <c r="E497" s="30">
        <v>0.3</v>
      </c>
      <c r="F497" s="30"/>
      <c r="G497" s="30">
        <f t="shared" si="5"/>
        <v>153.86999999999998</v>
      </c>
    </row>
    <row r="498" spans="1:7">
      <c r="A498" s="29" t="s">
        <v>649</v>
      </c>
      <c r="B498" s="29"/>
      <c r="C498" s="30">
        <v>60</v>
      </c>
      <c r="D498" s="30">
        <v>1.1499999999999999</v>
      </c>
      <c r="E498" s="30">
        <v>0.3</v>
      </c>
      <c r="F498" s="30"/>
      <c r="G498" s="30">
        <f t="shared" si="5"/>
        <v>20.7</v>
      </c>
    </row>
    <row r="499" spans="1:7">
      <c r="A499" s="29" t="s">
        <v>646</v>
      </c>
      <c r="B499" s="29"/>
      <c r="C499" s="30">
        <v>337</v>
      </c>
      <c r="D499" s="30">
        <v>1.1499999999999999</v>
      </c>
      <c r="E499" s="30">
        <v>0.3</v>
      </c>
      <c r="F499" s="30"/>
      <c r="G499" s="30">
        <f t="shared" si="5"/>
        <v>116.26499999999999</v>
      </c>
    </row>
    <row r="500" spans="1:7">
      <c r="A500" s="29" t="s">
        <v>657</v>
      </c>
      <c r="B500" s="29"/>
      <c r="C500" s="30">
        <v>310</v>
      </c>
      <c r="D500" s="30">
        <v>1.1499999999999999</v>
      </c>
      <c r="E500" s="30">
        <v>0.3</v>
      </c>
      <c r="F500" s="30"/>
      <c r="G500" s="30">
        <f t="shared" si="5"/>
        <v>106.95</v>
      </c>
    </row>
    <row r="502" spans="1:7">
      <c r="B502" t="s">
        <v>622</v>
      </c>
      <c r="C502" s="8" t="s">
        <v>7</v>
      </c>
      <c r="D502" s="9" t="s">
        <v>8</v>
      </c>
      <c r="E502" s="8" t="s">
        <v>9</v>
      </c>
    </row>
    <row r="503" spans="1:7">
      <c r="B503" t="s">
        <v>622</v>
      </c>
      <c r="C503" s="8" t="s">
        <v>10</v>
      </c>
      <c r="D503" s="9" t="s">
        <v>163</v>
      </c>
      <c r="E503" s="8" t="s">
        <v>164</v>
      </c>
    </row>
    <row r="504" spans="1:7">
      <c r="B504" t="s">
        <v>622</v>
      </c>
      <c r="C504" s="8" t="s">
        <v>12</v>
      </c>
      <c r="D504" s="9" t="s">
        <v>8</v>
      </c>
      <c r="E504" s="8" t="s">
        <v>164</v>
      </c>
    </row>
    <row r="506" spans="1:7" ht="45" customHeight="1">
      <c r="A506" s="19" t="s">
        <v>810</v>
      </c>
      <c r="B506" s="19" t="s">
        <v>624</v>
      </c>
      <c r="C506" s="19" t="s">
        <v>168</v>
      </c>
      <c r="D506" s="41" t="s">
        <v>16</v>
      </c>
      <c r="E506" s="42" t="s">
        <v>169</v>
      </c>
      <c r="F506" s="42" t="s">
        <v>169</v>
      </c>
      <c r="G506" s="43">
        <f>SUM(G507:G507)</f>
        <v>2</v>
      </c>
    </row>
    <row r="507" spans="1:7">
      <c r="A507" s="29" t="s">
        <v>811</v>
      </c>
      <c r="B507" s="29"/>
      <c r="C507" s="30">
        <v>2</v>
      </c>
      <c r="D507" s="30"/>
      <c r="E507" s="30"/>
      <c r="F507" s="30"/>
      <c r="G507" s="30">
        <f>PRODUCT(C507:F507)</f>
        <v>2</v>
      </c>
    </row>
  </sheetData>
  <sheetProtection sheet="1"/>
  <mergeCells count="80">
    <mergeCell ref="E1:H1"/>
    <mergeCell ref="E2:H2"/>
    <mergeCell ref="E3:H3"/>
    <mergeCell ref="E4:H4"/>
    <mergeCell ref="C6:G6"/>
    <mergeCell ref="E14:F14"/>
    <mergeCell ref="E22:F22"/>
    <mergeCell ref="E25:F25"/>
    <mergeCell ref="E29:F29"/>
    <mergeCell ref="E35:F35"/>
    <mergeCell ref="E48:F48"/>
    <mergeCell ref="E60:F60"/>
    <mergeCell ref="E103:F103"/>
    <mergeCell ref="E106:F106"/>
    <mergeCell ref="E110:F110"/>
    <mergeCell ref="E113:F113"/>
    <mergeCell ref="E116:F116"/>
    <mergeCell ref="E119:F119"/>
    <mergeCell ref="E122:F122"/>
    <mergeCell ref="E125:F125"/>
    <mergeCell ref="E128:F128"/>
    <mergeCell ref="E136:F136"/>
    <mergeCell ref="E140:F140"/>
    <mergeCell ref="E144:F144"/>
    <mergeCell ref="E153:F153"/>
    <mergeCell ref="E157:F157"/>
    <mergeCell ref="E161:F161"/>
    <mergeCell ref="E167:F167"/>
    <mergeCell ref="E173:F173"/>
    <mergeCell ref="E179:F179"/>
    <mergeCell ref="E185:F185"/>
    <mergeCell ref="E189:F189"/>
    <mergeCell ref="E194:F194"/>
    <mergeCell ref="E199:F199"/>
    <mergeCell ref="E204:F204"/>
    <mergeCell ref="E208:F208"/>
    <mergeCell ref="E214:F214"/>
    <mergeCell ref="E223:F223"/>
    <mergeCell ref="E228:F228"/>
    <mergeCell ref="E233:F233"/>
    <mergeCell ref="E237:F237"/>
    <mergeCell ref="E243:F243"/>
    <mergeCell ref="E249:F249"/>
    <mergeCell ref="E255:F255"/>
    <mergeCell ref="E262:F262"/>
    <mergeCell ref="E266:F266"/>
    <mergeCell ref="E270:F270"/>
    <mergeCell ref="E274:F274"/>
    <mergeCell ref="E283:F283"/>
    <mergeCell ref="E293:F293"/>
    <mergeCell ref="E298:F298"/>
    <mergeCell ref="E305:F305"/>
    <mergeCell ref="E317:F317"/>
    <mergeCell ref="E321:F321"/>
    <mergeCell ref="E327:F327"/>
    <mergeCell ref="E333:F333"/>
    <mergeCell ref="E339:F339"/>
    <mergeCell ref="E345:F345"/>
    <mergeCell ref="E349:F349"/>
    <mergeCell ref="E355:F355"/>
    <mergeCell ref="E361:F361"/>
    <mergeCell ref="E371:F371"/>
    <mergeCell ref="E376:F376"/>
    <mergeCell ref="E384:F384"/>
    <mergeCell ref="E390:F390"/>
    <mergeCell ref="E394:F394"/>
    <mergeCell ref="E400:F400"/>
    <mergeCell ref="E404:F404"/>
    <mergeCell ref="E412:F412"/>
    <mergeCell ref="E428:F428"/>
    <mergeCell ref="E444:F444"/>
    <mergeCell ref="E449:F449"/>
    <mergeCell ref="E455:F455"/>
    <mergeCell ref="E462:F462"/>
    <mergeCell ref="E466:F466"/>
    <mergeCell ref="E476:F476"/>
    <mergeCell ref="E480:F480"/>
    <mergeCell ref="E487:F487"/>
    <mergeCell ref="E493:F493"/>
    <mergeCell ref="E506:F506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16109214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16109214 - Subst xarxa hidraulica T Zal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2025-11-06T23:00:00+00:00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516407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08CD4BA6-530A-4476-ABE6-6783F33971E6}"/>
</file>

<file path=customXml/itemProps2.xml><?xml version="1.0" encoding="utf-8"?>
<ds:datastoreItem xmlns:ds="http://schemas.openxmlformats.org/officeDocument/2006/customXml" ds:itemID="{1E61B1AA-B226-480E-89AE-9650CD657C1D}"/>
</file>

<file path=customXml/itemProps3.xml><?xml version="1.0" encoding="utf-8"?>
<ds:datastoreItem xmlns:ds="http://schemas.openxmlformats.org/officeDocument/2006/customXml" ds:itemID="{06708C50-7517-439C-8978-23B12C790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Luque Marin, Eva Maria</cp:lastModifiedBy>
  <cp:revision/>
  <dcterms:created xsi:type="dcterms:W3CDTF">2023-06-27T11:25:54Z</dcterms:created>
  <dcterms:modified xsi:type="dcterms:W3CDTF">2025-11-05T15:29:38Z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516407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FirstName">
    <vt:lpwstr/>
  </property>
  <property fmtid="{D5CDD505-2E9C-101B-9397-08002B2CF9AE}" pid="23" name="Edició">
    <vt:lpwstr/>
  </property>
</Properties>
</file>