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xo NOVA LLEI\CONTRACTACIO LCSP 9_2017\PLEC DE CLÀUSULES SERVEIS\NOU serveis postals\"/>
    </mc:Choice>
  </mc:AlternateContent>
  <bookViews>
    <workbookView xWindow="0" yWindow="0" windowWidth="24468" windowHeight="942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1" l="1"/>
  <c r="H179" i="1"/>
  <c r="H177" i="1"/>
  <c r="G178" i="1"/>
  <c r="G179" i="1"/>
  <c r="G177" i="1"/>
  <c r="H170" i="1"/>
  <c r="H171" i="1"/>
  <c r="H169" i="1"/>
  <c r="G170" i="1"/>
  <c r="G171" i="1"/>
  <c r="G169" i="1"/>
  <c r="H163" i="1"/>
  <c r="H164" i="1" s="1"/>
  <c r="G163" i="1"/>
  <c r="G164" i="1" s="1"/>
  <c r="H156" i="1"/>
  <c r="H157" i="1"/>
  <c r="H158" i="1"/>
  <c r="H159" i="1"/>
  <c r="H155" i="1"/>
  <c r="G156" i="1"/>
  <c r="G157" i="1"/>
  <c r="G158" i="1"/>
  <c r="G159" i="1"/>
  <c r="G155" i="1"/>
  <c r="H143" i="1"/>
  <c r="H144" i="1"/>
  <c r="H145" i="1"/>
  <c r="H146" i="1"/>
  <c r="H147" i="1"/>
  <c r="H148" i="1"/>
  <c r="H149" i="1"/>
  <c r="H142" i="1"/>
  <c r="G143" i="1"/>
  <c r="G144" i="1"/>
  <c r="G145" i="1"/>
  <c r="G146" i="1"/>
  <c r="G147" i="1"/>
  <c r="G148" i="1"/>
  <c r="G149" i="1"/>
  <c r="G142" i="1"/>
  <c r="G132" i="1"/>
  <c r="G133" i="1"/>
  <c r="G134" i="1"/>
  <c r="G135" i="1"/>
  <c r="G136" i="1"/>
  <c r="G137" i="1"/>
  <c r="G138" i="1"/>
  <c r="G131" i="1"/>
  <c r="H121" i="1"/>
  <c r="H122" i="1"/>
  <c r="H123" i="1"/>
  <c r="H124" i="1"/>
  <c r="H125" i="1"/>
  <c r="H126" i="1"/>
  <c r="H127" i="1"/>
  <c r="H120" i="1"/>
  <c r="G121" i="1"/>
  <c r="G122" i="1"/>
  <c r="G123" i="1"/>
  <c r="G124" i="1"/>
  <c r="G125" i="1"/>
  <c r="G126" i="1"/>
  <c r="G127" i="1"/>
  <c r="G120" i="1"/>
  <c r="H110" i="1"/>
  <c r="H111" i="1"/>
  <c r="H112" i="1"/>
  <c r="H113" i="1"/>
  <c r="H114" i="1"/>
  <c r="H115" i="1"/>
  <c r="H116" i="1"/>
  <c r="H109" i="1"/>
  <c r="G110" i="1"/>
  <c r="G111" i="1"/>
  <c r="G112" i="1"/>
  <c r="G113" i="1"/>
  <c r="G114" i="1"/>
  <c r="G115" i="1"/>
  <c r="G116" i="1"/>
  <c r="G109" i="1"/>
  <c r="H100" i="1"/>
  <c r="H101" i="1"/>
  <c r="H99" i="1"/>
  <c r="G100" i="1"/>
  <c r="G101" i="1"/>
  <c r="G99" i="1"/>
  <c r="G90" i="1"/>
  <c r="G91" i="1"/>
  <c r="G92" i="1"/>
  <c r="G93" i="1"/>
  <c r="G94" i="1"/>
  <c r="G89" i="1"/>
  <c r="H83" i="1"/>
  <c r="H82" i="1"/>
  <c r="G83" i="1"/>
  <c r="G82" i="1"/>
  <c r="G72" i="1"/>
  <c r="G73" i="1"/>
  <c r="G74" i="1"/>
  <c r="G75" i="1"/>
  <c r="G76" i="1"/>
  <c r="G71" i="1"/>
  <c r="G63" i="1"/>
  <c r="G64" i="1"/>
  <c r="G65" i="1"/>
  <c r="G66" i="1"/>
  <c r="G67" i="1"/>
  <c r="G62" i="1"/>
  <c r="G54" i="1"/>
  <c r="G55" i="1"/>
  <c r="G56" i="1"/>
  <c r="G57" i="1"/>
  <c r="G58" i="1"/>
  <c r="G53" i="1"/>
  <c r="G45" i="1"/>
  <c r="G46" i="1"/>
  <c r="G47" i="1"/>
  <c r="G48" i="1"/>
  <c r="G49" i="1"/>
  <c r="G44" i="1"/>
  <c r="G34" i="1"/>
  <c r="G35" i="1"/>
  <c r="G36" i="1"/>
  <c r="G37" i="1"/>
  <c r="G38" i="1"/>
  <c r="G33" i="1"/>
  <c r="G25" i="1"/>
  <c r="G26" i="1"/>
  <c r="G27" i="1"/>
  <c r="G28" i="1"/>
  <c r="G29" i="1"/>
  <c r="G24" i="1"/>
  <c r="G16" i="1"/>
  <c r="G17" i="1"/>
  <c r="G18" i="1"/>
  <c r="G19" i="1"/>
  <c r="G20" i="1"/>
  <c r="G15" i="1"/>
  <c r="G7" i="1"/>
  <c r="G8" i="1"/>
  <c r="G9" i="1"/>
  <c r="G10" i="1"/>
  <c r="G11" i="1"/>
  <c r="G6" i="1"/>
  <c r="H172" i="1" l="1"/>
  <c r="H102" i="1"/>
  <c r="G30" i="1"/>
  <c r="G50" i="1"/>
  <c r="G68" i="1"/>
  <c r="G12" i="1"/>
  <c r="G84" i="1"/>
  <c r="G172" i="1"/>
  <c r="G39" i="1"/>
  <c r="G77" i="1"/>
  <c r="H117" i="1"/>
  <c r="G128" i="1"/>
  <c r="H150" i="1"/>
  <c r="H84" i="1"/>
  <c r="G102" i="1"/>
  <c r="G95" i="1"/>
  <c r="G117" i="1"/>
  <c r="H128" i="1"/>
  <c r="G139" i="1"/>
  <c r="G150" i="1"/>
  <c r="G160" i="1"/>
  <c r="G180" i="1"/>
  <c r="G21" i="1"/>
  <c r="G59" i="1"/>
  <c r="H160" i="1"/>
  <c r="H180" i="1"/>
  <c r="G184" i="1" l="1"/>
  <c r="H184" i="1"/>
</calcChain>
</file>

<file path=xl/sharedStrings.xml><?xml version="1.0" encoding="utf-8"?>
<sst xmlns="http://schemas.openxmlformats.org/spreadsheetml/2006/main" count="338" uniqueCount="61">
  <si>
    <t>Més de 20g fins 50g (inclou 20g sense normalitzar</t>
  </si>
  <si>
    <t>Fins a 20g normalizades</t>
  </si>
  <si>
    <t>Més de 50g fins a100g</t>
  </si>
  <si>
    <t>Més de 100g fins a 500g</t>
  </si>
  <si>
    <t>Més de 500g fins a 1.000g</t>
  </si>
  <si>
    <t>Més de 1.000g fins 2.000g</t>
  </si>
  <si>
    <t xml:space="preserve">Trams de pes </t>
  </si>
  <si>
    <t>Unitats</t>
  </si>
  <si>
    <t>IVA</t>
  </si>
  <si>
    <t>Preu unitari màxim (IVA exclòs)</t>
  </si>
  <si>
    <t>TOTAL</t>
  </si>
  <si>
    <t>NACIONAL</t>
  </si>
  <si>
    <t>A) CARTA ORDINÀRIA Y TARJETES POSTALS. ÀMBIT NACIONAL I INTERNACIONAL</t>
  </si>
  <si>
    <t>B) CARTA CERTIFICADA. ÀMBIT NACIONAL I INTERNACIONAL</t>
  </si>
  <si>
    <t>C) CARTA CERTIFICADA AMB AVÍS DE REBUDA</t>
  </si>
  <si>
    <t>Avís rebuda internacional</t>
  </si>
  <si>
    <t>Avís rebuda nacional</t>
  </si>
  <si>
    <t>NACIONAL INTERURBANA</t>
  </si>
  <si>
    <t>Gestió entrega notificacions</t>
  </si>
  <si>
    <t>Retorn</t>
  </si>
  <si>
    <t>E) PAQUETERIA</t>
  </si>
  <si>
    <t>NACIONAL ESTANDAR</t>
  </si>
  <si>
    <t>Fins a 1kg</t>
  </si>
  <si>
    <t>Més d'1 kg i fins 5 kg</t>
  </si>
  <si>
    <t>Més de 5 kg i fins 10 kg</t>
  </si>
  <si>
    <t>Més de 10 kg i fins 15 kg</t>
  </si>
  <si>
    <t>Més de 15 kg i fins 20 kg</t>
  </si>
  <si>
    <t>Més de 20 kg i fins 25 kg</t>
  </si>
  <si>
    <t>Més de 25 kg i fins 30 kg</t>
  </si>
  <si>
    <t>INTERNACIONAL</t>
  </si>
  <si>
    <t>PROVA ENTREGA ELECTONICA (tots els paquets)</t>
  </si>
  <si>
    <t>F) BUROFAX NACIONAL</t>
  </si>
  <si>
    <t>Import fixe per burofax (inclosa primera pàgina)</t>
  </si>
  <si>
    <t>Impot fixe per pàgina</t>
  </si>
  <si>
    <t>Prova entrega electrònica</t>
  </si>
  <si>
    <t>Quilo addicional</t>
  </si>
  <si>
    <t>Fins a 1 quilo</t>
  </si>
  <si>
    <t>Exempt</t>
  </si>
  <si>
    <t>Fins a 250 g</t>
  </si>
  <si>
    <t>Més de 250 g  i fins 500 g</t>
  </si>
  <si>
    <t>Més d'1 Kg i fins a 2 Kg</t>
  </si>
  <si>
    <t xml:space="preserve">Més dde 500 g i fins a 1 Kg </t>
  </si>
  <si>
    <t>G) GESTIÓ NOTIFICACIONS INFORMATITZADES</t>
  </si>
  <si>
    <t>Impressió full A4</t>
  </si>
  <si>
    <t>Ensobrat automàtic sobre americà doble finestra</t>
  </si>
  <si>
    <t>Ensobrat manual sobre C5 (no americà)</t>
  </si>
  <si>
    <t>D) NOTIFICACIONS ADMINISTRATIVES NACIONALS ( amb prova d'entrega electrònica, més gestió d'entrega de notificació, més gestió d'un servei de la informació dels enviaments i retorn de la informació de forma telemàtica</t>
  </si>
  <si>
    <t>Preu màxim ofertat final (IVA exclòs)</t>
  </si>
  <si>
    <t>Preu màxim ofertat final (IVA inclòs)</t>
  </si>
  <si>
    <t>Preu unitari
ofertat</t>
  </si>
  <si>
    <t>INTERNACIONAL (Europa)</t>
  </si>
  <si>
    <t>INTERNACIONAL (Resta de països)</t>
  </si>
  <si>
    <t>INTERNACIONAL (EEUU, Canadà, Japó, Austràlia, Nova Zelanda i Rússia)</t>
  </si>
  <si>
    <t>ENVIAMENTS INTRAPENINSULARS I ANDORRA</t>
  </si>
  <si>
    <t>ENVIAMENTS A BALEARS, CEUTA I MELILLA</t>
  </si>
  <si>
    <t>ENVIAMENTS A CANÀRIES</t>
  </si>
  <si>
    <t>ENVIAMENTS A PORTUGAL PENINSULAR AMB ORÍGEN A LA PEMÍNSULA</t>
  </si>
  <si>
    <t>EUROPA</t>
  </si>
  <si>
    <t>Preu ofertat final (IVA exclòs)</t>
  </si>
  <si>
    <t>Preu ofertat final (IVA inclòs)</t>
  </si>
  <si>
    <t>ANNEX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</si>
</sst>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&quot;€&quot;"/>
  </numFmts>
  <fonts count="11">
    <font>
      <sz val="11"/>
      <color theme="1"/>
      <name val="Calibri"/>
      <family val="2"/>
      <scheme val="minor"/>
    </font>
    <font>
      <b/>
      <sz val="8"/>
      <name val="Calibri  "/>
    </font>
    <font>
      <b/>
      <sz val="10"/>
      <name val="Calibri  "/>
    </font>
    <font>
      <b/>
      <sz val="8"/>
      <name val="Arial MT"/>
    </font>
    <font>
      <sz val="11"/>
      <name val="Calibri"/>
      <family val="2"/>
      <scheme val="minor"/>
    </font>
    <font>
      <sz val="11"/>
      <name val="Calibri  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 Rounded MT Bold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4" xfId="0" applyFont="1" applyFill="1" applyBorder="1"/>
    <xf numFmtId="2" fontId="5" fillId="2" borderId="7" xfId="0" applyNumberFormat="1" applyFont="1" applyFill="1" applyBorder="1"/>
    <xf numFmtId="0" fontId="5" fillId="2" borderId="2" xfId="0" applyFont="1" applyFill="1" applyBorder="1"/>
    <xf numFmtId="2" fontId="4" fillId="0" borderId="0" xfId="0" applyNumberFormat="1" applyFont="1"/>
    <xf numFmtId="0" fontId="4" fillId="0" borderId="0" xfId="0" applyFont="1" applyBorder="1"/>
    <xf numFmtId="3" fontId="5" fillId="0" borderId="2" xfId="0" applyNumberFormat="1" applyFont="1" applyBorder="1"/>
    <xf numFmtId="9" fontId="5" fillId="0" borderId="1" xfId="0" applyNumberFormat="1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" fontId="5" fillId="0" borderId="2" xfId="0" applyNumberFormat="1" applyFont="1" applyBorder="1"/>
    <xf numFmtId="4" fontId="4" fillId="0" borderId="1" xfId="0" applyNumberFormat="1" applyFont="1" applyBorder="1"/>
    <xf numFmtId="9" fontId="4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/>
    <xf numFmtId="9" fontId="7" fillId="0" borderId="1" xfId="0" applyNumberFormat="1" applyFont="1" applyBorder="1"/>
    <xf numFmtId="0" fontId="0" fillId="0" borderId="0" xfId="0" applyFont="1"/>
    <xf numFmtId="0" fontId="6" fillId="2" borderId="8" xfId="0" applyFont="1" applyFill="1" applyBorder="1"/>
    <xf numFmtId="0" fontId="4" fillId="2" borderId="9" xfId="0" applyFont="1" applyFill="1" applyBorder="1"/>
    <xf numFmtId="2" fontId="4" fillId="2" borderId="9" xfId="0" applyNumberFormat="1" applyFont="1" applyFill="1" applyBorder="1"/>
    <xf numFmtId="0" fontId="4" fillId="2" borderId="10" xfId="0" applyFont="1" applyFill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Fill="1" applyBorder="1"/>
    <xf numFmtId="165" fontId="4" fillId="0" borderId="1" xfId="0" applyNumberFormat="1" applyFont="1" applyBorder="1"/>
    <xf numFmtId="165" fontId="5" fillId="2" borderId="1" xfId="0" applyNumberFormat="1" applyFont="1" applyFill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9" fontId="8" fillId="0" borderId="1" xfId="0" applyNumberFormat="1" applyFont="1" applyBorder="1"/>
    <xf numFmtId="165" fontId="4" fillId="2" borderId="11" xfId="0" applyNumberFormat="1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5" fontId="4" fillId="2" borderId="12" xfId="0" applyNumberFormat="1" applyFont="1" applyFill="1" applyBorder="1"/>
    <xf numFmtId="0" fontId="9" fillId="0" borderId="0" xfId="0" applyFont="1"/>
    <xf numFmtId="0" fontId="6" fillId="0" borderId="0" xfId="0" applyFont="1"/>
    <xf numFmtId="0" fontId="5" fillId="0" borderId="0" xfId="0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zoomScale="80" zoomScaleNormal="80" workbookViewId="0">
      <selection activeCell="D3" sqref="D3"/>
    </sheetView>
  </sheetViews>
  <sheetFormatPr defaultColWidth="9.109375" defaultRowHeight="14.4"/>
  <cols>
    <col min="1" max="1" width="45.88671875" style="3" customWidth="1"/>
    <col min="2" max="2" width="52.33203125" style="3" bestFit="1" customWidth="1"/>
    <col min="3" max="3" width="12.6640625" style="3" bestFit="1" customWidth="1"/>
    <col min="4" max="4" width="10.109375" style="12" customWidth="1"/>
    <col min="5" max="5" width="11" style="12" customWidth="1"/>
    <col min="6" max="6" width="11.33203125" style="3" customWidth="1"/>
    <col min="7" max="7" width="15.109375" style="3" customWidth="1"/>
    <col min="8" max="8" width="13.33203125" style="3" customWidth="1"/>
    <col min="9" max="16384" width="9.109375" style="3"/>
  </cols>
  <sheetData>
    <row r="1" spans="1:8">
      <c r="A1" s="60" t="s">
        <v>60</v>
      </c>
    </row>
    <row r="2" spans="1:8">
      <c r="A2" s="61"/>
      <c r="B2" s="48"/>
    </row>
    <row r="4" spans="1:8">
      <c r="A4" s="54" t="s">
        <v>12</v>
      </c>
      <c r="B4" s="54"/>
      <c r="C4" s="54"/>
      <c r="D4" s="54"/>
      <c r="E4" s="54"/>
      <c r="F4" s="54"/>
      <c r="G4" s="54"/>
      <c r="H4" s="54"/>
    </row>
    <row r="5" spans="1:8" ht="76.5" customHeight="1">
      <c r="A5" s="53" t="s">
        <v>11</v>
      </c>
      <c r="B5" s="1" t="s">
        <v>6</v>
      </c>
      <c r="C5" s="1" t="s">
        <v>7</v>
      </c>
      <c r="D5" s="1" t="s">
        <v>9</v>
      </c>
      <c r="E5" s="1" t="s">
        <v>49</v>
      </c>
      <c r="F5" s="1" t="s">
        <v>8</v>
      </c>
      <c r="G5" s="1" t="s">
        <v>58</v>
      </c>
      <c r="H5" s="1" t="s">
        <v>59</v>
      </c>
    </row>
    <row r="6" spans="1:8">
      <c r="A6" s="53"/>
      <c r="B6" s="4" t="s">
        <v>1</v>
      </c>
      <c r="C6" s="5">
        <v>165000</v>
      </c>
      <c r="D6" s="6">
        <v>0.78</v>
      </c>
      <c r="E6" s="6"/>
      <c r="F6" s="4" t="s">
        <v>37</v>
      </c>
      <c r="G6" s="33">
        <f>C6*E6</f>
        <v>0</v>
      </c>
      <c r="H6" s="33">
        <v>0</v>
      </c>
    </row>
    <row r="7" spans="1:8" ht="42.3" customHeight="1">
      <c r="A7" s="53"/>
      <c r="B7" s="7" t="s">
        <v>0</v>
      </c>
      <c r="C7" s="5">
        <v>8000</v>
      </c>
      <c r="D7" s="6">
        <v>0.88</v>
      </c>
      <c r="E7" s="6"/>
      <c r="F7" s="4" t="s">
        <v>37</v>
      </c>
      <c r="G7" s="33">
        <f t="shared" ref="G7:G11" si="0">C7*E7</f>
        <v>0</v>
      </c>
      <c r="H7" s="33">
        <v>0</v>
      </c>
    </row>
    <row r="8" spans="1:8">
      <c r="A8" s="53"/>
      <c r="B8" s="4" t="s">
        <v>2</v>
      </c>
      <c r="C8" s="5">
        <v>3000</v>
      </c>
      <c r="D8" s="6">
        <v>1.38</v>
      </c>
      <c r="E8" s="6"/>
      <c r="F8" s="4" t="s">
        <v>37</v>
      </c>
      <c r="G8" s="33">
        <f t="shared" si="0"/>
        <v>0</v>
      </c>
      <c r="H8" s="33">
        <v>0</v>
      </c>
    </row>
    <row r="9" spans="1:8">
      <c r="A9" s="53"/>
      <c r="B9" s="4" t="s">
        <v>3</v>
      </c>
      <c r="C9" s="5">
        <v>1800</v>
      </c>
      <c r="D9" s="6">
        <v>2.76</v>
      </c>
      <c r="E9" s="6"/>
      <c r="F9" s="4" t="s">
        <v>37</v>
      </c>
      <c r="G9" s="33">
        <f t="shared" si="0"/>
        <v>0</v>
      </c>
      <c r="H9" s="33">
        <v>0</v>
      </c>
    </row>
    <row r="10" spans="1:8">
      <c r="A10" s="53"/>
      <c r="B10" s="4" t="s">
        <v>4</v>
      </c>
      <c r="C10" s="5">
        <v>450</v>
      </c>
      <c r="D10" s="6">
        <v>5.62</v>
      </c>
      <c r="E10" s="6"/>
      <c r="F10" s="4" t="s">
        <v>37</v>
      </c>
      <c r="G10" s="33">
        <f t="shared" si="0"/>
        <v>0</v>
      </c>
      <c r="H10" s="33">
        <v>0</v>
      </c>
    </row>
    <row r="11" spans="1:8">
      <c r="A11" s="53"/>
      <c r="B11" s="4" t="s">
        <v>5</v>
      </c>
      <c r="C11" s="5">
        <v>75</v>
      </c>
      <c r="D11" s="6">
        <v>6.1</v>
      </c>
      <c r="E11" s="6"/>
      <c r="F11" s="4" t="s">
        <v>37</v>
      </c>
      <c r="G11" s="33">
        <f t="shared" si="0"/>
        <v>0</v>
      </c>
      <c r="H11" s="33">
        <v>0</v>
      </c>
    </row>
    <row r="12" spans="1:8">
      <c r="A12" s="8"/>
      <c r="B12" s="8"/>
      <c r="C12" s="9" t="s">
        <v>10</v>
      </c>
      <c r="D12" s="10"/>
      <c r="E12" s="10"/>
      <c r="F12" s="11"/>
      <c r="G12" s="37">
        <f>SUM(G6:G11)</f>
        <v>0</v>
      </c>
      <c r="H12" s="37">
        <v>0</v>
      </c>
    </row>
    <row r="14" spans="1:8" ht="63.75" customHeight="1">
      <c r="A14" s="53" t="s">
        <v>50</v>
      </c>
      <c r="B14" s="1" t="s">
        <v>6</v>
      </c>
      <c r="C14" s="1" t="s">
        <v>7</v>
      </c>
      <c r="D14" s="1" t="s">
        <v>9</v>
      </c>
      <c r="E14" s="1" t="s">
        <v>49</v>
      </c>
      <c r="F14" s="1" t="s">
        <v>8</v>
      </c>
      <c r="G14" s="1" t="s">
        <v>58</v>
      </c>
      <c r="H14" s="1" t="s">
        <v>59</v>
      </c>
    </row>
    <row r="15" spans="1:8">
      <c r="A15" s="53"/>
      <c r="B15" s="4" t="s">
        <v>1</v>
      </c>
      <c r="C15" s="5">
        <v>90</v>
      </c>
      <c r="D15" s="6">
        <v>1.7</v>
      </c>
      <c r="E15" s="6"/>
      <c r="F15" s="4" t="s">
        <v>37</v>
      </c>
      <c r="G15" s="33">
        <f>C15*E15</f>
        <v>0</v>
      </c>
      <c r="H15" s="33">
        <v>0</v>
      </c>
    </row>
    <row r="16" spans="1:8">
      <c r="A16" s="53"/>
      <c r="B16" s="21" t="s">
        <v>0</v>
      </c>
      <c r="C16" s="5">
        <v>20</v>
      </c>
      <c r="D16" s="6">
        <v>2</v>
      </c>
      <c r="E16" s="6"/>
      <c r="F16" s="4" t="s">
        <v>37</v>
      </c>
      <c r="G16" s="33">
        <f t="shared" ref="G16:G20" si="1">C16*E16</f>
        <v>0</v>
      </c>
      <c r="H16" s="33">
        <v>0</v>
      </c>
    </row>
    <row r="17" spans="1:8">
      <c r="A17" s="53"/>
      <c r="B17" s="4" t="s">
        <v>2</v>
      </c>
      <c r="C17" s="5">
        <v>50</v>
      </c>
      <c r="D17" s="6">
        <v>2.8</v>
      </c>
      <c r="E17" s="6"/>
      <c r="F17" s="4" t="s">
        <v>37</v>
      </c>
      <c r="G17" s="33">
        <f t="shared" si="1"/>
        <v>0</v>
      </c>
      <c r="H17" s="33">
        <v>0</v>
      </c>
    </row>
    <row r="18" spans="1:8">
      <c r="A18" s="53"/>
      <c r="B18" s="4" t="s">
        <v>3</v>
      </c>
      <c r="C18" s="5">
        <v>50</v>
      </c>
      <c r="D18" s="6">
        <v>6.95</v>
      </c>
      <c r="E18" s="6"/>
      <c r="F18" s="4" t="s">
        <v>37</v>
      </c>
      <c r="G18" s="33">
        <f t="shared" si="1"/>
        <v>0</v>
      </c>
      <c r="H18" s="33">
        <v>0</v>
      </c>
    </row>
    <row r="19" spans="1:8">
      <c r="A19" s="53"/>
      <c r="B19" s="4" t="s">
        <v>4</v>
      </c>
      <c r="C19" s="5">
        <v>40</v>
      </c>
      <c r="D19" s="6">
        <v>13.35</v>
      </c>
      <c r="E19" s="6"/>
      <c r="F19" s="4" t="s">
        <v>37</v>
      </c>
      <c r="G19" s="33">
        <f t="shared" si="1"/>
        <v>0</v>
      </c>
      <c r="H19" s="33">
        <v>0</v>
      </c>
    </row>
    <row r="20" spans="1:8">
      <c r="A20" s="53"/>
      <c r="B20" s="4" t="s">
        <v>5</v>
      </c>
      <c r="C20" s="5">
        <v>10</v>
      </c>
      <c r="D20" s="6">
        <v>21.25</v>
      </c>
      <c r="E20" s="6"/>
      <c r="F20" s="4" t="s">
        <v>37</v>
      </c>
      <c r="G20" s="33">
        <f t="shared" si="1"/>
        <v>0</v>
      </c>
      <c r="H20" s="33">
        <v>0</v>
      </c>
    </row>
    <row r="21" spans="1:8">
      <c r="C21" s="9" t="s">
        <v>10</v>
      </c>
      <c r="D21" s="10"/>
      <c r="E21" s="10"/>
      <c r="F21" s="11"/>
      <c r="G21" s="37">
        <f>SUM(G15:G20)</f>
        <v>0</v>
      </c>
      <c r="H21" s="37">
        <v>0</v>
      </c>
    </row>
    <row r="23" spans="1:8" ht="55.65" customHeight="1">
      <c r="A23" s="53" t="s">
        <v>51</v>
      </c>
      <c r="B23" s="1" t="s">
        <v>6</v>
      </c>
      <c r="C23" s="1" t="s">
        <v>7</v>
      </c>
      <c r="D23" s="1" t="s">
        <v>9</v>
      </c>
      <c r="E23" s="1" t="s">
        <v>49</v>
      </c>
      <c r="F23" s="1" t="s">
        <v>8</v>
      </c>
      <c r="G23" s="1" t="s">
        <v>58</v>
      </c>
      <c r="H23" s="1" t="s">
        <v>59</v>
      </c>
    </row>
    <row r="24" spans="1:8">
      <c r="A24" s="53"/>
      <c r="B24" s="4" t="s">
        <v>1</v>
      </c>
      <c r="C24" s="5">
        <v>15</v>
      </c>
      <c r="D24" s="6">
        <v>1.75</v>
      </c>
      <c r="E24" s="6"/>
      <c r="F24" s="4" t="s">
        <v>37</v>
      </c>
      <c r="G24" s="33">
        <f>C24*E24</f>
        <v>0</v>
      </c>
      <c r="H24" s="33">
        <v>0</v>
      </c>
    </row>
    <row r="25" spans="1:8">
      <c r="A25" s="53"/>
      <c r="B25" s="21" t="s">
        <v>0</v>
      </c>
      <c r="C25" s="5">
        <v>10</v>
      </c>
      <c r="D25" s="6">
        <v>2.25</v>
      </c>
      <c r="E25" s="6"/>
      <c r="F25" s="4" t="s">
        <v>37</v>
      </c>
      <c r="G25" s="33">
        <f t="shared" ref="G25:G29" si="2">C25*E25</f>
        <v>0</v>
      </c>
      <c r="H25" s="33">
        <v>0</v>
      </c>
    </row>
    <row r="26" spans="1:8">
      <c r="A26" s="53"/>
      <c r="B26" s="4" t="s">
        <v>2</v>
      </c>
      <c r="C26" s="5">
        <v>10</v>
      </c>
      <c r="D26" s="6">
        <v>3.75</v>
      </c>
      <c r="E26" s="6"/>
      <c r="F26" s="4" t="s">
        <v>37</v>
      </c>
      <c r="G26" s="33">
        <f t="shared" si="2"/>
        <v>0</v>
      </c>
      <c r="H26" s="33">
        <v>0</v>
      </c>
    </row>
    <row r="27" spans="1:8">
      <c r="A27" s="53"/>
      <c r="B27" s="4" t="s">
        <v>3</v>
      </c>
      <c r="C27" s="5">
        <v>10</v>
      </c>
      <c r="D27" s="6">
        <v>10.55</v>
      </c>
      <c r="E27" s="6"/>
      <c r="F27" s="4" t="s">
        <v>37</v>
      </c>
      <c r="G27" s="33">
        <f t="shared" si="2"/>
        <v>0</v>
      </c>
      <c r="H27" s="33">
        <v>0</v>
      </c>
    </row>
    <row r="28" spans="1:8">
      <c r="A28" s="53"/>
      <c r="B28" s="4" t="s">
        <v>4</v>
      </c>
      <c r="C28" s="5">
        <v>5</v>
      </c>
      <c r="D28" s="6">
        <v>21.65</v>
      </c>
      <c r="E28" s="6"/>
      <c r="F28" s="4" t="s">
        <v>37</v>
      </c>
      <c r="G28" s="33">
        <f t="shared" si="2"/>
        <v>0</v>
      </c>
      <c r="H28" s="33">
        <v>0</v>
      </c>
    </row>
    <row r="29" spans="1:8">
      <c r="A29" s="53"/>
      <c r="B29" s="4" t="s">
        <v>5</v>
      </c>
      <c r="C29" s="5">
        <v>3</v>
      </c>
      <c r="D29" s="6">
        <v>37.700000000000003</v>
      </c>
      <c r="E29" s="6"/>
      <c r="F29" s="4" t="s">
        <v>37</v>
      </c>
      <c r="G29" s="33">
        <f t="shared" si="2"/>
        <v>0</v>
      </c>
      <c r="H29" s="33">
        <v>0</v>
      </c>
    </row>
    <row r="30" spans="1:8">
      <c r="C30" s="9" t="s">
        <v>10</v>
      </c>
      <c r="D30" s="10"/>
      <c r="E30" s="10"/>
      <c r="F30" s="11"/>
      <c r="G30" s="37">
        <f>SUM(G24:G29)</f>
        <v>0</v>
      </c>
      <c r="H30" s="37">
        <v>0</v>
      </c>
    </row>
    <row r="32" spans="1:8" ht="54.75" customHeight="1">
      <c r="A32" s="53" t="s">
        <v>52</v>
      </c>
      <c r="B32" s="1" t="s">
        <v>6</v>
      </c>
      <c r="C32" s="1" t="s">
        <v>7</v>
      </c>
      <c r="D32" s="1" t="s">
        <v>9</v>
      </c>
      <c r="E32" s="1" t="s">
        <v>49</v>
      </c>
      <c r="F32" s="1" t="s">
        <v>8</v>
      </c>
      <c r="G32" s="1" t="s">
        <v>58</v>
      </c>
      <c r="H32" s="1" t="s">
        <v>59</v>
      </c>
    </row>
    <row r="33" spans="1:8">
      <c r="A33" s="53"/>
      <c r="B33" s="4" t="s">
        <v>1</v>
      </c>
      <c r="C33" s="5">
        <v>10</v>
      </c>
      <c r="D33" s="6">
        <v>2.1</v>
      </c>
      <c r="E33" s="6"/>
      <c r="F33" s="4" t="s">
        <v>37</v>
      </c>
      <c r="G33" s="33">
        <f>C33*E33</f>
        <v>0</v>
      </c>
      <c r="H33" s="33">
        <v>0</v>
      </c>
    </row>
    <row r="34" spans="1:8">
      <c r="A34" s="53"/>
      <c r="B34" s="21" t="s">
        <v>0</v>
      </c>
      <c r="C34" s="5">
        <v>5</v>
      </c>
      <c r="D34" s="6">
        <v>2.6</v>
      </c>
      <c r="E34" s="6"/>
      <c r="F34" s="4" t="s">
        <v>37</v>
      </c>
      <c r="G34" s="33">
        <f t="shared" ref="G34:G38" si="3">C34*E34</f>
        <v>0</v>
      </c>
      <c r="H34" s="33">
        <v>0</v>
      </c>
    </row>
    <row r="35" spans="1:8">
      <c r="A35" s="53"/>
      <c r="B35" s="4" t="s">
        <v>2</v>
      </c>
      <c r="C35" s="5">
        <v>4</v>
      </c>
      <c r="D35" s="6">
        <v>4.2</v>
      </c>
      <c r="E35" s="6"/>
      <c r="F35" s="4" t="s">
        <v>37</v>
      </c>
      <c r="G35" s="33">
        <f t="shared" si="3"/>
        <v>0</v>
      </c>
      <c r="H35" s="33">
        <v>0</v>
      </c>
    </row>
    <row r="36" spans="1:8">
      <c r="A36" s="53"/>
      <c r="B36" s="4" t="s">
        <v>3</v>
      </c>
      <c r="C36" s="5">
        <v>3</v>
      </c>
      <c r="D36" s="6">
        <v>10.55</v>
      </c>
      <c r="E36" s="6"/>
      <c r="F36" s="4" t="s">
        <v>37</v>
      </c>
      <c r="G36" s="33">
        <f t="shared" si="3"/>
        <v>0</v>
      </c>
      <c r="H36" s="33">
        <v>0</v>
      </c>
    </row>
    <row r="37" spans="1:8">
      <c r="A37" s="53"/>
      <c r="B37" s="4" t="s">
        <v>4</v>
      </c>
      <c r="C37" s="5">
        <v>3</v>
      </c>
      <c r="D37" s="6">
        <v>21.65</v>
      </c>
      <c r="E37" s="6"/>
      <c r="F37" s="4" t="s">
        <v>37</v>
      </c>
      <c r="G37" s="33">
        <f t="shared" si="3"/>
        <v>0</v>
      </c>
      <c r="H37" s="33">
        <v>0</v>
      </c>
    </row>
    <row r="38" spans="1:8">
      <c r="A38" s="53"/>
      <c r="B38" s="4" t="s">
        <v>5</v>
      </c>
      <c r="C38" s="5">
        <v>2</v>
      </c>
      <c r="D38" s="6">
        <v>37.700000000000003</v>
      </c>
      <c r="E38" s="6"/>
      <c r="F38" s="4" t="s">
        <v>37</v>
      </c>
      <c r="G38" s="33">
        <f t="shared" si="3"/>
        <v>0</v>
      </c>
      <c r="H38" s="33">
        <v>0</v>
      </c>
    </row>
    <row r="39" spans="1:8">
      <c r="C39" s="9" t="s">
        <v>10</v>
      </c>
      <c r="D39" s="10"/>
      <c r="E39" s="10"/>
      <c r="F39" s="11"/>
      <c r="G39" s="37">
        <f>SUM(G33:G38)</f>
        <v>0</v>
      </c>
      <c r="H39" s="37">
        <v>0</v>
      </c>
    </row>
    <row r="42" spans="1:8" ht="14.85" customHeight="1">
      <c r="A42" s="52" t="s">
        <v>13</v>
      </c>
      <c r="B42" s="52"/>
      <c r="C42" s="52"/>
      <c r="D42" s="52"/>
      <c r="E42" s="52"/>
      <c r="F42" s="52"/>
      <c r="G42" s="52"/>
      <c r="H42" s="52"/>
    </row>
    <row r="43" spans="1:8" ht="59.4" customHeight="1">
      <c r="A43" s="53" t="s">
        <v>11</v>
      </c>
      <c r="B43" s="1" t="s">
        <v>6</v>
      </c>
      <c r="C43" s="1" t="s">
        <v>7</v>
      </c>
      <c r="D43" s="1" t="s">
        <v>9</v>
      </c>
      <c r="E43" s="1" t="s">
        <v>49</v>
      </c>
      <c r="F43" s="1" t="s">
        <v>8</v>
      </c>
      <c r="G43" s="1" t="s">
        <v>58</v>
      </c>
      <c r="H43" s="1" t="s">
        <v>59</v>
      </c>
    </row>
    <row r="44" spans="1:8">
      <c r="A44" s="53"/>
      <c r="B44" s="4" t="s">
        <v>1</v>
      </c>
      <c r="C44" s="5">
        <v>450</v>
      </c>
      <c r="D44" s="6">
        <v>4.6380952380952376</v>
      </c>
      <c r="E44" s="6"/>
      <c r="F44" s="4" t="s">
        <v>37</v>
      </c>
      <c r="G44" s="33">
        <f>C44*E44</f>
        <v>0</v>
      </c>
      <c r="H44" s="33">
        <v>0</v>
      </c>
    </row>
    <row r="45" spans="1:8">
      <c r="A45" s="53"/>
      <c r="B45" s="21" t="s">
        <v>0</v>
      </c>
      <c r="C45" s="5">
        <v>250</v>
      </c>
      <c r="D45" s="6">
        <v>4.7333333333333325</v>
      </c>
      <c r="E45" s="6"/>
      <c r="F45" s="4" t="s">
        <v>37</v>
      </c>
      <c r="G45" s="33">
        <f t="shared" ref="G45:G49" si="4">C45*E45</f>
        <v>0</v>
      </c>
      <c r="H45" s="33">
        <v>0</v>
      </c>
    </row>
    <row r="46" spans="1:8">
      <c r="A46" s="53"/>
      <c r="B46" s="4" t="s">
        <v>2</v>
      </c>
      <c r="C46" s="5">
        <v>250</v>
      </c>
      <c r="D46" s="6">
        <v>5.2380952380952381</v>
      </c>
      <c r="E46" s="6"/>
      <c r="F46" s="4" t="s">
        <v>37</v>
      </c>
      <c r="G46" s="33">
        <f t="shared" si="4"/>
        <v>0</v>
      </c>
      <c r="H46" s="33">
        <v>0</v>
      </c>
    </row>
    <row r="47" spans="1:8">
      <c r="A47" s="53"/>
      <c r="B47" s="4" t="s">
        <v>3</v>
      </c>
      <c r="C47" s="5">
        <v>100</v>
      </c>
      <c r="D47" s="6">
        <v>6.6190476190476186</v>
      </c>
      <c r="E47" s="6"/>
      <c r="F47" s="4" t="s">
        <v>37</v>
      </c>
      <c r="G47" s="33">
        <f t="shared" si="4"/>
        <v>0</v>
      </c>
      <c r="H47" s="33">
        <v>0</v>
      </c>
    </row>
    <row r="48" spans="1:8">
      <c r="A48" s="53"/>
      <c r="B48" s="4" t="s">
        <v>4</v>
      </c>
      <c r="C48" s="5">
        <v>19</v>
      </c>
      <c r="D48" s="6">
        <v>9.4761904761904745</v>
      </c>
      <c r="E48" s="6"/>
      <c r="F48" s="4" t="s">
        <v>37</v>
      </c>
      <c r="G48" s="33">
        <f t="shared" si="4"/>
        <v>0</v>
      </c>
      <c r="H48" s="33">
        <v>0</v>
      </c>
    </row>
    <row r="49" spans="1:8">
      <c r="A49" s="53"/>
      <c r="B49" s="4" t="s">
        <v>5</v>
      </c>
      <c r="C49" s="5">
        <v>6</v>
      </c>
      <c r="D49" s="6">
        <v>9.9523809523809508</v>
      </c>
      <c r="E49" s="6"/>
      <c r="F49" s="4" t="s">
        <v>37</v>
      </c>
      <c r="G49" s="33">
        <f t="shared" si="4"/>
        <v>0</v>
      </c>
      <c r="H49" s="33">
        <v>0</v>
      </c>
    </row>
    <row r="50" spans="1:8">
      <c r="C50" s="9" t="s">
        <v>10</v>
      </c>
      <c r="D50" s="10"/>
      <c r="E50" s="10"/>
      <c r="F50" s="11"/>
      <c r="G50" s="37">
        <f>SUM(G44:G49)</f>
        <v>0</v>
      </c>
      <c r="H50" s="37">
        <v>0</v>
      </c>
    </row>
    <row r="52" spans="1:8" ht="58.5" customHeight="1">
      <c r="A52" s="53" t="s">
        <v>50</v>
      </c>
      <c r="B52" s="1" t="s">
        <v>6</v>
      </c>
      <c r="C52" s="1" t="s">
        <v>7</v>
      </c>
      <c r="D52" s="1" t="s">
        <v>9</v>
      </c>
      <c r="E52" s="1" t="s">
        <v>49</v>
      </c>
      <c r="F52" s="1" t="s">
        <v>8</v>
      </c>
      <c r="G52" s="1" t="s">
        <v>58</v>
      </c>
      <c r="H52" s="1" t="s">
        <v>59</v>
      </c>
    </row>
    <row r="53" spans="1:8">
      <c r="A53" s="53"/>
      <c r="B53" s="4" t="s">
        <v>1</v>
      </c>
      <c r="C53" s="5">
        <v>32</v>
      </c>
      <c r="D53" s="6">
        <v>6.5</v>
      </c>
      <c r="E53" s="6"/>
      <c r="F53" s="4" t="s">
        <v>37</v>
      </c>
      <c r="G53" s="34">
        <f>C53*E53</f>
        <v>0</v>
      </c>
      <c r="H53" s="33">
        <v>0</v>
      </c>
    </row>
    <row r="54" spans="1:8">
      <c r="A54" s="53"/>
      <c r="B54" s="21" t="s">
        <v>0</v>
      </c>
      <c r="C54" s="5">
        <v>9</v>
      </c>
      <c r="D54" s="6">
        <v>6.8</v>
      </c>
      <c r="E54" s="6"/>
      <c r="F54" s="4" t="s">
        <v>37</v>
      </c>
      <c r="G54" s="34">
        <f t="shared" ref="G54:G58" si="5">C54*E54</f>
        <v>0</v>
      </c>
      <c r="H54" s="33">
        <v>0</v>
      </c>
    </row>
    <row r="55" spans="1:8">
      <c r="A55" s="53"/>
      <c r="B55" s="4" t="s">
        <v>2</v>
      </c>
      <c r="C55" s="5">
        <v>15</v>
      </c>
      <c r="D55" s="6">
        <v>7.6</v>
      </c>
      <c r="E55" s="6"/>
      <c r="F55" s="4" t="s">
        <v>37</v>
      </c>
      <c r="G55" s="34">
        <f t="shared" si="5"/>
        <v>0</v>
      </c>
      <c r="H55" s="33">
        <v>0</v>
      </c>
    </row>
    <row r="56" spans="1:8">
      <c r="A56" s="53"/>
      <c r="B56" s="4" t="s">
        <v>3</v>
      </c>
      <c r="C56" s="5">
        <v>20</v>
      </c>
      <c r="D56" s="6">
        <v>11.75</v>
      </c>
      <c r="E56" s="6"/>
      <c r="F56" s="4" t="s">
        <v>37</v>
      </c>
      <c r="G56" s="34">
        <f t="shared" si="5"/>
        <v>0</v>
      </c>
      <c r="H56" s="33">
        <v>0</v>
      </c>
    </row>
    <row r="57" spans="1:8">
      <c r="A57" s="53"/>
      <c r="B57" s="4" t="s">
        <v>4</v>
      </c>
      <c r="C57" s="5">
        <v>5</v>
      </c>
      <c r="D57" s="6">
        <v>18.149999999999999</v>
      </c>
      <c r="E57" s="6"/>
      <c r="F57" s="4" t="s">
        <v>37</v>
      </c>
      <c r="G57" s="34">
        <f t="shared" si="5"/>
        <v>0</v>
      </c>
      <c r="H57" s="33">
        <v>0</v>
      </c>
    </row>
    <row r="58" spans="1:8">
      <c r="A58" s="53"/>
      <c r="B58" s="4" t="s">
        <v>5</v>
      </c>
      <c r="C58" s="5">
        <v>2</v>
      </c>
      <c r="D58" s="6">
        <v>26.05</v>
      </c>
      <c r="E58" s="6"/>
      <c r="F58" s="4" t="s">
        <v>37</v>
      </c>
      <c r="G58" s="34">
        <f t="shared" si="5"/>
        <v>0</v>
      </c>
      <c r="H58" s="33">
        <v>0</v>
      </c>
    </row>
    <row r="59" spans="1:8">
      <c r="C59" s="9" t="s">
        <v>10</v>
      </c>
      <c r="D59" s="10"/>
      <c r="E59" s="10"/>
      <c r="F59" s="11"/>
      <c r="G59" s="37">
        <f>SUM(G53:G58)</f>
        <v>0</v>
      </c>
      <c r="H59" s="37">
        <v>0</v>
      </c>
    </row>
    <row r="61" spans="1:8" ht="66.75" customHeight="1">
      <c r="A61" s="53" t="s">
        <v>51</v>
      </c>
      <c r="B61" s="1" t="s">
        <v>6</v>
      </c>
      <c r="C61" s="1" t="s">
        <v>7</v>
      </c>
      <c r="D61" s="1" t="s">
        <v>9</v>
      </c>
      <c r="E61" s="1" t="s">
        <v>49</v>
      </c>
      <c r="F61" s="1" t="s">
        <v>8</v>
      </c>
      <c r="G61" s="1" t="s">
        <v>58</v>
      </c>
      <c r="H61" s="1" t="s">
        <v>59</v>
      </c>
    </row>
    <row r="62" spans="1:8">
      <c r="A62" s="53"/>
      <c r="B62" s="4" t="s">
        <v>1</v>
      </c>
      <c r="C62" s="5">
        <v>2</v>
      </c>
      <c r="D62" s="6">
        <v>6.55</v>
      </c>
      <c r="E62" s="6"/>
      <c r="F62" s="4" t="s">
        <v>37</v>
      </c>
      <c r="G62" s="33">
        <f>C62*E62</f>
        <v>0</v>
      </c>
      <c r="H62" s="33">
        <v>0</v>
      </c>
    </row>
    <row r="63" spans="1:8">
      <c r="A63" s="53"/>
      <c r="B63" s="21" t="s">
        <v>0</v>
      </c>
      <c r="C63" s="5">
        <v>1</v>
      </c>
      <c r="D63" s="6">
        <v>7.05</v>
      </c>
      <c r="E63" s="6"/>
      <c r="F63" s="4" t="s">
        <v>37</v>
      </c>
      <c r="G63" s="33">
        <f t="shared" ref="G63:G67" si="6">C63*E63</f>
        <v>0</v>
      </c>
      <c r="H63" s="33">
        <v>0</v>
      </c>
    </row>
    <row r="64" spans="1:8">
      <c r="A64" s="53"/>
      <c r="B64" s="4" t="s">
        <v>2</v>
      </c>
      <c r="C64" s="5">
        <v>1</v>
      </c>
      <c r="D64" s="6">
        <v>8.5500000000000007</v>
      </c>
      <c r="E64" s="6"/>
      <c r="F64" s="4" t="s">
        <v>37</v>
      </c>
      <c r="G64" s="33">
        <f t="shared" si="6"/>
        <v>0</v>
      </c>
      <c r="H64" s="33">
        <v>0</v>
      </c>
    </row>
    <row r="65" spans="1:8">
      <c r="A65" s="53"/>
      <c r="B65" s="4" t="s">
        <v>3</v>
      </c>
      <c r="C65" s="5">
        <v>2</v>
      </c>
      <c r="D65" s="6">
        <v>15.35</v>
      </c>
      <c r="E65" s="6"/>
      <c r="F65" s="4" t="s">
        <v>37</v>
      </c>
      <c r="G65" s="33">
        <f t="shared" si="6"/>
        <v>0</v>
      </c>
      <c r="H65" s="33">
        <v>0</v>
      </c>
    </row>
    <row r="66" spans="1:8">
      <c r="A66" s="53"/>
      <c r="B66" s="4" t="s">
        <v>4</v>
      </c>
      <c r="C66" s="5">
        <v>1</v>
      </c>
      <c r="D66" s="6">
        <v>26.45</v>
      </c>
      <c r="E66" s="6"/>
      <c r="F66" s="4" t="s">
        <v>37</v>
      </c>
      <c r="G66" s="33">
        <f t="shared" si="6"/>
        <v>0</v>
      </c>
      <c r="H66" s="33">
        <v>0</v>
      </c>
    </row>
    <row r="67" spans="1:8">
      <c r="A67" s="53"/>
      <c r="B67" s="4" t="s">
        <v>5</v>
      </c>
      <c r="C67" s="5">
        <v>1</v>
      </c>
      <c r="D67" s="6">
        <v>42.5</v>
      </c>
      <c r="E67" s="6"/>
      <c r="F67" s="4" t="s">
        <v>37</v>
      </c>
      <c r="G67" s="33">
        <f t="shared" si="6"/>
        <v>0</v>
      </c>
      <c r="H67" s="33">
        <v>0</v>
      </c>
    </row>
    <row r="68" spans="1:8">
      <c r="C68" s="9" t="s">
        <v>10</v>
      </c>
      <c r="D68" s="10"/>
      <c r="E68" s="10"/>
      <c r="F68" s="11"/>
      <c r="G68" s="37">
        <f>SUM(G62:G67)</f>
        <v>0</v>
      </c>
      <c r="H68" s="37">
        <v>0</v>
      </c>
    </row>
    <row r="70" spans="1:8" ht="60" customHeight="1">
      <c r="A70" s="53" t="s">
        <v>52</v>
      </c>
      <c r="B70" s="1" t="s">
        <v>6</v>
      </c>
      <c r="C70" s="1" t="s">
        <v>7</v>
      </c>
      <c r="D70" s="1" t="s">
        <v>9</v>
      </c>
      <c r="E70" s="1" t="s">
        <v>49</v>
      </c>
      <c r="F70" s="1" t="s">
        <v>8</v>
      </c>
      <c r="G70" s="1" t="s">
        <v>58</v>
      </c>
      <c r="H70" s="1" t="s">
        <v>59</v>
      </c>
    </row>
    <row r="71" spans="1:8">
      <c r="A71" s="53"/>
      <c r="B71" s="4" t="s">
        <v>1</v>
      </c>
      <c r="C71" s="5">
        <v>3</v>
      </c>
      <c r="D71" s="6">
        <v>6.9</v>
      </c>
      <c r="E71" s="6"/>
      <c r="F71" s="4" t="s">
        <v>37</v>
      </c>
      <c r="G71" s="33">
        <f>C71*E71</f>
        <v>0</v>
      </c>
      <c r="H71" s="33">
        <v>0</v>
      </c>
    </row>
    <row r="72" spans="1:8">
      <c r="A72" s="53"/>
      <c r="B72" s="7" t="s">
        <v>0</v>
      </c>
      <c r="C72" s="5">
        <v>2</v>
      </c>
      <c r="D72" s="6">
        <v>7.4</v>
      </c>
      <c r="E72" s="6"/>
      <c r="F72" s="4" t="s">
        <v>37</v>
      </c>
      <c r="G72" s="33">
        <f t="shared" ref="G72:G76" si="7">C72*E72</f>
        <v>0</v>
      </c>
      <c r="H72" s="33">
        <v>0</v>
      </c>
    </row>
    <row r="73" spans="1:8">
      <c r="A73" s="53"/>
      <c r="B73" s="4" t="s">
        <v>2</v>
      </c>
      <c r="C73" s="5">
        <v>3</v>
      </c>
      <c r="D73" s="6">
        <v>9</v>
      </c>
      <c r="E73" s="6"/>
      <c r="F73" s="4" t="s">
        <v>37</v>
      </c>
      <c r="G73" s="33">
        <f t="shared" si="7"/>
        <v>0</v>
      </c>
      <c r="H73" s="33">
        <v>0</v>
      </c>
    </row>
    <row r="74" spans="1:8">
      <c r="A74" s="53"/>
      <c r="B74" s="4" t="s">
        <v>3</v>
      </c>
      <c r="C74" s="5">
        <v>2</v>
      </c>
      <c r="D74" s="6">
        <v>15.35</v>
      </c>
      <c r="E74" s="6"/>
      <c r="F74" s="4" t="s">
        <v>37</v>
      </c>
      <c r="G74" s="33">
        <f t="shared" si="7"/>
        <v>0</v>
      </c>
      <c r="H74" s="33">
        <v>0</v>
      </c>
    </row>
    <row r="75" spans="1:8">
      <c r="A75" s="53"/>
      <c r="B75" s="4" t="s">
        <v>4</v>
      </c>
      <c r="C75" s="5">
        <v>1</v>
      </c>
      <c r="D75" s="6">
        <v>26.45</v>
      </c>
      <c r="E75" s="6"/>
      <c r="F75" s="4" t="s">
        <v>37</v>
      </c>
      <c r="G75" s="33">
        <f t="shared" si="7"/>
        <v>0</v>
      </c>
      <c r="H75" s="33">
        <v>0</v>
      </c>
    </row>
    <row r="76" spans="1:8">
      <c r="A76" s="53"/>
      <c r="B76" s="4" t="s">
        <v>5</v>
      </c>
      <c r="C76" s="5">
        <v>1</v>
      </c>
      <c r="D76" s="6">
        <v>42.5</v>
      </c>
      <c r="E76" s="6"/>
      <c r="F76" s="4" t="s">
        <v>37</v>
      </c>
      <c r="G76" s="33">
        <f t="shared" si="7"/>
        <v>0</v>
      </c>
      <c r="H76" s="33">
        <v>0</v>
      </c>
    </row>
    <row r="77" spans="1:8">
      <c r="C77" s="9" t="s">
        <v>10</v>
      </c>
      <c r="D77" s="10"/>
      <c r="E77" s="10"/>
      <c r="F77" s="11"/>
      <c r="G77" s="37">
        <f>SUM(G71:G76)</f>
        <v>0</v>
      </c>
      <c r="H77" s="37">
        <v>0</v>
      </c>
    </row>
    <row r="78" spans="1:8">
      <c r="C78" s="49"/>
      <c r="D78" s="50"/>
      <c r="E78" s="50"/>
      <c r="F78" s="49"/>
      <c r="G78" s="51"/>
      <c r="H78" s="49"/>
    </row>
    <row r="80" spans="1:8">
      <c r="A80" s="52" t="s">
        <v>14</v>
      </c>
      <c r="B80" s="52"/>
      <c r="C80" s="52"/>
      <c r="D80" s="52"/>
      <c r="E80" s="52"/>
      <c r="F80" s="52"/>
      <c r="G80" s="52"/>
      <c r="H80" s="52"/>
    </row>
    <row r="81" spans="1:8" ht="58.5" customHeight="1">
      <c r="B81" s="2"/>
      <c r="C81" s="1" t="s">
        <v>7</v>
      </c>
      <c r="D81" s="1" t="s">
        <v>9</v>
      </c>
      <c r="E81" s="1" t="s">
        <v>49</v>
      </c>
      <c r="F81" s="1" t="s">
        <v>8</v>
      </c>
      <c r="G81" s="1" t="s">
        <v>58</v>
      </c>
      <c r="H81" s="1" t="s">
        <v>59</v>
      </c>
    </row>
    <row r="82" spans="1:8">
      <c r="B82" s="4" t="s">
        <v>16</v>
      </c>
      <c r="C82" s="14">
        <v>1265</v>
      </c>
      <c r="D82" s="6">
        <v>1.7714285714285714</v>
      </c>
      <c r="E82" s="6"/>
      <c r="F82" s="15">
        <v>0.21</v>
      </c>
      <c r="G82" s="33">
        <f>C82*E82</f>
        <v>0</v>
      </c>
      <c r="H82" s="33">
        <f>C82*E82*1.21</f>
        <v>0</v>
      </c>
    </row>
    <row r="83" spans="1:8">
      <c r="B83" s="16" t="s">
        <v>15</v>
      </c>
      <c r="C83" s="5">
        <v>103</v>
      </c>
      <c r="D83" s="6">
        <v>2</v>
      </c>
      <c r="E83" s="6"/>
      <c r="F83" s="15">
        <v>0.21</v>
      </c>
      <c r="G83" s="33">
        <f>C83*E83</f>
        <v>0</v>
      </c>
      <c r="H83" s="33">
        <f>C83*E83*1.21</f>
        <v>0</v>
      </c>
    </row>
    <row r="84" spans="1:8">
      <c r="C84" s="9" t="s">
        <v>10</v>
      </c>
      <c r="D84" s="10"/>
      <c r="E84" s="10"/>
      <c r="F84" s="11"/>
      <c r="G84" s="37">
        <f>SUM(G82:G83)</f>
        <v>0</v>
      </c>
      <c r="H84" s="37">
        <f>SUM(H82:H83)</f>
        <v>0</v>
      </c>
    </row>
    <row r="87" spans="1:8" ht="21.9" customHeight="1">
      <c r="A87" s="52" t="s">
        <v>46</v>
      </c>
      <c r="B87" s="52"/>
      <c r="C87" s="52"/>
      <c r="D87" s="52"/>
      <c r="E87" s="52"/>
      <c r="F87" s="52"/>
      <c r="G87" s="52"/>
      <c r="H87" s="52"/>
    </row>
    <row r="88" spans="1:8" ht="60" customHeight="1">
      <c r="A88" s="53" t="s">
        <v>17</v>
      </c>
      <c r="B88" s="1" t="s">
        <v>6</v>
      </c>
      <c r="C88" s="1" t="s">
        <v>7</v>
      </c>
      <c r="D88" s="1" t="s">
        <v>9</v>
      </c>
      <c r="E88" s="1" t="s">
        <v>49</v>
      </c>
      <c r="F88" s="1" t="s">
        <v>8</v>
      </c>
      <c r="G88" s="1" t="s">
        <v>58</v>
      </c>
      <c r="H88" s="1" t="s">
        <v>59</v>
      </c>
    </row>
    <row r="89" spans="1:8">
      <c r="A89" s="53"/>
      <c r="B89" s="4" t="s">
        <v>1</v>
      </c>
      <c r="C89" s="5">
        <v>75000</v>
      </c>
      <c r="D89" s="6">
        <v>4.6380952380952376</v>
      </c>
      <c r="E89" s="6"/>
      <c r="F89" s="4" t="s">
        <v>37</v>
      </c>
      <c r="G89" s="33">
        <f>C89*E89</f>
        <v>0</v>
      </c>
      <c r="H89" s="33">
        <v>0</v>
      </c>
    </row>
    <row r="90" spans="1:8">
      <c r="A90" s="53"/>
      <c r="B90" s="7" t="s">
        <v>0</v>
      </c>
      <c r="C90" s="5">
        <v>2500</v>
      </c>
      <c r="D90" s="6">
        <v>4.7333333333333325</v>
      </c>
      <c r="E90" s="6"/>
      <c r="F90" s="4" t="s">
        <v>37</v>
      </c>
      <c r="G90" s="33">
        <f t="shared" ref="G90:G94" si="8">C90*E90</f>
        <v>0</v>
      </c>
      <c r="H90" s="33">
        <v>0</v>
      </c>
    </row>
    <row r="91" spans="1:8">
      <c r="A91" s="53"/>
      <c r="B91" s="4" t="s">
        <v>2</v>
      </c>
      <c r="C91" s="5">
        <v>100</v>
      </c>
      <c r="D91" s="6">
        <v>5.2380952380952381</v>
      </c>
      <c r="E91" s="6"/>
      <c r="F91" s="4" t="s">
        <v>37</v>
      </c>
      <c r="G91" s="33">
        <f t="shared" si="8"/>
        <v>0</v>
      </c>
      <c r="H91" s="33">
        <v>0</v>
      </c>
    </row>
    <row r="92" spans="1:8">
      <c r="A92" s="53"/>
      <c r="B92" s="4" t="s">
        <v>3</v>
      </c>
      <c r="C92" s="5">
        <v>3</v>
      </c>
      <c r="D92" s="6">
        <v>6.6190476190476186</v>
      </c>
      <c r="E92" s="6"/>
      <c r="F92" s="4" t="s">
        <v>37</v>
      </c>
      <c r="G92" s="33">
        <f t="shared" si="8"/>
        <v>0</v>
      </c>
      <c r="H92" s="33">
        <v>0</v>
      </c>
    </row>
    <row r="93" spans="1:8">
      <c r="A93" s="53"/>
      <c r="B93" s="4" t="s">
        <v>4</v>
      </c>
      <c r="C93" s="5">
        <v>5</v>
      </c>
      <c r="D93" s="6">
        <v>9.4761904761904745</v>
      </c>
      <c r="E93" s="6"/>
      <c r="F93" s="4" t="s">
        <v>37</v>
      </c>
      <c r="G93" s="33">
        <f t="shared" si="8"/>
        <v>0</v>
      </c>
      <c r="H93" s="33">
        <v>0</v>
      </c>
    </row>
    <row r="94" spans="1:8">
      <c r="A94" s="53"/>
      <c r="B94" s="4" t="s">
        <v>5</v>
      </c>
      <c r="C94" s="5">
        <v>5</v>
      </c>
      <c r="D94" s="6">
        <v>9.9523809523809508</v>
      </c>
      <c r="E94" s="6"/>
      <c r="F94" s="4" t="s">
        <v>37</v>
      </c>
      <c r="G94" s="33">
        <f t="shared" si="8"/>
        <v>0</v>
      </c>
      <c r="H94" s="33">
        <v>0</v>
      </c>
    </row>
    <row r="95" spans="1:8">
      <c r="C95" s="9" t="s">
        <v>10</v>
      </c>
      <c r="D95" s="10"/>
      <c r="E95" s="10"/>
      <c r="F95" s="11"/>
      <c r="G95" s="37">
        <f>SUM(G89:G94)</f>
        <v>0</v>
      </c>
      <c r="H95" s="37">
        <v>0</v>
      </c>
    </row>
    <row r="98" spans="1:8" ht="57" customHeight="1">
      <c r="B98" s="2"/>
      <c r="C98" s="1" t="s">
        <v>7</v>
      </c>
      <c r="D98" s="1" t="s">
        <v>9</v>
      </c>
      <c r="E98" s="1" t="s">
        <v>49</v>
      </c>
      <c r="F98" s="1" t="s">
        <v>8</v>
      </c>
      <c r="G98" s="1" t="s">
        <v>58</v>
      </c>
      <c r="H98" s="1" t="s">
        <v>59</v>
      </c>
    </row>
    <row r="99" spans="1:8">
      <c r="B99" s="17" t="s">
        <v>18</v>
      </c>
      <c r="C99" s="18">
        <v>77613</v>
      </c>
      <c r="D99" s="6">
        <v>2</v>
      </c>
      <c r="E99" s="6"/>
      <c r="F99" s="15">
        <v>0.21</v>
      </c>
      <c r="G99" s="33">
        <f>C99*E99</f>
        <v>0</v>
      </c>
      <c r="H99" s="33">
        <f>C99*E99*1.21</f>
        <v>0</v>
      </c>
    </row>
    <row r="100" spans="1:8">
      <c r="B100" s="16" t="s">
        <v>34</v>
      </c>
      <c r="C100" s="6">
        <v>77613</v>
      </c>
      <c r="D100" s="6">
        <v>0.8666666666666667</v>
      </c>
      <c r="E100" s="6"/>
      <c r="F100" s="15">
        <v>0.21</v>
      </c>
      <c r="G100" s="33">
        <f t="shared" ref="G100:G101" si="9">C100*E100</f>
        <v>0</v>
      </c>
      <c r="H100" s="33">
        <f t="shared" ref="H100:H101" si="10">C100*E100*1.21</f>
        <v>0</v>
      </c>
    </row>
    <row r="101" spans="1:8" s="28" customFormat="1" ht="15.6">
      <c r="B101" s="38" t="s">
        <v>19</v>
      </c>
      <c r="C101" s="39">
        <v>77613</v>
      </c>
      <c r="D101" s="39">
        <v>0.68571428571428561</v>
      </c>
      <c r="E101" s="39"/>
      <c r="F101" s="40">
        <v>0.21</v>
      </c>
      <c r="G101" s="33">
        <f t="shared" si="9"/>
        <v>0</v>
      </c>
      <c r="H101" s="33">
        <f t="shared" si="10"/>
        <v>0</v>
      </c>
    </row>
    <row r="102" spans="1:8">
      <c r="C102" s="9" t="s">
        <v>10</v>
      </c>
      <c r="D102" s="10"/>
      <c r="E102" s="10"/>
      <c r="F102" s="11"/>
      <c r="G102" s="37">
        <f>SUM(G99:G101)</f>
        <v>0</v>
      </c>
      <c r="H102" s="37">
        <f>SUM(H99:H101)</f>
        <v>0</v>
      </c>
    </row>
    <row r="105" spans="1:8">
      <c r="A105" s="52" t="s">
        <v>20</v>
      </c>
      <c r="B105" s="52"/>
      <c r="C105" s="52"/>
      <c r="D105" s="52"/>
      <c r="E105" s="52"/>
      <c r="F105" s="52"/>
      <c r="G105" s="52"/>
      <c r="H105" s="52"/>
    </row>
    <row r="106" spans="1:8">
      <c r="A106" s="3" t="s">
        <v>21</v>
      </c>
    </row>
    <row r="108" spans="1:8" ht="30.6">
      <c r="A108" s="55" t="s">
        <v>53</v>
      </c>
      <c r="B108" s="1" t="s">
        <v>6</v>
      </c>
      <c r="C108" s="1" t="s">
        <v>7</v>
      </c>
      <c r="D108" s="1" t="s">
        <v>9</v>
      </c>
      <c r="E108" s="1" t="s">
        <v>49</v>
      </c>
      <c r="F108" s="1" t="s">
        <v>8</v>
      </c>
      <c r="G108" s="1" t="s">
        <v>47</v>
      </c>
      <c r="H108" s="1" t="s">
        <v>48</v>
      </c>
    </row>
    <row r="109" spans="1:8">
      <c r="A109" s="58"/>
      <c r="B109" s="17" t="s">
        <v>22</v>
      </c>
      <c r="C109" s="5">
        <v>1</v>
      </c>
      <c r="D109" s="6">
        <v>11.485714285714286</v>
      </c>
      <c r="E109" s="6"/>
      <c r="F109" s="15">
        <v>0.21</v>
      </c>
      <c r="G109" s="33">
        <f>C109*E109</f>
        <v>0</v>
      </c>
      <c r="H109" s="33">
        <f>C109*E109*1.21</f>
        <v>0</v>
      </c>
    </row>
    <row r="110" spans="1:8">
      <c r="A110" s="58"/>
      <c r="B110" s="21" t="s">
        <v>23</v>
      </c>
      <c r="C110" s="5">
        <v>1</v>
      </c>
      <c r="D110" s="6">
        <v>14.171428571428571</v>
      </c>
      <c r="E110" s="6"/>
      <c r="F110" s="15">
        <v>0.21</v>
      </c>
      <c r="G110" s="33">
        <f t="shared" ref="G110:G116" si="11">C110*E110</f>
        <v>0</v>
      </c>
      <c r="H110" s="33">
        <f t="shared" ref="H110:H116" si="12">C110*E110*1.21</f>
        <v>0</v>
      </c>
    </row>
    <row r="111" spans="1:8">
      <c r="A111" s="58"/>
      <c r="B111" s="21" t="s">
        <v>24</v>
      </c>
      <c r="C111" s="5">
        <v>1</v>
      </c>
      <c r="D111" s="6">
        <v>18.542857142857141</v>
      </c>
      <c r="E111" s="6"/>
      <c r="F111" s="15">
        <v>0.21</v>
      </c>
      <c r="G111" s="33">
        <f t="shared" si="11"/>
        <v>0</v>
      </c>
      <c r="H111" s="33">
        <f t="shared" si="12"/>
        <v>0</v>
      </c>
    </row>
    <row r="112" spans="1:8">
      <c r="A112" s="58"/>
      <c r="B112" s="21" t="s">
        <v>25</v>
      </c>
      <c r="C112" s="5">
        <v>1</v>
      </c>
      <c r="D112" s="6">
        <v>22.076190476190476</v>
      </c>
      <c r="E112" s="6"/>
      <c r="F112" s="15">
        <v>0.21</v>
      </c>
      <c r="G112" s="33">
        <f t="shared" si="11"/>
        <v>0</v>
      </c>
      <c r="H112" s="33">
        <f t="shared" si="12"/>
        <v>0</v>
      </c>
    </row>
    <row r="113" spans="1:8">
      <c r="A113" s="58"/>
      <c r="B113" s="21" t="s">
        <v>26</v>
      </c>
      <c r="C113" s="5">
        <v>1</v>
      </c>
      <c r="D113" s="6">
        <v>26.895238095238092</v>
      </c>
      <c r="E113" s="6"/>
      <c r="F113" s="15">
        <v>0.21</v>
      </c>
      <c r="G113" s="33">
        <f t="shared" si="11"/>
        <v>0</v>
      </c>
      <c r="H113" s="33">
        <f t="shared" si="12"/>
        <v>0</v>
      </c>
    </row>
    <row r="114" spans="1:8">
      <c r="A114" s="58"/>
      <c r="B114" s="21" t="s">
        <v>27</v>
      </c>
      <c r="C114" s="5">
        <v>1</v>
      </c>
      <c r="D114" s="6">
        <v>31.838095238095235</v>
      </c>
      <c r="E114" s="6"/>
      <c r="F114" s="15">
        <v>0.21</v>
      </c>
      <c r="G114" s="33">
        <f t="shared" si="11"/>
        <v>0</v>
      </c>
      <c r="H114" s="33">
        <f t="shared" si="12"/>
        <v>0</v>
      </c>
    </row>
    <row r="115" spans="1:8">
      <c r="A115" s="58"/>
      <c r="B115" s="21" t="s">
        <v>28</v>
      </c>
      <c r="C115" s="4">
        <v>1</v>
      </c>
      <c r="D115" s="6">
        <v>36.647619047619045</v>
      </c>
      <c r="E115" s="6"/>
      <c r="F115" s="15">
        <v>0.21</v>
      </c>
      <c r="G115" s="33">
        <f t="shared" si="11"/>
        <v>0</v>
      </c>
      <c r="H115" s="33">
        <f t="shared" si="12"/>
        <v>0</v>
      </c>
    </row>
    <row r="116" spans="1:8">
      <c r="A116" s="59"/>
      <c r="B116" s="22" t="s">
        <v>35</v>
      </c>
      <c r="C116" s="23"/>
      <c r="D116" s="19">
        <v>1.0380952380952382</v>
      </c>
      <c r="E116" s="19"/>
      <c r="F116" s="15">
        <v>0.21</v>
      </c>
      <c r="G116" s="33">
        <f t="shared" si="11"/>
        <v>0</v>
      </c>
      <c r="H116" s="33">
        <f t="shared" si="12"/>
        <v>0</v>
      </c>
    </row>
    <row r="117" spans="1:8">
      <c r="B117" s="24"/>
      <c r="C117" s="9" t="s">
        <v>10</v>
      </c>
      <c r="D117" s="10"/>
      <c r="E117" s="10"/>
      <c r="F117" s="11"/>
      <c r="G117" s="37">
        <f>SUM(G109:G116)</f>
        <v>0</v>
      </c>
      <c r="H117" s="37">
        <f>SUM(H109:H116)</f>
        <v>0</v>
      </c>
    </row>
    <row r="119" spans="1:8" ht="30.6">
      <c r="A119" s="55" t="s">
        <v>54</v>
      </c>
      <c r="B119" s="1" t="s">
        <v>6</v>
      </c>
      <c r="C119" s="1" t="s">
        <v>7</v>
      </c>
      <c r="D119" s="1" t="s">
        <v>9</v>
      </c>
      <c r="E119" s="1" t="s">
        <v>49</v>
      </c>
      <c r="F119" s="1" t="s">
        <v>8</v>
      </c>
      <c r="G119" s="1" t="s">
        <v>47</v>
      </c>
      <c r="H119" s="1" t="s">
        <v>48</v>
      </c>
    </row>
    <row r="120" spans="1:8">
      <c r="A120" s="58"/>
      <c r="B120" s="25" t="s">
        <v>22</v>
      </c>
      <c r="C120" s="26">
        <v>1</v>
      </c>
      <c r="D120" s="6">
        <v>12.799999999999999</v>
      </c>
      <c r="E120" s="6"/>
      <c r="F120" s="15">
        <v>0.21</v>
      </c>
      <c r="G120" s="33">
        <f>C120*E120</f>
        <v>0</v>
      </c>
      <c r="H120" s="35">
        <f>C120*E120*1.21</f>
        <v>0</v>
      </c>
    </row>
    <row r="121" spans="1:8">
      <c r="A121" s="58"/>
      <c r="B121" s="21" t="s">
        <v>23</v>
      </c>
      <c r="C121" s="5">
        <v>1</v>
      </c>
      <c r="D121" s="6">
        <v>18.18095238095238</v>
      </c>
      <c r="E121" s="6"/>
      <c r="F121" s="15">
        <v>0.21</v>
      </c>
      <c r="G121" s="33">
        <f t="shared" ref="G121:G127" si="13">C121*E121</f>
        <v>0</v>
      </c>
      <c r="H121" s="35">
        <f t="shared" ref="H121:H127" si="14">C121*E121*1.21</f>
        <v>0</v>
      </c>
    </row>
    <row r="122" spans="1:8">
      <c r="A122" s="58"/>
      <c r="B122" s="21" t="s">
        <v>24</v>
      </c>
      <c r="C122" s="5">
        <v>1</v>
      </c>
      <c r="D122" s="6">
        <v>28.333333333333332</v>
      </c>
      <c r="E122" s="6"/>
      <c r="F122" s="15">
        <v>0.21</v>
      </c>
      <c r="G122" s="33">
        <f t="shared" si="13"/>
        <v>0</v>
      </c>
      <c r="H122" s="35">
        <f t="shared" si="14"/>
        <v>0</v>
      </c>
    </row>
    <row r="123" spans="1:8">
      <c r="A123" s="58"/>
      <c r="B123" s="21" t="s">
        <v>25</v>
      </c>
      <c r="C123" s="5">
        <v>1</v>
      </c>
      <c r="D123" s="6">
        <v>38.047619047619051</v>
      </c>
      <c r="E123" s="6"/>
      <c r="F123" s="15">
        <v>0.21</v>
      </c>
      <c r="G123" s="33">
        <f t="shared" si="13"/>
        <v>0</v>
      </c>
      <c r="H123" s="35">
        <f t="shared" si="14"/>
        <v>0</v>
      </c>
    </row>
    <row r="124" spans="1:8">
      <c r="A124" s="58"/>
      <c r="B124" s="21" t="s">
        <v>26</v>
      </c>
      <c r="C124" s="5">
        <v>1</v>
      </c>
      <c r="D124" s="6">
        <v>48.209523809523802</v>
      </c>
      <c r="E124" s="6"/>
      <c r="F124" s="15">
        <v>0.21</v>
      </c>
      <c r="G124" s="33">
        <f t="shared" si="13"/>
        <v>0</v>
      </c>
      <c r="H124" s="35">
        <f t="shared" si="14"/>
        <v>0</v>
      </c>
    </row>
    <row r="125" spans="1:8">
      <c r="A125" s="58"/>
      <c r="B125" s="21" t="s">
        <v>27</v>
      </c>
      <c r="C125" s="5">
        <v>1</v>
      </c>
      <c r="D125" s="6">
        <v>58.323809523809523</v>
      </c>
      <c r="E125" s="6"/>
      <c r="F125" s="15">
        <v>0.21</v>
      </c>
      <c r="G125" s="33">
        <f t="shared" si="13"/>
        <v>0</v>
      </c>
      <c r="H125" s="35">
        <f t="shared" si="14"/>
        <v>0</v>
      </c>
    </row>
    <row r="126" spans="1:8">
      <c r="A126" s="58"/>
      <c r="B126" s="21" t="s">
        <v>28</v>
      </c>
      <c r="C126" s="4">
        <v>1</v>
      </c>
      <c r="D126" s="6">
        <v>68.561904761904756</v>
      </c>
      <c r="E126" s="6"/>
      <c r="F126" s="15">
        <v>0.21</v>
      </c>
      <c r="G126" s="33">
        <f t="shared" si="13"/>
        <v>0</v>
      </c>
      <c r="H126" s="35">
        <f t="shared" si="14"/>
        <v>0</v>
      </c>
    </row>
    <row r="127" spans="1:8">
      <c r="A127" s="59"/>
      <c r="B127" s="22" t="s">
        <v>35</v>
      </c>
      <c r="C127" s="23"/>
      <c r="D127" s="19">
        <v>2.1238095238095198</v>
      </c>
      <c r="E127" s="19"/>
      <c r="F127" s="15">
        <v>0.21</v>
      </c>
      <c r="G127" s="33">
        <f t="shared" si="13"/>
        <v>0</v>
      </c>
      <c r="H127" s="35">
        <f t="shared" si="14"/>
        <v>0</v>
      </c>
    </row>
    <row r="128" spans="1:8">
      <c r="C128" s="9" t="s">
        <v>10</v>
      </c>
      <c r="D128" s="10"/>
      <c r="E128" s="10"/>
      <c r="F128" s="11"/>
      <c r="G128" s="37">
        <f>SUM(G120:G127)</f>
        <v>0</v>
      </c>
      <c r="H128" s="37">
        <f>SUM(H120:H127)</f>
        <v>0</v>
      </c>
    </row>
    <row r="130" spans="1:8" ht="30.6">
      <c r="A130" s="55" t="s">
        <v>55</v>
      </c>
      <c r="B130" s="1" t="s">
        <v>6</v>
      </c>
      <c r="C130" s="1" t="s">
        <v>7</v>
      </c>
      <c r="D130" s="1" t="s">
        <v>9</v>
      </c>
      <c r="E130" s="1" t="s">
        <v>49</v>
      </c>
      <c r="F130" s="1" t="s">
        <v>8</v>
      </c>
      <c r="G130" s="1" t="s">
        <v>47</v>
      </c>
      <c r="H130" s="1" t="s">
        <v>48</v>
      </c>
    </row>
    <row r="131" spans="1:8">
      <c r="A131" s="56"/>
      <c r="B131" s="17" t="s">
        <v>22</v>
      </c>
      <c r="C131" s="5">
        <v>1</v>
      </c>
      <c r="D131" s="6">
        <v>23.076190476190476</v>
      </c>
      <c r="E131" s="6"/>
      <c r="F131" s="4" t="s">
        <v>37</v>
      </c>
      <c r="G131" s="33">
        <f>C131*E131</f>
        <v>0</v>
      </c>
      <c r="H131" s="33">
        <v>0</v>
      </c>
    </row>
    <row r="132" spans="1:8">
      <c r="A132" s="56"/>
      <c r="B132" s="21" t="s">
        <v>23</v>
      </c>
      <c r="C132" s="5">
        <v>1</v>
      </c>
      <c r="D132" s="6">
        <v>32.685714285714283</v>
      </c>
      <c r="E132" s="6"/>
      <c r="F132" s="4" t="s">
        <v>37</v>
      </c>
      <c r="G132" s="33">
        <f t="shared" ref="G132:G138" si="15">C132*E132</f>
        <v>0</v>
      </c>
      <c r="H132" s="33">
        <v>0</v>
      </c>
    </row>
    <row r="133" spans="1:8">
      <c r="A133" s="56"/>
      <c r="B133" s="21" t="s">
        <v>24</v>
      </c>
      <c r="C133" s="5">
        <v>1</v>
      </c>
      <c r="D133" s="6">
        <v>41.238095238095234</v>
      </c>
      <c r="E133" s="6"/>
      <c r="F133" s="4" t="s">
        <v>37</v>
      </c>
      <c r="G133" s="33">
        <f t="shared" si="15"/>
        <v>0</v>
      </c>
      <c r="H133" s="33">
        <v>0</v>
      </c>
    </row>
    <row r="134" spans="1:8">
      <c r="A134" s="56"/>
      <c r="B134" s="21" t="s">
        <v>25</v>
      </c>
      <c r="C134" s="5">
        <v>1</v>
      </c>
      <c r="D134" s="6">
        <v>54.104761904761908</v>
      </c>
      <c r="E134" s="6"/>
      <c r="F134" s="4" t="s">
        <v>37</v>
      </c>
      <c r="G134" s="33">
        <f t="shared" si="15"/>
        <v>0</v>
      </c>
      <c r="H134" s="33">
        <v>0</v>
      </c>
    </row>
    <row r="135" spans="1:8">
      <c r="A135" s="56"/>
      <c r="B135" s="21" t="s">
        <v>26</v>
      </c>
      <c r="C135" s="5">
        <v>1</v>
      </c>
      <c r="D135" s="6">
        <v>73.876190476190473</v>
      </c>
      <c r="E135" s="6"/>
      <c r="F135" s="4" t="s">
        <v>37</v>
      </c>
      <c r="G135" s="33">
        <f t="shared" si="15"/>
        <v>0</v>
      </c>
      <c r="H135" s="33">
        <v>0</v>
      </c>
    </row>
    <row r="136" spans="1:8">
      <c r="A136" s="56"/>
      <c r="B136" s="21" t="s">
        <v>27</v>
      </c>
      <c r="C136" s="5">
        <v>1</v>
      </c>
      <c r="D136" s="6">
        <v>94.228571428571428</v>
      </c>
      <c r="E136" s="6"/>
      <c r="F136" s="4" t="s">
        <v>37</v>
      </c>
      <c r="G136" s="33">
        <f t="shared" si="15"/>
        <v>0</v>
      </c>
      <c r="H136" s="33">
        <v>0</v>
      </c>
    </row>
    <row r="137" spans="1:8">
      <c r="A137" s="56"/>
      <c r="B137" s="21" t="s">
        <v>28</v>
      </c>
      <c r="C137" s="4">
        <v>1</v>
      </c>
      <c r="D137" s="6">
        <v>115.16190476190476</v>
      </c>
      <c r="E137" s="6"/>
      <c r="F137" s="4" t="s">
        <v>37</v>
      </c>
      <c r="G137" s="33">
        <f t="shared" si="15"/>
        <v>0</v>
      </c>
      <c r="H137" s="33">
        <v>0</v>
      </c>
    </row>
    <row r="138" spans="1:8">
      <c r="A138" s="57"/>
      <c r="B138" s="22" t="s">
        <v>35</v>
      </c>
      <c r="C138" s="23"/>
      <c r="D138" s="19">
        <v>4.2761904761904761</v>
      </c>
      <c r="E138" s="19"/>
      <c r="F138" s="4" t="s">
        <v>37</v>
      </c>
      <c r="G138" s="33">
        <f t="shared" si="15"/>
        <v>0</v>
      </c>
      <c r="H138" s="33">
        <v>0</v>
      </c>
    </row>
    <row r="139" spans="1:8">
      <c r="C139" s="9" t="s">
        <v>10</v>
      </c>
      <c r="D139" s="10"/>
      <c r="E139" s="10"/>
      <c r="F139" s="11"/>
      <c r="G139" s="37">
        <f>SUM(G131:G138)</f>
        <v>0</v>
      </c>
      <c r="H139" s="37">
        <v>0</v>
      </c>
    </row>
    <row r="141" spans="1:8" ht="30.6">
      <c r="A141" s="55" t="s">
        <v>56</v>
      </c>
      <c r="B141" s="1" t="s">
        <v>6</v>
      </c>
      <c r="C141" s="1" t="s">
        <v>7</v>
      </c>
      <c r="D141" s="1" t="s">
        <v>9</v>
      </c>
      <c r="E141" s="1" t="s">
        <v>49</v>
      </c>
      <c r="F141" s="1" t="s">
        <v>8</v>
      </c>
      <c r="G141" s="1" t="s">
        <v>47</v>
      </c>
      <c r="H141" s="1" t="s">
        <v>48</v>
      </c>
    </row>
    <row r="142" spans="1:8">
      <c r="A142" s="56"/>
      <c r="B142" s="17" t="s">
        <v>22</v>
      </c>
      <c r="C142" s="5">
        <v>1</v>
      </c>
      <c r="D142" s="6">
        <v>14.647499999999999</v>
      </c>
      <c r="E142" s="6"/>
      <c r="F142" s="15">
        <v>0.21</v>
      </c>
      <c r="G142" s="33">
        <f>C142*E142</f>
        <v>0</v>
      </c>
      <c r="H142" s="33">
        <f>C142*E142*1.21</f>
        <v>0</v>
      </c>
    </row>
    <row r="143" spans="1:8">
      <c r="A143" s="56"/>
      <c r="B143" s="21" t="s">
        <v>23</v>
      </c>
      <c r="C143" s="5">
        <v>1</v>
      </c>
      <c r="D143" s="6">
        <v>18.018000000000001</v>
      </c>
      <c r="E143" s="6"/>
      <c r="F143" s="15">
        <v>0.21</v>
      </c>
      <c r="G143" s="33">
        <f t="shared" ref="G143:G149" si="16">C143*E143</f>
        <v>0</v>
      </c>
      <c r="H143" s="33">
        <f t="shared" ref="H143:H149" si="17">C143*E143*1.21</f>
        <v>0</v>
      </c>
    </row>
    <row r="144" spans="1:8">
      <c r="A144" s="56"/>
      <c r="B144" s="21" t="s">
        <v>24</v>
      </c>
      <c r="C144" s="5">
        <v>1</v>
      </c>
      <c r="D144" s="6">
        <v>24.391500000000001</v>
      </c>
      <c r="E144" s="6"/>
      <c r="F144" s="15">
        <v>0.21</v>
      </c>
      <c r="G144" s="33">
        <f t="shared" si="16"/>
        <v>0</v>
      </c>
      <c r="H144" s="33">
        <f t="shared" si="17"/>
        <v>0</v>
      </c>
    </row>
    <row r="145" spans="1:8">
      <c r="A145" s="56"/>
      <c r="B145" s="21" t="s">
        <v>25</v>
      </c>
      <c r="C145" s="5">
        <v>1</v>
      </c>
      <c r="D145" s="6">
        <v>29.788500000000003</v>
      </c>
      <c r="E145" s="6"/>
      <c r="F145" s="15">
        <v>0.21</v>
      </c>
      <c r="G145" s="33">
        <f t="shared" si="16"/>
        <v>0</v>
      </c>
      <c r="H145" s="33">
        <f t="shared" si="17"/>
        <v>0</v>
      </c>
    </row>
    <row r="146" spans="1:8">
      <c r="A146" s="56"/>
      <c r="B146" s="21" t="s">
        <v>26</v>
      </c>
      <c r="C146" s="5">
        <v>1</v>
      </c>
      <c r="D146" s="6">
        <v>35.143500000000003</v>
      </c>
      <c r="E146" s="6"/>
      <c r="F146" s="15">
        <v>0.21</v>
      </c>
      <c r="G146" s="33">
        <f t="shared" si="16"/>
        <v>0</v>
      </c>
      <c r="H146" s="33">
        <f t="shared" si="17"/>
        <v>0</v>
      </c>
    </row>
    <row r="147" spans="1:8">
      <c r="A147" s="56"/>
      <c r="B147" s="21" t="s">
        <v>27</v>
      </c>
      <c r="C147" s="5">
        <v>1</v>
      </c>
      <c r="D147" s="6">
        <v>42.483000000000004</v>
      </c>
      <c r="E147" s="6"/>
      <c r="F147" s="15">
        <v>0.21</v>
      </c>
      <c r="G147" s="33">
        <f t="shared" si="16"/>
        <v>0</v>
      </c>
      <c r="H147" s="33">
        <f t="shared" si="17"/>
        <v>0</v>
      </c>
    </row>
    <row r="148" spans="1:8">
      <c r="A148" s="56"/>
      <c r="B148" s="21" t="s">
        <v>28</v>
      </c>
      <c r="C148" s="4">
        <v>1</v>
      </c>
      <c r="D148" s="6">
        <v>48.814500000000002</v>
      </c>
      <c r="E148" s="6"/>
      <c r="F148" s="15">
        <v>0.21</v>
      </c>
      <c r="G148" s="33">
        <f t="shared" si="16"/>
        <v>0</v>
      </c>
      <c r="H148" s="33">
        <f t="shared" si="17"/>
        <v>0</v>
      </c>
    </row>
    <row r="149" spans="1:8">
      <c r="A149" s="57"/>
      <c r="B149" s="22" t="s">
        <v>35</v>
      </c>
      <c r="C149" s="23"/>
      <c r="D149" s="6">
        <v>1.4175000000000002</v>
      </c>
      <c r="E149" s="6"/>
      <c r="F149" s="15">
        <v>0.21</v>
      </c>
      <c r="G149" s="33">
        <f t="shared" si="16"/>
        <v>0</v>
      </c>
      <c r="H149" s="33">
        <f t="shared" si="17"/>
        <v>0</v>
      </c>
    </row>
    <row r="150" spans="1:8">
      <c r="C150" s="9" t="s">
        <v>10</v>
      </c>
      <c r="D150" s="10"/>
      <c r="E150" s="10"/>
      <c r="F150" s="11"/>
      <c r="G150" s="37">
        <f>SUM(G142:G149)</f>
        <v>0</v>
      </c>
      <c r="H150" s="37">
        <f>SUM(H142:H149)</f>
        <v>0</v>
      </c>
    </row>
    <row r="152" spans="1:8">
      <c r="A152" s="3" t="s">
        <v>29</v>
      </c>
    </row>
    <row r="154" spans="1:8" ht="30.6">
      <c r="A154" s="55" t="s">
        <v>57</v>
      </c>
      <c r="B154" s="1"/>
      <c r="C154" s="1" t="s">
        <v>7</v>
      </c>
      <c r="D154" s="1" t="s">
        <v>9</v>
      </c>
      <c r="E154" s="1" t="s">
        <v>49</v>
      </c>
      <c r="F154" s="1" t="s">
        <v>8</v>
      </c>
      <c r="G154" s="1" t="s">
        <v>47</v>
      </c>
      <c r="H154" s="1" t="s">
        <v>48</v>
      </c>
    </row>
    <row r="155" spans="1:8">
      <c r="A155" s="58"/>
      <c r="B155" s="17" t="s">
        <v>38</v>
      </c>
      <c r="C155" s="5">
        <v>1</v>
      </c>
      <c r="D155" s="6">
        <v>30.657142857142855</v>
      </c>
      <c r="E155" s="6"/>
      <c r="F155" s="15">
        <v>0.21</v>
      </c>
      <c r="G155" s="33">
        <f>C155*E155</f>
        <v>0</v>
      </c>
      <c r="H155" s="33">
        <f>C155*E155*1.21</f>
        <v>0</v>
      </c>
    </row>
    <row r="156" spans="1:8">
      <c r="A156" s="58"/>
      <c r="B156" s="21" t="s">
        <v>39</v>
      </c>
      <c r="C156" s="5">
        <v>1</v>
      </c>
      <c r="D156" s="6">
        <v>34.752380952380953</v>
      </c>
      <c r="E156" s="6"/>
      <c r="F156" s="15">
        <v>0.21</v>
      </c>
      <c r="G156" s="33">
        <f t="shared" ref="G156:G159" si="18">C156*E156</f>
        <v>0</v>
      </c>
      <c r="H156" s="33">
        <f t="shared" ref="H156:H159" si="19">C156*E156*1.21</f>
        <v>0</v>
      </c>
    </row>
    <row r="157" spans="1:8">
      <c r="A157" s="58"/>
      <c r="B157" s="21" t="s">
        <v>41</v>
      </c>
      <c r="C157" s="5">
        <v>1</v>
      </c>
      <c r="D157" s="6">
        <v>40.847619047619048</v>
      </c>
      <c r="E157" s="6"/>
      <c r="F157" s="15">
        <v>0.21</v>
      </c>
      <c r="G157" s="33">
        <f t="shared" si="18"/>
        <v>0</v>
      </c>
      <c r="H157" s="33">
        <f t="shared" si="19"/>
        <v>0</v>
      </c>
    </row>
    <row r="158" spans="1:8">
      <c r="A158" s="58"/>
      <c r="B158" s="21" t="s">
        <v>40</v>
      </c>
      <c r="C158" s="5">
        <v>1</v>
      </c>
      <c r="D158" s="6">
        <v>44.904761904761898</v>
      </c>
      <c r="E158" s="6"/>
      <c r="F158" s="15">
        <v>0.21</v>
      </c>
      <c r="G158" s="33">
        <f t="shared" si="18"/>
        <v>0</v>
      </c>
      <c r="H158" s="33">
        <f t="shared" si="19"/>
        <v>0</v>
      </c>
    </row>
    <row r="159" spans="1:8">
      <c r="A159" s="59"/>
      <c r="B159" s="22" t="s">
        <v>35</v>
      </c>
      <c r="C159" s="5"/>
      <c r="D159" s="6">
        <v>4.0571428571428569</v>
      </c>
      <c r="E159" s="6"/>
      <c r="F159" s="15">
        <v>0.21</v>
      </c>
      <c r="G159" s="33">
        <f t="shared" si="18"/>
        <v>0</v>
      </c>
      <c r="H159" s="33">
        <f t="shared" si="19"/>
        <v>0</v>
      </c>
    </row>
    <row r="160" spans="1:8">
      <c r="C160" s="9" t="s">
        <v>10</v>
      </c>
      <c r="D160" s="10"/>
      <c r="E160" s="10"/>
      <c r="F160" s="11"/>
      <c r="G160" s="37">
        <f>SUM(G155:G159)</f>
        <v>0</v>
      </c>
      <c r="H160" s="37">
        <f>SUM(H155:H159)</f>
        <v>0</v>
      </c>
    </row>
    <row r="162" spans="1:8" ht="30.6">
      <c r="B162" s="23" t="s">
        <v>30</v>
      </c>
      <c r="C162" s="1" t="s">
        <v>7</v>
      </c>
      <c r="D162" s="1" t="s">
        <v>9</v>
      </c>
      <c r="E162" s="1" t="s">
        <v>49</v>
      </c>
      <c r="F162" s="1" t="s">
        <v>8</v>
      </c>
      <c r="G162" s="1" t="s">
        <v>47</v>
      </c>
      <c r="H162" s="1" t="s">
        <v>48</v>
      </c>
    </row>
    <row r="163" spans="1:8">
      <c r="B163" s="23" t="s">
        <v>36</v>
      </c>
      <c r="C163" s="23">
        <v>33</v>
      </c>
      <c r="D163" s="23">
        <v>0.87</v>
      </c>
      <c r="E163" s="23"/>
      <c r="F163" s="20">
        <v>0.21</v>
      </c>
      <c r="G163" s="36">
        <f>C163*E163</f>
        <v>0</v>
      </c>
      <c r="H163" s="36">
        <f>C163*E163*1.21</f>
        <v>0</v>
      </c>
    </row>
    <row r="164" spans="1:8">
      <c r="A164" s="13"/>
      <c r="B164" s="13"/>
      <c r="C164" s="9" t="s">
        <v>10</v>
      </c>
      <c r="D164" s="10"/>
      <c r="E164" s="10"/>
      <c r="F164" s="11"/>
      <c r="G164" s="37">
        <f>SUM(G163)</f>
        <v>0</v>
      </c>
      <c r="H164" s="37">
        <f>SUM(H163)</f>
        <v>0</v>
      </c>
    </row>
    <row r="165" spans="1:8">
      <c r="A165" s="13"/>
      <c r="B165" s="13"/>
      <c r="C165" s="49"/>
      <c r="D165" s="50"/>
      <c r="E165" s="50"/>
      <c r="F165" s="49"/>
      <c r="G165" s="51"/>
      <c r="H165" s="51"/>
    </row>
    <row r="167" spans="1:8">
      <c r="A167" s="52" t="s">
        <v>31</v>
      </c>
      <c r="B167" s="52"/>
      <c r="C167" s="52"/>
      <c r="D167" s="52"/>
      <c r="E167" s="52"/>
      <c r="F167" s="52"/>
      <c r="G167" s="52"/>
      <c r="H167" s="52"/>
    </row>
    <row r="168" spans="1:8" ht="30.6">
      <c r="A168" s="55" t="s">
        <v>11</v>
      </c>
      <c r="B168" s="1"/>
      <c r="C168" s="1" t="s">
        <v>7</v>
      </c>
      <c r="D168" s="1" t="s">
        <v>9</v>
      </c>
      <c r="E168" s="1" t="s">
        <v>49</v>
      </c>
      <c r="F168" s="1" t="s">
        <v>8</v>
      </c>
      <c r="G168" s="1" t="s">
        <v>47</v>
      </c>
      <c r="H168" s="1" t="s">
        <v>48</v>
      </c>
    </row>
    <row r="169" spans="1:8">
      <c r="A169" s="56"/>
      <c r="B169" s="17" t="s">
        <v>32</v>
      </c>
      <c r="C169" s="5">
        <v>1</v>
      </c>
      <c r="D169" s="6">
        <v>9.9</v>
      </c>
      <c r="E169" s="6"/>
      <c r="F169" s="15">
        <v>0.21</v>
      </c>
      <c r="G169" s="33">
        <f>C169*E169</f>
        <v>0</v>
      </c>
      <c r="H169" s="33">
        <f>C169*E169*1.21</f>
        <v>0</v>
      </c>
    </row>
    <row r="170" spans="1:8">
      <c r="A170" s="56"/>
      <c r="B170" s="21" t="s">
        <v>33</v>
      </c>
      <c r="C170" s="5">
        <v>1</v>
      </c>
      <c r="D170" s="6">
        <v>0.9</v>
      </c>
      <c r="E170" s="6"/>
      <c r="F170" s="15">
        <v>0.21</v>
      </c>
      <c r="G170" s="33">
        <f t="shared" ref="G170:G171" si="20">C170*E170</f>
        <v>0</v>
      </c>
      <c r="H170" s="33">
        <f t="shared" ref="H170:H171" si="21">C170*E170*1.21</f>
        <v>0</v>
      </c>
    </row>
    <row r="171" spans="1:8">
      <c r="A171" s="57"/>
      <c r="B171" s="21" t="s">
        <v>34</v>
      </c>
      <c r="C171" s="5">
        <v>1</v>
      </c>
      <c r="D171" s="6">
        <v>4.4800000000000004</v>
      </c>
      <c r="E171" s="6"/>
      <c r="F171" s="15">
        <v>0.21</v>
      </c>
      <c r="G171" s="33">
        <f t="shared" si="20"/>
        <v>0</v>
      </c>
      <c r="H171" s="33">
        <f t="shared" si="21"/>
        <v>0</v>
      </c>
    </row>
    <row r="172" spans="1:8">
      <c r="C172" s="9" t="s">
        <v>10</v>
      </c>
      <c r="D172" s="10"/>
      <c r="E172" s="10"/>
      <c r="F172" s="11"/>
      <c r="G172" s="37">
        <f>SUM(G169:G171)</f>
        <v>0</v>
      </c>
      <c r="H172" s="37">
        <f>SUM(H169:H171)</f>
        <v>0</v>
      </c>
    </row>
    <row r="173" spans="1:8">
      <c r="C173" s="49"/>
      <c r="D173" s="50"/>
      <c r="E173" s="50"/>
      <c r="F173" s="49"/>
      <c r="G173" s="51"/>
      <c r="H173" s="51"/>
    </row>
    <row r="174" spans="1:8">
      <c r="A174" s="47" t="s">
        <v>42</v>
      </c>
    </row>
    <row r="176" spans="1:8" ht="30.6">
      <c r="B176" s="23"/>
      <c r="C176" s="23" t="s">
        <v>7</v>
      </c>
      <c r="D176" s="1" t="s">
        <v>9</v>
      </c>
      <c r="E176" s="1" t="s">
        <v>49</v>
      </c>
      <c r="F176" s="1" t="s">
        <v>8</v>
      </c>
      <c r="G176" s="1" t="s">
        <v>47</v>
      </c>
      <c r="H176" s="1" t="s">
        <v>48</v>
      </c>
    </row>
    <row r="177" spans="2:8" ht="15.6">
      <c r="B177" s="42" t="s">
        <v>43</v>
      </c>
      <c r="C177" s="43">
        <v>158900</v>
      </c>
      <c r="D177" s="44">
        <v>5.3999999999999999E-2</v>
      </c>
      <c r="E177" s="44"/>
      <c r="F177" s="27">
        <v>0.21</v>
      </c>
      <c r="G177" s="45">
        <f>C177*E177</f>
        <v>0</v>
      </c>
      <c r="H177" s="45">
        <f>C177*E177*1.21</f>
        <v>0</v>
      </c>
    </row>
    <row r="178" spans="2:8" ht="15.6">
      <c r="B178" s="42" t="s">
        <v>44</v>
      </c>
      <c r="C178" s="43">
        <v>79000</v>
      </c>
      <c r="D178" s="44">
        <v>0.10199999999999999</v>
      </c>
      <c r="E178" s="44"/>
      <c r="F178" s="27">
        <v>0.21</v>
      </c>
      <c r="G178" s="45">
        <f t="shared" ref="G178:G179" si="22">C178*E178</f>
        <v>0</v>
      </c>
      <c r="H178" s="45">
        <f t="shared" ref="H178:H179" si="23">C178*E178*1.21</f>
        <v>0</v>
      </c>
    </row>
    <row r="179" spans="2:8" ht="15.6">
      <c r="B179" s="42" t="s">
        <v>45</v>
      </c>
      <c r="C179" s="43">
        <v>50</v>
      </c>
      <c r="D179" s="44">
        <v>0.34399999999999997</v>
      </c>
      <c r="E179" s="44"/>
      <c r="F179" s="27">
        <v>0.21</v>
      </c>
      <c r="G179" s="45">
        <f t="shared" si="22"/>
        <v>0</v>
      </c>
      <c r="H179" s="45">
        <f t="shared" si="23"/>
        <v>0</v>
      </c>
    </row>
    <row r="180" spans="2:8">
      <c r="C180" s="9" t="s">
        <v>10</v>
      </c>
      <c r="D180" s="10"/>
      <c r="E180" s="10"/>
      <c r="F180" s="11"/>
      <c r="G180" s="37">
        <f>SUM(G177:G179)</f>
        <v>0</v>
      </c>
      <c r="H180" s="37">
        <f>SUM(H177:H179)</f>
        <v>0</v>
      </c>
    </row>
    <row r="183" spans="2:8" ht="15" thickBot="1"/>
    <row r="184" spans="2:8" ht="15" thickBot="1">
      <c r="B184" s="29" t="s">
        <v>10</v>
      </c>
      <c r="C184" s="30"/>
      <c r="D184" s="31"/>
      <c r="E184" s="31"/>
      <c r="F184" s="32"/>
      <c r="G184" s="41">
        <f>G12+G21+G30+G39+G50+G59+G68+G77+G84+G95+G102+G117+G128+G139+G150+G160+G164+G172+G180</f>
        <v>0</v>
      </c>
      <c r="H184" s="46">
        <f>H84+H102+H117+H128+H150+H160+H172+H180</f>
        <v>0</v>
      </c>
    </row>
  </sheetData>
  <mergeCells count="21">
    <mergeCell ref="A168:A171"/>
    <mergeCell ref="A167:H167"/>
    <mergeCell ref="A70:A76"/>
    <mergeCell ref="A80:H80"/>
    <mergeCell ref="A87:H87"/>
    <mergeCell ref="A88:A94"/>
    <mergeCell ref="A105:H105"/>
    <mergeCell ref="A108:A116"/>
    <mergeCell ref="A119:A127"/>
    <mergeCell ref="A130:A138"/>
    <mergeCell ref="A141:A149"/>
    <mergeCell ref="A154:A159"/>
    <mergeCell ref="A42:H42"/>
    <mergeCell ref="A43:A49"/>
    <mergeCell ref="A52:A58"/>
    <mergeCell ref="A61:A67"/>
    <mergeCell ref="A4:H4"/>
    <mergeCell ref="A5:A11"/>
    <mergeCell ref="A14:A20"/>
    <mergeCell ref="A23:A29"/>
    <mergeCell ref="A32:A38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llmartinez</dc:creator>
  <cp:lastModifiedBy>Pararols Vidal, Roser</cp:lastModifiedBy>
  <cp:lastPrinted>2024-10-22T07:58:41Z</cp:lastPrinted>
  <dcterms:created xsi:type="dcterms:W3CDTF">2024-06-19T08:42:21Z</dcterms:created>
  <dcterms:modified xsi:type="dcterms:W3CDTF">2025-12-02T12:05:08Z</dcterms:modified>
</cp:coreProperties>
</file>