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gencat.sharepoint.com/sites/DA_SATSI/Documents compartits/Contractació_CP00026/Contractes SATSI/Llançadora/Contracte 2026/Preparació/Castellà/"/>
    </mc:Choice>
  </mc:AlternateContent>
  <xr:revisionPtr revIDLastSave="305" documentId="8_{F4EE5E21-0779-494B-8892-6AD02025790A}" xr6:coauthVersionLast="47" xr6:coauthVersionMax="47" xr10:uidLastSave="{D522779F-8B65-4256-BDE4-017604BA75D4}"/>
  <bookViews>
    <workbookView xWindow="-98" yWindow="-98" windowWidth="19396" windowHeight="10395" activeTab="1" xr2:uid="{00000000-000D-0000-FFFF-FFFF00000000}"/>
  </bookViews>
  <sheets>
    <sheet name="Modelo año 2026" sheetId="1" r:id="rId1"/>
    <sheet name="Modelo año 2027" sheetId="3" r:id="rId2"/>
  </sheets>
  <definedNames>
    <definedName name="_xlnm._FilterDatabase" localSheetId="0" hidden="1">'Modelo año 2026'!$A$67:$J$85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57" i="3" l="1"/>
  <c r="AT57" i="3"/>
  <c r="AQ57" i="3"/>
  <c r="AP57" i="3"/>
  <c r="AO57" i="3"/>
  <c r="AN57" i="3"/>
  <c r="AM57" i="3"/>
  <c r="AJ57" i="3"/>
  <c r="AI57" i="3"/>
  <c r="AH57" i="3"/>
  <c r="AG57" i="3"/>
  <c r="AF57" i="3"/>
  <c r="AC57" i="3"/>
  <c r="AB57" i="3"/>
  <c r="AA57" i="3"/>
  <c r="Z57" i="3"/>
  <c r="Y57" i="3"/>
  <c r="V57" i="3"/>
  <c r="U57" i="3"/>
  <c r="T57" i="3"/>
  <c r="S57" i="3"/>
  <c r="R57" i="3"/>
  <c r="O57" i="3"/>
  <c r="N57" i="3"/>
  <c r="M57" i="3"/>
  <c r="L57" i="3"/>
  <c r="K57" i="3"/>
  <c r="H57" i="3"/>
  <c r="AU56" i="3"/>
  <c r="AT56" i="3"/>
  <c r="AQ56" i="3"/>
  <c r="AP56" i="3"/>
  <c r="AO56" i="3"/>
  <c r="AN56" i="3"/>
  <c r="AM56" i="3"/>
  <c r="AJ56" i="3"/>
  <c r="AI56" i="3"/>
  <c r="AH56" i="3"/>
  <c r="AG56" i="3"/>
  <c r="AF56" i="3"/>
  <c r="AC56" i="3"/>
  <c r="AB56" i="3"/>
  <c r="AA56" i="3"/>
  <c r="Z56" i="3"/>
  <c r="Y56" i="3"/>
  <c r="V56" i="3"/>
  <c r="U56" i="3"/>
  <c r="T56" i="3"/>
  <c r="S56" i="3"/>
  <c r="R56" i="3"/>
  <c r="O56" i="3"/>
  <c r="N56" i="3"/>
  <c r="M56" i="3"/>
  <c r="L56" i="3"/>
  <c r="K56" i="3"/>
  <c r="H56" i="3"/>
  <c r="AZ55" i="3"/>
  <c r="AU55" i="3"/>
  <c r="AT55" i="3"/>
  <c r="AQ55" i="3"/>
  <c r="AP55" i="3"/>
  <c r="AO55" i="3"/>
  <c r="AN55" i="3"/>
  <c r="AM55" i="3"/>
  <c r="AJ55" i="3"/>
  <c r="AI55" i="3"/>
  <c r="AH55" i="3"/>
  <c r="AG55" i="3"/>
  <c r="AF55" i="3"/>
  <c r="AC55" i="3"/>
  <c r="AB55" i="3"/>
  <c r="AA55" i="3"/>
  <c r="Z55" i="3"/>
  <c r="Y55" i="3"/>
  <c r="V55" i="3"/>
  <c r="U55" i="3"/>
  <c r="T55" i="3"/>
  <c r="S55" i="3"/>
  <c r="R55" i="3"/>
  <c r="O55" i="3"/>
  <c r="N55" i="3"/>
  <c r="M55" i="3"/>
  <c r="L55" i="3"/>
  <c r="K55" i="3"/>
  <c r="H55" i="3"/>
  <c r="AU54" i="3"/>
  <c r="AT54" i="3"/>
  <c r="AQ54" i="3"/>
  <c r="AP54" i="3"/>
  <c r="AO54" i="3"/>
  <c r="AN54" i="3"/>
  <c r="AM54" i="3"/>
  <c r="AJ54" i="3"/>
  <c r="AI54" i="3"/>
  <c r="AH54" i="3"/>
  <c r="AG54" i="3"/>
  <c r="AF54" i="3"/>
  <c r="AC54" i="3"/>
  <c r="AB54" i="3"/>
  <c r="AA54" i="3"/>
  <c r="Z54" i="3"/>
  <c r="Y54" i="3"/>
  <c r="V54" i="3"/>
  <c r="U54" i="3"/>
  <c r="T54" i="3"/>
  <c r="S54" i="3"/>
  <c r="R54" i="3"/>
  <c r="O54" i="3"/>
  <c r="N54" i="3"/>
  <c r="M54" i="3"/>
  <c r="L54" i="3"/>
  <c r="K54" i="3"/>
  <c r="H54" i="3"/>
  <c r="AU53" i="3"/>
  <c r="AT53" i="3"/>
  <c r="AQ53" i="3"/>
  <c r="AP53" i="3"/>
  <c r="AO53" i="3"/>
  <c r="AN53" i="3"/>
  <c r="AM53" i="3"/>
  <c r="AJ53" i="3"/>
  <c r="AI53" i="3"/>
  <c r="AH53" i="3"/>
  <c r="AG53" i="3"/>
  <c r="AF53" i="3"/>
  <c r="AC53" i="3"/>
  <c r="AB53" i="3"/>
  <c r="AA53" i="3"/>
  <c r="Z53" i="3"/>
  <c r="Y53" i="3"/>
  <c r="V53" i="3"/>
  <c r="U53" i="3"/>
  <c r="T53" i="3"/>
  <c r="S53" i="3"/>
  <c r="R53" i="3"/>
  <c r="O53" i="3"/>
  <c r="N53" i="3"/>
  <c r="M53" i="3"/>
  <c r="L53" i="3"/>
  <c r="K53" i="3"/>
  <c r="H53" i="3"/>
  <c r="AU52" i="3"/>
  <c r="AT52" i="3"/>
  <c r="AQ52" i="3"/>
  <c r="AP52" i="3"/>
  <c r="AO52" i="3"/>
  <c r="AN52" i="3"/>
  <c r="AM52" i="3"/>
  <c r="AJ52" i="3"/>
  <c r="AI52" i="3"/>
  <c r="AH52" i="3"/>
  <c r="AG52" i="3"/>
  <c r="AF52" i="3"/>
  <c r="AC52" i="3"/>
  <c r="AB52" i="3"/>
  <c r="AA52" i="3"/>
  <c r="Z52" i="3"/>
  <c r="Y52" i="3"/>
  <c r="V52" i="3"/>
  <c r="U52" i="3"/>
  <c r="T52" i="3"/>
  <c r="S52" i="3"/>
  <c r="R52" i="3"/>
  <c r="O52" i="3"/>
  <c r="N52" i="3"/>
  <c r="M52" i="3"/>
  <c r="L52" i="3"/>
  <c r="K52" i="3"/>
  <c r="H52" i="3"/>
  <c r="AU51" i="3"/>
  <c r="AT51" i="3"/>
  <c r="AQ51" i="3"/>
  <c r="AP51" i="3"/>
  <c r="AO51" i="3"/>
  <c r="AN51" i="3"/>
  <c r="AM51" i="3"/>
  <c r="AJ51" i="3"/>
  <c r="AI51" i="3"/>
  <c r="AH51" i="3"/>
  <c r="AG51" i="3"/>
  <c r="AF51" i="3"/>
  <c r="AC51" i="3"/>
  <c r="AB51" i="3"/>
  <c r="AA51" i="3"/>
  <c r="Z51" i="3"/>
  <c r="Y51" i="3"/>
  <c r="V51" i="3"/>
  <c r="U51" i="3"/>
  <c r="T51" i="3"/>
  <c r="S51" i="3"/>
  <c r="R51" i="3"/>
  <c r="O51" i="3"/>
  <c r="N51" i="3"/>
  <c r="M51" i="3"/>
  <c r="L51" i="3"/>
  <c r="K51" i="3"/>
  <c r="H51" i="3"/>
  <c r="AU50" i="3"/>
  <c r="AT50" i="3"/>
  <c r="AQ50" i="3"/>
  <c r="AP50" i="3"/>
  <c r="AO50" i="3"/>
  <c r="AN50" i="3"/>
  <c r="AM50" i="3"/>
  <c r="AJ50" i="3"/>
  <c r="AI50" i="3"/>
  <c r="AH50" i="3"/>
  <c r="AG50" i="3"/>
  <c r="AF50" i="3"/>
  <c r="AC50" i="3"/>
  <c r="AB50" i="3"/>
  <c r="AA50" i="3"/>
  <c r="Z50" i="3"/>
  <c r="Y50" i="3"/>
  <c r="V50" i="3"/>
  <c r="U50" i="3"/>
  <c r="T50" i="3"/>
  <c r="S50" i="3"/>
  <c r="R50" i="3"/>
  <c r="O50" i="3"/>
  <c r="N50" i="3"/>
  <c r="M50" i="3"/>
  <c r="L50" i="3"/>
  <c r="K50" i="3"/>
  <c r="H50" i="3"/>
  <c r="AU49" i="3"/>
  <c r="AT49" i="3"/>
  <c r="AQ49" i="3"/>
  <c r="AP49" i="3"/>
  <c r="AO49" i="3"/>
  <c r="AN49" i="3"/>
  <c r="AM49" i="3"/>
  <c r="AJ49" i="3"/>
  <c r="AI49" i="3"/>
  <c r="AH49" i="3"/>
  <c r="AG49" i="3"/>
  <c r="AF49" i="3"/>
  <c r="AC49" i="3"/>
  <c r="AB49" i="3"/>
  <c r="AA49" i="3"/>
  <c r="Z49" i="3"/>
  <c r="Y49" i="3"/>
  <c r="V49" i="3"/>
  <c r="U49" i="3"/>
  <c r="T49" i="3"/>
  <c r="S49" i="3"/>
  <c r="R49" i="3"/>
  <c r="O49" i="3"/>
  <c r="N49" i="3"/>
  <c r="M49" i="3"/>
  <c r="L49" i="3"/>
  <c r="K49" i="3"/>
  <c r="H49" i="3"/>
  <c r="AU48" i="3"/>
  <c r="AT48" i="3"/>
  <c r="AQ48" i="3"/>
  <c r="AP48" i="3"/>
  <c r="AO48" i="3"/>
  <c r="AN48" i="3"/>
  <c r="AM48" i="3"/>
  <c r="AJ48" i="3"/>
  <c r="AI48" i="3"/>
  <c r="AH48" i="3"/>
  <c r="AG48" i="3"/>
  <c r="AF48" i="3"/>
  <c r="AC48" i="3"/>
  <c r="AB48" i="3"/>
  <c r="AA48" i="3"/>
  <c r="Z48" i="3"/>
  <c r="Y48" i="3"/>
  <c r="V48" i="3"/>
  <c r="U48" i="3"/>
  <c r="T48" i="3"/>
  <c r="S48" i="3"/>
  <c r="R48" i="3"/>
  <c r="O48" i="3"/>
  <c r="N48" i="3"/>
  <c r="M48" i="3"/>
  <c r="L48" i="3"/>
  <c r="K48" i="3"/>
  <c r="H48" i="3"/>
  <c r="AU47" i="3"/>
  <c r="AT47" i="3"/>
  <c r="AQ47" i="3"/>
  <c r="AP47" i="3"/>
  <c r="AO47" i="3"/>
  <c r="AN47" i="3"/>
  <c r="AM47" i="3"/>
  <c r="AJ47" i="3"/>
  <c r="AI47" i="3"/>
  <c r="AH47" i="3"/>
  <c r="AG47" i="3"/>
  <c r="AF47" i="3"/>
  <c r="AC47" i="3"/>
  <c r="AB47" i="3"/>
  <c r="AA47" i="3"/>
  <c r="Z47" i="3"/>
  <c r="Y47" i="3"/>
  <c r="V47" i="3"/>
  <c r="U47" i="3"/>
  <c r="T47" i="3"/>
  <c r="S47" i="3"/>
  <c r="R47" i="3"/>
  <c r="O47" i="3"/>
  <c r="N47" i="3"/>
  <c r="M47" i="3"/>
  <c r="L47" i="3"/>
  <c r="K47" i="3"/>
  <c r="H47" i="3"/>
  <c r="BC46" i="3"/>
  <c r="AU46" i="3"/>
  <c r="AT46" i="3"/>
  <c r="AQ46" i="3"/>
  <c r="AP46" i="3"/>
  <c r="AO46" i="3"/>
  <c r="AN46" i="3"/>
  <c r="AM46" i="3"/>
  <c r="AJ46" i="3"/>
  <c r="AI46" i="3"/>
  <c r="AH46" i="3"/>
  <c r="AG46" i="3"/>
  <c r="AF46" i="3"/>
  <c r="AC46" i="3"/>
  <c r="AB46" i="3"/>
  <c r="AA46" i="3"/>
  <c r="Z46" i="3"/>
  <c r="Y46" i="3"/>
  <c r="Y58" i="3" s="1"/>
  <c r="V46" i="3"/>
  <c r="U46" i="3"/>
  <c r="T46" i="3"/>
  <c r="S46" i="3"/>
  <c r="R46" i="3"/>
  <c r="O46" i="3"/>
  <c r="N46" i="3"/>
  <c r="M46" i="3"/>
  <c r="L46" i="3"/>
  <c r="K46" i="3"/>
  <c r="H46" i="3"/>
  <c r="H41" i="3"/>
  <c r="BD40" i="3"/>
  <c r="BL40" i="3" s="1"/>
  <c r="BC40" i="3"/>
  <c r="BK40" i="3" s="1"/>
  <c r="BB40" i="3"/>
  <c r="BJ40" i="3" s="1"/>
  <c r="BA40" i="3"/>
  <c r="BI40" i="3" s="1"/>
  <c r="AZ40" i="3"/>
  <c r="BH40" i="3" s="1"/>
  <c r="I40" i="3"/>
  <c r="J40" i="3" s="1"/>
  <c r="BD39" i="3"/>
  <c r="BD57" i="3" s="1"/>
  <c r="BC39" i="3"/>
  <c r="BC57" i="3" s="1"/>
  <c r="BB39" i="3"/>
  <c r="BJ39" i="3" s="1"/>
  <c r="BA39" i="3"/>
  <c r="BI39" i="3" s="1"/>
  <c r="AZ39" i="3"/>
  <c r="BH39" i="3" s="1"/>
  <c r="I39" i="3"/>
  <c r="I38" i="3" s="1"/>
  <c r="BM38" i="3"/>
  <c r="BD37" i="3"/>
  <c r="BL37" i="3" s="1"/>
  <c r="BC37" i="3"/>
  <c r="BK37" i="3" s="1"/>
  <c r="BB37" i="3"/>
  <c r="BJ37" i="3" s="1"/>
  <c r="BA37" i="3"/>
  <c r="BI37" i="3" s="1"/>
  <c r="AZ37" i="3"/>
  <c r="BH37" i="3" s="1"/>
  <c r="J37" i="3"/>
  <c r="I37" i="3"/>
  <c r="BD36" i="3"/>
  <c r="BL36" i="3" s="1"/>
  <c r="BC36" i="3"/>
  <c r="BK36" i="3" s="1"/>
  <c r="BB36" i="3"/>
  <c r="BB56" i="3" s="1"/>
  <c r="BA36" i="3"/>
  <c r="BA56" i="3" s="1"/>
  <c r="AZ36" i="3"/>
  <c r="BH36" i="3" s="1"/>
  <c r="I36" i="3"/>
  <c r="J36" i="3" s="1"/>
  <c r="BM35" i="3"/>
  <c r="I35" i="3"/>
  <c r="J35" i="3" s="1"/>
  <c r="BD34" i="3"/>
  <c r="BL34" i="3" s="1"/>
  <c r="BC34" i="3"/>
  <c r="BK34" i="3" s="1"/>
  <c r="BB34" i="3"/>
  <c r="BJ34" i="3" s="1"/>
  <c r="BA34" i="3"/>
  <c r="BI34" i="3" s="1"/>
  <c r="AZ34" i="3"/>
  <c r="BH34" i="3" s="1"/>
  <c r="I34" i="3"/>
  <c r="J34" i="3" s="1"/>
  <c r="BD33" i="3"/>
  <c r="BL33" i="3" s="1"/>
  <c r="BC33" i="3"/>
  <c r="BK33" i="3" s="1"/>
  <c r="BB33" i="3"/>
  <c r="BJ33" i="3" s="1"/>
  <c r="BA33" i="3"/>
  <c r="BI33" i="3" s="1"/>
  <c r="AZ33" i="3"/>
  <c r="BH33" i="3" s="1"/>
  <c r="I33" i="3"/>
  <c r="J33" i="3" s="1"/>
  <c r="BM32" i="3"/>
  <c r="BH31" i="3"/>
  <c r="BD31" i="3"/>
  <c r="BL31" i="3" s="1"/>
  <c r="BC31" i="3"/>
  <c r="BK31" i="3" s="1"/>
  <c r="BB31" i="3"/>
  <c r="BJ31" i="3" s="1"/>
  <c r="BA31" i="3"/>
  <c r="BI31" i="3" s="1"/>
  <c r="AZ31" i="3"/>
  <c r="I31" i="3"/>
  <c r="J31" i="3" s="1"/>
  <c r="BI30" i="3"/>
  <c r="BH30" i="3"/>
  <c r="BD30" i="3"/>
  <c r="BD54" i="3" s="1"/>
  <c r="BC30" i="3"/>
  <c r="BB30" i="3"/>
  <c r="BB54" i="3" s="1"/>
  <c r="BA30" i="3"/>
  <c r="BA54" i="3" s="1"/>
  <c r="AZ30" i="3"/>
  <c r="AZ54" i="3" s="1"/>
  <c r="I30" i="3"/>
  <c r="J30" i="3" s="1"/>
  <c r="BM29" i="3"/>
  <c r="BJ28" i="3"/>
  <c r="BD28" i="3"/>
  <c r="BL28" i="3" s="1"/>
  <c r="BC28" i="3"/>
  <c r="BK28" i="3" s="1"/>
  <c r="BB28" i="3"/>
  <c r="BA28" i="3"/>
  <c r="BI28" i="3" s="1"/>
  <c r="AZ28" i="3"/>
  <c r="BH28" i="3" s="1"/>
  <c r="I28" i="3"/>
  <c r="J28" i="3" s="1"/>
  <c r="BD27" i="3"/>
  <c r="BC27" i="3"/>
  <c r="BC53" i="3" s="1"/>
  <c r="BB27" i="3"/>
  <c r="BB53" i="3" s="1"/>
  <c r="BA27" i="3"/>
  <c r="BI27" i="3" s="1"/>
  <c r="AZ27" i="3"/>
  <c r="BH27" i="3" s="1"/>
  <c r="I27" i="3"/>
  <c r="BM26" i="3"/>
  <c r="BD25" i="3"/>
  <c r="BL25" i="3" s="1"/>
  <c r="BC25" i="3"/>
  <c r="BK25" i="3" s="1"/>
  <c r="BB25" i="3"/>
  <c r="BJ25" i="3" s="1"/>
  <c r="BA25" i="3"/>
  <c r="BI25" i="3" s="1"/>
  <c r="AZ25" i="3"/>
  <c r="BH25" i="3" s="1"/>
  <c r="I25" i="3"/>
  <c r="I23" i="3" s="1"/>
  <c r="BJ24" i="3"/>
  <c r="BD24" i="3"/>
  <c r="BL24" i="3" s="1"/>
  <c r="BC24" i="3"/>
  <c r="BK24" i="3" s="1"/>
  <c r="BB24" i="3"/>
  <c r="BB52" i="3" s="1"/>
  <c r="BA24" i="3"/>
  <c r="BI24" i="3" s="1"/>
  <c r="AZ24" i="3"/>
  <c r="BH24" i="3" s="1"/>
  <c r="I24" i="3"/>
  <c r="J24" i="3" s="1"/>
  <c r="BM23" i="3"/>
  <c r="BD22" i="3"/>
  <c r="BL22" i="3" s="1"/>
  <c r="BC22" i="3"/>
  <c r="BK22" i="3" s="1"/>
  <c r="BB22" i="3"/>
  <c r="BJ22" i="3" s="1"/>
  <c r="BA22" i="3"/>
  <c r="BI22" i="3" s="1"/>
  <c r="AZ22" i="3"/>
  <c r="BH22" i="3" s="1"/>
  <c r="I22" i="3"/>
  <c r="J22" i="3" s="1"/>
  <c r="BD21" i="3"/>
  <c r="BD51" i="3" s="1"/>
  <c r="BC21" i="3"/>
  <c r="BC51" i="3" s="1"/>
  <c r="BB21" i="3"/>
  <c r="BA21" i="3"/>
  <c r="BA51" i="3" s="1"/>
  <c r="AZ21" i="3"/>
  <c r="AZ51" i="3" s="1"/>
  <c r="I21" i="3"/>
  <c r="J21" i="3" s="1"/>
  <c r="BM20" i="3"/>
  <c r="BJ19" i="3"/>
  <c r="BI19" i="3"/>
  <c r="BD19" i="3"/>
  <c r="BL19" i="3" s="1"/>
  <c r="BC19" i="3"/>
  <c r="BK19" i="3" s="1"/>
  <c r="BB19" i="3"/>
  <c r="BA19" i="3"/>
  <c r="AZ19" i="3"/>
  <c r="BH19" i="3" s="1"/>
  <c r="I19" i="3"/>
  <c r="J19" i="3" s="1"/>
  <c r="BI18" i="3"/>
  <c r="BD18" i="3"/>
  <c r="BD50" i="3" s="1"/>
  <c r="BC18" i="3"/>
  <c r="BC50" i="3" s="1"/>
  <c r="BB18" i="3"/>
  <c r="BB50" i="3" s="1"/>
  <c r="BA18" i="3"/>
  <c r="AZ18" i="3"/>
  <c r="AZ50" i="3" s="1"/>
  <c r="I18" i="3"/>
  <c r="J18" i="3" s="1"/>
  <c r="BM17" i="3"/>
  <c r="I17" i="3"/>
  <c r="I50" i="3" s="1"/>
  <c r="J50" i="3" s="1"/>
  <c r="BD16" i="3"/>
  <c r="BL16" i="3" s="1"/>
  <c r="BC16" i="3"/>
  <c r="BK16" i="3" s="1"/>
  <c r="BB16" i="3"/>
  <c r="BJ16" i="3" s="1"/>
  <c r="BA16" i="3"/>
  <c r="BI16" i="3" s="1"/>
  <c r="AZ16" i="3"/>
  <c r="BH16" i="3" s="1"/>
  <c r="I16" i="3"/>
  <c r="J16" i="3" s="1"/>
  <c r="BK15" i="3"/>
  <c r="BD15" i="3"/>
  <c r="BD49" i="3" s="1"/>
  <c r="BC15" i="3"/>
  <c r="BB15" i="3"/>
  <c r="BA15" i="3"/>
  <c r="BI15" i="3" s="1"/>
  <c r="AZ15" i="3"/>
  <c r="BH15" i="3" s="1"/>
  <c r="I15" i="3"/>
  <c r="I14" i="3" s="1"/>
  <c r="BM14" i="3"/>
  <c r="BD13" i="3"/>
  <c r="BL13" i="3" s="1"/>
  <c r="BC13" i="3"/>
  <c r="BK13" i="3" s="1"/>
  <c r="BB13" i="3"/>
  <c r="BJ13" i="3" s="1"/>
  <c r="BA13" i="3"/>
  <c r="BI13" i="3" s="1"/>
  <c r="AZ13" i="3"/>
  <c r="BH13" i="3" s="1"/>
  <c r="I13" i="3"/>
  <c r="J13" i="3" s="1"/>
  <c r="BD12" i="3"/>
  <c r="BL12" i="3" s="1"/>
  <c r="BC12" i="3"/>
  <c r="BK12" i="3" s="1"/>
  <c r="BB12" i="3"/>
  <c r="BJ12" i="3" s="1"/>
  <c r="BA12" i="3"/>
  <c r="BA48" i="3" s="1"/>
  <c r="AZ12" i="3"/>
  <c r="AZ48" i="3" s="1"/>
  <c r="I12" i="3"/>
  <c r="J12" i="3" s="1"/>
  <c r="BM11" i="3"/>
  <c r="BD10" i="3"/>
  <c r="BL10" i="3" s="1"/>
  <c r="BC10" i="3"/>
  <c r="BK10" i="3" s="1"/>
  <c r="BB10" i="3"/>
  <c r="BJ10" i="3" s="1"/>
  <c r="BA10" i="3"/>
  <c r="BI10" i="3" s="1"/>
  <c r="AZ10" i="3"/>
  <c r="BH10" i="3" s="1"/>
  <c r="I10" i="3"/>
  <c r="J10" i="3" s="1"/>
  <c r="BD9" i="3"/>
  <c r="BD47" i="3" s="1"/>
  <c r="BC9" i="3"/>
  <c r="BB9" i="3"/>
  <c r="BJ9" i="3" s="1"/>
  <c r="BA9" i="3"/>
  <c r="BA47" i="3" s="1"/>
  <c r="AZ9" i="3"/>
  <c r="I9" i="3"/>
  <c r="J9" i="3" s="1"/>
  <c r="BM8" i="3"/>
  <c r="BJ7" i="3"/>
  <c r="BH7" i="3"/>
  <c r="BD7" i="3"/>
  <c r="BL7" i="3" s="1"/>
  <c r="BC7" i="3"/>
  <c r="BK7" i="3" s="1"/>
  <c r="BB7" i="3"/>
  <c r="BA7" i="3"/>
  <c r="BI7" i="3" s="1"/>
  <c r="AZ7" i="3"/>
  <c r="I7" i="3"/>
  <c r="J7" i="3" s="1"/>
  <c r="BD6" i="3"/>
  <c r="BL6" i="3" s="1"/>
  <c r="BC6" i="3"/>
  <c r="BK6" i="3" s="1"/>
  <c r="BB6" i="3"/>
  <c r="BB46" i="3" s="1"/>
  <c r="BA6" i="3"/>
  <c r="BA46" i="3" s="1"/>
  <c r="AZ6" i="3"/>
  <c r="AZ46" i="3" s="1"/>
  <c r="I6" i="3"/>
  <c r="J6" i="3" s="1"/>
  <c r="BM5" i="3"/>
  <c r="BJ15" i="1"/>
  <c r="BI15" i="1"/>
  <c r="BH15" i="1"/>
  <c r="BM14" i="1"/>
  <c r="BL13" i="1"/>
  <c r="BH12" i="1"/>
  <c r="BM11" i="1"/>
  <c r="BL10" i="1"/>
  <c r="BK10" i="1"/>
  <c r="BM8" i="1"/>
  <c r="BM5" i="1"/>
  <c r="BK7" i="1"/>
  <c r="AZ6" i="1"/>
  <c r="BH6" i="1" s="1"/>
  <c r="BD40" i="1"/>
  <c r="BC40" i="1"/>
  <c r="BB40" i="1"/>
  <c r="BA40" i="1"/>
  <c r="AZ40" i="1"/>
  <c r="BD39" i="1"/>
  <c r="BC39" i="1"/>
  <c r="BB39" i="1"/>
  <c r="BA39" i="1"/>
  <c r="AZ39" i="1"/>
  <c r="BD37" i="1"/>
  <c r="BC37" i="1"/>
  <c r="BB37" i="1"/>
  <c r="BA37" i="1"/>
  <c r="AZ37" i="1"/>
  <c r="BD36" i="1"/>
  <c r="BC36" i="1"/>
  <c r="BB36" i="1"/>
  <c r="BA36" i="1"/>
  <c r="AZ36" i="1"/>
  <c r="BD34" i="1"/>
  <c r="BC34" i="1"/>
  <c r="BB34" i="1"/>
  <c r="BA34" i="1"/>
  <c r="AZ34" i="1"/>
  <c r="BD33" i="1"/>
  <c r="BC33" i="1"/>
  <c r="BB33" i="1"/>
  <c r="BA33" i="1"/>
  <c r="AZ33" i="1"/>
  <c r="BD31" i="1"/>
  <c r="BC31" i="1"/>
  <c r="BB31" i="1"/>
  <c r="BA31" i="1"/>
  <c r="AZ31" i="1"/>
  <c r="BD30" i="1"/>
  <c r="BC30" i="1"/>
  <c r="BB30" i="1"/>
  <c r="BA30" i="1"/>
  <c r="AZ30" i="1"/>
  <c r="BD28" i="1"/>
  <c r="BC28" i="1"/>
  <c r="BB28" i="1"/>
  <c r="BA28" i="1"/>
  <c r="AZ28" i="1"/>
  <c r="BD27" i="1"/>
  <c r="BC27" i="1"/>
  <c r="BB27" i="1"/>
  <c r="BA27" i="1"/>
  <c r="AZ27" i="1"/>
  <c r="BD25" i="1"/>
  <c r="BC25" i="1"/>
  <c r="BB25" i="1"/>
  <c r="BA25" i="1"/>
  <c r="AZ25" i="1"/>
  <c r="BD24" i="1"/>
  <c r="BC24" i="1"/>
  <c r="BB24" i="1"/>
  <c r="BA24" i="1"/>
  <c r="AZ24" i="1"/>
  <c r="BD22" i="1"/>
  <c r="BC22" i="1"/>
  <c r="BB22" i="1"/>
  <c r="BA22" i="1"/>
  <c r="AZ22" i="1"/>
  <c r="BD21" i="1"/>
  <c r="BC21" i="1"/>
  <c r="BB21" i="1"/>
  <c r="BA21" i="1"/>
  <c r="AZ21" i="1"/>
  <c r="BD19" i="1"/>
  <c r="BC19" i="1"/>
  <c r="BB19" i="1"/>
  <c r="BA19" i="1"/>
  <c r="AZ19" i="1"/>
  <c r="BD18" i="1"/>
  <c r="BC18" i="1"/>
  <c r="BB18" i="1"/>
  <c r="BA18" i="1"/>
  <c r="AZ18" i="1"/>
  <c r="BD16" i="1"/>
  <c r="BL16" i="1" s="1"/>
  <c r="BC16" i="1"/>
  <c r="BK16" i="1" s="1"/>
  <c r="BB16" i="1"/>
  <c r="BJ16" i="1" s="1"/>
  <c r="BA16" i="1"/>
  <c r="BI16" i="1" s="1"/>
  <c r="AZ16" i="1"/>
  <c r="BH16" i="1" s="1"/>
  <c r="BD15" i="1"/>
  <c r="BL15" i="1" s="1"/>
  <c r="BC15" i="1"/>
  <c r="BK15" i="1" s="1"/>
  <c r="BB15" i="1"/>
  <c r="BA15" i="1"/>
  <c r="AZ15" i="1"/>
  <c r="BD13" i="1"/>
  <c r="BC13" i="1"/>
  <c r="BK13" i="1" s="1"/>
  <c r="BB13" i="1"/>
  <c r="BJ13" i="1" s="1"/>
  <c r="BA13" i="1"/>
  <c r="BI13" i="1" s="1"/>
  <c r="AZ13" i="1"/>
  <c r="BH13" i="1" s="1"/>
  <c r="BD12" i="1"/>
  <c r="BL12" i="1" s="1"/>
  <c r="BC12" i="1"/>
  <c r="BK12" i="1" s="1"/>
  <c r="BB12" i="1"/>
  <c r="BJ12" i="1" s="1"/>
  <c r="BA12" i="1"/>
  <c r="BI12" i="1" s="1"/>
  <c r="AZ12" i="1"/>
  <c r="BD10" i="1"/>
  <c r="BC10" i="1"/>
  <c r="BB10" i="1"/>
  <c r="BJ10" i="1" s="1"/>
  <c r="BA10" i="1"/>
  <c r="BI10" i="1" s="1"/>
  <c r="AZ10" i="1"/>
  <c r="BH10" i="1" s="1"/>
  <c r="BD9" i="1"/>
  <c r="BL9" i="1" s="1"/>
  <c r="BC9" i="1"/>
  <c r="BK9" i="1" s="1"/>
  <c r="BB9" i="1"/>
  <c r="BJ9" i="1" s="1"/>
  <c r="BA9" i="1"/>
  <c r="BI9" i="1" s="1"/>
  <c r="AZ9" i="1"/>
  <c r="BH9" i="1" s="1"/>
  <c r="BD7" i="1"/>
  <c r="BL7" i="1" s="1"/>
  <c r="BC7" i="1"/>
  <c r="BB7" i="1"/>
  <c r="BJ7" i="1" s="1"/>
  <c r="BA7" i="1"/>
  <c r="BI7" i="1" s="1"/>
  <c r="AZ7" i="1"/>
  <c r="BH7" i="1" s="1"/>
  <c r="BD6" i="1"/>
  <c r="BL6" i="1" s="1"/>
  <c r="BC6" i="1"/>
  <c r="BK6" i="1" s="1"/>
  <c r="BB6" i="1"/>
  <c r="BJ6" i="1" s="1"/>
  <c r="BA6" i="1"/>
  <c r="BI6" i="1" s="1"/>
  <c r="J23" i="3" l="1"/>
  <c r="I52" i="3"/>
  <c r="J52" i="3" s="1"/>
  <c r="AP58" i="3"/>
  <c r="AO58" i="3"/>
  <c r="H58" i="3"/>
  <c r="Z58" i="3"/>
  <c r="BH18" i="3"/>
  <c r="J25" i="3"/>
  <c r="BJ30" i="3"/>
  <c r="BK39" i="3"/>
  <c r="K58" i="3"/>
  <c r="AA58" i="3"/>
  <c r="AQ58" i="3"/>
  <c r="BH6" i="3"/>
  <c r="BC49" i="3"/>
  <c r="BJ18" i="3"/>
  <c r="BJ27" i="3"/>
  <c r="I29" i="3"/>
  <c r="I54" i="3" s="1"/>
  <c r="J54" i="3" s="1"/>
  <c r="M58" i="3"/>
  <c r="AC58" i="3"/>
  <c r="AU58" i="3"/>
  <c r="BC48" i="3"/>
  <c r="BL39" i="3"/>
  <c r="L58" i="3"/>
  <c r="AB58" i="3"/>
  <c r="BI6" i="3"/>
  <c r="I11" i="3"/>
  <c r="J11" i="3" s="1"/>
  <c r="BK27" i="3"/>
  <c r="N58" i="3"/>
  <c r="AF58" i="3"/>
  <c r="BD48" i="3"/>
  <c r="BB49" i="3"/>
  <c r="BD53" i="3"/>
  <c r="AT58" i="3"/>
  <c r="BJ6" i="3"/>
  <c r="AZ47" i="3"/>
  <c r="BJ15" i="3"/>
  <c r="BB51" i="3"/>
  <c r="BL27" i="3"/>
  <c r="O58" i="3"/>
  <c r="AG58" i="3"/>
  <c r="R58" i="3"/>
  <c r="I5" i="3"/>
  <c r="I46" i="3" s="1"/>
  <c r="J46" i="3" s="1"/>
  <c r="BL15" i="3"/>
  <c r="S58" i="3"/>
  <c r="AI58" i="3"/>
  <c r="AZ57" i="3"/>
  <c r="AH58" i="3"/>
  <c r="BC47" i="3"/>
  <c r="T58" i="3"/>
  <c r="BA50" i="3"/>
  <c r="I26" i="3"/>
  <c r="BC54" i="3"/>
  <c r="BJ36" i="3"/>
  <c r="U58" i="3"/>
  <c r="AM58" i="3"/>
  <c r="BA57" i="3"/>
  <c r="AJ58" i="3"/>
  <c r="BB48" i="3"/>
  <c r="V58" i="3"/>
  <c r="AN58" i="3"/>
  <c r="BB57" i="3"/>
  <c r="J14" i="3"/>
  <c r="I49" i="3"/>
  <c r="J49" i="3" s="1"/>
  <c r="I57" i="3"/>
  <c r="J57" i="3" s="1"/>
  <c r="J38" i="3"/>
  <c r="I53" i="3"/>
  <c r="J53" i="3" s="1"/>
  <c r="J26" i="3"/>
  <c r="J5" i="3"/>
  <c r="BH9" i="3"/>
  <c r="J15" i="3"/>
  <c r="J17" i="3"/>
  <c r="BK18" i="3"/>
  <c r="BH21" i="3"/>
  <c r="J27" i="3"/>
  <c r="J29" i="3"/>
  <c r="BK30" i="3"/>
  <c r="J39" i="3"/>
  <c r="BD46" i="3"/>
  <c r="BA55" i="3"/>
  <c r="BB47" i="3"/>
  <c r="BI9" i="3"/>
  <c r="BL18" i="3"/>
  <c r="BI21" i="3"/>
  <c r="BL30" i="3"/>
  <c r="I48" i="3"/>
  <c r="J48" i="3" s="1"/>
  <c r="AZ53" i="3"/>
  <c r="BB55" i="3"/>
  <c r="BC56" i="3"/>
  <c r="AZ56" i="3"/>
  <c r="I8" i="3"/>
  <c r="I41" i="3" s="1"/>
  <c r="J41" i="3" s="1"/>
  <c r="I20" i="3"/>
  <c r="BJ21" i="3"/>
  <c r="I32" i="3"/>
  <c r="AZ52" i="3"/>
  <c r="BA53" i="3"/>
  <c r="BC55" i="3"/>
  <c r="BD56" i="3"/>
  <c r="BK9" i="3"/>
  <c r="BH12" i="3"/>
  <c r="BK21" i="3"/>
  <c r="BA52" i="3"/>
  <c r="BD55" i="3"/>
  <c r="BL9" i="3"/>
  <c r="BI12" i="3"/>
  <c r="BL21" i="3"/>
  <c r="BI36" i="3"/>
  <c r="AZ49" i="3"/>
  <c r="BC52" i="3"/>
  <c r="I56" i="3"/>
  <c r="J56" i="3" s="1"/>
  <c r="BA49" i="3"/>
  <c r="BD52" i="3"/>
  <c r="AT54" i="1"/>
  <c r="AU57" i="1"/>
  <c r="AT57" i="1"/>
  <c r="AQ57" i="1"/>
  <c r="AP57" i="1"/>
  <c r="AO57" i="1"/>
  <c r="AN57" i="1"/>
  <c r="AM57" i="1"/>
  <c r="AJ57" i="1"/>
  <c r="AI57" i="1"/>
  <c r="AH57" i="1"/>
  <c r="AG57" i="1"/>
  <c r="AF57" i="1"/>
  <c r="AC57" i="1"/>
  <c r="AB57" i="1"/>
  <c r="AA57" i="1"/>
  <c r="Z57" i="1"/>
  <c r="Y57" i="1"/>
  <c r="V57" i="1"/>
  <c r="U57" i="1"/>
  <c r="T57" i="1"/>
  <c r="S57" i="1"/>
  <c r="R57" i="1"/>
  <c r="O57" i="1"/>
  <c r="N57" i="1"/>
  <c r="M57" i="1"/>
  <c r="L57" i="1"/>
  <c r="K57" i="1"/>
  <c r="AU56" i="1"/>
  <c r="AT56" i="1"/>
  <c r="AQ56" i="1"/>
  <c r="AP56" i="1"/>
  <c r="AO56" i="1"/>
  <c r="AN56" i="1"/>
  <c r="AM56" i="1"/>
  <c r="AJ56" i="1"/>
  <c r="AI56" i="1"/>
  <c r="AH56" i="1"/>
  <c r="AG56" i="1"/>
  <c r="AF56" i="1"/>
  <c r="AC56" i="1"/>
  <c r="AB56" i="1"/>
  <c r="AA56" i="1"/>
  <c r="Z56" i="1"/>
  <c r="Y56" i="1"/>
  <c r="V56" i="1"/>
  <c r="U56" i="1"/>
  <c r="T56" i="1"/>
  <c r="S56" i="1"/>
  <c r="R56" i="1"/>
  <c r="O56" i="1"/>
  <c r="N56" i="1"/>
  <c r="M56" i="1"/>
  <c r="L56" i="1"/>
  <c r="K56" i="1"/>
  <c r="AU55" i="1"/>
  <c r="AT55" i="1"/>
  <c r="AQ55" i="1"/>
  <c r="AP55" i="1"/>
  <c r="AO55" i="1"/>
  <c r="AN55" i="1"/>
  <c r="AM55" i="1"/>
  <c r="AJ55" i="1"/>
  <c r="AI55" i="1"/>
  <c r="AH55" i="1"/>
  <c r="AG55" i="1"/>
  <c r="AF55" i="1"/>
  <c r="AC55" i="1"/>
  <c r="AB55" i="1"/>
  <c r="AA55" i="1"/>
  <c r="Z55" i="1"/>
  <c r="Y55" i="1"/>
  <c r="V55" i="1"/>
  <c r="U55" i="1"/>
  <c r="T55" i="1"/>
  <c r="S55" i="1"/>
  <c r="R55" i="1"/>
  <c r="O55" i="1"/>
  <c r="N55" i="1"/>
  <c r="M55" i="1"/>
  <c r="L55" i="1"/>
  <c r="K55" i="1"/>
  <c r="AU54" i="1"/>
  <c r="AQ54" i="1"/>
  <c r="AP54" i="1"/>
  <c r="AO54" i="1"/>
  <c r="AN54" i="1"/>
  <c r="AM54" i="1"/>
  <c r="AJ54" i="1"/>
  <c r="AI54" i="1"/>
  <c r="AH54" i="1"/>
  <c r="AG54" i="1"/>
  <c r="AF54" i="1"/>
  <c r="AC54" i="1"/>
  <c r="AB54" i="1"/>
  <c r="AA54" i="1"/>
  <c r="Z54" i="1"/>
  <c r="Y54" i="1"/>
  <c r="V54" i="1"/>
  <c r="U54" i="1"/>
  <c r="T54" i="1"/>
  <c r="S54" i="1"/>
  <c r="R54" i="1"/>
  <c r="O54" i="1"/>
  <c r="N54" i="1"/>
  <c r="M54" i="1"/>
  <c r="L54" i="1"/>
  <c r="K54" i="1"/>
  <c r="AU53" i="1"/>
  <c r="AT53" i="1"/>
  <c r="AQ53" i="1"/>
  <c r="AP53" i="1"/>
  <c r="AO53" i="1"/>
  <c r="AN53" i="1"/>
  <c r="AM53" i="1"/>
  <c r="AJ53" i="1"/>
  <c r="AI53" i="1"/>
  <c r="AH53" i="1"/>
  <c r="AG53" i="1"/>
  <c r="AF53" i="1"/>
  <c r="AC53" i="1"/>
  <c r="AB53" i="1"/>
  <c r="AA53" i="1"/>
  <c r="Z53" i="1"/>
  <c r="Y53" i="1"/>
  <c r="V53" i="1"/>
  <c r="U53" i="1"/>
  <c r="T53" i="1"/>
  <c r="S53" i="1"/>
  <c r="R53" i="1"/>
  <c r="O53" i="1"/>
  <c r="N53" i="1"/>
  <c r="M53" i="1"/>
  <c r="L53" i="1"/>
  <c r="K53" i="1"/>
  <c r="AU52" i="1"/>
  <c r="AT52" i="1"/>
  <c r="AQ52" i="1"/>
  <c r="AP52" i="1"/>
  <c r="AO52" i="1"/>
  <c r="AN52" i="1"/>
  <c r="AM52" i="1"/>
  <c r="AJ52" i="1"/>
  <c r="AI52" i="1"/>
  <c r="AH52" i="1"/>
  <c r="AG52" i="1"/>
  <c r="AF52" i="1"/>
  <c r="AC52" i="1"/>
  <c r="AB52" i="1"/>
  <c r="AA52" i="1"/>
  <c r="Z52" i="1"/>
  <c r="Y52" i="1"/>
  <c r="V52" i="1"/>
  <c r="U52" i="1"/>
  <c r="T52" i="1"/>
  <c r="S52" i="1"/>
  <c r="R52" i="1"/>
  <c r="O52" i="1"/>
  <c r="N52" i="1"/>
  <c r="M52" i="1"/>
  <c r="L52" i="1"/>
  <c r="K52" i="1"/>
  <c r="AU51" i="1"/>
  <c r="AT51" i="1"/>
  <c r="AQ51" i="1"/>
  <c r="AP51" i="1"/>
  <c r="AO51" i="1"/>
  <c r="AN51" i="1"/>
  <c r="AM51" i="1"/>
  <c r="AJ51" i="1"/>
  <c r="AI51" i="1"/>
  <c r="AH51" i="1"/>
  <c r="AG51" i="1"/>
  <c r="AF51" i="1"/>
  <c r="AC51" i="1"/>
  <c r="AB51" i="1"/>
  <c r="AA51" i="1"/>
  <c r="Z51" i="1"/>
  <c r="Y51" i="1"/>
  <c r="V51" i="1"/>
  <c r="U51" i="1"/>
  <c r="T51" i="1"/>
  <c r="S51" i="1"/>
  <c r="R51" i="1"/>
  <c r="O51" i="1"/>
  <c r="N51" i="1"/>
  <c r="M51" i="1"/>
  <c r="L51" i="1"/>
  <c r="K51" i="1"/>
  <c r="AU50" i="1"/>
  <c r="AT50" i="1"/>
  <c r="AQ50" i="1"/>
  <c r="AP50" i="1"/>
  <c r="AO50" i="1"/>
  <c r="AN50" i="1"/>
  <c r="AM50" i="1"/>
  <c r="AJ50" i="1"/>
  <c r="AI50" i="1"/>
  <c r="AH50" i="1"/>
  <c r="AG50" i="1"/>
  <c r="AF50" i="1"/>
  <c r="AC50" i="1"/>
  <c r="AB50" i="1"/>
  <c r="AA50" i="1"/>
  <c r="Z50" i="1"/>
  <c r="Y50" i="1"/>
  <c r="V50" i="1"/>
  <c r="U50" i="1"/>
  <c r="T50" i="1"/>
  <c r="S50" i="1"/>
  <c r="R50" i="1"/>
  <c r="O50" i="1"/>
  <c r="N50" i="1"/>
  <c r="M50" i="1"/>
  <c r="L50" i="1"/>
  <c r="K50" i="1"/>
  <c r="AU49" i="1"/>
  <c r="AT49" i="1"/>
  <c r="AQ49" i="1"/>
  <c r="AP49" i="1"/>
  <c r="AO49" i="1"/>
  <c r="AN49" i="1"/>
  <c r="AM49" i="1"/>
  <c r="AJ49" i="1"/>
  <c r="AI49" i="1"/>
  <c r="AH49" i="1"/>
  <c r="AG49" i="1"/>
  <c r="AF49" i="1"/>
  <c r="AC49" i="1"/>
  <c r="AB49" i="1"/>
  <c r="AA49" i="1"/>
  <c r="Z49" i="1"/>
  <c r="Y49" i="1"/>
  <c r="V49" i="1"/>
  <c r="U49" i="1"/>
  <c r="T49" i="1"/>
  <c r="S49" i="1"/>
  <c r="R49" i="1"/>
  <c r="O49" i="1"/>
  <c r="N49" i="1"/>
  <c r="M49" i="1"/>
  <c r="L49" i="1"/>
  <c r="K49" i="1"/>
  <c r="AU48" i="1"/>
  <c r="AT48" i="1"/>
  <c r="AQ48" i="1"/>
  <c r="AP48" i="1"/>
  <c r="AO48" i="1"/>
  <c r="AN48" i="1"/>
  <c r="AM48" i="1"/>
  <c r="AJ48" i="1"/>
  <c r="AI48" i="1"/>
  <c r="AH48" i="1"/>
  <c r="AG48" i="1"/>
  <c r="AF48" i="1"/>
  <c r="AC48" i="1"/>
  <c r="AB48" i="1"/>
  <c r="AA48" i="1"/>
  <c r="Z48" i="1"/>
  <c r="Y48" i="1"/>
  <c r="V48" i="1"/>
  <c r="U48" i="1"/>
  <c r="T48" i="1"/>
  <c r="S48" i="1"/>
  <c r="R48" i="1"/>
  <c r="O48" i="1"/>
  <c r="N48" i="1"/>
  <c r="M48" i="1"/>
  <c r="L48" i="1"/>
  <c r="K48" i="1"/>
  <c r="AU47" i="1"/>
  <c r="AT47" i="1"/>
  <c r="AQ47" i="1"/>
  <c r="AP47" i="1"/>
  <c r="AO47" i="1"/>
  <c r="AN47" i="1"/>
  <c r="AM47" i="1"/>
  <c r="AJ47" i="1"/>
  <c r="AI47" i="1"/>
  <c r="AH47" i="1"/>
  <c r="AG47" i="1"/>
  <c r="AF47" i="1"/>
  <c r="AC47" i="1"/>
  <c r="AB47" i="1"/>
  <c r="AA47" i="1"/>
  <c r="Z47" i="1"/>
  <c r="Y47" i="1"/>
  <c r="V47" i="1"/>
  <c r="U47" i="1"/>
  <c r="T47" i="1"/>
  <c r="S47" i="1"/>
  <c r="R47" i="1"/>
  <c r="O47" i="1"/>
  <c r="N47" i="1"/>
  <c r="M47" i="1"/>
  <c r="L47" i="1"/>
  <c r="K47" i="1"/>
  <c r="AU46" i="1"/>
  <c r="AT46" i="1"/>
  <c r="AQ46" i="1"/>
  <c r="AP46" i="1"/>
  <c r="AO46" i="1"/>
  <c r="AN46" i="1"/>
  <c r="AM46" i="1"/>
  <c r="AJ46" i="1"/>
  <c r="AI46" i="1"/>
  <c r="AH46" i="1"/>
  <c r="AG46" i="1"/>
  <c r="AF46" i="1"/>
  <c r="AC46" i="1"/>
  <c r="AB46" i="1"/>
  <c r="AA46" i="1"/>
  <c r="Z46" i="1"/>
  <c r="Y46" i="1"/>
  <c r="V46" i="1"/>
  <c r="U46" i="1"/>
  <c r="T46" i="1"/>
  <c r="S46" i="1"/>
  <c r="R46" i="1"/>
  <c r="O46" i="1"/>
  <c r="N46" i="1"/>
  <c r="M46" i="1"/>
  <c r="L46" i="1"/>
  <c r="K46" i="1"/>
  <c r="BB58" i="3" l="1"/>
  <c r="AZ58" i="3"/>
  <c r="BA58" i="3"/>
  <c r="BC58" i="3"/>
  <c r="BD58" i="3"/>
  <c r="I55" i="3"/>
  <c r="J55" i="3" s="1"/>
  <c r="J32" i="3"/>
  <c r="J20" i="3"/>
  <c r="I51" i="3"/>
  <c r="J51" i="3" s="1"/>
  <c r="J8" i="3"/>
  <c r="I47" i="3"/>
  <c r="BC85" i="1"/>
  <c r="BK85" i="1" s="1"/>
  <c r="BM77" i="1"/>
  <c r="BM68" i="1"/>
  <c r="BM17" i="1"/>
  <c r="BM20" i="1"/>
  <c r="BM23" i="1"/>
  <c r="BM26" i="1"/>
  <c r="BM29" i="1"/>
  <c r="BM32" i="1"/>
  <c r="BM35" i="1"/>
  <c r="BM38" i="1"/>
  <c r="AP91" i="1"/>
  <c r="H91" i="1"/>
  <c r="H90" i="1"/>
  <c r="O71" i="1"/>
  <c r="AN84" i="1"/>
  <c r="AI84" i="1"/>
  <c r="AG84" i="1"/>
  <c r="U84" i="1"/>
  <c r="R84" i="1"/>
  <c r="N84" i="1"/>
  <c r="AM75" i="1"/>
  <c r="AM84" i="1" s="1"/>
  <c r="AJ75" i="1"/>
  <c r="AJ84" i="1" s="1"/>
  <c r="AH75" i="1"/>
  <c r="AH84" i="1" s="1"/>
  <c r="AF75" i="1"/>
  <c r="AF84" i="1" s="1"/>
  <c r="AC75" i="1"/>
  <c r="AC84" i="1" s="1"/>
  <c r="Y75" i="1"/>
  <c r="Y84" i="1" s="1"/>
  <c r="T75" i="1"/>
  <c r="T84" i="1" s="1"/>
  <c r="O73" i="1"/>
  <c r="M75" i="1"/>
  <c r="N72" i="1"/>
  <c r="N81" i="1" s="1"/>
  <c r="Y72" i="1"/>
  <c r="Y81" i="1" s="1"/>
  <c r="L72" i="1"/>
  <c r="L90" i="1" s="1"/>
  <c r="H57" i="1"/>
  <c r="H56" i="1"/>
  <c r="H55" i="1"/>
  <c r="H54" i="1"/>
  <c r="H53" i="1"/>
  <c r="H52" i="1"/>
  <c r="H51" i="1"/>
  <c r="H50" i="1"/>
  <c r="H49" i="1"/>
  <c r="H48" i="1"/>
  <c r="H47" i="1"/>
  <c r="BK27" i="1"/>
  <c r="BL40" i="1"/>
  <c r="BK40" i="1"/>
  <c r="BK39" i="1"/>
  <c r="BJ39" i="1"/>
  <c r="BL37" i="1"/>
  <c r="BJ31" i="1"/>
  <c r="BI31" i="1"/>
  <c r="BI30" i="1"/>
  <c r="BK28" i="1"/>
  <c r="BH22" i="1"/>
  <c r="BJ19" i="1"/>
  <c r="BJ18" i="1"/>
  <c r="BH18" i="1"/>
  <c r="BI18" i="1"/>
  <c r="BK18" i="1"/>
  <c r="BL18" i="1"/>
  <c r="BH19" i="1"/>
  <c r="BI19" i="1"/>
  <c r="BK19" i="1"/>
  <c r="BL19" i="1"/>
  <c r="BI21" i="1"/>
  <c r="BJ21" i="1"/>
  <c r="BK21" i="1"/>
  <c r="BL21" i="1"/>
  <c r="BI22" i="1"/>
  <c r="BJ22" i="1"/>
  <c r="BK22" i="1"/>
  <c r="BL22" i="1"/>
  <c r="BH24" i="1"/>
  <c r="BI24" i="1"/>
  <c r="BJ24" i="1"/>
  <c r="BK24" i="1"/>
  <c r="BL24" i="1"/>
  <c r="BH25" i="1"/>
  <c r="BI25" i="1"/>
  <c r="BJ25" i="1"/>
  <c r="BK25" i="1"/>
  <c r="BL25" i="1"/>
  <c r="BH27" i="1"/>
  <c r="BI27" i="1"/>
  <c r="BJ27" i="1"/>
  <c r="BL27" i="1"/>
  <c r="BH28" i="1"/>
  <c r="BI28" i="1"/>
  <c r="BJ28" i="1"/>
  <c r="BL28" i="1"/>
  <c r="BH30" i="1"/>
  <c r="BK30" i="1"/>
  <c r="BL30" i="1"/>
  <c r="BH31" i="1"/>
  <c r="BK31" i="1"/>
  <c r="BL31" i="1"/>
  <c r="BH33" i="1"/>
  <c r="BI33" i="1"/>
  <c r="BJ33" i="1"/>
  <c r="BK33" i="1"/>
  <c r="BL33" i="1"/>
  <c r="BH34" i="1"/>
  <c r="BI34" i="1"/>
  <c r="BJ34" i="1"/>
  <c r="BK34" i="1"/>
  <c r="BL34" i="1"/>
  <c r="BH36" i="1"/>
  <c r="BI36" i="1"/>
  <c r="BJ36" i="1"/>
  <c r="BK36" i="1"/>
  <c r="BH37" i="1"/>
  <c r="BI37" i="1"/>
  <c r="BJ37" i="1"/>
  <c r="BK37" i="1"/>
  <c r="BH39" i="1"/>
  <c r="BI39" i="1"/>
  <c r="BH40" i="1"/>
  <c r="BI40" i="1"/>
  <c r="BD46" i="1"/>
  <c r="BC46" i="1"/>
  <c r="H46" i="1"/>
  <c r="J47" i="3" l="1"/>
  <c r="I58" i="3"/>
  <c r="J58" i="3" s="1"/>
  <c r="N91" i="1"/>
  <c r="BB54" i="1"/>
  <c r="BJ30" i="1"/>
  <c r="BD57" i="1"/>
  <c r="BL39" i="1"/>
  <c r="BD56" i="1"/>
  <c r="BL36" i="1"/>
  <c r="AZ51" i="1"/>
  <c r="BH21" i="1"/>
  <c r="BA46" i="1"/>
  <c r="BB57" i="1"/>
  <c r="BJ40" i="1"/>
  <c r="AZ84" i="1"/>
  <c r="BH84" i="1" s="1"/>
  <c r="BB46" i="1"/>
  <c r="AG58" i="1"/>
  <c r="AP58" i="1"/>
  <c r="K58" i="1"/>
  <c r="AQ58" i="1"/>
  <c r="AZ49" i="1"/>
  <c r="BA54" i="1"/>
  <c r="AZ46" i="1"/>
  <c r="U58" i="1"/>
  <c r="AJ58" i="1"/>
  <c r="R58" i="1"/>
  <c r="Z58" i="1"/>
  <c r="S58" i="1"/>
  <c r="T58" i="1"/>
  <c r="BD48" i="1"/>
  <c r="BC57" i="1"/>
  <c r="Y90" i="1"/>
  <c r="L58" i="1"/>
  <c r="AZ75" i="1"/>
  <c r="BH75" i="1" s="1"/>
  <c r="V58" i="1"/>
  <c r="AO58" i="1"/>
  <c r="AC58" i="1"/>
  <c r="AT58" i="1"/>
  <c r="Y58" i="1"/>
  <c r="AI58" i="1"/>
  <c r="AU58" i="1"/>
  <c r="H58" i="1"/>
  <c r="AF58" i="1"/>
  <c r="N58" i="1"/>
  <c r="AN58" i="1"/>
  <c r="AB58" i="1"/>
  <c r="AH58" i="1"/>
  <c r="M58" i="1"/>
  <c r="O58" i="1"/>
  <c r="AM58" i="1"/>
  <c r="AA58" i="1"/>
  <c r="BD55" i="1"/>
  <c r="BA51" i="1"/>
  <c r="AZ50" i="1"/>
  <c r="BA49" i="1"/>
  <c r="AZ48" i="1"/>
  <c r="BB50" i="1"/>
  <c r="BC53" i="1"/>
  <c r="BA56" i="1"/>
  <c r="BA53" i="1"/>
  <c r="BD51" i="1"/>
  <c r="BD50" i="1"/>
  <c r="BD49" i="1"/>
  <c r="BB55" i="1"/>
  <c r="BB52" i="1"/>
  <c r="BD47" i="1"/>
  <c r="BC56" i="1"/>
  <c r="BB51" i="1"/>
  <c r="BB49" i="1"/>
  <c r="BA48" i="1"/>
  <c r="AZ55" i="1"/>
  <c r="AZ52" i="1"/>
  <c r="BB47" i="1"/>
  <c r="BA47" i="1"/>
  <c r="BA57" i="1"/>
  <c r="BC55" i="1"/>
  <c r="BC54" i="1"/>
  <c r="BC52" i="1"/>
  <c r="BC48" i="1"/>
  <c r="AZ47" i="1"/>
  <c r="AZ57" i="1"/>
  <c r="AZ56" i="1"/>
  <c r="AZ53" i="1"/>
  <c r="BC51" i="1"/>
  <c r="BC50" i="1"/>
  <c r="BC49" i="1"/>
  <c r="BB48" i="1"/>
  <c r="BA55" i="1"/>
  <c r="BA50" i="1"/>
  <c r="BC47" i="1"/>
  <c r="BA52" i="1"/>
  <c r="AZ54" i="1"/>
  <c r="BD53" i="1"/>
  <c r="BB56" i="1"/>
  <c r="BD54" i="1"/>
  <c r="BD52" i="1"/>
  <c r="BB53" i="1"/>
  <c r="BD58" i="1" l="1"/>
  <c r="BA58" i="1"/>
  <c r="AZ58" i="1"/>
  <c r="BB58" i="1"/>
  <c r="BC58" i="1"/>
  <c r="H41" i="1" l="1"/>
  <c r="Y85" i="1" l="1"/>
  <c r="R85" i="1"/>
  <c r="O85" i="1"/>
  <c r="Y83" i="1"/>
  <c r="AF83" i="1" s="1"/>
  <c r="V83" i="1"/>
  <c r="O83" i="1"/>
  <c r="Y82" i="1"/>
  <c r="AH82" i="1" s="1"/>
  <c r="O82" i="1"/>
  <c r="Y80" i="1"/>
  <c r="AF80" i="1" s="1"/>
  <c r="AI80" i="1" s="1"/>
  <c r="O80" i="1"/>
  <c r="Y79" i="1"/>
  <c r="AF79" i="1" s="1"/>
  <c r="AM79" i="1" s="1"/>
  <c r="O79" i="1"/>
  <c r="Y78" i="1"/>
  <c r="O78" i="1"/>
  <c r="AF76" i="1"/>
  <c r="AG76" i="1" s="1"/>
  <c r="AC76" i="1"/>
  <c r="AB76" i="1"/>
  <c r="AA76" i="1"/>
  <c r="AA85" i="1" s="1"/>
  <c r="R76" i="1"/>
  <c r="N76" i="1"/>
  <c r="AF74" i="1"/>
  <c r="AH74" i="1" s="1"/>
  <c r="AC74" i="1"/>
  <c r="V74" i="1"/>
  <c r="V82" i="1" s="1"/>
  <c r="R74" i="1"/>
  <c r="O74" i="1"/>
  <c r="O75" i="1" s="1"/>
  <c r="AF73" i="1"/>
  <c r="AC82" i="1"/>
  <c r="AB73" i="1"/>
  <c r="AA73" i="1"/>
  <c r="Z73" i="1"/>
  <c r="Z82" i="1" s="1"/>
  <c r="R73" i="1"/>
  <c r="N73" i="1"/>
  <c r="M73" i="1"/>
  <c r="AG71" i="1"/>
  <c r="AC80" i="1"/>
  <c r="AB71" i="1"/>
  <c r="AA71" i="1"/>
  <c r="Z71" i="1"/>
  <c r="R71" i="1"/>
  <c r="N71" i="1"/>
  <c r="M71" i="1"/>
  <c r="AF70" i="1"/>
  <c r="AM70" i="1" s="1"/>
  <c r="AC70" i="1"/>
  <c r="AC79" i="1" s="1"/>
  <c r="AB70" i="1"/>
  <c r="AB79" i="1" s="1"/>
  <c r="AA70" i="1"/>
  <c r="AA79" i="1" s="1"/>
  <c r="Z70" i="1"/>
  <c r="Z79" i="1" s="1"/>
  <c r="R70" i="1"/>
  <c r="N70" i="1"/>
  <c r="M70" i="1"/>
  <c r="AF69" i="1"/>
  <c r="AC69" i="1"/>
  <c r="AB69" i="1"/>
  <c r="AA69" i="1"/>
  <c r="Z69" i="1"/>
  <c r="R69" i="1"/>
  <c r="O69" i="1"/>
  <c r="M69" i="1"/>
  <c r="N90" i="1" l="1"/>
  <c r="AF78" i="1"/>
  <c r="AJ78" i="1" s="1"/>
  <c r="Y91" i="1"/>
  <c r="O72" i="1"/>
  <c r="O90" i="1" s="1"/>
  <c r="R72" i="1"/>
  <c r="R90" i="1"/>
  <c r="M72" i="1"/>
  <c r="M90" i="1" s="1"/>
  <c r="O84" i="1"/>
  <c r="BD84" i="1" s="1"/>
  <c r="BL84" i="1" s="1"/>
  <c r="BD75" i="1"/>
  <c r="BL75" i="1" s="1"/>
  <c r="Z78" i="1"/>
  <c r="Z72" i="1"/>
  <c r="Z81" i="1" s="1"/>
  <c r="AA78" i="1"/>
  <c r="AA72" i="1"/>
  <c r="AA81" i="1" s="1"/>
  <c r="AB78" i="1"/>
  <c r="AB72" i="1"/>
  <c r="AB81" i="1" s="1"/>
  <c r="AC78" i="1"/>
  <c r="AC72" i="1"/>
  <c r="AC81" i="1" s="1"/>
  <c r="AI69" i="1"/>
  <c r="AF72" i="1"/>
  <c r="AF81" i="1" s="1"/>
  <c r="AF85" i="1"/>
  <c r="AM85" i="1" s="1"/>
  <c r="AN85" i="1" s="1"/>
  <c r="AB80" i="1"/>
  <c r="AB75" i="1"/>
  <c r="Z80" i="1"/>
  <c r="Z75" i="1"/>
  <c r="AA80" i="1"/>
  <c r="AA75" i="1"/>
  <c r="AC85" i="1"/>
  <c r="U69" i="1"/>
  <c r="S70" i="1"/>
  <c r="AZ70" i="1"/>
  <c r="BH70" i="1" s="1"/>
  <c r="BD71" i="1"/>
  <c r="BL71" i="1" s="1"/>
  <c r="R79" i="1"/>
  <c r="AZ79" i="1" s="1"/>
  <c r="BH79" i="1" s="1"/>
  <c r="S76" i="1"/>
  <c r="R80" i="1"/>
  <c r="R82" i="1"/>
  <c r="AM73" i="1"/>
  <c r="AO73" i="1" s="1"/>
  <c r="T74" i="1"/>
  <c r="S69" i="1"/>
  <c r="AI74" i="1"/>
  <c r="AG69" i="1"/>
  <c r="S71" i="1"/>
  <c r="S75" i="1" s="1"/>
  <c r="BC71" i="1"/>
  <c r="BK71" i="1" s="1"/>
  <c r="AJ74" i="1"/>
  <c r="BD74" i="1" s="1"/>
  <c r="BL74" i="1" s="1"/>
  <c r="T79" i="1"/>
  <c r="AO71" i="1"/>
  <c r="AO75" i="1" s="1"/>
  <c r="AO84" i="1" s="1"/>
  <c r="AM74" i="1"/>
  <c r="AO74" i="1" s="1"/>
  <c r="T69" i="1"/>
  <c r="AM69" i="1"/>
  <c r="U74" i="1"/>
  <c r="AJ69" i="1"/>
  <c r="AO79" i="1"/>
  <c r="AN79" i="1"/>
  <c r="AM83" i="1"/>
  <c r="AJ83" i="1"/>
  <c r="BD83" i="1" s="1"/>
  <c r="BL83" i="1" s="1"/>
  <c r="AI83" i="1"/>
  <c r="AH83" i="1"/>
  <c r="AH80" i="1"/>
  <c r="AM80" i="1"/>
  <c r="AG80" i="1"/>
  <c r="AN70" i="1"/>
  <c r="AO70" i="1"/>
  <c r="T70" i="1"/>
  <c r="T78" i="1" s="1"/>
  <c r="AG70" i="1"/>
  <c r="T76" i="1"/>
  <c r="T83" i="1" s="1"/>
  <c r="AH76" i="1"/>
  <c r="AI78" i="1"/>
  <c r="AG79" i="1"/>
  <c r="AI82" i="1"/>
  <c r="BC82" i="1" s="1"/>
  <c r="BK82" i="1" s="1"/>
  <c r="R83" i="1"/>
  <c r="U70" i="1"/>
  <c r="U78" i="1" s="1"/>
  <c r="AH70" i="1"/>
  <c r="T73" i="1"/>
  <c r="T80" i="1" s="1"/>
  <c r="AG73" i="1"/>
  <c r="U76" i="1"/>
  <c r="U83" i="1" s="1"/>
  <c r="AI76" i="1"/>
  <c r="AH79" i="1"/>
  <c r="AJ82" i="1"/>
  <c r="BD82" i="1" s="1"/>
  <c r="BL82" i="1" s="1"/>
  <c r="AG82" i="1"/>
  <c r="AH78" i="1"/>
  <c r="AI70" i="1"/>
  <c r="U73" i="1"/>
  <c r="AJ76" i="1"/>
  <c r="BD76" i="1" s="1"/>
  <c r="BL76" i="1" s="1"/>
  <c r="AI79" i="1"/>
  <c r="BC79" i="1" s="1"/>
  <c r="BK79" i="1" s="1"/>
  <c r="AM82" i="1"/>
  <c r="AH69" i="1"/>
  <c r="AJ70" i="1"/>
  <c r="AM76" i="1"/>
  <c r="AZ76" i="1" s="1"/>
  <c r="BH76" i="1" s="1"/>
  <c r="R78" i="1"/>
  <c r="AJ79" i="1"/>
  <c r="BD79" i="1" s="1"/>
  <c r="BL79" i="1" s="1"/>
  <c r="I15" i="1"/>
  <c r="J15" i="1" s="1"/>
  <c r="I16" i="1"/>
  <c r="J16" i="1" s="1"/>
  <c r="I18" i="1"/>
  <c r="I19" i="1"/>
  <c r="J19" i="1" s="1"/>
  <c r="I21" i="1"/>
  <c r="J21" i="1" s="1"/>
  <c r="I22" i="1"/>
  <c r="I24" i="1"/>
  <c r="J24" i="1" s="1"/>
  <c r="I25" i="1"/>
  <c r="J25" i="1" s="1"/>
  <c r="I27" i="1"/>
  <c r="J27" i="1" s="1"/>
  <c r="I28" i="1"/>
  <c r="J28" i="1" s="1"/>
  <c r="I30" i="1"/>
  <c r="J30" i="1" s="1"/>
  <c r="I31" i="1"/>
  <c r="J31" i="1" s="1"/>
  <c r="I33" i="1"/>
  <c r="J33" i="1" s="1"/>
  <c r="I34" i="1"/>
  <c r="I36" i="1"/>
  <c r="J36" i="1" s="1"/>
  <c r="I37" i="1"/>
  <c r="J37" i="1" s="1"/>
  <c r="I39" i="1"/>
  <c r="J39" i="1" s="1"/>
  <c r="I40" i="1"/>
  <c r="J40" i="1" s="1"/>
  <c r="I13" i="1"/>
  <c r="J13" i="1" s="1"/>
  <c r="I12" i="1"/>
  <c r="AF90" i="1" l="1"/>
  <c r="AG78" i="1"/>
  <c r="AA90" i="1"/>
  <c r="AZ83" i="1"/>
  <c r="BH83" i="1" s="1"/>
  <c r="AO85" i="1"/>
  <c r="BB85" i="1" s="1"/>
  <c r="BJ85" i="1" s="1"/>
  <c r="S84" i="1"/>
  <c r="BA75" i="1"/>
  <c r="BI75" i="1" s="1"/>
  <c r="AM78" i="1"/>
  <c r="AZ78" i="1" s="1"/>
  <c r="AF91" i="1"/>
  <c r="AJ72" i="1"/>
  <c r="AJ81" i="1" s="1"/>
  <c r="AI72" i="1"/>
  <c r="AI81" i="1" s="1"/>
  <c r="AI91" i="1" s="1"/>
  <c r="AG72" i="1"/>
  <c r="AG81" i="1" s="1"/>
  <c r="AG91" i="1" s="1"/>
  <c r="AC91" i="1"/>
  <c r="R81" i="1"/>
  <c r="AH72" i="1"/>
  <c r="AH81" i="1" s="1"/>
  <c r="AH91" i="1" s="1"/>
  <c r="AA84" i="1"/>
  <c r="BB84" i="1" s="1"/>
  <c r="BJ84" i="1" s="1"/>
  <c r="BB75" i="1"/>
  <c r="BJ75" i="1" s="1"/>
  <c r="S72" i="1"/>
  <c r="AB84" i="1"/>
  <c r="BC84" i="1" s="1"/>
  <c r="BK84" i="1" s="1"/>
  <c r="BC75" i="1"/>
  <c r="BK75" i="1" s="1"/>
  <c r="O81" i="1"/>
  <c r="BC83" i="1"/>
  <c r="BK83" i="1" s="1"/>
  <c r="T72" i="1"/>
  <c r="T81" i="1" s="1"/>
  <c r="AZ85" i="1"/>
  <c r="BH85" i="1" s="1"/>
  <c r="AC90" i="1"/>
  <c r="Z90" i="1"/>
  <c r="AZ82" i="1"/>
  <c r="BH82" i="1" s="1"/>
  <c r="AB90" i="1"/>
  <c r="AJ85" i="1"/>
  <c r="BD85" i="1" s="1"/>
  <c r="BL85" i="1" s="1"/>
  <c r="BC70" i="1"/>
  <c r="BK70" i="1" s="1"/>
  <c r="I79" i="1"/>
  <c r="J79" i="1" s="1"/>
  <c r="BC69" i="1"/>
  <c r="U72" i="1"/>
  <c r="U90" i="1" s="1"/>
  <c r="BC80" i="1"/>
  <c r="BK80" i="1" s="1"/>
  <c r="AN69" i="1"/>
  <c r="AM72" i="1"/>
  <c r="AM81" i="1" s="1"/>
  <c r="AG85" i="1"/>
  <c r="BA85" i="1" s="1"/>
  <c r="BI85" i="1" s="1"/>
  <c r="Z84" i="1"/>
  <c r="I75" i="1"/>
  <c r="J75" i="1" s="1"/>
  <c r="BB73" i="1"/>
  <c r="BJ73" i="1" s="1"/>
  <c r="AZ74" i="1"/>
  <c r="BH74" i="1" s="1"/>
  <c r="BB70" i="1"/>
  <c r="BJ70" i="1" s="1"/>
  <c r="AZ73" i="1"/>
  <c r="BH73" i="1" s="1"/>
  <c r="V70" i="1"/>
  <c r="V78" i="1" s="1"/>
  <c r="BC74" i="1"/>
  <c r="BK74" i="1" s="1"/>
  <c r="BA79" i="1"/>
  <c r="BI79" i="1" s="1"/>
  <c r="AZ71" i="1"/>
  <c r="BH71" i="1" s="1"/>
  <c r="BB71" i="1"/>
  <c r="BJ71" i="1" s="1"/>
  <c r="S83" i="1"/>
  <c r="BC73" i="1"/>
  <c r="BK73" i="1" s="1"/>
  <c r="BA70" i="1"/>
  <c r="BI70" i="1" s="1"/>
  <c r="AZ69" i="1"/>
  <c r="V69" i="1"/>
  <c r="BB74" i="1"/>
  <c r="BJ74" i="1" s="1"/>
  <c r="AZ80" i="1"/>
  <c r="BH80" i="1" s="1"/>
  <c r="BC78" i="1"/>
  <c r="BB79" i="1"/>
  <c r="BJ79" i="1" s="1"/>
  <c r="BC76" i="1"/>
  <c r="BK76" i="1" s="1"/>
  <c r="BA73" i="1"/>
  <c r="BI73" i="1" s="1"/>
  <c r="I32" i="1"/>
  <c r="AO69" i="1"/>
  <c r="I17" i="1"/>
  <c r="AN74" i="1"/>
  <c r="I74" i="1" s="1"/>
  <c r="J74" i="1" s="1"/>
  <c r="I71" i="1"/>
  <c r="J71" i="1" s="1"/>
  <c r="I20" i="1"/>
  <c r="AN83" i="1"/>
  <c r="AO83" i="1"/>
  <c r="BB83" i="1" s="1"/>
  <c r="BJ83" i="1" s="1"/>
  <c r="S80" i="1"/>
  <c r="V73" i="1"/>
  <c r="I73" i="1" s="1"/>
  <c r="J73" i="1" s="1"/>
  <c r="AO80" i="1"/>
  <c r="BB80" i="1" s="1"/>
  <c r="BJ80" i="1" s="1"/>
  <c r="AN80" i="1"/>
  <c r="AO82" i="1"/>
  <c r="BB82" i="1" s="1"/>
  <c r="BJ82" i="1" s="1"/>
  <c r="AN82" i="1"/>
  <c r="BA82" i="1" s="1"/>
  <c r="BI82" i="1" s="1"/>
  <c r="AN76" i="1"/>
  <c r="AO76" i="1"/>
  <c r="BB76" i="1" s="1"/>
  <c r="BJ76" i="1" s="1"/>
  <c r="I11" i="1"/>
  <c r="J12" i="1"/>
  <c r="I35" i="1"/>
  <c r="J34" i="1"/>
  <c r="I29" i="1"/>
  <c r="I23" i="1"/>
  <c r="J22" i="1"/>
  <c r="J18" i="1"/>
  <c r="I26" i="1"/>
  <c r="I38" i="1"/>
  <c r="I14" i="1"/>
  <c r="AZ81" i="1" l="1"/>
  <c r="BH81" i="1" s="1"/>
  <c r="AM90" i="1"/>
  <c r="BH78" i="1"/>
  <c r="AZ91" i="1"/>
  <c r="BA83" i="1"/>
  <c r="BI83" i="1" s="1"/>
  <c r="I84" i="1"/>
  <c r="J84" i="1" s="1"/>
  <c r="BK78" i="1"/>
  <c r="BK69" i="1"/>
  <c r="BH69" i="1"/>
  <c r="T90" i="1"/>
  <c r="AJ91" i="1"/>
  <c r="BD78" i="1"/>
  <c r="S81" i="1"/>
  <c r="S91" i="1" s="1"/>
  <c r="AG90" i="1"/>
  <c r="AM91" i="1"/>
  <c r="AO78" i="1"/>
  <c r="AN78" i="1"/>
  <c r="AN72" i="1"/>
  <c r="AN81" i="1" s="1"/>
  <c r="U81" i="1"/>
  <c r="BC72" i="1"/>
  <c r="BK72" i="1" s="1"/>
  <c r="AH90" i="1"/>
  <c r="AI90" i="1"/>
  <c r="T91" i="1"/>
  <c r="BA84" i="1"/>
  <c r="BI84" i="1" s="1"/>
  <c r="AB91" i="1"/>
  <c r="O91" i="1"/>
  <c r="AZ72" i="1"/>
  <c r="BH72" i="1" s="1"/>
  <c r="AJ90" i="1"/>
  <c r="Z91" i="1"/>
  <c r="AA91" i="1"/>
  <c r="R91" i="1"/>
  <c r="S90" i="1"/>
  <c r="I85" i="1"/>
  <c r="J85" i="1" s="1"/>
  <c r="I83" i="1"/>
  <c r="J83" i="1" s="1"/>
  <c r="BA69" i="1"/>
  <c r="BD69" i="1"/>
  <c r="V72" i="1"/>
  <c r="BD72" i="1" s="1"/>
  <c r="BL72" i="1" s="1"/>
  <c r="I69" i="1"/>
  <c r="J69" i="1" s="1"/>
  <c r="AO72" i="1"/>
  <c r="AO81" i="1" s="1"/>
  <c r="BB81" i="1" s="1"/>
  <c r="BJ81" i="1" s="1"/>
  <c r="I82" i="1"/>
  <c r="J82" i="1" s="1"/>
  <c r="BD70" i="1"/>
  <c r="BL70" i="1" s="1"/>
  <c r="I70" i="1"/>
  <c r="J70" i="1" s="1"/>
  <c r="BA74" i="1"/>
  <c r="BI74" i="1" s="1"/>
  <c r="I76" i="1"/>
  <c r="J76" i="1" s="1"/>
  <c r="BA71" i="1"/>
  <c r="BI71" i="1" s="1"/>
  <c r="BA80" i="1"/>
  <c r="BI80" i="1" s="1"/>
  <c r="V80" i="1"/>
  <c r="BD80" i="1" s="1"/>
  <c r="BL80" i="1" s="1"/>
  <c r="BD73" i="1"/>
  <c r="BL73" i="1" s="1"/>
  <c r="BA76" i="1"/>
  <c r="BI76" i="1" s="1"/>
  <c r="BB69" i="1"/>
  <c r="J23" i="1"/>
  <c r="I52" i="1"/>
  <c r="J52" i="1" s="1"/>
  <c r="J38" i="1"/>
  <c r="I57" i="1"/>
  <c r="J57" i="1" s="1"/>
  <c r="J35" i="1"/>
  <c r="I56" i="1"/>
  <c r="J56" i="1" s="1"/>
  <c r="J32" i="1"/>
  <c r="I55" i="1"/>
  <c r="J55" i="1" s="1"/>
  <c r="J29" i="1"/>
  <c r="I54" i="1"/>
  <c r="J54" i="1" s="1"/>
  <c r="J20" i="1"/>
  <c r="I51" i="1"/>
  <c r="J51" i="1" s="1"/>
  <c r="J11" i="1"/>
  <c r="I48" i="1"/>
  <c r="J48" i="1" s="1"/>
  <c r="J17" i="1"/>
  <c r="I50" i="1"/>
  <c r="J50" i="1" s="1"/>
  <c r="J14" i="1"/>
  <c r="I49" i="1"/>
  <c r="J49" i="1" s="1"/>
  <c r="J26" i="1"/>
  <c r="I53" i="1"/>
  <c r="J53" i="1" s="1"/>
  <c r="V90" i="1" l="1"/>
  <c r="BC90" i="1"/>
  <c r="BB72" i="1"/>
  <c r="BJ72" i="1" s="1"/>
  <c r="BI69" i="1"/>
  <c r="BJ69" i="1"/>
  <c r="BB90" i="1"/>
  <c r="AO90" i="1"/>
  <c r="BL78" i="1"/>
  <c r="I78" i="1"/>
  <c r="J78" i="1" s="1"/>
  <c r="AZ90" i="1"/>
  <c r="BL69" i="1"/>
  <c r="BD90" i="1"/>
  <c r="BA72" i="1"/>
  <c r="BI72" i="1" s="1"/>
  <c r="AO91" i="1"/>
  <c r="BB78" i="1"/>
  <c r="BC81" i="1"/>
  <c r="U91" i="1"/>
  <c r="BA81" i="1"/>
  <c r="BI81" i="1" s="1"/>
  <c r="AN90" i="1"/>
  <c r="AN91" i="1"/>
  <c r="BA78" i="1"/>
  <c r="V81" i="1"/>
  <c r="V91" i="1" s="1"/>
  <c r="I72" i="1"/>
  <c r="J72" i="1" s="1"/>
  <c r="I80" i="1"/>
  <c r="J80" i="1" s="1"/>
  <c r="I10" i="1"/>
  <c r="J10" i="1" s="1"/>
  <c r="BJ78" i="1" l="1"/>
  <c r="BB91" i="1"/>
  <c r="BK81" i="1"/>
  <c r="BC91" i="1"/>
  <c r="BA90" i="1"/>
  <c r="BI78" i="1"/>
  <c r="BA91" i="1"/>
  <c r="I81" i="1"/>
  <c r="J81" i="1" s="1"/>
  <c r="BD81" i="1"/>
  <c r="I68" i="1"/>
  <c r="I9" i="1"/>
  <c r="J9" i="1" s="1"/>
  <c r="I7" i="1"/>
  <c r="J7" i="1" s="1"/>
  <c r="I6" i="1"/>
  <c r="J6" i="1" s="1"/>
  <c r="BL81" i="1" l="1"/>
  <c r="BD91" i="1"/>
  <c r="I77" i="1"/>
  <c r="J68" i="1"/>
  <c r="I90" i="1"/>
  <c r="J90" i="1" s="1"/>
  <c r="I5" i="1"/>
  <c r="I46" i="1" s="1"/>
  <c r="J46" i="1" s="1"/>
  <c r="I8" i="1"/>
  <c r="I47" i="1" s="1"/>
  <c r="I58" i="1" l="1"/>
  <c r="J58" i="1" s="1"/>
  <c r="J47" i="1"/>
  <c r="J77" i="1"/>
  <c r="I91" i="1"/>
  <c r="J91" i="1" s="1"/>
  <c r="J5" i="1"/>
  <c r="J8" i="1"/>
  <c r="I41" i="1"/>
  <c r="J41" i="1" s="1"/>
</calcChain>
</file>

<file path=xl/sharedStrings.xml><?xml version="1.0" encoding="utf-8"?>
<sst xmlns="http://schemas.openxmlformats.org/spreadsheetml/2006/main" count="931" uniqueCount="101">
  <si>
    <t>ID</t>
  </si>
  <si>
    <t>dl</t>
  </si>
  <si>
    <t>dt</t>
  </si>
  <si>
    <t>dc</t>
  </si>
  <si>
    <t>dj</t>
  </si>
  <si>
    <t>dv</t>
  </si>
  <si>
    <t>dg</t>
  </si>
  <si>
    <t>Gener</t>
  </si>
  <si>
    <t>Sants</t>
  </si>
  <si>
    <t>Sarrià</t>
  </si>
  <si>
    <t>Abril</t>
  </si>
  <si>
    <t>Octubre</t>
  </si>
  <si>
    <t>DACAT1</t>
  </si>
  <si>
    <t>DASANTS2</t>
  </si>
  <si>
    <t>DASANTS1</t>
  </si>
  <si>
    <t>DASARR1</t>
  </si>
  <si>
    <t>DACAT2</t>
  </si>
  <si>
    <t>DACAT3</t>
  </si>
  <si>
    <t>DACAT4</t>
  </si>
  <si>
    <t>DASARR2</t>
  </si>
  <si>
    <t>ID llançadora</t>
  </si>
  <si>
    <t>Total</t>
  </si>
  <si>
    <t>Mes (2026)</t>
  </si>
  <si>
    <t>Mes (2027)</t>
  </si>
  <si>
    <t>Enero</t>
  </si>
  <si>
    <t>Febrero</t>
  </si>
  <si>
    <t>Marzo</t>
  </si>
  <si>
    <t xml:space="preserve">Mayo </t>
  </si>
  <si>
    <t>Junio</t>
  </si>
  <si>
    <t>Julio</t>
  </si>
  <si>
    <t>Agosto</t>
  </si>
  <si>
    <t>Setiembre</t>
  </si>
  <si>
    <t xml:space="preserve">Noviembre </t>
  </si>
  <si>
    <t xml:space="preserve">Diciembre </t>
  </si>
  <si>
    <t>Ocupación total 2026</t>
  </si>
  <si>
    <r>
      <t>ID lanzadera</t>
    </r>
    <r>
      <rPr>
        <i/>
        <sz val="11"/>
        <color theme="1"/>
        <rFont val="Calibri"/>
        <family val="2"/>
        <scheme val="minor"/>
      </rPr>
      <t xml:space="preserve"> (referencia unívoca)</t>
    </r>
  </si>
  <si>
    <t xml:space="preserve">Ida/Vuelta </t>
  </si>
  <si>
    <t>Origen / Destino</t>
  </si>
  <si>
    <t>Hora salida 1 (origen o ATC)</t>
  </si>
  <si>
    <t>Hora salida 2 (DA)</t>
  </si>
  <si>
    <t>Total usuarios mes</t>
  </si>
  <si>
    <t xml:space="preserve">Media usuarios diarios </t>
  </si>
  <si>
    <t>Ln</t>
  </si>
  <si>
    <t>Mt</t>
  </si>
  <si>
    <t>Mc</t>
  </si>
  <si>
    <t>Jv</t>
  </si>
  <si>
    <t>Vn</t>
  </si>
  <si>
    <t>Sb</t>
  </si>
  <si>
    <t>Dg</t>
  </si>
  <si>
    <t>Observaciones</t>
  </si>
  <si>
    <t xml:space="preserve">Ocupación diaria </t>
  </si>
  <si>
    <t xml:space="preserve">Anexo B- Modelo datos de ocupación lanzaderas </t>
  </si>
  <si>
    <t xml:space="preserve">2. Resumen de ocupación por lanzadera y dia de la semana  </t>
  </si>
  <si>
    <t xml:space="preserve">3. Ocupación media por lanzadera y dia de la semana </t>
  </si>
  <si>
    <t>Enero, días laborales:</t>
  </si>
  <si>
    <t xml:space="preserve">Febrero, días laborales </t>
  </si>
  <si>
    <t xml:space="preserve">Marzo, días laborales </t>
  </si>
  <si>
    <t>Abril, dies laborales:</t>
  </si>
  <si>
    <t>Mayo, días laborales:</t>
  </si>
  <si>
    <t>Junio, días laborales:</t>
  </si>
  <si>
    <t>Julio, días laborales:</t>
  </si>
  <si>
    <t>Agosto, días laborales:</t>
  </si>
  <si>
    <t>Setiembre, días laborales</t>
  </si>
  <si>
    <t xml:space="preserve">Octubre, días laborales </t>
  </si>
  <si>
    <t>Noviembre, días laborales:</t>
  </si>
  <si>
    <t>Diciembre, días laborales:</t>
  </si>
  <si>
    <t xml:space="preserve">4. Resumen de ocupación por meses y semanas </t>
  </si>
  <si>
    <t>Dies laborales / mes</t>
  </si>
  <si>
    <t xml:space="preserve">Dg </t>
  </si>
  <si>
    <t xml:space="preserve">Ejemplo con datos ficticios </t>
  </si>
  <si>
    <t xml:space="preserve">1. Datos de ocupación diaria por lanzadera </t>
  </si>
  <si>
    <t>El 12 de enero no se pudo prestar el servicio por...</t>
  </si>
  <si>
    <t>Festivo</t>
  </si>
  <si>
    <t xml:space="preserve">2. Resumen de ocupación para lanzadera y día de la semana </t>
  </si>
  <si>
    <t xml:space="preserve">Febrero </t>
  </si>
  <si>
    <t>Febrero, días laborales:</t>
  </si>
  <si>
    <t>5. Resumen de ocupación por meses y días de la semana</t>
  </si>
  <si>
    <t xml:space="preserve">3. Ocupación media por lanzadera y día de la semana </t>
  </si>
  <si>
    <t>Ocupación total 2027</t>
  </si>
  <si>
    <t>Días de servicio a la semana (ln-vn, ln-jv, vn)</t>
  </si>
  <si>
    <t>5. Resumen de ocupación por meses y día de la semana</t>
  </si>
  <si>
    <t>1. Datos de ocupación diaria por lanzadera</t>
  </si>
  <si>
    <t>Ida</t>
  </si>
  <si>
    <t>Vuelta</t>
  </si>
  <si>
    <t xml:space="preserve">Vuelta </t>
  </si>
  <si>
    <t>ln-vn</t>
  </si>
  <si>
    <t>ln</t>
  </si>
  <si>
    <t>mt</t>
  </si>
  <si>
    <t>mc</t>
  </si>
  <si>
    <t>jv</t>
  </si>
  <si>
    <t>vn</t>
  </si>
  <si>
    <t>sb</t>
  </si>
  <si>
    <t>Mayo</t>
  </si>
  <si>
    <t xml:space="preserve">Setiembre </t>
  </si>
  <si>
    <t xml:space="preserve">Enero </t>
  </si>
  <si>
    <t xml:space="preserve">Junio </t>
  </si>
  <si>
    <t>Hora salida (origen o ATC)</t>
  </si>
  <si>
    <t>Días laborales / mes</t>
  </si>
  <si>
    <t xml:space="preserve">Origen/Destino </t>
  </si>
  <si>
    <t xml:space="preserve">Total usuarios mes </t>
  </si>
  <si>
    <t xml:space="preserve">Catalunya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</si>
</sst>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0" fontId="2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5" xfId="0" applyFill="1" applyBorder="1" applyAlignment="1">
      <alignment vertical="center"/>
    </xf>
    <xf numFmtId="0" fontId="0" fillId="4" borderId="5" xfId="0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/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 applyAlignment="1">
      <alignment wrapText="1"/>
    </xf>
    <xf numFmtId="0" fontId="0" fillId="4" borderId="1" xfId="0" applyFill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1" fillId="0" borderId="0" xfId="0" applyFont="1" applyAlignment="1">
      <alignment horizontal="left"/>
    </xf>
    <xf numFmtId="0" fontId="0" fillId="0" borderId="10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quotePrefix="1" applyFont="1"/>
    <xf numFmtId="0" fontId="10" fillId="0" borderId="0" xfId="0" applyFont="1"/>
    <xf numFmtId="0" fontId="0" fillId="5" borderId="4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" fontId="0" fillId="0" borderId="0" xfId="0" applyNumberFormat="1"/>
    <xf numFmtId="1" fontId="1" fillId="4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/>
    <xf numFmtId="0" fontId="13" fillId="0" borderId="0" xfId="0" quotePrefix="1" applyFont="1"/>
    <xf numFmtId="0" fontId="14" fillId="4" borderId="3" xfId="0" applyFont="1" applyFill="1" applyBorder="1" applyAlignment="1">
      <alignment horizontal="left" vertical="center"/>
    </xf>
    <xf numFmtId="1" fontId="14" fillId="4" borderId="3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559"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499984740745262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91"/>
  <sheetViews>
    <sheetView showGridLines="0" topLeftCell="A63" zoomScale="70" zoomScaleNormal="70" zoomScaleSheetLayoutView="55" zoomScalePageLayoutView="40" workbookViewId="0">
      <selection activeCell="G82" sqref="G82"/>
    </sheetView>
  </sheetViews>
  <sheetFormatPr defaultRowHeight="14.25" x14ac:dyDescent="0.45"/>
  <cols>
    <col min="1" max="1" width="10.265625" customWidth="1"/>
    <col min="2" max="2" width="9.1328125" customWidth="1"/>
    <col min="3" max="3" width="11" customWidth="1"/>
    <col min="4" max="4" width="12.3984375" style="1" customWidth="1"/>
    <col min="5" max="6" width="11.86328125" style="1" customWidth="1"/>
    <col min="7" max="7" width="10.265625" customWidth="1"/>
    <col min="8" max="8" width="9.59765625" style="1" customWidth="1"/>
    <col min="9" max="9" width="9.1328125" style="1" customWidth="1"/>
    <col min="10" max="10" width="7.73046875" style="3" customWidth="1"/>
    <col min="11" max="47" width="7.265625" customWidth="1"/>
    <col min="48" max="48" width="19.59765625" customWidth="1"/>
    <col min="49" max="49" width="4.73046875" customWidth="1"/>
    <col min="50" max="50" width="10.73046875" customWidth="1"/>
    <col min="51" max="51" width="10.3984375" customWidth="1"/>
    <col min="52" max="52" width="7.73046875" style="1" customWidth="1"/>
    <col min="53" max="54" width="5.86328125" style="1" customWidth="1"/>
    <col min="55" max="55" width="6.86328125" style="1" customWidth="1"/>
    <col min="56" max="56" width="5.86328125" style="1" customWidth="1"/>
    <col min="57" max="57" width="14.3984375" customWidth="1"/>
    <col min="58" max="58" width="11.73046875" customWidth="1"/>
    <col min="59" max="59" width="22.59765625" customWidth="1"/>
    <col min="60" max="64" width="8.73046875" style="3"/>
    <col min="65" max="65" width="8.73046875" style="56"/>
  </cols>
  <sheetData>
    <row r="1" spans="1:65" ht="21" x14ac:dyDescent="0.65">
      <c r="A1" s="48" t="s">
        <v>51</v>
      </c>
    </row>
    <row r="2" spans="1:65" ht="15.75" x14ac:dyDescent="0.5">
      <c r="A2" s="26"/>
    </row>
    <row r="3" spans="1:65" ht="18" x14ac:dyDescent="0.55000000000000004">
      <c r="A3" s="47" t="s">
        <v>81</v>
      </c>
      <c r="K3" s="69" t="s">
        <v>50</v>
      </c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1"/>
      <c r="AX3" s="47" t="s">
        <v>52</v>
      </c>
      <c r="BF3" s="47" t="s">
        <v>53</v>
      </c>
    </row>
    <row r="4" spans="1:65" ht="57" x14ac:dyDescent="0.45">
      <c r="A4" s="36" t="s">
        <v>35</v>
      </c>
      <c r="B4" s="36" t="s">
        <v>36</v>
      </c>
      <c r="C4" s="36" t="s">
        <v>37</v>
      </c>
      <c r="D4" s="52" t="s">
        <v>38</v>
      </c>
      <c r="E4" s="52" t="s">
        <v>39</v>
      </c>
      <c r="F4" s="52" t="s">
        <v>79</v>
      </c>
      <c r="G4" s="36" t="s">
        <v>22</v>
      </c>
      <c r="H4" s="53" t="s">
        <v>67</v>
      </c>
      <c r="I4" s="53" t="s">
        <v>40</v>
      </c>
      <c r="J4" s="54" t="s">
        <v>41</v>
      </c>
      <c r="K4" s="6" t="s">
        <v>42</v>
      </c>
      <c r="L4" s="6" t="s">
        <v>43</v>
      </c>
      <c r="M4" s="6" t="s">
        <v>44</v>
      </c>
      <c r="N4" s="6" t="s">
        <v>45</v>
      </c>
      <c r="O4" s="6" t="s">
        <v>46</v>
      </c>
      <c r="P4" s="5" t="s">
        <v>47</v>
      </c>
      <c r="Q4" s="5" t="s">
        <v>48</v>
      </c>
      <c r="R4" s="6" t="s">
        <v>42</v>
      </c>
      <c r="S4" s="6" t="s">
        <v>43</v>
      </c>
      <c r="T4" s="6" t="s">
        <v>44</v>
      </c>
      <c r="U4" s="6" t="s">
        <v>45</v>
      </c>
      <c r="V4" s="6" t="s">
        <v>46</v>
      </c>
      <c r="W4" s="5" t="s">
        <v>47</v>
      </c>
      <c r="X4" s="5" t="s">
        <v>48</v>
      </c>
      <c r="Y4" s="6" t="s">
        <v>42</v>
      </c>
      <c r="Z4" s="6" t="s">
        <v>43</v>
      </c>
      <c r="AA4" s="6" t="s">
        <v>44</v>
      </c>
      <c r="AB4" s="6" t="s">
        <v>45</v>
      </c>
      <c r="AC4" s="6" t="s">
        <v>46</v>
      </c>
      <c r="AD4" s="5" t="s">
        <v>47</v>
      </c>
      <c r="AE4" s="5" t="s">
        <v>48</v>
      </c>
      <c r="AF4" s="6" t="s">
        <v>42</v>
      </c>
      <c r="AG4" s="6" t="s">
        <v>43</v>
      </c>
      <c r="AH4" s="6" t="s">
        <v>44</v>
      </c>
      <c r="AI4" s="6" t="s">
        <v>45</v>
      </c>
      <c r="AJ4" s="6" t="s">
        <v>46</v>
      </c>
      <c r="AK4" s="5" t="s">
        <v>47</v>
      </c>
      <c r="AL4" s="5" t="s">
        <v>48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5" t="s">
        <v>47</v>
      </c>
      <c r="AS4" s="5" t="s">
        <v>48</v>
      </c>
      <c r="AT4" s="6" t="s">
        <v>42</v>
      </c>
      <c r="AU4" s="6" t="s">
        <v>43</v>
      </c>
      <c r="AV4" s="36" t="s">
        <v>49</v>
      </c>
      <c r="AX4" s="36" t="s">
        <v>20</v>
      </c>
      <c r="AY4" s="36" t="s">
        <v>22</v>
      </c>
      <c r="AZ4" s="6" t="s">
        <v>1</v>
      </c>
      <c r="BA4" s="6" t="s">
        <v>2</v>
      </c>
      <c r="BB4" s="6" t="s">
        <v>3</v>
      </c>
      <c r="BC4" s="6" t="s">
        <v>4</v>
      </c>
      <c r="BD4" s="6" t="s">
        <v>5</v>
      </c>
      <c r="BF4" s="36" t="s">
        <v>20</v>
      </c>
      <c r="BG4" s="36" t="s">
        <v>22</v>
      </c>
      <c r="BH4" s="57" t="s">
        <v>42</v>
      </c>
      <c r="BI4" s="57" t="s">
        <v>43</v>
      </c>
      <c r="BJ4" s="57" t="s">
        <v>44</v>
      </c>
      <c r="BK4" s="57" t="s">
        <v>45</v>
      </c>
      <c r="BL4" s="57" t="s">
        <v>46</v>
      </c>
      <c r="BM4" s="57" t="s">
        <v>21</v>
      </c>
    </row>
    <row r="5" spans="1:65" x14ac:dyDescent="0.45">
      <c r="A5" s="11"/>
      <c r="B5" s="12"/>
      <c r="C5" s="12"/>
      <c r="D5" s="13"/>
      <c r="E5" s="13"/>
      <c r="F5" s="13"/>
      <c r="G5" s="16" t="s">
        <v>24</v>
      </c>
      <c r="H5" s="20">
        <v>21</v>
      </c>
      <c r="I5" s="20">
        <f>SUM(I6:I7)</f>
        <v>0</v>
      </c>
      <c r="J5" s="21">
        <f>I5/H5</f>
        <v>0</v>
      </c>
      <c r="M5" s="8">
        <v>1</v>
      </c>
      <c r="N5" s="8">
        <v>2</v>
      </c>
      <c r="O5" s="8">
        <v>3</v>
      </c>
      <c r="P5" s="8">
        <v>4</v>
      </c>
      <c r="Q5" s="8">
        <v>5</v>
      </c>
      <c r="R5" s="8">
        <v>6</v>
      </c>
      <c r="S5" s="8">
        <v>7</v>
      </c>
      <c r="T5" s="8">
        <v>8</v>
      </c>
      <c r="U5" s="8">
        <v>9</v>
      </c>
      <c r="V5" s="8">
        <v>10</v>
      </c>
      <c r="W5" s="8">
        <v>11</v>
      </c>
      <c r="X5" s="8">
        <v>12</v>
      </c>
      <c r="Y5" s="8">
        <v>13</v>
      </c>
      <c r="Z5" s="8">
        <v>14</v>
      </c>
      <c r="AA5" s="8">
        <v>15</v>
      </c>
      <c r="AB5" s="8">
        <v>16</v>
      </c>
      <c r="AC5" s="8">
        <v>17</v>
      </c>
      <c r="AD5" s="8">
        <v>18</v>
      </c>
      <c r="AE5" s="8">
        <v>19</v>
      </c>
      <c r="AF5" s="8">
        <v>20</v>
      </c>
      <c r="AG5" s="8">
        <v>21</v>
      </c>
      <c r="AH5" s="8">
        <v>22</v>
      </c>
      <c r="AI5" s="8">
        <v>23</v>
      </c>
      <c r="AJ5" s="8">
        <v>24</v>
      </c>
      <c r="AK5" s="8">
        <v>25</v>
      </c>
      <c r="AL5" s="8">
        <v>26</v>
      </c>
      <c r="AM5" s="8">
        <v>27</v>
      </c>
      <c r="AN5" s="8">
        <v>28</v>
      </c>
      <c r="AO5" s="8">
        <v>29</v>
      </c>
      <c r="AP5" s="8">
        <v>30</v>
      </c>
      <c r="AQ5" s="8">
        <v>31</v>
      </c>
      <c r="AX5" s="11"/>
      <c r="AY5" s="16" t="s">
        <v>24</v>
      </c>
      <c r="AZ5" s="20"/>
      <c r="BA5" s="20"/>
      <c r="BB5" s="20"/>
      <c r="BC5" s="20"/>
      <c r="BD5" s="55"/>
      <c r="BF5" s="11"/>
      <c r="BG5" s="64" t="s">
        <v>54</v>
      </c>
      <c r="BH5" s="65">
        <v>4</v>
      </c>
      <c r="BI5" s="65">
        <v>4</v>
      </c>
      <c r="BJ5" s="65">
        <v>4</v>
      </c>
      <c r="BK5" s="65">
        <v>4</v>
      </c>
      <c r="BL5" s="66">
        <v>5</v>
      </c>
      <c r="BM5" s="66">
        <f>SUM(BH5:BL5)</f>
        <v>21</v>
      </c>
    </row>
    <row r="6" spans="1:65" x14ac:dyDescent="0.45">
      <c r="D6" s="2"/>
      <c r="G6" t="s">
        <v>24</v>
      </c>
      <c r="H6" s="1">
        <v>21</v>
      </c>
      <c r="I6" s="1">
        <f>SUM(K6:AU6)</f>
        <v>0</v>
      </c>
      <c r="J6" s="3">
        <f>I6/H6</f>
        <v>0</v>
      </c>
      <c r="M6" s="4"/>
      <c r="N6" s="4"/>
      <c r="O6" s="4"/>
      <c r="P6" s="46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Y6" t="s">
        <v>24</v>
      </c>
      <c r="AZ6" s="1">
        <f>K6+R6+Y6+AF6+AM6+AT6</f>
        <v>0</v>
      </c>
      <c r="BA6" s="1">
        <f>L6+S6+Z6+AG6+AN6+AU6</f>
        <v>0</v>
      </c>
      <c r="BB6" s="1">
        <f t="shared" ref="BB6:BD7" si="0">M6+T6+AA6+AH6+AO6</f>
        <v>0</v>
      </c>
      <c r="BC6" s="1">
        <f t="shared" si="0"/>
        <v>0</v>
      </c>
      <c r="BD6" s="1">
        <f t="shared" si="0"/>
        <v>0</v>
      </c>
      <c r="BG6" t="s">
        <v>24</v>
      </c>
      <c r="BH6" s="3">
        <f>AZ6/BH$5</f>
        <v>0</v>
      </c>
      <c r="BI6" s="3">
        <f t="shared" ref="BH6:BL7" si="1">BA6/BI$5</f>
        <v>0</v>
      </c>
      <c r="BJ6" s="3">
        <f t="shared" si="1"/>
        <v>0</v>
      </c>
      <c r="BK6" s="3">
        <f t="shared" si="1"/>
        <v>0</v>
      </c>
      <c r="BL6" s="3">
        <f t="shared" si="1"/>
        <v>0</v>
      </c>
    </row>
    <row r="7" spans="1:65" x14ac:dyDescent="0.45">
      <c r="D7" s="2"/>
      <c r="G7" t="s">
        <v>24</v>
      </c>
      <c r="H7" s="1">
        <v>21</v>
      </c>
      <c r="I7" s="1">
        <f>SUM(K7:AU7)</f>
        <v>0</v>
      </c>
      <c r="J7" s="3">
        <f t="shared" ref="J7:J10" si="2">I7/H7</f>
        <v>0</v>
      </c>
      <c r="M7" s="4"/>
      <c r="N7" s="4"/>
      <c r="O7" s="4"/>
      <c r="P7" s="46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Y7" t="s">
        <v>24</v>
      </c>
      <c r="AZ7" s="1">
        <f>K7+R7+Y7+AF7+AM7+AT7</f>
        <v>0</v>
      </c>
      <c r="BA7" s="1">
        <f>L7+S7+Z7+AG7+AN7+AU7</f>
        <v>0</v>
      </c>
      <c r="BB7" s="1">
        <f t="shared" si="0"/>
        <v>0</v>
      </c>
      <c r="BC7" s="1">
        <f t="shared" si="0"/>
        <v>0</v>
      </c>
      <c r="BD7" s="1">
        <f t="shared" si="0"/>
        <v>0</v>
      </c>
      <c r="BG7" t="s">
        <v>24</v>
      </c>
      <c r="BH7" s="3">
        <f t="shared" si="1"/>
        <v>0</v>
      </c>
      <c r="BI7" s="3">
        <f t="shared" si="1"/>
        <v>0</v>
      </c>
      <c r="BJ7" s="3">
        <f t="shared" si="1"/>
        <v>0</v>
      </c>
      <c r="BK7" s="3">
        <f t="shared" si="1"/>
        <v>0</v>
      </c>
      <c r="BL7" s="3">
        <f t="shared" si="1"/>
        <v>0</v>
      </c>
    </row>
    <row r="8" spans="1:65" x14ac:dyDescent="0.45">
      <c r="A8" s="11"/>
      <c r="B8" s="12"/>
      <c r="C8" s="12"/>
      <c r="D8" s="13"/>
      <c r="E8" s="13"/>
      <c r="F8" s="13"/>
      <c r="G8" s="16" t="s">
        <v>25</v>
      </c>
      <c r="H8" s="20">
        <v>20</v>
      </c>
      <c r="I8" s="20">
        <f>SUM(I9:I10)</f>
        <v>0</v>
      </c>
      <c r="J8" s="23">
        <f>I8/H8</f>
        <v>0</v>
      </c>
      <c r="P8" s="8">
        <v>1</v>
      </c>
      <c r="Q8" s="8">
        <v>2</v>
      </c>
      <c r="R8" s="8">
        <v>3</v>
      </c>
      <c r="S8" s="8">
        <v>4</v>
      </c>
      <c r="T8" s="8">
        <v>5</v>
      </c>
      <c r="U8" s="8">
        <v>6</v>
      </c>
      <c r="V8" s="8">
        <v>7</v>
      </c>
      <c r="W8" s="8">
        <v>8</v>
      </c>
      <c r="X8" s="8">
        <v>9</v>
      </c>
      <c r="Y8" s="8">
        <v>10</v>
      </c>
      <c r="Z8" s="8">
        <v>11</v>
      </c>
      <c r="AA8" s="8">
        <v>12</v>
      </c>
      <c r="AB8" s="8">
        <v>13</v>
      </c>
      <c r="AC8" s="8">
        <v>14</v>
      </c>
      <c r="AD8" s="8">
        <v>15</v>
      </c>
      <c r="AE8" s="8">
        <v>16</v>
      </c>
      <c r="AF8" s="8">
        <v>17</v>
      </c>
      <c r="AG8" s="8">
        <v>18</v>
      </c>
      <c r="AH8" s="8">
        <v>19</v>
      </c>
      <c r="AI8" s="8">
        <v>20</v>
      </c>
      <c r="AJ8" s="8">
        <v>21</v>
      </c>
      <c r="AK8" s="8">
        <v>22</v>
      </c>
      <c r="AL8" s="8">
        <v>23</v>
      </c>
      <c r="AM8" s="8">
        <v>24</v>
      </c>
      <c r="AN8" s="8">
        <v>25</v>
      </c>
      <c r="AO8" s="8">
        <v>26</v>
      </c>
      <c r="AP8" s="8">
        <v>27</v>
      </c>
      <c r="AQ8" s="8">
        <v>28</v>
      </c>
      <c r="AX8" s="11"/>
      <c r="AY8" s="16" t="s">
        <v>25</v>
      </c>
      <c r="AZ8" s="20"/>
      <c r="BA8" s="20"/>
      <c r="BB8" s="20"/>
      <c r="BC8" s="20"/>
      <c r="BD8" s="55"/>
      <c r="BF8" s="11"/>
      <c r="BG8" s="64" t="s">
        <v>55</v>
      </c>
      <c r="BH8" s="65">
        <v>4</v>
      </c>
      <c r="BI8" s="65">
        <v>4</v>
      </c>
      <c r="BJ8" s="65">
        <v>4</v>
      </c>
      <c r="BK8" s="65">
        <v>4</v>
      </c>
      <c r="BL8" s="66">
        <v>4</v>
      </c>
      <c r="BM8" s="66">
        <f t="shared" ref="BM8" si="3">SUM(BH8:BL8)</f>
        <v>20</v>
      </c>
    </row>
    <row r="9" spans="1:65" x14ac:dyDescent="0.45">
      <c r="D9" s="2"/>
      <c r="G9" t="s">
        <v>25</v>
      </c>
      <c r="H9" s="1">
        <v>20</v>
      </c>
      <c r="I9" s="1">
        <f t="shared" ref="I9:I10" si="4">SUM(K9:AU9)</f>
        <v>0</v>
      </c>
      <c r="J9" s="3">
        <f t="shared" si="2"/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Y9" t="s">
        <v>25</v>
      </c>
      <c r="AZ9" s="1">
        <f>K9+R9+Y9+AF9+AM9+AT9</f>
        <v>0</v>
      </c>
      <c r="BA9" s="1">
        <f>L9+S9+Z9+AG9+AN9+AU9</f>
        <v>0</v>
      </c>
      <c r="BB9" s="1">
        <f t="shared" ref="BB9:BD10" si="5">M9+T9+AA9+AH9+AO9</f>
        <v>0</v>
      </c>
      <c r="BC9" s="1">
        <f t="shared" si="5"/>
        <v>0</v>
      </c>
      <c r="BD9" s="1">
        <f t="shared" si="5"/>
        <v>0</v>
      </c>
      <c r="BG9" t="s">
        <v>25</v>
      </c>
      <c r="BH9" s="3">
        <f t="shared" ref="BH9:BL10" si="6">AZ9/BH$8</f>
        <v>0</v>
      </c>
      <c r="BI9" s="3">
        <f t="shared" si="6"/>
        <v>0</v>
      </c>
      <c r="BJ9" s="3">
        <f t="shared" si="6"/>
        <v>0</v>
      </c>
      <c r="BK9" s="3">
        <f t="shared" si="6"/>
        <v>0</v>
      </c>
      <c r="BL9" s="3">
        <f t="shared" si="6"/>
        <v>0</v>
      </c>
    </row>
    <row r="10" spans="1:65" x14ac:dyDescent="0.45">
      <c r="D10" s="2"/>
      <c r="G10" t="s">
        <v>25</v>
      </c>
      <c r="H10" s="1">
        <v>20</v>
      </c>
      <c r="I10" s="1">
        <f t="shared" si="4"/>
        <v>0</v>
      </c>
      <c r="J10" s="3">
        <f t="shared" si="2"/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Y10" t="s">
        <v>25</v>
      </c>
      <c r="AZ10" s="1">
        <f>K10+R10+Y10+AF10+AM10+AT10</f>
        <v>0</v>
      </c>
      <c r="BA10" s="1">
        <f>L10+S10+Z10+AG10+AN10+AU10</f>
        <v>0</v>
      </c>
      <c r="BB10" s="1">
        <f t="shared" si="5"/>
        <v>0</v>
      </c>
      <c r="BC10" s="1">
        <f t="shared" si="5"/>
        <v>0</v>
      </c>
      <c r="BD10" s="1">
        <f t="shared" si="5"/>
        <v>0</v>
      </c>
      <c r="BG10" t="s">
        <v>25</v>
      </c>
      <c r="BH10" s="3">
        <f t="shared" si="6"/>
        <v>0</v>
      </c>
      <c r="BI10" s="3">
        <f t="shared" si="6"/>
        <v>0</v>
      </c>
      <c r="BJ10" s="3">
        <f t="shared" si="6"/>
        <v>0</v>
      </c>
      <c r="BK10" s="3">
        <f t="shared" si="6"/>
        <v>0</v>
      </c>
      <c r="BL10" s="3">
        <f t="shared" si="6"/>
        <v>0</v>
      </c>
    </row>
    <row r="11" spans="1:65" s="7" customFormat="1" x14ac:dyDescent="0.45">
      <c r="A11" s="17"/>
      <c r="B11" s="18"/>
      <c r="C11" s="18"/>
      <c r="D11" s="19"/>
      <c r="E11" s="19"/>
      <c r="F11" s="19"/>
      <c r="G11" s="16" t="s">
        <v>26</v>
      </c>
      <c r="H11" s="20">
        <v>21</v>
      </c>
      <c r="I11" s="20">
        <f>SUM(I12:I13)</f>
        <v>0</v>
      </c>
      <c r="J11" s="23">
        <f>I11/H11</f>
        <v>0</v>
      </c>
      <c r="K11"/>
      <c r="L11"/>
      <c r="M11"/>
      <c r="N11"/>
      <c r="O11"/>
      <c r="P11" s="8">
        <v>1</v>
      </c>
      <c r="Q11" s="8">
        <v>2</v>
      </c>
      <c r="R11" s="8">
        <v>3</v>
      </c>
      <c r="S11" s="8">
        <v>4</v>
      </c>
      <c r="T11" s="8">
        <v>5</v>
      </c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8">
        <v>11</v>
      </c>
      <c r="AA11" s="8">
        <v>12</v>
      </c>
      <c r="AB11" s="8">
        <v>13</v>
      </c>
      <c r="AC11" s="8">
        <v>14</v>
      </c>
      <c r="AD11" s="8">
        <v>15</v>
      </c>
      <c r="AE11" s="8">
        <v>16</v>
      </c>
      <c r="AF11" s="8">
        <v>17</v>
      </c>
      <c r="AG11" s="8">
        <v>18</v>
      </c>
      <c r="AH11" s="8">
        <v>19</v>
      </c>
      <c r="AI11" s="8">
        <v>20</v>
      </c>
      <c r="AJ11" s="8">
        <v>21</v>
      </c>
      <c r="AK11" s="8">
        <v>22</v>
      </c>
      <c r="AL11" s="8">
        <v>23</v>
      </c>
      <c r="AM11" s="8">
        <v>24</v>
      </c>
      <c r="AN11" s="8">
        <v>25</v>
      </c>
      <c r="AO11" s="8">
        <v>26</v>
      </c>
      <c r="AP11" s="8">
        <v>27</v>
      </c>
      <c r="AQ11" s="8">
        <v>28</v>
      </c>
      <c r="AR11" s="8">
        <v>29</v>
      </c>
      <c r="AS11" s="8">
        <v>30</v>
      </c>
      <c r="AT11" s="8">
        <v>31</v>
      </c>
      <c r="AU11"/>
      <c r="AX11" s="11"/>
      <c r="AY11" s="16" t="s">
        <v>26</v>
      </c>
      <c r="AZ11" s="20"/>
      <c r="BA11" s="20"/>
      <c r="BB11" s="20"/>
      <c r="BC11" s="20"/>
      <c r="BD11" s="55"/>
      <c r="BF11" s="11"/>
      <c r="BG11" s="64" t="s">
        <v>56</v>
      </c>
      <c r="BH11" s="65">
        <v>5</v>
      </c>
      <c r="BI11" s="65">
        <v>4</v>
      </c>
      <c r="BJ11" s="65">
        <v>4</v>
      </c>
      <c r="BK11" s="65">
        <v>4</v>
      </c>
      <c r="BL11" s="66">
        <v>4</v>
      </c>
      <c r="BM11" s="66">
        <f t="shared" ref="BM11" si="7">SUM(BH11:BL11)</f>
        <v>21</v>
      </c>
    </row>
    <row r="12" spans="1:65" x14ac:dyDescent="0.45">
      <c r="G12" t="s">
        <v>26</v>
      </c>
      <c r="H12" s="1">
        <v>21</v>
      </c>
      <c r="I12" s="24">
        <f t="shared" ref="I12:I13" si="8">SUM(K12:AU12)</f>
        <v>0</v>
      </c>
      <c r="J12" s="25">
        <f>I12/H12</f>
        <v>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6"/>
      <c r="AR12" s="4"/>
      <c r="AS12" s="4"/>
      <c r="AT12" s="4"/>
      <c r="AY12" t="s">
        <v>26</v>
      </c>
      <c r="AZ12" s="1">
        <f>K12+R12+Y12+AF12+AM12+AT12</f>
        <v>0</v>
      </c>
      <c r="BA12" s="1">
        <f t="shared" ref="BA12:BD12" si="9">L12+S12+Z12+AG12+AN12+AU12</f>
        <v>0</v>
      </c>
      <c r="BB12" s="1">
        <f t="shared" si="9"/>
        <v>0</v>
      </c>
      <c r="BC12" s="1">
        <f t="shared" si="9"/>
        <v>0</v>
      </c>
      <c r="BD12" s="1">
        <f t="shared" si="9"/>
        <v>0</v>
      </c>
      <c r="BG12" t="s">
        <v>26</v>
      </c>
      <c r="BH12" s="3">
        <f>AZ12/BH$11</f>
        <v>0</v>
      </c>
      <c r="BI12" s="3">
        <f t="shared" ref="BI12:BL13" si="10">BA12/BI$11</f>
        <v>0</v>
      </c>
      <c r="BJ12" s="3">
        <f t="shared" si="10"/>
        <v>0</v>
      </c>
      <c r="BK12" s="3">
        <f t="shared" si="10"/>
        <v>0</v>
      </c>
      <c r="BL12" s="3">
        <f t="shared" si="10"/>
        <v>0</v>
      </c>
    </row>
    <row r="13" spans="1:65" x14ac:dyDescent="0.45">
      <c r="G13" t="s">
        <v>26</v>
      </c>
      <c r="H13" s="1">
        <v>21</v>
      </c>
      <c r="I13" s="24">
        <f t="shared" si="8"/>
        <v>0</v>
      </c>
      <c r="J13" s="25">
        <f>I13/H13</f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6"/>
      <c r="AR13" s="4"/>
      <c r="AS13" s="4"/>
      <c r="AT13" s="4"/>
      <c r="AY13" t="s">
        <v>26</v>
      </c>
      <c r="AZ13" s="1">
        <f>K13+R13+Y13+AF13+AM13+AT13</f>
        <v>0</v>
      </c>
      <c r="BA13" s="1">
        <f>L13+S13+Z13+AG13+AN13+AU13</f>
        <v>0</v>
      </c>
      <c r="BB13" s="1">
        <f>M13+T13+AA13+AH13+AO13</f>
        <v>0</v>
      </c>
      <c r="BC13" s="1">
        <f>N13+U13+AB13+AI13+AP13</f>
        <v>0</v>
      </c>
      <c r="BD13" s="1">
        <f>O13+V13+AC13+AJ13+AQ13</f>
        <v>0</v>
      </c>
      <c r="BG13" t="s">
        <v>26</v>
      </c>
      <c r="BH13" s="3">
        <f>AZ13/BH$11</f>
        <v>0</v>
      </c>
      <c r="BI13" s="3">
        <f t="shared" si="10"/>
        <v>0</v>
      </c>
      <c r="BJ13" s="3">
        <f t="shared" si="10"/>
        <v>0</v>
      </c>
      <c r="BK13" s="3">
        <f t="shared" si="10"/>
        <v>0</v>
      </c>
      <c r="BL13" s="3">
        <f>BD13/BL$11</f>
        <v>0</v>
      </c>
    </row>
    <row r="14" spans="1:65" s="7" customFormat="1" x14ac:dyDescent="0.45">
      <c r="A14" s="17"/>
      <c r="B14" s="18"/>
      <c r="C14" s="18"/>
      <c r="D14" s="19"/>
      <c r="E14" s="19"/>
      <c r="F14" s="19"/>
      <c r="G14" s="16" t="s">
        <v>10</v>
      </c>
      <c r="H14" s="20">
        <v>21</v>
      </c>
      <c r="I14" s="20">
        <f t="shared" ref="I14" si="11">SUM(I15:I16)</f>
        <v>0</v>
      </c>
      <c r="J14" s="23">
        <f t="shared" ref="J14:J41" si="12">I14/H14</f>
        <v>0</v>
      </c>
      <c r="K14"/>
      <c r="L14" s="8">
        <v>1</v>
      </c>
      <c r="M14" s="8">
        <v>2</v>
      </c>
      <c r="N14" s="8">
        <v>3</v>
      </c>
      <c r="O14" s="8">
        <v>4</v>
      </c>
      <c r="P14" s="8">
        <v>5</v>
      </c>
      <c r="Q14" s="8">
        <v>6</v>
      </c>
      <c r="R14" s="8">
        <v>7</v>
      </c>
      <c r="S14" s="8">
        <v>8</v>
      </c>
      <c r="T14" s="8">
        <v>9</v>
      </c>
      <c r="U14" s="8">
        <v>10</v>
      </c>
      <c r="V14" s="8">
        <v>11</v>
      </c>
      <c r="W14" s="8">
        <v>12</v>
      </c>
      <c r="X14" s="8">
        <v>13</v>
      </c>
      <c r="Y14" s="8">
        <v>14</v>
      </c>
      <c r="Z14" s="8">
        <v>15</v>
      </c>
      <c r="AA14" s="8">
        <v>16</v>
      </c>
      <c r="AB14" s="8">
        <v>17</v>
      </c>
      <c r="AC14" s="8">
        <v>18</v>
      </c>
      <c r="AD14" s="8">
        <v>19</v>
      </c>
      <c r="AE14" s="8">
        <v>20</v>
      </c>
      <c r="AF14" s="8">
        <v>21</v>
      </c>
      <c r="AG14" s="8">
        <v>22</v>
      </c>
      <c r="AH14" s="8">
        <v>23</v>
      </c>
      <c r="AI14" s="8">
        <v>24</v>
      </c>
      <c r="AJ14" s="8">
        <v>25</v>
      </c>
      <c r="AK14" s="8">
        <v>26</v>
      </c>
      <c r="AL14" s="8">
        <v>27</v>
      </c>
      <c r="AM14" s="8">
        <v>28</v>
      </c>
      <c r="AN14"/>
      <c r="AO14"/>
      <c r="AP14"/>
      <c r="AQ14"/>
      <c r="AR14"/>
      <c r="AS14"/>
      <c r="AT14"/>
      <c r="AU14"/>
      <c r="AX14" s="11"/>
      <c r="AY14" s="16" t="s">
        <v>10</v>
      </c>
      <c r="AZ14" s="20"/>
      <c r="BA14" s="20"/>
      <c r="BB14" s="20"/>
      <c r="BC14" s="20"/>
      <c r="BD14" s="55"/>
      <c r="BF14" s="11"/>
      <c r="BG14" s="64" t="s">
        <v>57</v>
      </c>
      <c r="BH14" s="65">
        <v>4</v>
      </c>
      <c r="BI14" s="65">
        <v>5</v>
      </c>
      <c r="BJ14" s="65">
        <v>5</v>
      </c>
      <c r="BK14" s="65">
        <v>4</v>
      </c>
      <c r="BL14" s="66">
        <v>3</v>
      </c>
      <c r="BM14" s="66">
        <f t="shared" ref="BM14" si="13">SUM(BH14:BL14)</f>
        <v>21</v>
      </c>
    </row>
    <row r="15" spans="1:65" x14ac:dyDescent="0.45">
      <c r="G15" t="s">
        <v>10</v>
      </c>
      <c r="H15" s="1">
        <v>21</v>
      </c>
      <c r="I15" s="24">
        <f t="shared" ref="I15:I16" si="14">SUM(K15:AU15)</f>
        <v>0</v>
      </c>
      <c r="J15" s="25">
        <f t="shared" si="12"/>
        <v>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Y15" t="s">
        <v>10</v>
      </c>
      <c r="AZ15" s="1">
        <f>K15+R15+Y15+AF15+AM15+AT15</f>
        <v>0</v>
      </c>
      <c r="BA15" s="1">
        <f t="shared" ref="BA15:BA16" si="15">L15+S15+Z15+AG15+AN15+AU15</f>
        <v>0</v>
      </c>
      <c r="BB15" s="1">
        <f t="shared" ref="BB15:BD16" si="16">M15+T15+AA15+AH15+AO15</f>
        <v>0</v>
      </c>
      <c r="BC15" s="1">
        <f t="shared" si="16"/>
        <v>0</v>
      </c>
      <c r="BD15" s="1">
        <f t="shared" si="16"/>
        <v>0</v>
      </c>
      <c r="BG15" t="s">
        <v>10</v>
      </c>
      <c r="BH15" s="3">
        <f>AZ15/BH$14</f>
        <v>0</v>
      </c>
      <c r="BI15" s="3">
        <f t="shared" ref="BI15:BL16" si="17">BA15/BI$14</f>
        <v>0</v>
      </c>
      <c r="BJ15" s="3">
        <f t="shared" si="17"/>
        <v>0</v>
      </c>
      <c r="BK15" s="3">
        <f t="shared" si="17"/>
        <v>0</v>
      </c>
      <c r="BL15" s="3">
        <f t="shared" si="17"/>
        <v>0</v>
      </c>
    </row>
    <row r="16" spans="1:65" x14ac:dyDescent="0.45">
      <c r="G16" t="s">
        <v>10</v>
      </c>
      <c r="H16" s="1">
        <v>21</v>
      </c>
      <c r="I16" s="24">
        <f t="shared" si="14"/>
        <v>0</v>
      </c>
      <c r="J16" s="25">
        <f t="shared" si="12"/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Y16" t="s">
        <v>10</v>
      </c>
      <c r="AZ16" s="1">
        <f>K16+R16+Y16+AF16+AM16+AT16</f>
        <v>0</v>
      </c>
      <c r="BA16" s="1">
        <f t="shared" si="15"/>
        <v>0</v>
      </c>
      <c r="BB16" s="1">
        <f t="shared" si="16"/>
        <v>0</v>
      </c>
      <c r="BC16" s="1">
        <f t="shared" si="16"/>
        <v>0</v>
      </c>
      <c r="BD16" s="1">
        <f t="shared" si="16"/>
        <v>0</v>
      </c>
      <c r="BG16" t="s">
        <v>10</v>
      </c>
      <c r="BH16" s="3">
        <f>AZ16/BH$14</f>
        <v>0</v>
      </c>
      <c r="BI16" s="3">
        <f t="shared" si="17"/>
        <v>0</v>
      </c>
      <c r="BJ16" s="3">
        <f t="shared" si="17"/>
        <v>0</v>
      </c>
      <c r="BK16" s="3">
        <f t="shared" si="17"/>
        <v>0</v>
      </c>
      <c r="BL16" s="3">
        <f>BD16/BL$14</f>
        <v>0</v>
      </c>
    </row>
    <row r="17" spans="1:65" s="7" customFormat="1" x14ac:dyDescent="0.45">
      <c r="A17" s="17"/>
      <c r="B17" s="18"/>
      <c r="C17" s="18"/>
      <c r="D17" s="19"/>
      <c r="E17" s="19"/>
      <c r="F17" s="19"/>
      <c r="G17" s="16" t="s">
        <v>27</v>
      </c>
      <c r="H17" s="20">
        <v>21</v>
      </c>
      <c r="I17" s="20">
        <f t="shared" ref="I17" si="18">SUM(I18:I19)</f>
        <v>0</v>
      </c>
      <c r="J17" s="23">
        <f t="shared" si="12"/>
        <v>0</v>
      </c>
      <c r="K17"/>
      <c r="L17"/>
      <c r="N17" s="8">
        <v>1</v>
      </c>
      <c r="O17" s="8">
        <v>2</v>
      </c>
      <c r="P17" s="8">
        <v>3</v>
      </c>
      <c r="Q17" s="8">
        <v>4</v>
      </c>
      <c r="R17" s="8">
        <v>5</v>
      </c>
      <c r="S17" s="8">
        <v>6</v>
      </c>
      <c r="T17" s="8">
        <v>7</v>
      </c>
      <c r="U17" s="8">
        <v>8</v>
      </c>
      <c r="V17" s="8">
        <v>9</v>
      </c>
      <c r="W17" s="8">
        <v>10</v>
      </c>
      <c r="X17" s="8">
        <v>11</v>
      </c>
      <c r="Y17" s="8">
        <v>12</v>
      </c>
      <c r="Z17" s="8">
        <v>13</v>
      </c>
      <c r="AA17" s="8">
        <v>14</v>
      </c>
      <c r="AB17" s="8">
        <v>15</v>
      </c>
      <c r="AC17" s="8">
        <v>16</v>
      </c>
      <c r="AD17" s="8">
        <v>17</v>
      </c>
      <c r="AE17" s="8">
        <v>18</v>
      </c>
      <c r="AF17" s="8">
        <v>19</v>
      </c>
      <c r="AG17" s="8">
        <v>20</v>
      </c>
      <c r="AH17" s="8">
        <v>21</v>
      </c>
      <c r="AI17" s="8">
        <v>22</v>
      </c>
      <c r="AJ17" s="8">
        <v>23</v>
      </c>
      <c r="AK17" s="8">
        <v>24</v>
      </c>
      <c r="AL17" s="8">
        <v>25</v>
      </c>
      <c r="AM17" s="8">
        <v>26</v>
      </c>
      <c r="AN17" s="8">
        <v>27</v>
      </c>
      <c r="AO17" s="8">
        <v>28</v>
      </c>
      <c r="AP17" s="8">
        <v>29</v>
      </c>
      <c r="AQ17" s="8">
        <v>30</v>
      </c>
      <c r="AR17" s="8">
        <v>31</v>
      </c>
      <c r="AS17"/>
      <c r="AT17"/>
      <c r="AU17"/>
      <c r="AX17" s="11"/>
      <c r="AY17" s="16" t="s">
        <v>27</v>
      </c>
      <c r="AZ17" s="20"/>
      <c r="BA17" s="20"/>
      <c r="BB17" s="20"/>
      <c r="BC17" s="20"/>
      <c r="BD17" s="55"/>
      <c r="BF17" s="11"/>
      <c r="BG17" s="64" t="s">
        <v>58</v>
      </c>
      <c r="BH17" s="65">
        <v>4</v>
      </c>
      <c r="BI17" s="65">
        <v>4</v>
      </c>
      <c r="BJ17" s="65">
        <v>4</v>
      </c>
      <c r="BK17" s="65">
        <v>4</v>
      </c>
      <c r="BL17" s="66">
        <v>5</v>
      </c>
      <c r="BM17" s="66">
        <f t="shared" ref="BM17" si="19">SUM(BH17:BL17)</f>
        <v>21</v>
      </c>
    </row>
    <row r="18" spans="1:65" x14ac:dyDescent="0.45">
      <c r="G18" t="s">
        <v>27</v>
      </c>
      <c r="H18" s="1">
        <v>21</v>
      </c>
      <c r="I18" s="24">
        <f t="shared" ref="I18:I19" si="20">SUM(K18:AU18)</f>
        <v>0</v>
      </c>
      <c r="J18" s="25">
        <f t="shared" si="12"/>
        <v>0</v>
      </c>
      <c r="N18" s="67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Y18" t="s">
        <v>27</v>
      </c>
      <c r="AZ18" s="1">
        <f>K18+R18+Y18+AF18+AM18+AT18</f>
        <v>0</v>
      </c>
      <c r="BA18" s="1">
        <f t="shared" ref="BA18:BA19" si="21">L18+S18+Z18+AG18+AN18+AU18</f>
        <v>0</v>
      </c>
      <c r="BB18" s="1">
        <f t="shared" ref="BB18:BD19" si="22">M18+T18+AA18+AH18+AO18</f>
        <v>0</v>
      </c>
      <c r="BC18" s="1">
        <f t="shared" si="22"/>
        <v>0</v>
      </c>
      <c r="BD18" s="1">
        <f t="shared" si="22"/>
        <v>0</v>
      </c>
      <c r="BG18" t="s">
        <v>27</v>
      </c>
      <c r="BH18" s="3">
        <f>AZ18/BH$17</f>
        <v>0</v>
      </c>
      <c r="BI18" s="3">
        <f t="shared" ref="BI18:BL19" si="23">BA18/BI$17</f>
        <v>0</v>
      </c>
      <c r="BJ18" s="3">
        <f t="shared" si="23"/>
        <v>0</v>
      </c>
      <c r="BK18" s="3">
        <f t="shared" si="23"/>
        <v>0</v>
      </c>
      <c r="BL18" s="3">
        <f t="shared" si="23"/>
        <v>0</v>
      </c>
    </row>
    <row r="19" spans="1:65" x14ac:dyDescent="0.45">
      <c r="G19" t="s">
        <v>27</v>
      </c>
      <c r="H19" s="1">
        <v>21</v>
      </c>
      <c r="I19" s="24">
        <f t="shared" si="20"/>
        <v>0</v>
      </c>
      <c r="J19" s="25">
        <f t="shared" si="12"/>
        <v>0</v>
      </c>
      <c r="N19" s="67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Y19" t="s">
        <v>27</v>
      </c>
      <c r="AZ19" s="1">
        <f>K19+R19+Y19+AF19+AM19+AT19</f>
        <v>0</v>
      </c>
      <c r="BA19" s="1">
        <f t="shared" si="21"/>
        <v>0</v>
      </c>
      <c r="BB19" s="1">
        <f t="shared" si="22"/>
        <v>0</v>
      </c>
      <c r="BC19" s="1">
        <f t="shared" si="22"/>
        <v>0</v>
      </c>
      <c r="BD19" s="1">
        <f t="shared" si="22"/>
        <v>0</v>
      </c>
      <c r="BG19" t="s">
        <v>27</v>
      </c>
      <c r="BH19" s="3">
        <f>AZ19/BH$17</f>
        <v>0</v>
      </c>
      <c r="BI19" s="3">
        <f t="shared" si="23"/>
        <v>0</v>
      </c>
      <c r="BJ19" s="3">
        <f t="shared" si="23"/>
        <v>0</v>
      </c>
      <c r="BK19" s="3">
        <f t="shared" si="23"/>
        <v>0</v>
      </c>
      <c r="BL19" s="3">
        <f t="shared" si="23"/>
        <v>0</v>
      </c>
    </row>
    <row r="20" spans="1:65" s="7" customFormat="1" x14ac:dyDescent="0.45">
      <c r="A20" s="17"/>
      <c r="B20" s="18"/>
      <c r="C20" s="18"/>
      <c r="D20" s="19"/>
      <c r="E20" s="19"/>
      <c r="F20" s="19"/>
      <c r="G20" s="16" t="s">
        <v>28</v>
      </c>
      <c r="H20" s="20">
        <v>19</v>
      </c>
      <c r="I20" s="20">
        <f t="shared" ref="I20" si="24">SUM(I21:I22)</f>
        <v>0</v>
      </c>
      <c r="J20" s="23">
        <f t="shared" si="12"/>
        <v>0</v>
      </c>
      <c r="K20"/>
      <c r="L20"/>
      <c r="M20"/>
      <c r="N20"/>
      <c r="O20"/>
      <c r="Q20" s="8">
        <v>1</v>
      </c>
      <c r="R20" s="8">
        <v>2</v>
      </c>
      <c r="S20" s="8">
        <v>3</v>
      </c>
      <c r="T20" s="8">
        <v>4</v>
      </c>
      <c r="U20" s="8">
        <v>5</v>
      </c>
      <c r="V20" s="8">
        <v>6</v>
      </c>
      <c r="W20" s="8">
        <v>7</v>
      </c>
      <c r="X20" s="8">
        <v>8</v>
      </c>
      <c r="Y20" s="8">
        <v>9</v>
      </c>
      <c r="Z20" s="8">
        <v>10</v>
      </c>
      <c r="AA20" s="8">
        <v>11</v>
      </c>
      <c r="AB20" s="8">
        <v>12</v>
      </c>
      <c r="AC20" s="8">
        <v>13</v>
      </c>
      <c r="AD20" s="8">
        <v>14</v>
      </c>
      <c r="AE20" s="8">
        <v>15</v>
      </c>
      <c r="AF20" s="8">
        <v>16</v>
      </c>
      <c r="AG20" s="8">
        <v>17</v>
      </c>
      <c r="AH20" s="8">
        <v>18</v>
      </c>
      <c r="AI20" s="8">
        <v>19</v>
      </c>
      <c r="AJ20" s="8">
        <v>20</v>
      </c>
      <c r="AK20" s="8">
        <v>21</v>
      </c>
      <c r="AL20" s="8">
        <v>22</v>
      </c>
      <c r="AM20" s="8">
        <v>23</v>
      </c>
      <c r="AN20" s="8">
        <v>24</v>
      </c>
      <c r="AO20" s="8">
        <v>25</v>
      </c>
      <c r="AP20" s="8">
        <v>26</v>
      </c>
      <c r="AQ20" s="8">
        <v>27</v>
      </c>
      <c r="AR20" s="8">
        <v>28</v>
      </c>
      <c r="AS20" s="8">
        <v>29</v>
      </c>
      <c r="AT20" s="8">
        <v>30</v>
      </c>
      <c r="AU20"/>
      <c r="AV20"/>
      <c r="AW20"/>
      <c r="AX20" s="11"/>
      <c r="AY20" s="16" t="s">
        <v>28</v>
      </c>
      <c r="AZ20" s="20"/>
      <c r="BA20" s="20"/>
      <c r="BB20" s="20"/>
      <c r="BC20" s="20"/>
      <c r="BD20" s="55"/>
      <c r="BF20" s="11"/>
      <c r="BG20" s="64" t="s">
        <v>59</v>
      </c>
      <c r="BH20" s="65">
        <v>4</v>
      </c>
      <c r="BI20" s="65">
        <v>3</v>
      </c>
      <c r="BJ20" s="65">
        <v>4</v>
      </c>
      <c r="BK20" s="65">
        <v>4</v>
      </c>
      <c r="BL20" s="66">
        <v>4</v>
      </c>
      <c r="BM20" s="66">
        <f t="shared" ref="BM20" si="25">SUM(BH20:BL20)</f>
        <v>19</v>
      </c>
    </row>
    <row r="21" spans="1:65" x14ac:dyDescent="0.45">
      <c r="G21" t="s">
        <v>28</v>
      </c>
      <c r="H21" s="1">
        <v>19</v>
      </c>
      <c r="I21" s="24">
        <f>SUM(K21:AU21)</f>
        <v>0</v>
      </c>
      <c r="J21" s="25">
        <f t="shared" si="12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6"/>
      <c r="AO21" s="4"/>
      <c r="AP21" s="4"/>
      <c r="AQ21" s="4"/>
      <c r="AR21" s="4"/>
      <c r="AS21" s="4"/>
      <c r="AT21" s="4"/>
      <c r="AY21" t="s">
        <v>28</v>
      </c>
      <c r="AZ21" s="1">
        <f>K21+S21+Y21+AG21+AN21+AT21</f>
        <v>0</v>
      </c>
      <c r="BA21" s="1">
        <f t="shared" ref="BA21:BD22" si="26">L21+T21+Z21+AH21+AO21+AU21</f>
        <v>0</v>
      </c>
      <c r="BB21" s="1">
        <f>M21+U21+AA21+AI21+AP21</f>
        <v>0</v>
      </c>
      <c r="BC21" s="1">
        <f>N21+V21+AB21+AJ21+AQ21</f>
        <v>0</v>
      </c>
      <c r="BD21" s="1">
        <f>O21+W21+AC21+AK21+AR21</f>
        <v>0</v>
      </c>
      <c r="BG21" t="s">
        <v>28</v>
      </c>
      <c r="BH21" s="3">
        <f>AZ21/BH$20</f>
        <v>0</v>
      </c>
      <c r="BI21" s="3">
        <f t="shared" ref="BI21:BI22" si="27">BA21/BI$20</f>
        <v>0</v>
      </c>
      <c r="BJ21" s="3">
        <f t="shared" ref="BJ21" si="28">BB21/BJ$20</f>
        <v>0</v>
      </c>
      <c r="BK21" s="3">
        <f t="shared" ref="BK21:BK22" si="29">BC21/BK$20</f>
        <v>0</v>
      </c>
      <c r="BL21" s="3">
        <f t="shared" ref="BL21" si="30">BD21/BL$20</f>
        <v>0</v>
      </c>
    </row>
    <row r="22" spans="1:65" x14ac:dyDescent="0.45">
      <c r="G22" t="s">
        <v>28</v>
      </c>
      <c r="H22" s="1">
        <v>19</v>
      </c>
      <c r="I22" s="24">
        <f>SUM(K22:AU22)</f>
        <v>0</v>
      </c>
      <c r="J22" s="25">
        <f t="shared" si="12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6"/>
      <c r="AO22" s="4"/>
      <c r="AP22" s="4"/>
      <c r="AQ22" s="4"/>
      <c r="AR22" s="4"/>
      <c r="AS22" s="4"/>
      <c r="AT22" s="4"/>
      <c r="AY22" t="s">
        <v>28</v>
      </c>
      <c r="AZ22" s="1">
        <f>K22+S22+Y22+AG22+AN22+AT22</f>
        <v>0</v>
      </c>
      <c r="BA22" s="1">
        <f t="shared" si="26"/>
        <v>0</v>
      </c>
      <c r="BB22" s="1">
        <f t="shared" si="26"/>
        <v>0</v>
      </c>
      <c r="BC22" s="1">
        <f t="shared" si="26"/>
        <v>0</v>
      </c>
      <c r="BD22" s="1">
        <f t="shared" si="26"/>
        <v>0</v>
      </c>
      <c r="BG22" t="s">
        <v>28</v>
      </c>
      <c r="BH22" s="3">
        <f t="shared" ref="BH22" si="31">AZ22/BH$20</f>
        <v>0</v>
      </c>
      <c r="BI22" s="3">
        <f t="shared" si="27"/>
        <v>0</v>
      </c>
      <c r="BJ22" s="3">
        <f>BB22/BJ$20</f>
        <v>0</v>
      </c>
      <c r="BK22" s="3">
        <f t="shared" si="29"/>
        <v>0</v>
      </c>
      <c r="BL22" s="3">
        <f>BD22/BL$20</f>
        <v>0</v>
      </c>
    </row>
    <row r="23" spans="1:65" s="7" customFormat="1" x14ac:dyDescent="0.45">
      <c r="A23" s="17"/>
      <c r="B23" s="18"/>
      <c r="C23" s="18"/>
      <c r="D23" s="19"/>
      <c r="E23" s="19"/>
      <c r="F23" s="19"/>
      <c r="G23" s="16" t="s">
        <v>29</v>
      </c>
      <c r="H23" s="20">
        <v>21</v>
      </c>
      <c r="I23" s="20">
        <f t="shared" ref="I23" si="32">SUM(I24:I25)</f>
        <v>0</v>
      </c>
      <c r="J23" s="23">
        <f t="shared" si="12"/>
        <v>0</v>
      </c>
      <c r="L23" s="8">
        <v>1</v>
      </c>
      <c r="M23" s="8">
        <v>2</v>
      </c>
      <c r="N23" s="8">
        <v>3</v>
      </c>
      <c r="O23" s="8">
        <v>4</v>
      </c>
      <c r="P23" s="8">
        <v>5</v>
      </c>
      <c r="Q23" s="8">
        <v>6</v>
      </c>
      <c r="R23" s="8">
        <v>7</v>
      </c>
      <c r="S23" s="8">
        <v>8</v>
      </c>
      <c r="T23" s="8">
        <v>9</v>
      </c>
      <c r="U23" s="8">
        <v>10</v>
      </c>
      <c r="V23" s="8">
        <v>11</v>
      </c>
      <c r="W23" s="8">
        <v>12</v>
      </c>
      <c r="X23" s="8">
        <v>13</v>
      </c>
      <c r="Y23" s="8">
        <v>14</v>
      </c>
      <c r="Z23" s="8">
        <v>15</v>
      </c>
      <c r="AA23" s="8">
        <v>16</v>
      </c>
      <c r="AB23" s="8">
        <v>17</v>
      </c>
      <c r="AC23" s="8">
        <v>18</v>
      </c>
      <c r="AD23" s="8">
        <v>19</v>
      </c>
      <c r="AE23" s="8">
        <v>20</v>
      </c>
      <c r="AF23" s="8">
        <v>21</v>
      </c>
      <c r="AG23" s="8">
        <v>22</v>
      </c>
      <c r="AH23" s="8">
        <v>23</v>
      </c>
      <c r="AI23" s="8">
        <v>24</v>
      </c>
      <c r="AJ23" s="8">
        <v>25</v>
      </c>
      <c r="AK23" s="8">
        <v>26</v>
      </c>
      <c r="AL23" s="8">
        <v>27</v>
      </c>
      <c r="AM23" s="8">
        <v>28</v>
      </c>
      <c r="AN23" s="8">
        <v>29</v>
      </c>
      <c r="AO23" s="8">
        <v>30</v>
      </c>
      <c r="AP23" s="8">
        <v>31</v>
      </c>
      <c r="AQ23"/>
      <c r="AR23"/>
      <c r="AS23"/>
      <c r="AT23"/>
      <c r="AU23"/>
      <c r="AV23"/>
      <c r="AW23"/>
      <c r="AX23" s="11"/>
      <c r="AY23" s="16" t="s">
        <v>29</v>
      </c>
      <c r="AZ23" s="20"/>
      <c r="BA23" s="20"/>
      <c r="BB23" s="20"/>
      <c r="BC23" s="20"/>
      <c r="BD23" s="55"/>
      <c r="BF23" s="11"/>
      <c r="BG23" s="64" t="s">
        <v>60</v>
      </c>
      <c r="BH23" s="65">
        <v>4</v>
      </c>
      <c r="BI23" s="65">
        <v>4</v>
      </c>
      <c r="BJ23" s="65">
        <v>5</v>
      </c>
      <c r="BK23" s="65">
        <v>4</v>
      </c>
      <c r="BL23" s="66">
        <v>4</v>
      </c>
      <c r="BM23" s="66">
        <f t="shared" ref="BM23" si="33">SUM(BH23:BL23)</f>
        <v>21</v>
      </c>
    </row>
    <row r="24" spans="1:65" x14ac:dyDescent="0.45">
      <c r="G24" t="s">
        <v>29</v>
      </c>
      <c r="H24" s="1">
        <v>21</v>
      </c>
      <c r="I24" s="24">
        <f>SUM(L24:AU24)</f>
        <v>0</v>
      </c>
      <c r="J24" s="25">
        <f t="shared" si="12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Y24" t="s">
        <v>29</v>
      </c>
      <c r="AZ24" s="1">
        <f>K24+R24+Y24+AF24+AM24+AT24</f>
        <v>0</v>
      </c>
      <c r="BA24" s="1">
        <f t="shared" ref="BA24" si="34">L24+S24+Z24+AG24+AN24+AU24</f>
        <v>0</v>
      </c>
      <c r="BB24" s="1">
        <f t="shared" ref="BB24:BD25" si="35">M24+T24+AA24+AH24+AO24</f>
        <v>0</v>
      </c>
      <c r="BC24" s="1">
        <f t="shared" si="35"/>
        <v>0</v>
      </c>
      <c r="BD24" s="1">
        <f t="shared" si="35"/>
        <v>0</v>
      </c>
      <c r="BG24" t="s">
        <v>29</v>
      </c>
      <c r="BH24" s="3">
        <f>AZ24/BH$23</f>
        <v>0</v>
      </c>
      <c r="BI24" s="3">
        <f t="shared" ref="BI24:BL25" si="36">BA24/BI$23</f>
        <v>0</v>
      </c>
      <c r="BJ24" s="3">
        <f t="shared" si="36"/>
        <v>0</v>
      </c>
      <c r="BK24" s="3">
        <f t="shared" si="36"/>
        <v>0</v>
      </c>
      <c r="BL24" s="3">
        <f t="shared" si="36"/>
        <v>0</v>
      </c>
    </row>
    <row r="25" spans="1:65" x14ac:dyDescent="0.45">
      <c r="G25" t="s">
        <v>29</v>
      </c>
      <c r="H25" s="1">
        <v>21</v>
      </c>
      <c r="I25" s="24">
        <f>SUM(L25:AU25)</f>
        <v>0</v>
      </c>
      <c r="J25" s="25">
        <f t="shared" si="12"/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Y25" t="s">
        <v>29</v>
      </c>
      <c r="AZ25" s="1">
        <f>K25+R25+Y25+AF25+AM25+AT25</f>
        <v>0</v>
      </c>
      <c r="BA25" s="1">
        <f>L25+S25+Z25+AG25+AN25+AU25</f>
        <v>0</v>
      </c>
      <c r="BB25" s="1">
        <f t="shared" si="35"/>
        <v>0</v>
      </c>
      <c r="BC25" s="1">
        <f t="shared" si="35"/>
        <v>0</v>
      </c>
      <c r="BD25" s="1">
        <f t="shared" si="35"/>
        <v>0</v>
      </c>
      <c r="BG25" t="s">
        <v>29</v>
      </c>
      <c r="BH25" s="3">
        <f>AZ25/BH$23</f>
        <v>0</v>
      </c>
      <c r="BI25" s="3">
        <f t="shared" si="36"/>
        <v>0</v>
      </c>
      <c r="BJ25" s="3">
        <f t="shared" si="36"/>
        <v>0</v>
      </c>
      <c r="BK25" s="3">
        <f>BC25/BK$23</f>
        <v>0</v>
      </c>
      <c r="BL25" s="3">
        <f t="shared" si="36"/>
        <v>0</v>
      </c>
    </row>
    <row r="26" spans="1:65" s="7" customFormat="1" x14ac:dyDescent="0.45">
      <c r="A26" s="17"/>
      <c r="B26" s="18"/>
      <c r="C26" s="18"/>
      <c r="D26" s="19"/>
      <c r="E26" s="19"/>
      <c r="F26" s="19"/>
      <c r="G26" s="16" t="s">
        <v>30</v>
      </c>
      <c r="H26" s="20">
        <v>20</v>
      </c>
      <c r="I26" s="20">
        <f t="shared" ref="I26" si="37">SUM(I27:I28)</f>
        <v>0</v>
      </c>
      <c r="J26" s="23">
        <f t="shared" si="12"/>
        <v>0</v>
      </c>
      <c r="K26"/>
      <c r="L26"/>
      <c r="M26"/>
      <c r="O26" s="8">
        <v>1</v>
      </c>
      <c r="P26" s="8">
        <v>2</v>
      </c>
      <c r="Q26" s="8">
        <v>3</v>
      </c>
      <c r="R26" s="8">
        <v>4</v>
      </c>
      <c r="S26" s="8">
        <v>5</v>
      </c>
      <c r="T26" s="8">
        <v>6</v>
      </c>
      <c r="U26" s="8">
        <v>7</v>
      </c>
      <c r="V26" s="8">
        <v>8</v>
      </c>
      <c r="W26" s="8">
        <v>9</v>
      </c>
      <c r="X26" s="8">
        <v>10</v>
      </c>
      <c r="Y26" s="8">
        <v>11</v>
      </c>
      <c r="Z26" s="8">
        <v>12</v>
      </c>
      <c r="AA26" s="8">
        <v>13</v>
      </c>
      <c r="AB26" s="8">
        <v>14</v>
      </c>
      <c r="AC26" s="8">
        <v>15</v>
      </c>
      <c r="AD26" s="8">
        <v>16</v>
      </c>
      <c r="AE26" s="8">
        <v>17</v>
      </c>
      <c r="AF26" s="8">
        <v>18</v>
      </c>
      <c r="AG26" s="8">
        <v>19</v>
      </c>
      <c r="AH26" s="8">
        <v>20</v>
      </c>
      <c r="AI26" s="8">
        <v>21</v>
      </c>
      <c r="AJ26" s="8">
        <v>22</v>
      </c>
      <c r="AK26" s="8">
        <v>23</v>
      </c>
      <c r="AL26" s="8">
        <v>24</v>
      </c>
      <c r="AM26" s="8">
        <v>25</v>
      </c>
      <c r="AN26" s="8">
        <v>26</v>
      </c>
      <c r="AO26" s="8">
        <v>27</v>
      </c>
      <c r="AP26" s="8">
        <v>28</v>
      </c>
      <c r="AQ26" s="8">
        <v>29</v>
      </c>
      <c r="AR26" s="8">
        <v>30</v>
      </c>
      <c r="AS26" s="8">
        <v>31</v>
      </c>
      <c r="AT26"/>
      <c r="AU26"/>
      <c r="AV26"/>
      <c r="AW26"/>
      <c r="AX26" s="11"/>
      <c r="AY26" s="16" t="s">
        <v>30</v>
      </c>
      <c r="AZ26" s="20"/>
      <c r="BA26" s="20"/>
      <c r="BB26" s="20"/>
      <c r="BC26" s="20"/>
      <c r="BD26" s="55"/>
      <c r="BF26" s="11"/>
      <c r="BG26" s="64" t="s">
        <v>61</v>
      </c>
      <c r="BH26" s="65">
        <v>4</v>
      </c>
      <c r="BI26" s="65">
        <v>4</v>
      </c>
      <c r="BJ26" s="65">
        <v>4</v>
      </c>
      <c r="BK26" s="65">
        <v>4</v>
      </c>
      <c r="BL26" s="66">
        <v>4</v>
      </c>
      <c r="BM26" s="66">
        <f t="shared" ref="BM26" si="38">SUM(BH26:BL26)</f>
        <v>20</v>
      </c>
    </row>
    <row r="27" spans="1:65" x14ac:dyDescent="0.45">
      <c r="G27" t="s">
        <v>30</v>
      </c>
      <c r="H27" s="1">
        <v>20</v>
      </c>
      <c r="I27" s="24">
        <f t="shared" ref="I27:I28" si="39">SUM(K27:AU27)</f>
        <v>0</v>
      </c>
      <c r="J27" s="25">
        <f t="shared" si="12"/>
        <v>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6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Y27" t="s">
        <v>30</v>
      </c>
      <c r="AZ27" s="1">
        <f>K27+R27+Y27+AF27+AM27+AT27</f>
        <v>0</v>
      </c>
      <c r="BA27" s="1">
        <f t="shared" ref="BA27:BA28" si="40">L27+S27+Z27+AG27+AN27+AU27</f>
        <v>0</v>
      </c>
      <c r="BB27" s="1">
        <f t="shared" ref="BB27:BD28" si="41">M27+T27+AA27+AH27+AO27</f>
        <v>0</v>
      </c>
      <c r="BC27" s="1">
        <f t="shared" si="41"/>
        <v>0</v>
      </c>
      <c r="BD27" s="1">
        <f t="shared" si="41"/>
        <v>0</v>
      </c>
      <c r="BG27" t="s">
        <v>30</v>
      </c>
      <c r="BH27" s="3">
        <f>AZ27/BH$26</f>
        <v>0</v>
      </c>
      <c r="BI27" s="3">
        <f t="shared" ref="BI27:BL28" si="42">BA27/BI$26</f>
        <v>0</v>
      </c>
      <c r="BJ27" s="3">
        <f t="shared" si="42"/>
        <v>0</v>
      </c>
      <c r="BK27" s="3">
        <f t="shared" si="42"/>
        <v>0</v>
      </c>
      <c r="BL27" s="3">
        <f t="shared" si="42"/>
        <v>0</v>
      </c>
    </row>
    <row r="28" spans="1:65" x14ac:dyDescent="0.45">
      <c r="G28" t="s">
        <v>30</v>
      </c>
      <c r="H28" s="1">
        <v>20</v>
      </c>
      <c r="I28" s="24">
        <f t="shared" si="39"/>
        <v>0</v>
      </c>
      <c r="J28" s="25">
        <f t="shared" si="12"/>
        <v>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6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Y28" t="s">
        <v>30</v>
      </c>
      <c r="AZ28" s="1">
        <f>K28+R28+Y28+AF28+AM28+AT28</f>
        <v>0</v>
      </c>
      <c r="BA28" s="1">
        <f t="shared" si="40"/>
        <v>0</v>
      </c>
      <c r="BB28" s="1">
        <f t="shared" si="41"/>
        <v>0</v>
      </c>
      <c r="BC28" s="1">
        <f t="shared" si="41"/>
        <v>0</v>
      </c>
      <c r="BD28" s="1">
        <f t="shared" si="41"/>
        <v>0</v>
      </c>
      <c r="BG28" t="s">
        <v>30</v>
      </c>
      <c r="BH28" s="3">
        <f>AZ28/BH$26</f>
        <v>0</v>
      </c>
      <c r="BI28" s="3">
        <f t="shared" si="42"/>
        <v>0</v>
      </c>
      <c r="BJ28" s="3">
        <f t="shared" si="42"/>
        <v>0</v>
      </c>
      <c r="BK28" s="3">
        <f t="shared" si="42"/>
        <v>0</v>
      </c>
      <c r="BL28" s="3">
        <f>BD28/BL$26</f>
        <v>0</v>
      </c>
    </row>
    <row r="29" spans="1:65" s="7" customFormat="1" x14ac:dyDescent="0.45">
      <c r="A29" s="17"/>
      <c r="B29" s="18"/>
      <c r="C29" s="18"/>
      <c r="D29" s="19"/>
      <c r="E29" s="19"/>
      <c r="F29" s="19"/>
      <c r="G29" s="16" t="s">
        <v>31</v>
      </c>
      <c r="H29" s="20">
        <v>20</v>
      </c>
      <c r="I29" s="20">
        <f t="shared" ref="I29" si="43">SUM(I30:I31)</f>
        <v>0</v>
      </c>
      <c r="J29" s="23">
        <f t="shared" si="12"/>
        <v>0</v>
      </c>
      <c r="K29"/>
      <c r="L29"/>
      <c r="M29"/>
      <c r="N29"/>
      <c r="O29"/>
      <c r="P29"/>
      <c r="R29" s="8">
        <v>1</v>
      </c>
      <c r="S29" s="8">
        <v>2</v>
      </c>
      <c r="T29" s="8">
        <v>3</v>
      </c>
      <c r="U29" s="8">
        <v>4</v>
      </c>
      <c r="V29" s="8">
        <v>5</v>
      </c>
      <c r="W29" s="8">
        <v>6</v>
      </c>
      <c r="X29" s="8">
        <v>7</v>
      </c>
      <c r="Y29" s="8">
        <v>8</v>
      </c>
      <c r="Z29" s="8">
        <v>9</v>
      </c>
      <c r="AA29" s="8">
        <v>10</v>
      </c>
      <c r="AB29" s="8">
        <v>11</v>
      </c>
      <c r="AC29" s="8">
        <v>12</v>
      </c>
      <c r="AD29" s="8">
        <v>13</v>
      </c>
      <c r="AE29" s="8">
        <v>14</v>
      </c>
      <c r="AF29" s="8">
        <v>15</v>
      </c>
      <c r="AG29" s="8">
        <v>16</v>
      </c>
      <c r="AH29" s="8">
        <v>17</v>
      </c>
      <c r="AI29" s="8">
        <v>18</v>
      </c>
      <c r="AJ29" s="8">
        <v>19</v>
      </c>
      <c r="AK29" s="8">
        <v>20</v>
      </c>
      <c r="AL29" s="8">
        <v>21</v>
      </c>
      <c r="AM29" s="8">
        <v>22</v>
      </c>
      <c r="AN29" s="8">
        <v>23</v>
      </c>
      <c r="AO29" s="8">
        <v>24</v>
      </c>
      <c r="AP29" s="8">
        <v>25</v>
      </c>
      <c r="AQ29" s="8">
        <v>26</v>
      </c>
      <c r="AR29" s="8">
        <v>27</v>
      </c>
      <c r="AS29" s="8">
        <v>28</v>
      </c>
      <c r="AT29" s="8">
        <v>29</v>
      </c>
      <c r="AU29" s="8">
        <v>30</v>
      </c>
      <c r="AX29" s="11"/>
      <c r="AY29" s="16" t="s">
        <v>31</v>
      </c>
      <c r="AZ29" s="20"/>
      <c r="BA29" s="20"/>
      <c r="BB29" s="20"/>
      <c r="BC29" s="20"/>
      <c r="BD29" s="55"/>
      <c r="BF29" s="11"/>
      <c r="BG29" s="64" t="s">
        <v>62</v>
      </c>
      <c r="BH29" s="65">
        <v>5</v>
      </c>
      <c r="BI29" s="65">
        <v>5</v>
      </c>
      <c r="BJ29" s="65">
        <v>3</v>
      </c>
      <c r="BK29" s="65">
        <v>3</v>
      </c>
      <c r="BL29" s="66">
        <v>4</v>
      </c>
      <c r="BM29" s="66">
        <f t="shared" ref="BM29" si="44">SUM(BH29:BL29)</f>
        <v>20</v>
      </c>
    </row>
    <row r="30" spans="1:65" x14ac:dyDescent="0.45">
      <c r="G30" t="s">
        <v>31</v>
      </c>
      <c r="H30" s="1">
        <v>20</v>
      </c>
      <c r="I30" s="24">
        <f>SUM(K30:AU30)</f>
        <v>0</v>
      </c>
      <c r="J30" s="25">
        <f t="shared" si="12"/>
        <v>0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6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6"/>
      <c r="AP30" s="4"/>
      <c r="AQ30" s="4"/>
      <c r="AR30" s="4"/>
      <c r="AS30" s="4"/>
      <c r="AT30" s="4"/>
      <c r="AU30" s="4"/>
      <c r="AY30" t="s">
        <v>31</v>
      </c>
      <c r="AZ30" s="1">
        <f>K30+R30+Y30+AF30+AM30+AT30</f>
        <v>0</v>
      </c>
      <c r="BA30" s="1">
        <f t="shared" ref="BA30:BC31" si="45">L30+S30+Z30+AG30+AN30+AU30</f>
        <v>0</v>
      </c>
      <c r="BB30" s="1">
        <f>M30+T30+AA30+AH30+AO30</f>
        <v>0</v>
      </c>
      <c r="BC30" s="1">
        <f>N30+U30+AB30+AI30+AP30</f>
        <v>0</v>
      </c>
      <c r="BD30" s="1">
        <f>O30+V30+AC30+AJ30+AQ30</f>
        <v>0</v>
      </c>
      <c r="BG30" t="s">
        <v>31</v>
      </c>
      <c r="BH30" s="3">
        <f>AZ30/BH$29</f>
        <v>0</v>
      </c>
      <c r="BI30" s="3">
        <f t="shared" ref="BI30:BL31" si="46">BA30/BI$29</f>
        <v>0</v>
      </c>
      <c r="BJ30" s="3">
        <f t="shared" si="46"/>
        <v>0</v>
      </c>
      <c r="BK30" s="3">
        <f t="shared" si="46"/>
        <v>0</v>
      </c>
      <c r="BL30" s="3">
        <f t="shared" si="46"/>
        <v>0</v>
      </c>
    </row>
    <row r="31" spans="1:65" x14ac:dyDescent="0.45">
      <c r="G31" t="s">
        <v>31</v>
      </c>
      <c r="H31" s="1">
        <v>20</v>
      </c>
      <c r="I31" s="24">
        <f>SUM(K31:AU31)</f>
        <v>0</v>
      </c>
      <c r="J31" s="25">
        <f t="shared" si="12"/>
        <v>0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6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6"/>
      <c r="AP31" s="4"/>
      <c r="AQ31" s="4"/>
      <c r="AR31" s="4"/>
      <c r="AS31" s="4"/>
      <c r="AT31" s="4"/>
      <c r="AU31" s="4"/>
      <c r="AY31" t="s">
        <v>31</v>
      </c>
      <c r="AZ31" s="1">
        <f>K31+R31+Y31+AF31+AM31+AT31</f>
        <v>0</v>
      </c>
      <c r="BA31" s="1">
        <f t="shared" si="45"/>
        <v>0</v>
      </c>
      <c r="BB31" s="1">
        <f t="shared" si="45"/>
        <v>0</v>
      </c>
      <c r="BC31" s="1">
        <f t="shared" si="45"/>
        <v>0</v>
      </c>
      <c r="BD31" s="1">
        <f>O31+V31+AC31+AJ31+AQ31+AX31</f>
        <v>0</v>
      </c>
      <c r="BG31" t="s">
        <v>31</v>
      </c>
      <c r="BH31" s="3">
        <f>AZ31/BH$29</f>
        <v>0</v>
      </c>
      <c r="BI31" s="3">
        <f t="shared" si="46"/>
        <v>0</v>
      </c>
      <c r="BJ31" s="3">
        <f t="shared" si="46"/>
        <v>0</v>
      </c>
      <c r="BK31" s="3">
        <f t="shared" si="46"/>
        <v>0</v>
      </c>
      <c r="BL31" s="3">
        <f>BD31/BL$29</f>
        <v>0</v>
      </c>
    </row>
    <row r="32" spans="1:65" s="7" customFormat="1" x14ac:dyDescent="0.45">
      <c r="A32" s="17"/>
      <c r="B32" s="18"/>
      <c r="C32" s="18"/>
      <c r="D32" s="19"/>
      <c r="E32" s="19"/>
      <c r="F32" s="19"/>
      <c r="G32" s="16" t="s">
        <v>11</v>
      </c>
      <c r="H32" s="20">
        <v>23</v>
      </c>
      <c r="I32" s="20">
        <f t="shared" ref="I32" si="47">SUM(I33:I34)</f>
        <v>0</v>
      </c>
      <c r="J32" s="23">
        <f t="shared" si="12"/>
        <v>0</v>
      </c>
      <c r="K32"/>
      <c r="M32" s="8">
        <v>1</v>
      </c>
      <c r="N32" s="8">
        <v>2</v>
      </c>
      <c r="O32" s="8">
        <v>3</v>
      </c>
      <c r="P32" s="8">
        <v>4</v>
      </c>
      <c r="Q32" s="8">
        <v>5</v>
      </c>
      <c r="R32" s="8">
        <v>6</v>
      </c>
      <c r="S32" s="8">
        <v>7</v>
      </c>
      <c r="T32" s="8">
        <v>8</v>
      </c>
      <c r="U32" s="8">
        <v>9</v>
      </c>
      <c r="V32" s="8">
        <v>10</v>
      </c>
      <c r="W32" s="8">
        <v>11</v>
      </c>
      <c r="X32" s="8">
        <v>12</v>
      </c>
      <c r="Y32" s="8">
        <v>13</v>
      </c>
      <c r="Z32" s="8">
        <v>14</v>
      </c>
      <c r="AA32" s="8">
        <v>15</v>
      </c>
      <c r="AB32" s="8">
        <v>16</v>
      </c>
      <c r="AC32" s="8">
        <v>17</v>
      </c>
      <c r="AD32" s="8">
        <v>18</v>
      </c>
      <c r="AE32" s="8">
        <v>19</v>
      </c>
      <c r="AF32" s="8">
        <v>20</v>
      </c>
      <c r="AG32" s="8">
        <v>21</v>
      </c>
      <c r="AH32" s="8">
        <v>22</v>
      </c>
      <c r="AI32" s="8">
        <v>23</v>
      </c>
      <c r="AJ32" s="8">
        <v>24</v>
      </c>
      <c r="AK32" s="8">
        <v>25</v>
      </c>
      <c r="AL32" s="8">
        <v>26</v>
      </c>
      <c r="AM32" s="8">
        <v>27</v>
      </c>
      <c r="AN32" s="8">
        <v>28</v>
      </c>
      <c r="AO32" s="8">
        <v>29</v>
      </c>
      <c r="AP32" s="8">
        <v>30</v>
      </c>
      <c r="AQ32" s="8">
        <v>31</v>
      </c>
      <c r="AR32"/>
      <c r="AS32"/>
      <c r="AT32"/>
      <c r="AU32"/>
      <c r="AV32"/>
      <c r="AW32"/>
      <c r="AX32" s="11"/>
      <c r="AY32" s="16" t="s">
        <v>11</v>
      </c>
      <c r="AZ32" s="20"/>
      <c r="BA32" s="20"/>
      <c r="BB32" s="20"/>
      <c r="BC32" s="20"/>
      <c r="BD32" s="55"/>
      <c r="BF32" s="11"/>
      <c r="BG32" s="64" t="s">
        <v>63</v>
      </c>
      <c r="BH32" s="65">
        <v>4</v>
      </c>
      <c r="BI32" s="65">
        <v>4</v>
      </c>
      <c r="BJ32" s="65">
        <v>5</v>
      </c>
      <c r="BK32" s="65">
        <v>5</v>
      </c>
      <c r="BL32" s="66">
        <v>5</v>
      </c>
      <c r="BM32" s="66">
        <f t="shared" ref="BM32" si="48">SUM(BH32:BL32)</f>
        <v>23</v>
      </c>
    </row>
    <row r="33" spans="1:65" x14ac:dyDescent="0.45">
      <c r="G33" t="s">
        <v>11</v>
      </c>
      <c r="H33" s="1">
        <v>23</v>
      </c>
      <c r="I33" s="24">
        <f t="shared" ref="I33:I34" si="49">SUM(K33:AU33)</f>
        <v>0</v>
      </c>
      <c r="J33" s="25">
        <f t="shared" si="12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6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Y33" t="s">
        <v>11</v>
      </c>
      <c r="AZ33" s="1">
        <f>K33+R33+Y33+AF33+AM33+AT33</f>
        <v>0</v>
      </c>
      <c r="BA33" s="1">
        <f t="shared" ref="BA33" si="50">L33+S33+Z33+AG33+AN33+AU33</f>
        <v>0</v>
      </c>
      <c r="BB33" s="1">
        <f t="shared" ref="BB33:BD34" si="51">M33+T33+AA33+AH33+AO33</f>
        <v>0</v>
      </c>
      <c r="BC33" s="1">
        <f t="shared" si="51"/>
        <v>0</v>
      </c>
      <c r="BD33" s="1">
        <f t="shared" si="51"/>
        <v>0</v>
      </c>
      <c r="BG33" t="s">
        <v>11</v>
      </c>
      <c r="BH33" s="3">
        <f>AZ33/BH$32</f>
        <v>0</v>
      </c>
      <c r="BI33" s="3">
        <f t="shared" ref="BI33:BL34" si="52">BA33/BI$32</f>
        <v>0</v>
      </c>
      <c r="BJ33" s="3">
        <f t="shared" si="52"/>
        <v>0</v>
      </c>
      <c r="BK33" s="3">
        <f t="shared" si="52"/>
        <v>0</v>
      </c>
      <c r="BL33" s="3">
        <f t="shared" si="52"/>
        <v>0</v>
      </c>
    </row>
    <row r="34" spans="1:65" x14ac:dyDescent="0.45">
      <c r="G34" t="s">
        <v>11</v>
      </c>
      <c r="H34" s="1">
        <v>23</v>
      </c>
      <c r="I34" s="24">
        <f t="shared" si="49"/>
        <v>0</v>
      </c>
      <c r="J34" s="25">
        <f t="shared" si="12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6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Y34" t="s">
        <v>11</v>
      </c>
      <c r="AZ34" s="1">
        <f>K34+R34+Y34+AF34+AM34+AT34</f>
        <v>0</v>
      </c>
      <c r="BA34" s="1">
        <f>L34+S34+Z34+AG34+AN34+AU34</f>
        <v>0</v>
      </c>
      <c r="BB34" s="1">
        <f t="shared" si="51"/>
        <v>0</v>
      </c>
      <c r="BC34" s="1">
        <f t="shared" si="51"/>
        <v>0</v>
      </c>
      <c r="BD34" s="1">
        <f t="shared" si="51"/>
        <v>0</v>
      </c>
      <c r="BG34" t="s">
        <v>11</v>
      </c>
      <c r="BH34" s="3">
        <f>AZ34/BH$32</f>
        <v>0</v>
      </c>
      <c r="BI34" s="3">
        <f t="shared" si="52"/>
        <v>0</v>
      </c>
      <c r="BJ34" s="3">
        <f t="shared" si="52"/>
        <v>0</v>
      </c>
      <c r="BK34" s="3">
        <f t="shared" si="52"/>
        <v>0</v>
      </c>
      <c r="BL34" s="3">
        <f t="shared" si="52"/>
        <v>0</v>
      </c>
    </row>
    <row r="35" spans="1:65" s="7" customFormat="1" x14ac:dyDescent="0.45">
      <c r="A35" s="17"/>
      <c r="B35" s="18"/>
      <c r="C35" s="18"/>
      <c r="D35" s="19"/>
      <c r="E35" s="19"/>
      <c r="F35" s="19"/>
      <c r="G35" s="16" t="s">
        <v>32</v>
      </c>
      <c r="H35" s="20">
        <v>20</v>
      </c>
      <c r="I35" s="20">
        <f t="shared" ref="I35" si="53">SUM(I36:I37)</f>
        <v>0</v>
      </c>
      <c r="J35" s="23">
        <f t="shared" si="12"/>
        <v>0</v>
      </c>
      <c r="K35"/>
      <c r="L35"/>
      <c r="M35"/>
      <c r="N35"/>
      <c r="P35" s="8">
        <v>1</v>
      </c>
      <c r="Q35" s="8">
        <v>2</v>
      </c>
      <c r="R35" s="8">
        <v>3</v>
      </c>
      <c r="S35" s="8">
        <v>4</v>
      </c>
      <c r="T35" s="8">
        <v>5</v>
      </c>
      <c r="U35" s="8">
        <v>6</v>
      </c>
      <c r="V35" s="8">
        <v>7</v>
      </c>
      <c r="W35" s="8">
        <v>8</v>
      </c>
      <c r="X35" s="8">
        <v>9</v>
      </c>
      <c r="Y35" s="8">
        <v>10</v>
      </c>
      <c r="Z35" s="8">
        <v>11</v>
      </c>
      <c r="AA35" s="8">
        <v>12</v>
      </c>
      <c r="AB35" s="8">
        <v>13</v>
      </c>
      <c r="AC35" s="8">
        <v>14</v>
      </c>
      <c r="AD35" s="8">
        <v>15</v>
      </c>
      <c r="AE35" s="8">
        <v>16</v>
      </c>
      <c r="AF35" s="8">
        <v>17</v>
      </c>
      <c r="AG35" s="8">
        <v>18</v>
      </c>
      <c r="AH35" s="8">
        <v>19</v>
      </c>
      <c r="AI35" s="8">
        <v>20</v>
      </c>
      <c r="AJ35" s="8">
        <v>21</v>
      </c>
      <c r="AK35" s="8">
        <v>22</v>
      </c>
      <c r="AL35" s="8">
        <v>23</v>
      </c>
      <c r="AM35" s="8">
        <v>24</v>
      </c>
      <c r="AN35" s="8">
        <v>25</v>
      </c>
      <c r="AO35" s="8">
        <v>26</v>
      </c>
      <c r="AP35" s="8">
        <v>27</v>
      </c>
      <c r="AQ35" s="8">
        <v>28</v>
      </c>
      <c r="AR35" s="8">
        <v>29</v>
      </c>
      <c r="AS35" s="8">
        <v>30</v>
      </c>
      <c r="AT35"/>
      <c r="AU35"/>
      <c r="AV35"/>
      <c r="AW35"/>
      <c r="AX35" s="11"/>
      <c r="AY35" s="16" t="s">
        <v>32</v>
      </c>
      <c r="AZ35" s="20"/>
      <c r="BA35" s="20"/>
      <c r="BB35" s="20"/>
      <c r="BC35" s="20"/>
      <c r="BD35" s="55"/>
      <c r="BF35" s="11"/>
      <c r="BG35" s="64" t="s">
        <v>64</v>
      </c>
      <c r="BH35" s="65">
        <v>4</v>
      </c>
      <c r="BI35" s="65">
        <v>4</v>
      </c>
      <c r="BJ35" s="65">
        <v>4</v>
      </c>
      <c r="BK35" s="65">
        <v>4</v>
      </c>
      <c r="BL35" s="66">
        <v>4</v>
      </c>
      <c r="BM35" s="66">
        <f t="shared" ref="BM35" si="54">SUM(BH35:BL35)</f>
        <v>20</v>
      </c>
    </row>
    <row r="36" spans="1:65" x14ac:dyDescent="0.45">
      <c r="G36" t="s">
        <v>32</v>
      </c>
      <c r="H36" s="1">
        <v>20</v>
      </c>
      <c r="I36" s="24">
        <f t="shared" ref="I36:I37" si="55">SUM(K36:AU36)</f>
        <v>0</v>
      </c>
      <c r="J36" s="25">
        <f t="shared" si="12"/>
        <v>0</v>
      </c>
      <c r="P36" s="46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Y36" t="s">
        <v>32</v>
      </c>
      <c r="AZ36" s="1">
        <f>K36+R36+Y36+AF36+AM36+AT36</f>
        <v>0</v>
      </c>
      <c r="BA36" s="1">
        <f t="shared" ref="BA36:BA37" si="56">L36+S36+Z36+AG36+AN36+AU36</f>
        <v>0</v>
      </c>
      <c r="BB36" s="1">
        <f t="shared" ref="BB36:BD37" si="57">M36+T36+AA36+AH36+AO36</f>
        <v>0</v>
      </c>
      <c r="BC36" s="1">
        <f t="shared" si="57"/>
        <v>0</v>
      </c>
      <c r="BD36" s="1">
        <f t="shared" si="57"/>
        <v>0</v>
      </c>
      <c r="BG36" t="s">
        <v>32</v>
      </c>
      <c r="BH36" s="3">
        <f>AZ36/BH$35</f>
        <v>0</v>
      </c>
      <c r="BI36" s="3">
        <f t="shared" ref="BI36:BL37" si="58">BA36/BI$35</f>
        <v>0</v>
      </c>
      <c r="BJ36" s="3">
        <f t="shared" si="58"/>
        <v>0</v>
      </c>
      <c r="BK36" s="3">
        <f t="shared" si="58"/>
        <v>0</v>
      </c>
      <c r="BL36" s="3">
        <f t="shared" si="58"/>
        <v>0</v>
      </c>
    </row>
    <row r="37" spans="1:65" x14ac:dyDescent="0.45">
      <c r="G37" t="s">
        <v>32</v>
      </c>
      <c r="H37" s="1">
        <v>20</v>
      </c>
      <c r="I37" s="24">
        <f t="shared" si="55"/>
        <v>0</v>
      </c>
      <c r="J37" s="25">
        <f t="shared" si="12"/>
        <v>0</v>
      </c>
      <c r="P37" s="4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Y37" t="s">
        <v>32</v>
      </c>
      <c r="AZ37" s="1">
        <f>K37+R37+Y37+AF37+AM37+AT37</f>
        <v>0</v>
      </c>
      <c r="BA37" s="1">
        <f t="shared" si="56"/>
        <v>0</v>
      </c>
      <c r="BB37" s="1">
        <f t="shared" si="57"/>
        <v>0</v>
      </c>
      <c r="BC37" s="1">
        <f t="shared" si="57"/>
        <v>0</v>
      </c>
      <c r="BD37" s="1">
        <f t="shared" si="57"/>
        <v>0</v>
      </c>
      <c r="BG37" t="s">
        <v>32</v>
      </c>
      <c r="BH37" s="3">
        <f>AZ37/BH$35</f>
        <v>0</v>
      </c>
      <c r="BI37" s="3">
        <f t="shared" si="58"/>
        <v>0</v>
      </c>
      <c r="BJ37" s="3">
        <f t="shared" si="58"/>
        <v>0</v>
      </c>
      <c r="BK37" s="3">
        <f t="shared" si="58"/>
        <v>0</v>
      </c>
      <c r="BL37" s="3">
        <f>BD37/BL$35</f>
        <v>0</v>
      </c>
    </row>
    <row r="38" spans="1:65" s="7" customFormat="1" x14ac:dyDescent="0.45">
      <c r="A38" s="17"/>
      <c r="B38" s="18"/>
      <c r="C38" s="18"/>
      <c r="D38" s="19"/>
      <c r="E38" s="19"/>
      <c r="F38" s="19"/>
      <c r="G38" s="16" t="s">
        <v>33</v>
      </c>
      <c r="H38" s="20">
        <v>18</v>
      </c>
      <c r="I38" s="20">
        <f t="shared" ref="I38" si="59">SUM(I39:I40)</f>
        <v>0</v>
      </c>
      <c r="J38" s="23">
        <f t="shared" si="12"/>
        <v>0</v>
      </c>
      <c r="K38" s="8">
        <v>1</v>
      </c>
      <c r="L38" s="8">
        <v>2</v>
      </c>
      <c r="M38" s="8">
        <v>3</v>
      </c>
      <c r="N38" s="8">
        <v>4</v>
      </c>
      <c r="O38" s="8">
        <v>5</v>
      </c>
      <c r="P38" s="8">
        <v>6</v>
      </c>
      <c r="Q38" s="8">
        <v>7</v>
      </c>
      <c r="R38" s="8">
        <v>8</v>
      </c>
      <c r="S38" s="8">
        <v>9</v>
      </c>
      <c r="T38" s="8">
        <v>10</v>
      </c>
      <c r="U38" s="8">
        <v>11</v>
      </c>
      <c r="V38" s="8">
        <v>12</v>
      </c>
      <c r="W38" s="8">
        <v>13</v>
      </c>
      <c r="X38" s="8">
        <v>14</v>
      </c>
      <c r="Y38" s="8">
        <v>15</v>
      </c>
      <c r="Z38" s="8">
        <v>16</v>
      </c>
      <c r="AA38" s="8">
        <v>17</v>
      </c>
      <c r="AB38" s="8">
        <v>18</v>
      </c>
      <c r="AC38" s="8">
        <v>19</v>
      </c>
      <c r="AD38" s="8">
        <v>20</v>
      </c>
      <c r="AE38" s="8">
        <v>21</v>
      </c>
      <c r="AF38" s="8">
        <v>22</v>
      </c>
      <c r="AG38" s="8">
        <v>23</v>
      </c>
      <c r="AH38" s="8">
        <v>24</v>
      </c>
      <c r="AI38" s="8">
        <v>25</v>
      </c>
      <c r="AJ38" s="8">
        <v>26</v>
      </c>
      <c r="AK38" s="8">
        <v>27</v>
      </c>
      <c r="AL38" s="8">
        <v>28</v>
      </c>
      <c r="AM38" s="8">
        <v>29</v>
      </c>
      <c r="AN38" s="8">
        <v>30</v>
      </c>
      <c r="AO38" s="8">
        <v>31</v>
      </c>
      <c r="AX38" s="11"/>
      <c r="AY38" s="16" t="s">
        <v>33</v>
      </c>
      <c r="AZ38" s="20"/>
      <c r="BA38" s="20"/>
      <c r="BB38" s="20"/>
      <c r="BC38" s="20"/>
      <c r="BD38" s="55"/>
      <c r="BF38" s="11"/>
      <c r="BG38" s="64" t="s">
        <v>65</v>
      </c>
      <c r="BH38" s="65">
        <v>4</v>
      </c>
      <c r="BI38" s="65">
        <v>5</v>
      </c>
      <c r="BJ38" s="65">
        <v>3</v>
      </c>
      <c r="BK38" s="65">
        <v>3</v>
      </c>
      <c r="BL38" s="66">
        <v>3</v>
      </c>
      <c r="BM38" s="66">
        <f t="shared" ref="BM38" si="60">SUM(BH38:BL38)</f>
        <v>18</v>
      </c>
    </row>
    <row r="39" spans="1:65" x14ac:dyDescent="0.45">
      <c r="G39" t="s">
        <v>33</v>
      </c>
      <c r="H39" s="1">
        <v>18</v>
      </c>
      <c r="I39" s="24">
        <f>SUM(K39:AO39)</f>
        <v>0</v>
      </c>
      <c r="J39" s="25">
        <f t="shared" si="12"/>
        <v>0</v>
      </c>
      <c r="K39" s="4"/>
      <c r="L39" s="4"/>
      <c r="M39" s="4"/>
      <c r="N39" s="4"/>
      <c r="O39" s="4"/>
      <c r="P39" s="46"/>
      <c r="Q39" s="4"/>
      <c r="R39" s="46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6"/>
      <c r="AJ39" s="46"/>
      <c r="AK39" s="4"/>
      <c r="AL39" s="4"/>
      <c r="AM39" s="4"/>
      <c r="AN39" s="4"/>
      <c r="AO39" s="4"/>
      <c r="AY39" t="s">
        <v>33</v>
      </c>
      <c r="AZ39" s="1">
        <f>K39+R39+Y39+AF39+AM39+AT39</f>
        <v>0</v>
      </c>
      <c r="BA39" s="1">
        <f t="shared" ref="BA39:BA40" si="61">L39+S39+Z39+AG39+AN39+AU39</f>
        <v>0</v>
      </c>
      <c r="BB39" s="1">
        <f t="shared" ref="BB39:BD40" si="62">M39+T39+AA39+AH39+AO39</f>
        <v>0</v>
      </c>
      <c r="BC39" s="1">
        <f t="shared" si="62"/>
        <v>0</v>
      </c>
      <c r="BD39" s="1">
        <f t="shared" si="62"/>
        <v>0</v>
      </c>
      <c r="BG39" t="s">
        <v>33</v>
      </c>
      <c r="BH39" s="3">
        <f>AZ39/BH$38</f>
        <v>0</v>
      </c>
      <c r="BI39" s="3">
        <f t="shared" ref="BI39:BL40" si="63">BA39/BI$38</f>
        <v>0</v>
      </c>
      <c r="BJ39" s="3">
        <f t="shared" si="63"/>
        <v>0</v>
      </c>
      <c r="BK39" s="3">
        <f t="shared" si="63"/>
        <v>0</v>
      </c>
      <c r="BL39" s="3">
        <f t="shared" si="63"/>
        <v>0</v>
      </c>
    </row>
    <row r="40" spans="1:65" x14ac:dyDescent="0.45">
      <c r="G40" t="s">
        <v>33</v>
      </c>
      <c r="H40" s="1">
        <v>18</v>
      </c>
      <c r="I40" s="24">
        <f>SUM(K40:AO40)</f>
        <v>0</v>
      </c>
      <c r="J40" s="25">
        <f t="shared" si="12"/>
        <v>0</v>
      </c>
      <c r="K40" s="33"/>
      <c r="L40" s="33"/>
      <c r="M40" s="33"/>
      <c r="N40" s="33"/>
      <c r="O40" s="33"/>
      <c r="P40" s="46"/>
      <c r="Q40" s="33"/>
      <c r="R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46"/>
      <c r="AJ40" s="46"/>
      <c r="AK40" s="33"/>
      <c r="AL40" s="33"/>
      <c r="AM40" s="33"/>
      <c r="AN40" s="33"/>
      <c r="AO40" s="33"/>
      <c r="AY40" t="s">
        <v>33</v>
      </c>
      <c r="AZ40" s="1">
        <f>K40+R40+Y40+AF40+AM40+AT40</f>
        <v>0</v>
      </c>
      <c r="BA40" s="1">
        <f t="shared" si="61"/>
        <v>0</v>
      </c>
      <c r="BB40" s="1">
        <f t="shared" si="62"/>
        <v>0</v>
      </c>
      <c r="BC40" s="1">
        <f t="shared" si="62"/>
        <v>0</v>
      </c>
      <c r="BD40" s="1">
        <f t="shared" si="62"/>
        <v>0</v>
      </c>
      <c r="BG40" t="s">
        <v>33</v>
      </c>
      <c r="BH40" s="3">
        <f>AZ40/BH$38</f>
        <v>0</v>
      </c>
      <c r="BI40" s="3">
        <f t="shared" si="63"/>
        <v>0</v>
      </c>
      <c r="BJ40" s="3">
        <f t="shared" si="63"/>
        <v>0</v>
      </c>
      <c r="BK40" s="3">
        <f t="shared" si="63"/>
        <v>0</v>
      </c>
      <c r="BL40" s="3">
        <f>BD40/BL$38</f>
        <v>0</v>
      </c>
    </row>
    <row r="41" spans="1:65" ht="28.5" x14ac:dyDescent="0.45">
      <c r="A41" s="27"/>
      <c r="B41" s="28"/>
      <c r="C41" s="28"/>
      <c r="D41" s="29"/>
      <c r="E41" s="29"/>
      <c r="F41" s="29"/>
      <c r="G41" s="30" t="s">
        <v>34</v>
      </c>
      <c r="H41" s="31">
        <f>H5+H8+H11+H14+H17+H20+H23+H26+H29+H32+H35+H38</f>
        <v>245</v>
      </c>
      <c r="I41" s="31">
        <f>I5+I8+I11+I14+I17+I20+I23+I26+I29+I32+I35+I38</f>
        <v>0</v>
      </c>
      <c r="J41" s="32">
        <f t="shared" si="12"/>
        <v>0</v>
      </c>
      <c r="K41" s="34"/>
      <c r="L41" s="34"/>
      <c r="M41" s="34"/>
      <c r="N41" s="34"/>
      <c r="O41" s="34"/>
      <c r="P41" s="4"/>
      <c r="Q41" s="4"/>
      <c r="R41" s="34"/>
      <c r="S41" s="34"/>
      <c r="T41" s="34"/>
      <c r="U41" s="34"/>
      <c r="V41" s="34"/>
      <c r="W41" s="4"/>
      <c r="X41" s="4"/>
      <c r="Y41" s="34"/>
      <c r="Z41" s="34"/>
      <c r="AA41" s="34"/>
      <c r="AB41" s="34"/>
      <c r="AC41" s="34"/>
      <c r="AD41" s="4"/>
      <c r="AE41" s="4"/>
      <c r="AF41" s="34"/>
      <c r="AG41" s="34"/>
      <c r="AH41" s="34"/>
      <c r="AI41" s="34"/>
      <c r="AJ41" s="34"/>
      <c r="AK41" s="4"/>
      <c r="AL41" s="4"/>
      <c r="AM41" s="34"/>
      <c r="AN41" s="34"/>
      <c r="AO41" s="34"/>
      <c r="AP41" s="34"/>
      <c r="AQ41" s="34"/>
      <c r="AR41" s="4"/>
      <c r="AS41" s="4"/>
      <c r="AT41" s="34"/>
      <c r="AU41" s="34"/>
    </row>
    <row r="44" spans="1:65" ht="18" x14ac:dyDescent="0.55000000000000004">
      <c r="A44" s="47" t="s">
        <v>66</v>
      </c>
      <c r="AY44" s="47" t="s">
        <v>80</v>
      </c>
    </row>
    <row r="45" spans="1:65" ht="42.75" x14ac:dyDescent="0.45">
      <c r="A45" s="44"/>
      <c r="B45" s="37"/>
      <c r="C45" s="37"/>
      <c r="D45" s="38"/>
      <c r="E45" s="38"/>
      <c r="F45" s="38"/>
      <c r="G45" s="9" t="s">
        <v>22</v>
      </c>
      <c r="H45" s="10" t="s">
        <v>67</v>
      </c>
      <c r="I45" s="10" t="s">
        <v>40</v>
      </c>
      <c r="J45" s="22" t="s">
        <v>41</v>
      </c>
      <c r="K45" s="6" t="s">
        <v>42</v>
      </c>
      <c r="L45" s="6" t="s">
        <v>43</v>
      </c>
      <c r="M45" s="6" t="s">
        <v>44</v>
      </c>
      <c r="N45" s="6" t="s">
        <v>45</v>
      </c>
      <c r="O45" s="6" t="s">
        <v>46</v>
      </c>
      <c r="P45" s="5" t="s">
        <v>47</v>
      </c>
      <c r="Q45" s="5" t="s">
        <v>48</v>
      </c>
      <c r="R45" s="6" t="s">
        <v>42</v>
      </c>
      <c r="S45" s="6" t="s">
        <v>43</v>
      </c>
      <c r="T45" s="6" t="s">
        <v>44</v>
      </c>
      <c r="U45" s="6" t="s">
        <v>45</v>
      </c>
      <c r="V45" s="6" t="s">
        <v>46</v>
      </c>
      <c r="W45" s="5" t="s">
        <v>47</v>
      </c>
      <c r="X45" s="5" t="s">
        <v>48</v>
      </c>
      <c r="Y45" s="6" t="s">
        <v>42</v>
      </c>
      <c r="Z45" s="6" t="s">
        <v>43</v>
      </c>
      <c r="AA45" s="6" t="s">
        <v>44</v>
      </c>
      <c r="AB45" s="6" t="s">
        <v>45</v>
      </c>
      <c r="AC45" s="6" t="s">
        <v>46</v>
      </c>
      <c r="AD45" s="5" t="s">
        <v>47</v>
      </c>
      <c r="AE45" s="5" t="s">
        <v>6</v>
      </c>
      <c r="AF45" s="6" t="s">
        <v>42</v>
      </c>
      <c r="AG45" s="6" t="s">
        <v>43</v>
      </c>
      <c r="AH45" s="6" t="s">
        <v>44</v>
      </c>
      <c r="AI45" s="6" t="s">
        <v>45</v>
      </c>
      <c r="AJ45" s="6" t="s">
        <v>46</v>
      </c>
      <c r="AK45" s="5" t="s">
        <v>47</v>
      </c>
      <c r="AL45" s="5" t="s">
        <v>6</v>
      </c>
      <c r="AM45" s="6" t="s">
        <v>42</v>
      </c>
      <c r="AN45" s="6" t="s">
        <v>43</v>
      </c>
      <c r="AO45" s="6" t="s">
        <v>44</v>
      </c>
      <c r="AP45" s="6" t="s">
        <v>45</v>
      </c>
      <c r="AQ45" s="6" t="s">
        <v>46</v>
      </c>
      <c r="AR45" s="5" t="s">
        <v>47</v>
      </c>
      <c r="AS45" s="5" t="s">
        <v>6</v>
      </c>
      <c r="AT45" s="6" t="s">
        <v>42</v>
      </c>
      <c r="AU45" s="6" t="s">
        <v>43</v>
      </c>
      <c r="AY45" s="36" t="s">
        <v>22</v>
      </c>
      <c r="AZ45" s="6" t="s">
        <v>42</v>
      </c>
      <c r="BA45" s="6" t="s">
        <v>43</v>
      </c>
      <c r="BB45" s="6" t="s">
        <v>44</v>
      </c>
      <c r="BC45" s="6" t="s">
        <v>45</v>
      </c>
      <c r="BD45" s="6" t="s">
        <v>46</v>
      </c>
    </row>
    <row r="46" spans="1:65" x14ac:dyDescent="0.45">
      <c r="A46" s="39"/>
      <c r="D46" s="40"/>
      <c r="G46" s="45" t="s">
        <v>24</v>
      </c>
      <c r="H46" s="38">
        <f>H5</f>
        <v>21</v>
      </c>
      <c r="I46" s="38">
        <f>I5</f>
        <v>0</v>
      </c>
      <c r="J46" s="3">
        <f t="shared" ref="J46:J56" si="64">I46/H46</f>
        <v>0</v>
      </c>
      <c r="K46" s="1">
        <f>SUM(K6:K7)</f>
        <v>0</v>
      </c>
      <c r="L46" s="1">
        <f t="shared" ref="L46:O46" si="65">SUM(L6:L7)</f>
        <v>0</v>
      </c>
      <c r="M46" s="1">
        <f t="shared" si="65"/>
        <v>0</v>
      </c>
      <c r="N46" s="1">
        <f t="shared" si="65"/>
        <v>0</v>
      </c>
      <c r="O46" s="1">
        <f t="shared" si="65"/>
        <v>0</v>
      </c>
      <c r="P46" s="1"/>
      <c r="Q46" s="1"/>
      <c r="R46" s="1">
        <f>SUM(R6:R7)</f>
        <v>0</v>
      </c>
      <c r="S46" s="1">
        <f t="shared" ref="S46:U46" si="66">SUM(S6:S7)</f>
        <v>0</v>
      </c>
      <c r="T46" s="1">
        <f t="shared" si="66"/>
        <v>0</v>
      </c>
      <c r="U46" s="1">
        <f t="shared" si="66"/>
        <v>0</v>
      </c>
      <c r="V46" s="1">
        <f>SUM(V6:V7)</f>
        <v>0</v>
      </c>
      <c r="W46" s="1"/>
      <c r="X46" s="1"/>
      <c r="Y46" s="1">
        <f>SUM(Y6:Y7)</f>
        <v>0</v>
      </c>
      <c r="Z46" s="1">
        <f t="shared" ref="Z46:AC46" si="67">SUM(Z6:Z7)</f>
        <v>0</v>
      </c>
      <c r="AA46" s="1">
        <f t="shared" si="67"/>
        <v>0</v>
      </c>
      <c r="AB46" s="1">
        <f t="shared" si="67"/>
        <v>0</v>
      </c>
      <c r="AC46" s="1">
        <f t="shared" si="67"/>
        <v>0</v>
      </c>
      <c r="AD46" s="1"/>
      <c r="AE46" s="1"/>
      <c r="AF46" s="1">
        <f>SUM(AF6:AF7)</f>
        <v>0</v>
      </c>
      <c r="AG46" s="1">
        <f t="shared" ref="AG46:AJ46" si="68">SUM(AG6:AG7)</f>
        <v>0</v>
      </c>
      <c r="AH46" s="1">
        <f t="shared" si="68"/>
        <v>0</v>
      </c>
      <c r="AI46" s="1">
        <f t="shared" si="68"/>
        <v>0</v>
      </c>
      <c r="AJ46" s="1">
        <f t="shared" si="68"/>
        <v>0</v>
      </c>
      <c r="AK46" s="1"/>
      <c r="AL46" s="1"/>
      <c r="AM46" s="1">
        <f>SUM(AM6:AM7)</f>
        <v>0</v>
      </c>
      <c r="AN46" s="1">
        <f t="shared" ref="AN46:AQ46" si="69">SUM(AN6:AN7)</f>
        <v>0</v>
      </c>
      <c r="AO46" s="1">
        <f t="shared" si="69"/>
        <v>0</v>
      </c>
      <c r="AP46" s="1">
        <f t="shared" si="69"/>
        <v>0</v>
      </c>
      <c r="AQ46" s="1">
        <f t="shared" si="69"/>
        <v>0</v>
      </c>
      <c r="AT46" s="1">
        <f>SUM(AT6:AT7)</f>
        <v>0</v>
      </c>
      <c r="AU46" s="1">
        <f>SUM(AU6:AU7)</f>
        <v>0</v>
      </c>
      <c r="AY46" s="35" t="s">
        <v>24</v>
      </c>
      <c r="AZ46" s="1">
        <f>SUM(AZ6:AZ7)</f>
        <v>0</v>
      </c>
      <c r="BA46" s="1">
        <f t="shared" ref="BA46:BD46" si="70">SUM(BA6:BA7)</f>
        <v>0</v>
      </c>
      <c r="BB46" s="1">
        <f t="shared" si="70"/>
        <v>0</v>
      </c>
      <c r="BC46" s="1">
        <f t="shared" si="70"/>
        <v>0</v>
      </c>
      <c r="BD46" s="1">
        <f t="shared" si="70"/>
        <v>0</v>
      </c>
    </row>
    <row r="47" spans="1:65" x14ac:dyDescent="0.45">
      <c r="A47" s="39"/>
      <c r="G47" t="s">
        <v>25</v>
      </c>
      <c r="H47" s="1">
        <f>H8</f>
        <v>20</v>
      </c>
      <c r="I47" s="1">
        <f t="shared" ref="I47" si="71">I8</f>
        <v>0</v>
      </c>
      <c r="J47" s="3">
        <f t="shared" si="64"/>
        <v>0</v>
      </c>
      <c r="K47" s="1">
        <f>SUM(K9:K10)</f>
        <v>0</v>
      </c>
      <c r="L47" s="1">
        <f>SUM(L9:L10)</f>
        <v>0</v>
      </c>
      <c r="M47" s="1">
        <f>SUM(M9:M10)</f>
        <v>0</v>
      </c>
      <c r="N47" s="1">
        <f>SUM(N9:N10)</f>
        <v>0</v>
      </c>
      <c r="O47" s="1">
        <f>SUM(O9:O10)</f>
        <v>0</v>
      </c>
      <c r="R47" s="1">
        <f>SUM(R9:R10)</f>
        <v>0</v>
      </c>
      <c r="S47" s="1">
        <f t="shared" ref="S47:V47" si="72">SUM(S9:S10)</f>
        <v>0</v>
      </c>
      <c r="T47" s="1">
        <f t="shared" si="72"/>
        <v>0</v>
      </c>
      <c r="U47" s="1">
        <f t="shared" si="72"/>
        <v>0</v>
      </c>
      <c r="V47" s="1">
        <f t="shared" si="72"/>
        <v>0</v>
      </c>
      <c r="W47" s="1"/>
      <c r="X47" s="1"/>
      <c r="Y47" s="1">
        <f>SUM(Y9:Y10)</f>
        <v>0</v>
      </c>
      <c r="Z47" s="1">
        <f t="shared" ref="Z47:AC47" si="73">SUM(Z9:Z10)</f>
        <v>0</v>
      </c>
      <c r="AA47" s="1">
        <f t="shared" si="73"/>
        <v>0</v>
      </c>
      <c r="AB47" s="1">
        <f t="shared" si="73"/>
        <v>0</v>
      </c>
      <c r="AC47" s="1">
        <f t="shared" si="73"/>
        <v>0</v>
      </c>
      <c r="AD47" s="1"/>
      <c r="AE47" s="1"/>
      <c r="AF47" s="1">
        <f>SUM(AF9:AF10)</f>
        <v>0</v>
      </c>
      <c r="AG47" s="1">
        <f t="shared" ref="AG47:AJ47" si="74">SUM(AG9:AG10)</f>
        <v>0</v>
      </c>
      <c r="AH47" s="1">
        <f t="shared" si="74"/>
        <v>0</v>
      </c>
      <c r="AI47" s="1">
        <f t="shared" si="74"/>
        <v>0</v>
      </c>
      <c r="AJ47" s="1">
        <f t="shared" si="74"/>
        <v>0</v>
      </c>
      <c r="AK47" s="1"/>
      <c r="AL47" s="1"/>
      <c r="AM47" s="1">
        <f>SUM(AM9:AM10)</f>
        <v>0</v>
      </c>
      <c r="AN47" s="1">
        <f t="shared" ref="AN47:AQ47" si="75">SUM(AN9:AN10)</f>
        <v>0</v>
      </c>
      <c r="AO47" s="1">
        <f t="shared" si="75"/>
        <v>0</v>
      </c>
      <c r="AP47" s="1">
        <f t="shared" si="75"/>
        <v>0</v>
      </c>
      <c r="AQ47" s="1">
        <f t="shared" si="75"/>
        <v>0</v>
      </c>
      <c r="AT47" s="1">
        <f>SUM(AT9:AT10)</f>
        <v>0</v>
      </c>
      <c r="AU47" s="1">
        <f>SUM(AU9:AU10)</f>
        <v>0</v>
      </c>
      <c r="AY47" t="s">
        <v>25</v>
      </c>
      <c r="AZ47" s="1">
        <f t="shared" ref="AZ47:BD47" si="76">SUM(AZ9:AZ10)</f>
        <v>0</v>
      </c>
      <c r="BA47" s="1">
        <f t="shared" si="76"/>
        <v>0</v>
      </c>
      <c r="BB47" s="1">
        <f t="shared" si="76"/>
        <v>0</v>
      </c>
      <c r="BC47" s="1">
        <f t="shared" si="76"/>
        <v>0</v>
      </c>
      <c r="BD47" s="1">
        <f t="shared" si="76"/>
        <v>0</v>
      </c>
    </row>
    <row r="48" spans="1:65" x14ac:dyDescent="0.45">
      <c r="A48" s="39"/>
      <c r="G48" s="35" t="s">
        <v>26</v>
      </c>
      <c r="H48" s="1">
        <f>H11</f>
        <v>21</v>
      </c>
      <c r="I48" s="1">
        <f t="shared" ref="I48" si="77">I11</f>
        <v>0</v>
      </c>
      <c r="J48" s="3">
        <f t="shared" si="64"/>
        <v>0</v>
      </c>
      <c r="K48" s="1">
        <f>SUM(K12:K13)</f>
        <v>0</v>
      </c>
      <c r="L48" s="1">
        <f>SUM(L12:L13)</f>
        <v>0</v>
      </c>
      <c r="M48" s="1">
        <f>SUM(M12:M13)</f>
        <v>0</v>
      </c>
      <c r="N48" s="1">
        <f>SUM(N12:N13)</f>
        <v>0</v>
      </c>
      <c r="O48" s="1">
        <f>SUM(O12:O13)</f>
        <v>0</v>
      </c>
      <c r="R48" s="1">
        <f>SUM(R12:R13)</f>
        <v>0</v>
      </c>
      <c r="S48" s="1">
        <f t="shared" ref="S48:V48" si="78">SUM(S12:S13)</f>
        <v>0</v>
      </c>
      <c r="T48" s="1">
        <f t="shared" si="78"/>
        <v>0</v>
      </c>
      <c r="U48" s="1">
        <f t="shared" si="78"/>
        <v>0</v>
      </c>
      <c r="V48" s="1">
        <f t="shared" si="78"/>
        <v>0</v>
      </c>
      <c r="W48" s="1"/>
      <c r="X48" s="1"/>
      <c r="Y48" s="1">
        <f>SUM(Y12:Y13)</f>
        <v>0</v>
      </c>
      <c r="Z48" s="1">
        <f t="shared" ref="Z48:AC48" si="79">SUM(Z12:Z13)</f>
        <v>0</v>
      </c>
      <c r="AA48" s="1">
        <f t="shared" si="79"/>
        <v>0</v>
      </c>
      <c r="AB48" s="1">
        <f t="shared" si="79"/>
        <v>0</v>
      </c>
      <c r="AC48" s="1">
        <f t="shared" si="79"/>
        <v>0</v>
      </c>
      <c r="AD48" s="1"/>
      <c r="AE48" s="1"/>
      <c r="AF48" s="1">
        <f>SUM(AF12:AF13)</f>
        <v>0</v>
      </c>
      <c r="AG48" s="1">
        <f t="shared" ref="AG48:AJ48" si="80">SUM(AG12:AG13)</f>
        <v>0</v>
      </c>
      <c r="AH48" s="1">
        <f t="shared" si="80"/>
        <v>0</v>
      </c>
      <c r="AI48" s="1">
        <f t="shared" si="80"/>
        <v>0</v>
      </c>
      <c r="AJ48" s="1">
        <f t="shared" si="80"/>
        <v>0</v>
      </c>
      <c r="AK48" s="1"/>
      <c r="AL48" s="1"/>
      <c r="AM48" s="1">
        <f>SUM(AM12:AM13)</f>
        <v>0</v>
      </c>
      <c r="AN48" s="1">
        <f t="shared" ref="AN48:AQ48" si="81">SUM(AN12:AN13)</f>
        <v>0</v>
      </c>
      <c r="AO48" s="1">
        <f t="shared" si="81"/>
        <v>0</v>
      </c>
      <c r="AP48" s="1">
        <f t="shared" si="81"/>
        <v>0</v>
      </c>
      <c r="AQ48" s="1">
        <f t="shared" si="81"/>
        <v>0</v>
      </c>
      <c r="AT48" s="1">
        <f>SUM(AT12:AT13)</f>
        <v>0</v>
      </c>
      <c r="AU48" s="1">
        <f>SUM(AU12:AU13)</f>
        <v>0</v>
      </c>
      <c r="AY48" s="35" t="s">
        <v>26</v>
      </c>
      <c r="AZ48" s="1">
        <f t="shared" ref="AZ48:BD48" si="82">SUM(AZ12:AZ13)</f>
        <v>0</v>
      </c>
      <c r="BA48" s="1">
        <f t="shared" si="82"/>
        <v>0</v>
      </c>
      <c r="BB48" s="1">
        <f t="shared" si="82"/>
        <v>0</v>
      </c>
      <c r="BC48" s="1">
        <f t="shared" si="82"/>
        <v>0</v>
      </c>
      <c r="BD48" s="1">
        <f t="shared" si="82"/>
        <v>0</v>
      </c>
    </row>
    <row r="49" spans="1:65" x14ac:dyDescent="0.45">
      <c r="A49" s="39"/>
      <c r="G49" t="s">
        <v>10</v>
      </c>
      <c r="H49" s="1">
        <f>H14</f>
        <v>21</v>
      </c>
      <c r="I49" s="1">
        <f t="shared" ref="I49" si="83">I14</f>
        <v>0</v>
      </c>
      <c r="J49" s="3">
        <f t="shared" si="64"/>
        <v>0</v>
      </c>
      <c r="K49" s="1">
        <f>SUM(K15:K16)</f>
        <v>0</v>
      </c>
      <c r="L49" s="1">
        <f>SUM(M15:M16)</f>
        <v>0</v>
      </c>
      <c r="M49" s="1">
        <f>SUM(N15:N16)</f>
        <v>0</v>
      </c>
      <c r="N49" s="1">
        <f>SUM(O15:O16)</f>
        <v>0</v>
      </c>
      <c r="O49" s="1">
        <f>SUM(P15:P16)</f>
        <v>0</v>
      </c>
      <c r="R49" s="1">
        <f>SUM(R15:R16)</f>
        <v>0</v>
      </c>
      <c r="S49" s="1">
        <f t="shared" ref="S49:V49" si="84">SUM(S15:S16)</f>
        <v>0</v>
      </c>
      <c r="T49" s="1">
        <f t="shared" si="84"/>
        <v>0</v>
      </c>
      <c r="U49" s="1">
        <f t="shared" si="84"/>
        <v>0</v>
      </c>
      <c r="V49" s="1">
        <f t="shared" si="84"/>
        <v>0</v>
      </c>
      <c r="W49" s="1"/>
      <c r="X49" s="1"/>
      <c r="Y49" s="1">
        <f>SUM(Y15:Y16)</f>
        <v>0</v>
      </c>
      <c r="Z49" s="1">
        <f t="shared" ref="Z49:AC49" si="85">SUM(Z15:Z16)</f>
        <v>0</v>
      </c>
      <c r="AA49" s="1">
        <f t="shared" si="85"/>
        <v>0</v>
      </c>
      <c r="AB49" s="1">
        <f t="shared" si="85"/>
        <v>0</v>
      </c>
      <c r="AC49" s="1">
        <f t="shared" si="85"/>
        <v>0</v>
      </c>
      <c r="AD49" s="1"/>
      <c r="AE49" s="1"/>
      <c r="AF49" s="1">
        <f>SUM(AF15:AF16)</f>
        <v>0</v>
      </c>
      <c r="AG49" s="1">
        <f t="shared" ref="AG49:AJ49" si="86">SUM(AG15:AG16)</f>
        <v>0</v>
      </c>
      <c r="AH49" s="1">
        <f t="shared" si="86"/>
        <v>0</v>
      </c>
      <c r="AI49" s="1">
        <f t="shared" si="86"/>
        <v>0</v>
      </c>
      <c r="AJ49" s="1">
        <f t="shared" si="86"/>
        <v>0</v>
      </c>
      <c r="AK49" s="1"/>
      <c r="AL49" s="1"/>
      <c r="AM49" s="1">
        <f>SUM(AM15:AM16)</f>
        <v>0</v>
      </c>
      <c r="AN49" s="1">
        <f t="shared" ref="AN49:AQ49" si="87">SUM(AN15:AN16)</f>
        <v>0</v>
      </c>
      <c r="AO49" s="1">
        <f t="shared" si="87"/>
        <v>0</v>
      </c>
      <c r="AP49" s="1">
        <f t="shared" si="87"/>
        <v>0</v>
      </c>
      <c r="AQ49" s="1">
        <f t="shared" si="87"/>
        <v>0</v>
      </c>
      <c r="AT49" s="1">
        <f>SUM(AT15:AT16)</f>
        <v>0</v>
      </c>
      <c r="AU49" s="1">
        <f>SUM(AU15:AU16)</f>
        <v>0</v>
      </c>
      <c r="AY49" t="s">
        <v>10</v>
      </c>
      <c r="AZ49" s="1">
        <f t="shared" ref="AZ49:BD49" si="88">SUM(AZ15:AZ16)</f>
        <v>0</v>
      </c>
      <c r="BA49" s="1">
        <f t="shared" si="88"/>
        <v>0</v>
      </c>
      <c r="BB49" s="1">
        <f t="shared" si="88"/>
        <v>0</v>
      </c>
      <c r="BC49" s="1">
        <f t="shared" si="88"/>
        <v>0</v>
      </c>
      <c r="BD49" s="1">
        <f t="shared" si="88"/>
        <v>0</v>
      </c>
    </row>
    <row r="50" spans="1:65" x14ac:dyDescent="0.45">
      <c r="A50" s="39"/>
      <c r="G50" s="35" t="s">
        <v>92</v>
      </c>
      <c r="H50" s="1">
        <f>H17</f>
        <v>21</v>
      </c>
      <c r="I50" s="1">
        <f t="shared" ref="I50" si="89">I17</f>
        <v>0</v>
      </c>
      <c r="J50" s="3">
        <f t="shared" si="64"/>
        <v>0</v>
      </c>
      <c r="K50" s="1">
        <f>SUM(K18:K19)</f>
        <v>0</v>
      </c>
      <c r="L50" s="1">
        <f>SUM(L18:L19)</f>
        <v>0</v>
      </c>
      <c r="M50" s="1">
        <f>SUM(M18:M19)</f>
        <v>0</v>
      </c>
      <c r="N50" s="1">
        <f>SUM(O18:O19)</f>
        <v>0</v>
      </c>
      <c r="O50" s="1">
        <f>SUM(P18:P19)</f>
        <v>0</v>
      </c>
      <c r="R50" s="1">
        <f>SUM(R18:R19)</f>
        <v>0</v>
      </c>
      <c r="S50" s="1">
        <f t="shared" ref="S50:V50" si="90">SUM(S18:S19)</f>
        <v>0</v>
      </c>
      <c r="T50" s="1">
        <f t="shared" si="90"/>
        <v>0</v>
      </c>
      <c r="U50" s="1">
        <f t="shared" si="90"/>
        <v>0</v>
      </c>
      <c r="V50" s="1">
        <f t="shared" si="90"/>
        <v>0</v>
      </c>
      <c r="W50" s="1"/>
      <c r="X50" s="1"/>
      <c r="Y50" s="1">
        <f>SUM(Y18:Y19)</f>
        <v>0</v>
      </c>
      <c r="Z50" s="1">
        <f t="shared" ref="Z50:AC50" si="91">SUM(Z18:Z19)</f>
        <v>0</v>
      </c>
      <c r="AA50" s="1">
        <f t="shared" si="91"/>
        <v>0</v>
      </c>
      <c r="AB50" s="1">
        <f t="shared" si="91"/>
        <v>0</v>
      </c>
      <c r="AC50" s="1">
        <f t="shared" si="91"/>
        <v>0</v>
      </c>
      <c r="AD50" s="1"/>
      <c r="AE50" s="1"/>
      <c r="AF50" s="1">
        <f>SUM(AF18:AF19)</f>
        <v>0</v>
      </c>
      <c r="AG50" s="1">
        <f t="shared" ref="AG50:AI50" si="92">SUM(AG18:AG19)</f>
        <v>0</v>
      </c>
      <c r="AH50" s="1">
        <f t="shared" si="92"/>
        <v>0</v>
      </c>
      <c r="AI50" s="1">
        <f t="shared" si="92"/>
        <v>0</v>
      </c>
      <c r="AJ50" s="1">
        <f>SUM(AJ18:AJ19)</f>
        <v>0</v>
      </c>
      <c r="AK50" s="1"/>
      <c r="AL50" s="1"/>
      <c r="AM50" s="1">
        <f>SUM(AM18:AM19)</f>
        <v>0</v>
      </c>
      <c r="AN50" s="1">
        <f t="shared" ref="AN50:AP50" si="93">SUM(AN18:AN19)</f>
        <v>0</v>
      </c>
      <c r="AO50" s="1">
        <f t="shared" si="93"/>
        <v>0</v>
      </c>
      <c r="AP50" s="1">
        <f t="shared" si="93"/>
        <v>0</v>
      </c>
      <c r="AQ50" s="1">
        <f>SUM(AQ18:AQ19)</f>
        <v>0</v>
      </c>
      <c r="AT50" s="1">
        <f>SUM(AT18:AT19)</f>
        <v>0</v>
      </c>
      <c r="AU50" s="1">
        <f>SUM(AU18:AU19)</f>
        <v>0</v>
      </c>
      <c r="AY50" s="35" t="s">
        <v>92</v>
      </c>
      <c r="AZ50" s="1">
        <f t="shared" ref="AZ50:BD50" si="94">SUM(AZ18:AZ19)</f>
        <v>0</v>
      </c>
      <c r="BA50" s="1">
        <f t="shared" si="94"/>
        <v>0</v>
      </c>
      <c r="BB50" s="1">
        <f t="shared" si="94"/>
        <v>0</v>
      </c>
      <c r="BC50" s="1">
        <f t="shared" si="94"/>
        <v>0</v>
      </c>
      <c r="BD50" s="1">
        <f t="shared" si="94"/>
        <v>0</v>
      </c>
    </row>
    <row r="51" spans="1:65" x14ac:dyDescent="0.45">
      <c r="A51" s="39"/>
      <c r="G51" t="s">
        <v>28</v>
      </c>
      <c r="H51" s="1">
        <f>H20</f>
        <v>19</v>
      </c>
      <c r="I51" s="1">
        <f t="shared" ref="I51" si="95">I20</f>
        <v>0</v>
      </c>
      <c r="J51" s="3">
        <f t="shared" si="64"/>
        <v>0</v>
      </c>
      <c r="K51" s="1">
        <f>SUM(K21:K22)</f>
        <v>0</v>
      </c>
      <c r="L51" s="1">
        <f>SUM(L21:L22)</f>
        <v>0</v>
      </c>
      <c r="M51" s="1">
        <f>SUM(M21:M22)</f>
        <v>0</v>
      </c>
      <c r="N51" s="1">
        <f>SUM(N21:N22)</f>
        <v>0</v>
      </c>
      <c r="O51" s="1">
        <f>SUM(O21:O22)</f>
        <v>0</v>
      </c>
      <c r="R51" s="1">
        <f>SUM(R21:R22)</f>
        <v>0</v>
      </c>
      <c r="S51" s="1">
        <f t="shared" ref="S51:V51" si="96">SUM(S21:S22)</f>
        <v>0</v>
      </c>
      <c r="T51" s="1">
        <f t="shared" si="96"/>
        <v>0</v>
      </c>
      <c r="U51" s="1">
        <f t="shared" si="96"/>
        <v>0</v>
      </c>
      <c r="V51" s="1">
        <f t="shared" si="96"/>
        <v>0</v>
      </c>
      <c r="W51" s="1"/>
      <c r="X51" s="1"/>
      <c r="Y51" s="1">
        <f>SUM(Y21:Y22)</f>
        <v>0</v>
      </c>
      <c r="Z51" s="1">
        <f t="shared" ref="Z51:AC51" si="97">SUM(Z21:Z22)</f>
        <v>0</v>
      </c>
      <c r="AA51" s="1">
        <f t="shared" si="97"/>
        <v>0</v>
      </c>
      <c r="AB51" s="1">
        <f t="shared" si="97"/>
        <v>0</v>
      </c>
      <c r="AC51" s="1">
        <f t="shared" si="97"/>
        <v>0</v>
      </c>
      <c r="AD51" s="1"/>
      <c r="AE51" s="1"/>
      <c r="AF51" s="1">
        <f>SUM(AF21:AF22)</f>
        <v>0</v>
      </c>
      <c r="AG51" s="1">
        <f t="shared" ref="AG51:AI51" si="98">SUM(AG21:AG22)</f>
        <v>0</v>
      </c>
      <c r="AH51" s="1">
        <f t="shared" si="98"/>
        <v>0</v>
      </c>
      <c r="AI51" s="1">
        <f t="shared" si="98"/>
        <v>0</v>
      </c>
      <c r="AJ51" s="1">
        <f>SUM(AJ21:AJ22)</f>
        <v>0</v>
      </c>
      <c r="AK51" s="1"/>
      <c r="AL51" s="1"/>
      <c r="AM51" s="1">
        <f>SUM(AM21:AM22)</f>
        <v>0</v>
      </c>
      <c r="AN51" s="1">
        <f t="shared" ref="AN51:AQ51" si="99">SUM(AN21:AN22)</f>
        <v>0</v>
      </c>
      <c r="AO51" s="1">
        <f t="shared" si="99"/>
        <v>0</v>
      </c>
      <c r="AP51" s="1">
        <f t="shared" si="99"/>
        <v>0</v>
      </c>
      <c r="AQ51" s="1">
        <f t="shared" si="99"/>
        <v>0</v>
      </c>
      <c r="AT51" s="1">
        <f>SUM(AT21:AT22)</f>
        <v>0</v>
      </c>
      <c r="AU51" s="1">
        <f>SUM(AU21:AU22)</f>
        <v>0</v>
      </c>
      <c r="AY51" t="s">
        <v>28</v>
      </c>
      <c r="AZ51" s="1">
        <f t="shared" ref="AZ51:BD51" si="100">SUM(AZ21:AZ22)</f>
        <v>0</v>
      </c>
      <c r="BA51" s="1">
        <f t="shared" si="100"/>
        <v>0</v>
      </c>
      <c r="BB51" s="1">
        <f t="shared" si="100"/>
        <v>0</v>
      </c>
      <c r="BC51" s="1">
        <f t="shared" si="100"/>
        <v>0</v>
      </c>
      <c r="BD51" s="1">
        <f t="shared" si="100"/>
        <v>0</v>
      </c>
    </row>
    <row r="52" spans="1:65" x14ac:dyDescent="0.45">
      <c r="A52" s="39"/>
      <c r="G52" s="35" t="s">
        <v>29</v>
      </c>
      <c r="H52" s="1">
        <f>H23</f>
        <v>21</v>
      </c>
      <c r="I52" s="1">
        <f t="shared" ref="I52" si="101">I23</f>
        <v>0</v>
      </c>
      <c r="J52" s="3">
        <f t="shared" si="64"/>
        <v>0</v>
      </c>
      <c r="K52" s="1">
        <f>SUM(K24:K25)</f>
        <v>0</v>
      </c>
      <c r="L52" s="1">
        <f>SUM(M24:M25)</f>
        <v>0</v>
      </c>
      <c r="M52" s="1">
        <f>SUM(N24:N25)</f>
        <v>0</v>
      </c>
      <c r="N52" s="1">
        <f>SUM(O24:O25)</f>
        <v>0</v>
      </c>
      <c r="O52" s="1">
        <f>SUM(P24:P25)</f>
        <v>0</v>
      </c>
      <c r="R52" s="1">
        <f>SUM(R24:R25)</f>
        <v>0</v>
      </c>
      <c r="S52" s="1">
        <f t="shared" ref="S52:V52" si="102">SUM(S24:S25)</f>
        <v>0</v>
      </c>
      <c r="T52" s="1">
        <f t="shared" si="102"/>
        <v>0</v>
      </c>
      <c r="U52" s="1">
        <f t="shared" si="102"/>
        <v>0</v>
      </c>
      <c r="V52" s="1">
        <f t="shared" si="102"/>
        <v>0</v>
      </c>
      <c r="W52" s="1"/>
      <c r="X52" s="1"/>
      <c r="Y52" s="1">
        <f>SUM(Y24:Y25)</f>
        <v>0</v>
      </c>
      <c r="Z52" s="1">
        <f t="shared" ref="Z52:AC52" si="103">SUM(Z24:Z25)</f>
        <v>0</v>
      </c>
      <c r="AA52" s="1">
        <f t="shared" si="103"/>
        <v>0</v>
      </c>
      <c r="AB52" s="1">
        <f t="shared" si="103"/>
        <v>0</v>
      </c>
      <c r="AC52" s="1">
        <f t="shared" si="103"/>
        <v>0</v>
      </c>
      <c r="AD52" s="1"/>
      <c r="AE52" s="1"/>
      <c r="AF52" s="1">
        <f>SUM(AF24:AF25)</f>
        <v>0</v>
      </c>
      <c r="AG52" s="1">
        <f t="shared" ref="AG52:AJ52" si="104">SUM(AG24:AG25)</f>
        <v>0</v>
      </c>
      <c r="AH52" s="1">
        <f t="shared" si="104"/>
        <v>0</v>
      </c>
      <c r="AI52" s="1">
        <f t="shared" si="104"/>
        <v>0</v>
      </c>
      <c r="AJ52" s="1">
        <f t="shared" si="104"/>
        <v>0</v>
      </c>
      <c r="AK52" s="1"/>
      <c r="AL52" s="1"/>
      <c r="AM52" s="1">
        <f>SUM(AM24:AM25)</f>
        <v>0</v>
      </c>
      <c r="AN52" s="1">
        <f t="shared" ref="AN52:AP52" si="105">SUM(AN24:AN25)</f>
        <v>0</v>
      </c>
      <c r="AO52" s="1">
        <f t="shared" si="105"/>
        <v>0</v>
      </c>
      <c r="AP52" s="1">
        <f t="shared" si="105"/>
        <v>0</v>
      </c>
      <c r="AQ52" s="1">
        <f>SUM(AQ24:AQ25)</f>
        <v>0</v>
      </c>
      <c r="AT52" s="1">
        <f>SUM(AT24:AT25)</f>
        <v>0</v>
      </c>
      <c r="AU52" s="1">
        <f>SUM(AU24:AU25)</f>
        <v>0</v>
      </c>
      <c r="AY52" s="35" t="s">
        <v>29</v>
      </c>
      <c r="AZ52" s="1">
        <f t="shared" ref="AZ52:BD52" si="106">SUM(AZ24:AZ25)</f>
        <v>0</v>
      </c>
      <c r="BA52" s="1">
        <f t="shared" si="106"/>
        <v>0</v>
      </c>
      <c r="BB52" s="1">
        <f t="shared" si="106"/>
        <v>0</v>
      </c>
      <c r="BC52" s="1">
        <f t="shared" si="106"/>
        <v>0</v>
      </c>
      <c r="BD52" s="1">
        <f t="shared" si="106"/>
        <v>0</v>
      </c>
    </row>
    <row r="53" spans="1:65" x14ac:dyDescent="0.45">
      <c r="A53" s="39"/>
      <c r="G53" t="s">
        <v>30</v>
      </c>
      <c r="H53" s="1">
        <f>H26</f>
        <v>20</v>
      </c>
      <c r="I53" s="1">
        <f t="shared" ref="I53" si="107">I26</f>
        <v>0</v>
      </c>
      <c r="J53" s="3">
        <f t="shared" si="64"/>
        <v>0</v>
      </c>
      <c r="K53" s="1">
        <f>SUM(K27:K28)</f>
        <v>0</v>
      </c>
      <c r="L53" s="1">
        <f>SUM(L27:L28)</f>
        <v>0</v>
      </c>
      <c r="M53" s="1">
        <f>SUM(M27:M28)</f>
        <v>0</v>
      </c>
      <c r="N53" s="1">
        <f>SUM(N27:N28)</f>
        <v>0</v>
      </c>
      <c r="O53" s="1">
        <f>SUM(P27:P28)</f>
        <v>0</v>
      </c>
      <c r="R53" s="1">
        <f>SUM(R27:R28)</f>
        <v>0</v>
      </c>
      <c r="S53" s="1">
        <f t="shared" ref="S53:U53" si="108">SUM(S27:S28)</f>
        <v>0</v>
      </c>
      <c r="T53" s="1">
        <f t="shared" si="108"/>
        <v>0</v>
      </c>
      <c r="U53" s="1">
        <f t="shared" si="108"/>
        <v>0</v>
      </c>
      <c r="V53" s="1">
        <f>SUM(V27:V28)</f>
        <v>0</v>
      </c>
      <c r="W53" s="1"/>
      <c r="X53" s="1"/>
      <c r="Y53" s="1">
        <f>SUM(Y27:Y28)</f>
        <v>0</v>
      </c>
      <c r="Z53" s="1">
        <f t="shared" ref="Z53:AC53" si="109">SUM(Z27:Z28)</f>
        <v>0</v>
      </c>
      <c r="AA53" s="1">
        <f t="shared" si="109"/>
        <v>0</v>
      </c>
      <c r="AB53" s="1">
        <f t="shared" si="109"/>
        <v>0</v>
      </c>
      <c r="AC53" s="1">
        <f t="shared" si="109"/>
        <v>0</v>
      </c>
      <c r="AD53" s="1"/>
      <c r="AE53" s="1"/>
      <c r="AF53" s="1">
        <f>SUM(AF27:AF28)</f>
        <v>0</v>
      </c>
      <c r="AG53" s="1">
        <f t="shared" ref="AG53:AJ53" si="110">SUM(AG27:AG28)</f>
        <v>0</v>
      </c>
      <c r="AH53" s="1">
        <f t="shared" si="110"/>
        <v>0</v>
      </c>
      <c r="AI53" s="1">
        <f t="shared" si="110"/>
        <v>0</v>
      </c>
      <c r="AJ53" s="1">
        <f t="shared" si="110"/>
        <v>0</v>
      </c>
      <c r="AK53" s="1"/>
      <c r="AL53" s="1"/>
      <c r="AM53" s="1">
        <f>SUM(AM27:AM28)</f>
        <v>0</v>
      </c>
      <c r="AN53" s="1">
        <f t="shared" ref="AN53:AQ53" si="111">SUM(AN27:AN28)</f>
        <v>0</v>
      </c>
      <c r="AO53" s="1">
        <f t="shared" si="111"/>
        <v>0</v>
      </c>
      <c r="AP53" s="1">
        <f t="shared" si="111"/>
        <v>0</v>
      </c>
      <c r="AQ53" s="1">
        <f t="shared" si="111"/>
        <v>0</v>
      </c>
      <c r="AT53" s="1">
        <f>SUM(AT27:AT28)</f>
        <v>0</v>
      </c>
      <c r="AU53" s="1">
        <f>SUM(AU27:AU28)</f>
        <v>0</v>
      </c>
      <c r="AY53" t="s">
        <v>30</v>
      </c>
      <c r="AZ53" s="1">
        <f t="shared" ref="AZ53:BD53" si="112">SUM(AZ27:AZ28)</f>
        <v>0</v>
      </c>
      <c r="BA53" s="1">
        <f t="shared" si="112"/>
        <v>0</v>
      </c>
      <c r="BB53" s="1">
        <f t="shared" si="112"/>
        <v>0</v>
      </c>
      <c r="BC53" s="1">
        <f t="shared" si="112"/>
        <v>0</v>
      </c>
      <c r="BD53" s="1">
        <f t="shared" si="112"/>
        <v>0</v>
      </c>
    </row>
    <row r="54" spans="1:65" x14ac:dyDescent="0.45">
      <c r="A54" s="39"/>
      <c r="G54" s="35" t="s">
        <v>93</v>
      </c>
      <c r="H54" s="1">
        <f>H29</f>
        <v>20</v>
      </c>
      <c r="I54" s="1">
        <f t="shared" ref="I54" si="113">I29</f>
        <v>0</v>
      </c>
      <c r="J54" s="3">
        <f t="shared" si="64"/>
        <v>0</v>
      </c>
      <c r="K54" s="1">
        <f>SUM(K30:K31)</f>
        <v>0</v>
      </c>
      <c r="L54" s="1">
        <f t="shared" ref="L54:N54" si="114">SUM(L30:L31)</f>
        <v>0</v>
      </c>
      <c r="M54" s="1">
        <f t="shared" si="114"/>
        <v>0</v>
      </c>
      <c r="N54" s="1">
        <f t="shared" si="114"/>
        <v>0</v>
      </c>
      <c r="O54" s="1">
        <f>SUM(O30:O31)</f>
        <v>0</v>
      </c>
      <c r="R54" s="1">
        <f>SUM(R30:R31)</f>
        <v>0</v>
      </c>
      <c r="S54" s="1">
        <f t="shared" ref="S54:V54" si="115">SUM(S30:S31)</f>
        <v>0</v>
      </c>
      <c r="T54" s="1">
        <f t="shared" si="115"/>
        <v>0</v>
      </c>
      <c r="U54" s="1">
        <f t="shared" si="115"/>
        <v>0</v>
      </c>
      <c r="V54" s="1">
        <f t="shared" si="115"/>
        <v>0</v>
      </c>
      <c r="W54" s="1"/>
      <c r="X54" s="1"/>
      <c r="Y54" s="1">
        <f>SUM(Y30:Y31)</f>
        <v>0</v>
      </c>
      <c r="Z54" s="1">
        <f t="shared" ref="Z54:AC54" si="116">SUM(Z30:Z31)</f>
        <v>0</v>
      </c>
      <c r="AA54" s="1">
        <f t="shared" si="116"/>
        <v>0</v>
      </c>
      <c r="AB54" s="1">
        <f t="shared" si="116"/>
        <v>0</v>
      </c>
      <c r="AC54" s="1">
        <f t="shared" si="116"/>
        <v>0</v>
      </c>
      <c r="AD54" s="1"/>
      <c r="AE54" s="1"/>
      <c r="AF54" s="1">
        <f>SUM(AF30:AF31)</f>
        <v>0</v>
      </c>
      <c r="AG54" s="1">
        <f t="shared" ref="AG54:AJ54" si="117">SUM(AG30:AG31)</f>
        <v>0</v>
      </c>
      <c r="AH54" s="1">
        <f t="shared" si="117"/>
        <v>0</v>
      </c>
      <c r="AI54" s="1">
        <f t="shared" si="117"/>
        <v>0</v>
      </c>
      <c r="AJ54" s="1">
        <f t="shared" si="117"/>
        <v>0</v>
      </c>
      <c r="AK54" s="1"/>
      <c r="AL54" s="1"/>
      <c r="AM54" s="1">
        <f>SUM(AM30:AM31)</f>
        <v>0</v>
      </c>
      <c r="AN54" s="1">
        <f t="shared" ref="AN54:AQ54" si="118">SUM(AN30:AN31)</f>
        <v>0</v>
      </c>
      <c r="AO54" s="1">
        <f t="shared" si="118"/>
        <v>0</v>
      </c>
      <c r="AP54" s="1">
        <f t="shared" si="118"/>
        <v>0</v>
      </c>
      <c r="AQ54" s="1">
        <f t="shared" si="118"/>
        <v>0</v>
      </c>
      <c r="AT54" s="1">
        <f>SUM(AT30:AT31)</f>
        <v>0</v>
      </c>
      <c r="AU54" s="1">
        <f>SUM(AU30:AU31)</f>
        <v>0</v>
      </c>
      <c r="AY54" s="35" t="s">
        <v>31</v>
      </c>
      <c r="AZ54" s="1">
        <f>SUM(AZ30:AZ31)</f>
        <v>0</v>
      </c>
      <c r="BA54" s="1">
        <f>SUM(BA30:BA31)</f>
        <v>0</v>
      </c>
      <c r="BB54" s="1">
        <f>SUM(BB30:BB31)</f>
        <v>0</v>
      </c>
      <c r="BC54" s="1">
        <f>SUM(BC30:BC31)</f>
        <v>0</v>
      </c>
      <c r="BD54" s="1">
        <f>SUM(BD30:BD31)</f>
        <v>0</v>
      </c>
    </row>
    <row r="55" spans="1:65" x14ac:dyDescent="0.45">
      <c r="A55" s="39"/>
      <c r="G55" t="s">
        <v>11</v>
      </c>
      <c r="H55" s="1">
        <f>H32</f>
        <v>23</v>
      </c>
      <c r="I55" s="1">
        <f t="shared" ref="I55" si="119">I32</f>
        <v>0</v>
      </c>
      <c r="J55" s="3">
        <f>I55/H55</f>
        <v>0</v>
      </c>
      <c r="K55" s="1">
        <f>SUM(K33:K34)</f>
        <v>0</v>
      </c>
      <c r="L55" s="1">
        <f>SUM(L33:L34)</f>
        <v>0</v>
      </c>
      <c r="M55" s="1">
        <f>SUM(N33:N34)</f>
        <v>0</v>
      </c>
      <c r="N55" s="1">
        <f>SUM(O33:O34)</f>
        <v>0</v>
      </c>
      <c r="O55" s="1">
        <f>SUM(P33:P34)</f>
        <v>0</v>
      </c>
      <c r="R55" s="1">
        <f>SUM(R33:R34)</f>
        <v>0</v>
      </c>
      <c r="S55" s="1">
        <f t="shared" ref="S55:V55" si="120">SUM(S33:S34)</f>
        <v>0</v>
      </c>
      <c r="T55" s="1">
        <f t="shared" si="120"/>
        <v>0</v>
      </c>
      <c r="U55" s="1">
        <f t="shared" si="120"/>
        <v>0</v>
      </c>
      <c r="V55" s="1">
        <f t="shared" si="120"/>
        <v>0</v>
      </c>
      <c r="W55" s="1"/>
      <c r="X55" s="1"/>
      <c r="Y55" s="1">
        <f>SUM(Y33:Y34)</f>
        <v>0</v>
      </c>
      <c r="Z55" s="1">
        <f t="shared" ref="Z55:AC55" si="121">SUM(Z33:Z34)</f>
        <v>0</v>
      </c>
      <c r="AA55" s="1">
        <f t="shared" si="121"/>
        <v>0</v>
      </c>
      <c r="AB55" s="1">
        <f t="shared" si="121"/>
        <v>0</v>
      </c>
      <c r="AC55" s="1">
        <f t="shared" si="121"/>
        <v>0</v>
      </c>
      <c r="AD55" s="1"/>
      <c r="AE55" s="1"/>
      <c r="AF55" s="1">
        <f>SUM(AF33:AF34)</f>
        <v>0</v>
      </c>
      <c r="AG55" s="1">
        <f t="shared" ref="AG55:AI55" si="122">SUM(AG33:AG34)</f>
        <v>0</v>
      </c>
      <c r="AH55" s="1">
        <f t="shared" si="122"/>
        <v>0</v>
      </c>
      <c r="AI55" s="1">
        <f t="shared" si="122"/>
        <v>0</v>
      </c>
      <c r="AJ55" s="1">
        <f>SUM(AJ33:AJ34)</f>
        <v>0</v>
      </c>
      <c r="AK55" s="1"/>
      <c r="AL55" s="1"/>
      <c r="AM55" s="1">
        <f>SUM(AM33:AM34)</f>
        <v>0</v>
      </c>
      <c r="AN55" s="1">
        <f t="shared" ref="AN55:AQ55" si="123">SUM(AN33:AN34)</f>
        <v>0</v>
      </c>
      <c r="AO55" s="1">
        <f t="shared" si="123"/>
        <v>0</v>
      </c>
      <c r="AP55" s="1">
        <f t="shared" si="123"/>
        <v>0</v>
      </c>
      <c r="AQ55" s="1">
        <f t="shared" si="123"/>
        <v>0</v>
      </c>
      <c r="AT55" s="1">
        <f>SUM(AT33:AT34)</f>
        <v>0</v>
      </c>
      <c r="AU55" s="1">
        <f>SUM(AU33:AU34)</f>
        <v>0</v>
      </c>
      <c r="AY55" t="s">
        <v>11</v>
      </c>
      <c r="AZ55" s="1">
        <f t="shared" ref="AZ55:BD55" si="124">SUM(AZ33:AZ34)</f>
        <v>0</v>
      </c>
      <c r="BA55" s="1">
        <f t="shared" si="124"/>
        <v>0</v>
      </c>
      <c r="BB55" s="1">
        <f t="shared" si="124"/>
        <v>0</v>
      </c>
      <c r="BC55" s="1">
        <f t="shared" si="124"/>
        <v>0</v>
      </c>
      <c r="BD55" s="1">
        <f t="shared" si="124"/>
        <v>0</v>
      </c>
    </row>
    <row r="56" spans="1:65" x14ac:dyDescent="0.45">
      <c r="A56" s="39"/>
      <c r="G56" s="35" t="s">
        <v>32</v>
      </c>
      <c r="H56" s="1">
        <f>H35</f>
        <v>20</v>
      </c>
      <c r="I56" s="1">
        <f t="shared" ref="I56" si="125">I35</f>
        <v>0</v>
      </c>
      <c r="J56" s="3">
        <f t="shared" si="64"/>
        <v>0</v>
      </c>
      <c r="K56" s="1">
        <f>SUM(K36:K37)</f>
        <v>0</v>
      </c>
      <c r="L56" s="1">
        <f>SUM(L36:L37)</f>
        <v>0</v>
      </c>
      <c r="M56" s="1">
        <f>SUM(M36:M37)</f>
        <v>0</v>
      </c>
      <c r="N56" s="1">
        <f>SUM(N36:N37)</f>
        <v>0</v>
      </c>
      <c r="O56" s="1">
        <f>SUM(O36:O37)</f>
        <v>0</v>
      </c>
      <c r="R56" s="1">
        <f>SUM(R36:R37)</f>
        <v>0</v>
      </c>
      <c r="S56" s="1">
        <f t="shared" ref="S56:V56" si="126">SUM(S36:S37)</f>
        <v>0</v>
      </c>
      <c r="T56" s="1">
        <f t="shared" si="126"/>
        <v>0</v>
      </c>
      <c r="U56" s="1">
        <f t="shared" si="126"/>
        <v>0</v>
      </c>
      <c r="V56" s="1">
        <f t="shared" si="126"/>
        <v>0</v>
      </c>
      <c r="W56" s="1"/>
      <c r="X56" s="1"/>
      <c r="Y56" s="1">
        <f>SUM(Y36:Y37)</f>
        <v>0</v>
      </c>
      <c r="Z56" s="1">
        <f t="shared" ref="Z56:AC56" si="127">SUM(Z36:Z37)</f>
        <v>0</v>
      </c>
      <c r="AA56" s="1">
        <f t="shared" si="127"/>
        <v>0</v>
      </c>
      <c r="AB56" s="1">
        <f t="shared" si="127"/>
        <v>0</v>
      </c>
      <c r="AC56" s="1">
        <f t="shared" si="127"/>
        <v>0</v>
      </c>
      <c r="AD56" s="1"/>
      <c r="AE56" s="1"/>
      <c r="AF56" s="1">
        <f>SUM(AF36:AF37)</f>
        <v>0</v>
      </c>
      <c r="AG56" s="1">
        <f t="shared" ref="AG56:AJ56" si="128">SUM(AG36:AG37)</f>
        <v>0</v>
      </c>
      <c r="AH56" s="1">
        <f t="shared" si="128"/>
        <v>0</v>
      </c>
      <c r="AI56" s="1">
        <f t="shared" si="128"/>
        <v>0</v>
      </c>
      <c r="AJ56" s="1">
        <f t="shared" si="128"/>
        <v>0</v>
      </c>
      <c r="AK56" s="1"/>
      <c r="AL56" s="1"/>
      <c r="AM56" s="1">
        <f>SUM(AM36:AM37)</f>
        <v>0</v>
      </c>
      <c r="AN56" s="1">
        <f t="shared" ref="AN56:AQ56" si="129">SUM(AN36:AN37)</f>
        <v>0</v>
      </c>
      <c r="AO56" s="1">
        <f t="shared" si="129"/>
        <v>0</v>
      </c>
      <c r="AP56" s="1">
        <f t="shared" si="129"/>
        <v>0</v>
      </c>
      <c r="AQ56" s="1">
        <f t="shared" si="129"/>
        <v>0</v>
      </c>
      <c r="AT56" s="1">
        <f>SUM(AT36:AT37)</f>
        <v>0</v>
      </c>
      <c r="AU56" s="1">
        <f>SUM(AU36:AU37)</f>
        <v>0</v>
      </c>
      <c r="AY56" s="35" t="s">
        <v>32</v>
      </c>
      <c r="AZ56" s="1">
        <f>SUM(AZ36:AZ37)</f>
        <v>0</v>
      </c>
      <c r="BA56" s="1">
        <f>SUM(BA36:BA37)</f>
        <v>0</v>
      </c>
      <c r="BB56" s="1">
        <f>SUM(BB36:BB37)</f>
        <v>0</v>
      </c>
      <c r="BC56" s="1">
        <f>SUM(BC36:BC37)</f>
        <v>0</v>
      </c>
      <c r="BD56" s="1">
        <f>SUM(BD36:BD37)</f>
        <v>0</v>
      </c>
    </row>
    <row r="57" spans="1:65" x14ac:dyDescent="0.45">
      <c r="A57" s="39"/>
      <c r="G57" t="s">
        <v>33</v>
      </c>
      <c r="H57" s="1">
        <f>H38</f>
        <v>18</v>
      </c>
      <c r="I57" s="1">
        <f t="shared" ref="I57" si="130">I38</f>
        <v>0</v>
      </c>
      <c r="J57" s="3">
        <f>I57/H57</f>
        <v>0</v>
      </c>
      <c r="K57" s="1">
        <f>SUM(K39:K40)</f>
        <v>0</v>
      </c>
      <c r="L57" s="1">
        <f>SUM(L39:L40)</f>
        <v>0</v>
      </c>
      <c r="M57" s="1">
        <f>SUM(M39:M40)</f>
        <v>0</v>
      </c>
      <c r="N57" s="1">
        <f>SUM(N39:N40)</f>
        <v>0</v>
      </c>
      <c r="O57" s="1">
        <f>SUM(O39:O40)</f>
        <v>0</v>
      </c>
      <c r="R57" s="1">
        <f>SUM(R39:R40)</f>
        <v>0</v>
      </c>
      <c r="S57" s="1">
        <f t="shared" ref="S57:U57" si="131">SUM(S39:S40)</f>
        <v>0</v>
      </c>
      <c r="T57" s="1">
        <f t="shared" si="131"/>
        <v>0</v>
      </c>
      <c r="U57" s="1">
        <f t="shared" si="131"/>
        <v>0</v>
      </c>
      <c r="V57" s="1">
        <f>SUM(V39:V40)</f>
        <v>0</v>
      </c>
      <c r="W57" s="1"/>
      <c r="X57" s="1"/>
      <c r="Y57" s="1">
        <f>SUM(Y39:Y40)</f>
        <v>0</v>
      </c>
      <c r="Z57" s="1">
        <f>SUM(Z39:Z40)</f>
        <v>0</v>
      </c>
      <c r="AA57" s="1">
        <f>SUM(AA39:AA40)</f>
        <v>0</v>
      </c>
      <c r="AB57" s="1">
        <f>SUM(AB39:AB40)</f>
        <v>0</v>
      </c>
      <c r="AC57" s="1">
        <f>SUM(AC39:AC40)</f>
        <v>0</v>
      </c>
      <c r="AD57" s="1"/>
      <c r="AE57" s="1"/>
      <c r="AF57" s="1">
        <f>SUM(AF39:AF40)</f>
        <v>0</v>
      </c>
      <c r="AG57" s="1">
        <f>SUM(AG39:AG40)</f>
        <v>0</v>
      </c>
      <c r="AH57" s="1">
        <f>SUM(AH39:AH40)</f>
        <v>0</v>
      </c>
      <c r="AI57" s="1">
        <f>SUM(AI39:AI40)</f>
        <v>0</v>
      </c>
      <c r="AJ57" s="1">
        <f>SUM(AJ39:AJ40)</f>
        <v>0</v>
      </c>
      <c r="AK57" s="1"/>
      <c r="AL57" s="1"/>
      <c r="AM57" s="1">
        <f>SUM(AM39:AM40)</f>
        <v>0</v>
      </c>
      <c r="AN57" s="1">
        <f>SUM(AN39:AN40)</f>
        <v>0</v>
      </c>
      <c r="AO57" s="1">
        <f>SUM(AO39:AO40)</f>
        <v>0</v>
      </c>
      <c r="AP57" s="1">
        <f>SUM(AP39:AP40)</f>
        <v>0</v>
      </c>
      <c r="AQ57" s="1">
        <f>SUM(AQ39:AQ40)</f>
        <v>0</v>
      </c>
      <c r="AT57" s="1">
        <f>SUM(AT39:AT40)</f>
        <v>0</v>
      </c>
      <c r="AU57" s="1">
        <f>SUM(AU39:AU40)</f>
        <v>0</v>
      </c>
      <c r="AY57" t="s">
        <v>33</v>
      </c>
      <c r="AZ57" s="1">
        <f>SUM(AZ39:AZ40)</f>
        <v>0</v>
      </c>
      <c r="BA57" s="1">
        <f>SUM(BA39:BA40)</f>
        <v>0</v>
      </c>
      <c r="BB57" s="1">
        <f>SUM(BB39:BB40)</f>
        <v>0</v>
      </c>
      <c r="BC57" s="1">
        <f>SUM(BC39:BC40)</f>
        <v>0</v>
      </c>
      <c r="BD57" s="1">
        <f>SUM(BD39:BD40)</f>
        <v>0</v>
      </c>
    </row>
    <row r="58" spans="1:65" ht="28.5" x14ac:dyDescent="0.45">
      <c r="A58" s="41"/>
      <c r="B58" s="42"/>
      <c r="C58" s="42"/>
      <c r="D58" s="43"/>
      <c r="E58" s="43"/>
      <c r="F58" s="43"/>
      <c r="G58" s="30" t="s">
        <v>34</v>
      </c>
      <c r="H58" s="31">
        <f>SUM(H46:H57)</f>
        <v>245</v>
      </c>
      <c r="I58" s="31">
        <f>SUM(I46:I57)</f>
        <v>0</v>
      </c>
      <c r="J58" s="32">
        <f>I58/H58</f>
        <v>0</v>
      </c>
      <c r="K58" s="49">
        <f>SUM(K46:K57)</f>
        <v>0</v>
      </c>
      <c r="L58" s="49">
        <f t="shared" ref="L58:O58" si="132">SUM(L46:L57)</f>
        <v>0</v>
      </c>
      <c r="M58" s="49">
        <f t="shared" si="132"/>
        <v>0</v>
      </c>
      <c r="N58" s="49">
        <f t="shared" si="132"/>
        <v>0</v>
      </c>
      <c r="O58" s="49">
        <f t="shared" si="132"/>
        <v>0</v>
      </c>
      <c r="P58" s="4" t="s">
        <v>47</v>
      </c>
      <c r="Q58" s="4" t="s">
        <v>68</v>
      </c>
      <c r="R58" s="49">
        <f t="shared" ref="R58:V58" si="133">SUM(R46:R57)</f>
        <v>0</v>
      </c>
      <c r="S58" s="49">
        <f t="shared" si="133"/>
        <v>0</v>
      </c>
      <c r="T58" s="49">
        <f t="shared" si="133"/>
        <v>0</v>
      </c>
      <c r="U58" s="49">
        <f t="shared" si="133"/>
        <v>0</v>
      </c>
      <c r="V58" s="49">
        <f t="shared" si="133"/>
        <v>0</v>
      </c>
      <c r="W58" s="4" t="s">
        <v>47</v>
      </c>
      <c r="X58" s="4" t="s">
        <v>68</v>
      </c>
      <c r="Y58" s="49">
        <f t="shared" ref="Y58:AC58" si="134">SUM(Y46:Y57)</f>
        <v>0</v>
      </c>
      <c r="Z58" s="49">
        <f t="shared" si="134"/>
        <v>0</v>
      </c>
      <c r="AA58" s="49">
        <f t="shared" si="134"/>
        <v>0</v>
      </c>
      <c r="AB58" s="49">
        <f t="shared" si="134"/>
        <v>0</v>
      </c>
      <c r="AC58" s="49">
        <f t="shared" si="134"/>
        <v>0</v>
      </c>
      <c r="AD58" s="4" t="s">
        <v>47</v>
      </c>
      <c r="AE58" s="4" t="s">
        <v>68</v>
      </c>
      <c r="AF58" s="49">
        <f t="shared" ref="AF58:AJ58" si="135">SUM(AF46:AF57)</f>
        <v>0</v>
      </c>
      <c r="AG58" s="49">
        <f t="shared" si="135"/>
        <v>0</v>
      </c>
      <c r="AH58" s="49">
        <f t="shared" si="135"/>
        <v>0</v>
      </c>
      <c r="AI58" s="49">
        <f t="shared" si="135"/>
        <v>0</v>
      </c>
      <c r="AJ58" s="49">
        <f t="shared" si="135"/>
        <v>0</v>
      </c>
      <c r="AK58" s="4" t="s">
        <v>47</v>
      </c>
      <c r="AL58" s="4" t="s">
        <v>68</v>
      </c>
      <c r="AM58" s="49">
        <f t="shared" ref="AM58:AQ58" si="136">SUM(AM46:AM57)</f>
        <v>0</v>
      </c>
      <c r="AN58" s="49">
        <f t="shared" si="136"/>
        <v>0</v>
      </c>
      <c r="AO58" s="49">
        <f t="shared" si="136"/>
        <v>0</v>
      </c>
      <c r="AP58" s="49">
        <f t="shared" si="136"/>
        <v>0</v>
      </c>
      <c r="AQ58" s="49">
        <f t="shared" si="136"/>
        <v>0</v>
      </c>
      <c r="AR58" s="4" t="s">
        <v>47</v>
      </c>
      <c r="AS58" s="4" t="s">
        <v>68</v>
      </c>
      <c r="AT58" s="49">
        <f t="shared" ref="AT58" si="137">SUM(AT46:AT57)</f>
        <v>0</v>
      </c>
      <c r="AU58" s="49">
        <f>SUM(AU46:AU57)</f>
        <v>0</v>
      </c>
      <c r="AY58" s="50" t="s">
        <v>34</v>
      </c>
      <c r="AZ58" s="51">
        <f t="shared" ref="AZ58" si="138">SUM(AZ46:AZ57)</f>
        <v>0</v>
      </c>
      <c r="BA58" s="51">
        <f t="shared" ref="BA58" si="139">SUM(BA46:BA57)</f>
        <v>0</v>
      </c>
      <c r="BB58" s="51">
        <f t="shared" ref="BB58" si="140">SUM(BB46:BB57)</f>
        <v>0</v>
      </c>
      <c r="BC58" s="51">
        <f t="shared" ref="BC58" si="141">SUM(BC46:BC57)</f>
        <v>0</v>
      </c>
      <c r="BD58" s="51">
        <f t="shared" ref="BD58" si="142">SUM(BD46:BD57)</f>
        <v>0</v>
      </c>
    </row>
    <row r="59" spans="1:65" x14ac:dyDescent="0.45">
      <c r="W59" s="1"/>
      <c r="X59" s="1"/>
    </row>
    <row r="64" spans="1:65" s="59" customFormat="1" ht="21" x14ac:dyDescent="0.65">
      <c r="A64" s="58" t="s">
        <v>69</v>
      </c>
      <c r="D64" s="60"/>
      <c r="E64" s="60"/>
      <c r="F64" s="60"/>
      <c r="H64" s="60"/>
      <c r="I64" s="60"/>
      <c r="J64" s="61"/>
      <c r="AZ64" s="60"/>
      <c r="BA64" s="60"/>
      <c r="BB64" s="60"/>
      <c r="BC64" s="60"/>
      <c r="BD64" s="60"/>
      <c r="BH64" s="61"/>
      <c r="BI64" s="61"/>
      <c r="BJ64" s="61"/>
      <c r="BK64" s="61"/>
      <c r="BL64" s="61"/>
      <c r="BM64" s="62"/>
    </row>
    <row r="65" spans="1:65" s="59" customFormat="1" ht="21" x14ac:dyDescent="0.65">
      <c r="A65" s="58"/>
      <c r="D65" s="60"/>
      <c r="E65" s="60"/>
      <c r="F65" s="60"/>
      <c r="H65" s="60"/>
      <c r="I65" s="60"/>
      <c r="J65" s="61"/>
      <c r="AZ65" s="60"/>
      <c r="BA65" s="60"/>
      <c r="BB65" s="60"/>
      <c r="BC65" s="60"/>
      <c r="BD65" s="60"/>
      <c r="BH65" s="61"/>
      <c r="BI65" s="61"/>
      <c r="BJ65" s="61"/>
      <c r="BK65" s="61"/>
      <c r="BL65" s="61"/>
      <c r="BM65" s="62"/>
    </row>
    <row r="66" spans="1:65" s="59" customFormat="1" ht="18" x14ac:dyDescent="0.55000000000000004">
      <c r="A66" s="63" t="s">
        <v>70</v>
      </c>
      <c r="D66" s="60"/>
      <c r="E66" s="60"/>
      <c r="F66" s="60"/>
      <c r="H66" s="60"/>
      <c r="I66" s="60"/>
      <c r="J66" s="61"/>
      <c r="AX66" s="63" t="s">
        <v>73</v>
      </c>
      <c r="AZ66" s="60"/>
      <c r="BA66" s="60"/>
      <c r="BB66" s="60"/>
      <c r="BC66" s="60"/>
      <c r="BD66" s="60"/>
      <c r="BF66" s="63" t="s">
        <v>77</v>
      </c>
      <c r="BH66" s="61"/>
      <c r="BI66" s="61"/>
      <c r="BJ66" s="61"/>
      <c r="BK66" s="61"/>
      <c r="BL66" s="61"/>
      <c r="BM66" s="62"/>
    </row>
    <row r="67" spans="1:65" ht="57" x14ac:dyDescent="0.45">
      <c r="A67" s="14" t="s">
        <v>0</v>
      </c>
      <c r="B67" s="9" t="s">
        <v>36</v>
      </c>
      <c r="C67" s="9" t="s">
        <v>98</v>
      </c>
      <c r="D67" s="15" t="s">
        <v>96</v>
      </c>
      <c r="E67" s="15" t="s">
        <v>39</v>
      </c>
      <c r="F67" s="52" t="s">
        <v>79</v>
      </c>
      <c r="G67" s="9" t="s">
        <v>22</v>
      </c>
      <c r="H67" s="10" t="s">
        <v>97</v>
      </c>
      <c r="I67" s="10" t="s">
        <v>40</v>
      </c>
      <c r="J67" s="22" t="s">
        <v>41</v>
      </c>
      <c r="K67" s="6" t="s">
        <v>42</v>
      </c>
      <c r="L67" s="6" t="s">
        <v>43</v>
      </c>
      <c r="M67" s="6" t="s">
        <v>44</v>
      </c>
      <c r="N67" s="6" t="s">
        <v>45</v>
      </c>
      <c r="O67" s="6" t="s">
        <v>46</v>
      </c>
      <c r="P67" s="5" t="s">
        <v>47</v>
      </c>
      <c r="Q67" s="5" t="s">
        <v>48</v>
      </c>
      <c r="R67" s="6" t="s">
        <v>42</v>
      </c>
      <c r="S67" s="6" t="s">
        <v>43</v>
      </c>
      <c r="T67" s="6" t="s">
        <v>44</v>
      </c>
      <c r="U67" s="6" t="s">
        <v>45</v>
      </c>
      <c r="V67" s="6" t="s">
        <v>46</v>
      </c>
      <c r="W67" s="5" t="s">
        <v>47</v>
      </c>
      <c r="X67" s="5" t="s">
        <v>48</v>
      </c>
      <c r="Y67" s="6" t="s">
        <v>42</v>
      </c>
      <c r="Z67" s="6" t="s">
        <v>43</v>
      </c>
      <c r="AA67" s="6" t="s">
        <v>44</v>
      </c>
      <c r="AB67" s="6" t="s">
        <v>45</v>
      </c>
      <c r="AC67" s="6" t="s">
        <v>46</v>
      </c>
      <c r="AD67" s="5" t="s">
        <v>47</v>
      </c>
      <c r="AE67" s="5" t="s">
        <v>48</v>
      </c>
      <c r="AF67" s="6" t="s">
        <v>42</v>
      </c>
      <c r="AG67" s="6" t="s">
        <v>43</v>
      </c>
      <c r="AH67" s="6" t="s">
        <v>44</v>
      </c>
      <c r="AI67" s="6" t="s">
        <v>45</v>
      </c>
      <c r="AJ67" s="6" t="s">
        <v>46</v>
      </c>
      <c r="AK67" s="5" t="s">
        <v>47</v>
      </c>
      <c r="AL67" s="5" t="s">
        <v>48</v>
      </c>
      <c r="AM67" s="6" t="s">
        <v>42</v>
      </c>
      <c r="AN67" s="6" t="s">
        <v>43</v>
      </c>
      <c r="AO67" s="6" t="s">
        <v>44</v>
      </c>
      <c r="AP67" s="6" t="s">
        <v>45</v>
      </c>
      <c r="AQ67" s="6" t="s">
        <v>46</v>
      </c>
      <c r="AR67" s="5" t="s">
        <v>47</v>
      </c>
      <c r="AS67" s="5" t="s">
        <v>48</v>
      </c>
      <c r="AT67" s="6" t="s">
        <v>42</v>
      </c>
      <c r="AU67" s="6" t="s">
        <v>43</v>
      </c>
      <c r="AV67" s="36" t="s">
        <v>49</v>
      </c>
      <c r="AX67" s="36" t="s">
        <v>20</v>
      </c>
      <c r="AY67" s="36" t="s">
        <v>22</v>
      </c>
      <c r="AZ67" s="6" t="s">
        <v>1</v>
      </c>
      <c r="BA67" s="6" t="s">
        <v>2</v>
      </c>
      <c r="BB67" s="6" t="s">
        <v>3</v>
      </c>
      <c r="BC67" s="6" t="s">
        <v>4</v>
      </c>
      <c r="BD67" s="6" t="s">
        <v>5</v>
      </c>
      <c r="BF67" s="36" t="s">
        <v>20</v>
      </c>
      <c r="BG67" s="36" t="s">
        <v>22</v>
      </c>
      <c r="BH67" s="57" t="s">
        <v>1</v>
      </c>
      <c r="BI67" s="57" t="s">
        <v>2</v>
      </c>
      <c r="BJ67" s="57" t="s">
        <v>3</v>
      </c>
      <c r="BK67" s="57" t="s">
        <v>4</v>
      </c>
      <c r="BL67" s="57" t="s">
        <v>5</v>
      </c>
      <c r="BM67" s="57" t="s">
        <v>21</v>
      </c>
    </row>
    <row r="68" spans="1:65" ht="14.65" customHeight="1" x14ac:dyDescent="0.45">
      <c r="A68" s="11"/>
      <c r="B68" s="12"/>
      <c r="C68" s="12"/>
      <c r="D68" s="13"/>
      <c r="E68" s="13"/>
      <c r="F68" s="13"/>
      <c r="G68" s="16" t="s">
        <v>7</v>
      </c>
      <c r="H68" s="20">
        <v>22</v>
      </c>
      <c r="I68" s="20">
        <f>SUM(I69:I76)</f>
        <v>6217</v>
      </c>
      <c r="J68" s="21">
        <f>I68/H68</f>
        <v>282.59090909090907</v>
      </c>
      <c r="K68" s="8">
        <v>1</v>
      </c>
      <c r="L68" s="8">
        <v>2</v>
      </c>
      <c r="M68" s="8">
        <v>3</v>
      </c>
      <c r="N68" s="8">
        <v>4</v>
      </c>
      <c r="O68" s="8">
        <v>5</v>
      </c>
      <c r="P68" s="8">
        <v>6</v>
      </c>
      <c r="Q68" s="8">
        <v>7</v>
      </c>
      <c r="R68" s="8">
        <v>8</v>
      </c>
      <c r="S68" s="8">
        <v>9</v>
      </c>
      <c r="T68" s="8">
        <v>10</v>
      </c>
      <c r="U68" s="8">
        <v>11</v>
      </c>
      <c r="V68" s="8">
        <v>12</v>
      </c>
      <c r="W68" s="8">
        <v>13</v>
      </c>
      <c r="X68" s="8">
        <v>14</v>
      </c>
      <c r="Y68" s="8">
        <v>15</v>
      </c>
      <c r="Z68" s="8">
        <v>16</v>
      </c>
      <c r="AA68" s="8">
        <v>17</v>
      </c>
      <c r="AB68" s="8">
        <v>18</v>
      </c>
      <c r="AC68" s="8">
        <v>19</v>
      </c>
      <c r="AD68" s="8">
        <v>20</v>
      </c>
      <c r="AE68" s="8">
        <v>21</v>
      </c>
      <c r="AF68" s="8">
        <v>22</v>
      </c>
      <c r="AG68" s="8">
        <v>23</v>
      </c>
      <c r="AH68" s="8">
        <v>24</v>
      </c>
      <c r="AI68" s="8">
        <v>25</v>
      </c>
      <c r="AJ68" s="8">
        <v>26</v>
      </c>
      <c r="AK68" s="8">
        <v>27</v>
      </c>
      <c r="AL68" s="8">
        <v>28</v>
      </c>
      <c r="AM68" s="8">
        <v>29</v>
      </c>
      <c r="AN68" s="8">
        <v>30</v>
      </c>
      <c r="AO68" s="8">
        <v>31</v>
      </c>
      <c r="AX68" s="11"/>
      <c r="AY68" s="16" t="s">
        <v>24</v>
      </c>
      <c r="AZ68" s="20"/>
      <c r="BA68" s="20"/>
      <c r="BB68" s="20"/>
      <c r="BC68" s="20"/>
      <c r="BD68" s="55"/>
      <c r="BF68" s="11"/>
      <c r="BG68" s="64" t="s">
        <v>54</v>
      </c>
      <c r="BH68" s="65">
        <v>4</v>
      </c>
      <c r="BI68" s="65">
        <v>5</v>
      </c>
      <c r="BJ68" s="65">
        <v>5</v>
      </c>
      <c r="BK68" s="65">
        <v>4</v>
      </c>
      <c r="BL68" s="66">
        <v>4</v>
      </c>
      <c r="BM68" s="66">
        <f>SUM(BH68:BL68)</f>
        <v>22</v>
      </c>
    </row>
    <row r="69" spans="1:65" x14ac:dyDescent="0.45">
      <c r="A69" t="s">
        <v>12</v>
      </c>
      <c r="B69" t="s">
        <v>82</v>
      </c>
      <c r="C69" t="s">
        <v>100</v>
      </c>
      <c r="D69" s="2">
        <v>0.29166666666666669</v>
      </c>
      <c r="F69" s="1" t="s">
        <v>85</v>
      </c>
      <c r="G69" t="s">
        <v>24</v>
      </c>
      <c r="H69" s="1">
        <v>22</v>
      </c>
      <c r="I69" s="1">
        <f>SUM(K69:AU69)</f>
        <v>1021</v>
      </c>
      <c r="J69" s="3">
        <f>I69/H69</f>
        <v>46.409090909090907</v>
      </c>
      <c r="K69" s="46" t="s">
        <v>72</v>
      </c>
      <c r="L69" s="4">
        <v>50</v>
      </c>
      <c r="M69" s="4">
        <f>L69+3</f>
        <v>53</v>
      </c>
      <c r="N69" s="4">
        <v>29</v>
      </c>
      <c r="O69" s="4">
        <f>L69-10</f>
        <v>40</v>
      </c>
      <c r="P69" s="46" t="s">
        <v>72</v>
      </c>
      <c r="Q69" s="4" t="s">
        <v>6</v>
      </c>
      <c r="R69" s="4">
        <f>L69-2</f>
        <v>48</v>
      </c>
      <c r="S69" s="4">
        <f>R69+3</f>
        <v>51</v>
      </c>
      <c r="T69" s="4">
        <f>R69+1</f>
        <v>49</v>
      </c>
      <c r="U69" s="4">
        <f>R69-10</f>
        <v>38</v>
      </c>
      <c r="V69" s="4">
        <f>S69-10</f>
        <v>41</v>
      </c>
      <c r="W69" s="4" t="s">
        <v>47</v>
      </c>
      <c r="X69" s="4" t="s">
        <v>6</v>
      </c>
      <c r="Y69" s="4">
        <v>50</v>
      </c>
      <c r="Z69" s="4">
        <f>Y69+3</f>
        <v>53</v>
      </c>
      <c r="AA69" s="4">
        <f>Y69+1</f>
        <v>51</v>
      </c>
      <c r="AB69" s="4">
        <f>Y69+2</f>
        <v>52</v>
      </c>
      <c r="AC69" s="4">
        <f>Y69-10</f>
        <v>40</v>
      </c>
      <c r="AD69" s="4" t="s">
        <v>47</v>
      </c>
      <c r="AE69" s="4" t="s">
        <v>6</v>
      </c>
      <c r="AF69" s="4">
        <f>Y69-2</f>
        <v>48</v>
      </c>
      <c r="AG69" s="4">
        <f>AF69+3</f>
        <v>51</v>
      </c>
      <c r="AH69" s="4">
        <f>AF69+1</f>
        <v>49</v>
      </c>
      <c r="AI69" s="4">
        <f>AF69+2</f>
        <v>50</v>
      </c>
      <c r="AJ69" s="4">
        <f>AF69-10</f>
        <v>38</v>
      </c>
      <c r="AK69" s="4" t="s">
        <v>47</v>
      </c>
      <c r="AL69" s="4" t="s">
        <v>6</v>
      </c>
      <c r="AM69" s="4">
        <f>AF69-1</f>
        <v>47</v>
      </c>
      <c r="AN69" s="4">
        <f>AM69-3</f>
        <v>44</v>
      </c>
      <c r="AO69" s="4">
        <f>AM69+2</f>
        <v>49</v>
      </c>
      <c r="AX69" t="s">
        <v>12</v>
      </c>
      <c r="AY69" t="s">
        <v>24</v>
      </c>
      <c r="AZ69" s="1">
        <f>R69+Y69+AF69+AM69+AT69</f>
        <v>193</v>
      </c>
      <c r="BA69" s="1">
        <f t="shared" ref="BA69:BA80" si="143">L69+S69+Z69+AG69+AN69+AU69</f>
        <v>249</v>
      </c>
      <c r="BB69" s="1">
        <f t="shared" ref="BB69:BB80" si="144">M69+T69+AA69+AH69+AO69</f>
        <v>251</v>
      </c>
      <c r="BC69" s="1">
        <f t="shared" ref="BC69:BC80" si="145">N69+U69+AB69+AI69+AP69</f>
        <v>169</v>
      </c>
      <c r="BD69" s="1">
        <f t="shared" ref="BD69:BD80" si="146">O69+V69+AC69+AJ69+AQ69</f>
        <v>159</v>
      </c>
      <c r="BF69" t="s">
        <v>12</v>
      </c>
      <c r="BG69" t="s">
        <v>24</v>
      </c>
      <c r="BH69" s="3">
        <f t="shared" ref="BH69:BL76" si="147">AZ69/BH$68</f>
        <v>48.25</v>
      </c>
      <c r="BI69" s="3">
        <f t="shared" si="147"/>
        <v>49.8</v>
      </c>
      <c r="BJ69" s="3">
        <f t="shared" si="147"/>
        <v>50.2</v>
      </c>
      <c r="BK69" s="3">
        <f t="shared" si="147"/>
        <v>42.25</v>
      </c>
      <c r="BL69" s="3">
        <f t="shared" si="147"/>
        <v>39.75</v>
      </c>
    </row>
    <row r="70" spans="1:65" ht="14.65" customHeight="1" x14ac:dyDescent="0.45">
      <c r="A70" t="s">
        <v>14</v>
      </c>
      <c r="B70" t="s">
        <v>82</v>
      </c>
      <c r="C70" t="s">
        <v>8</v>
      </c>
      <c r="D70" s="2">
        <v>0.2951388888888889</v>
      </c>
      <c r="F70" s="1" t="s">
        <v>85</v>
      </c>
      <c r="G70" t="s">
        <v>7</v>
      </c>
      <c r="H70" s="1">
        <v>22</v>
      </c>
      <c r="I70" s="1">
        <f>SUM(K70:AU70)</f>
        <v>608</v>
      </c>
      <c r="J70" s="3">
        <f t="shared" ref="J70:J76" si="148">I70/H70</f>
        <v>27.636363636363637</v>
      </c>
      <c r="K70" s="46" t="s">
        <v>72</v>
      </c>
      <c r="L70" s="4">
        <v>30</v>
      </c>
      <c r="M70" s="4">
        <f t="shared" ref="M70:M73" si="149">L70+3</f>
        <v>33</v>
      </c>
      <c r="N70" s="4">
        <f t="shared" ref="N70:N76" si="150">L70+1</f>
        <v>31</v>
      </c>
      <c r="O70" s="4">
        <v>25</v>
      </c>
      <c r="P70" s="46" t="s">
        <v>72</v>
      </c>
      <c r="Q70" s="4" t="s">
        <v>6</v>
      </c>
      <c r="R70" s="4">
        <f t="shared" ref="R70:R76" si="151">L70-2</f>
        <v>28</v>
      </c>
      <c r="S70" s="4">
        <f t="shared" ref="S70:S71" si="152">R70+3</f>
        <v>31</v>
      </c>
      <c r="T70" s="4">
        <f t="shared" ref="T70:T76" si="153">R70+1</f>
        <v>29</v>
      </c>
      <c r="U70" s="4">
        <f t="shared" ref="U70" si="154">R70-10</f>
        <v>18</v>
      </c>
      <c r="V70" s="4">
        <f t="shared" ref="V70" si="155">S70-10</f>
        <v>21</v>
      </c>
      <c r="W70" s="4" t="s">
        <v>47</v>
      </c>
      <c r="X70" s="4" t="s">
        <v>6</v>
      </c>
      <c r="Y70" s="4">
        <v>30</v>
      </c>
      <c r="Z70" s="4">
        <f t="shared" ref="Z70:Z73" si="156">Y70+3</f>
        <v>33</v>
      </c>
      <c r="AA70" s="4">
        <f t="shared" ref="AA70:AA76" si="157">Y70+1</f>
        <v>31</v>
      </c>
      <c r="AB70" s="4">
        <f t="shared" ref="AB70:AB73" si="158">Y70+2</f>
        <v>32</v>
      </c>
      <c r="AC70" s="4">
        <f t="shared" ref="AC70:AC76" si="159">Y70-10</f>
        <v>20</v>
      </c>
      <c r="AD70" s="4" t="s">
        <v>47</v>
      </c>
      <c r="AE70" s="4" t="s">
        <v>6</v>
      </c>
      <c r="AF70" s="4">
        <f t="shared" ref="AF70:AF76" si="160">Y70-2</f>
        <v>28</v>
      </c>
      <c r="AG70" s="4">
        <f t="shared" ref="AG70:AG76" si="161">AF70+3</f>
        <v>31</v>
      </c>
      <c r="AH70" s="4">
        <f t="shared" ref="AH70:AH76" si="162">AF70+1</f>
        <v>29</v>
      </c>
      <c r="AI70" s="4">
        <f t="shared" ref="AI70:AI76" si="163">AF70+2</f>
        <v>30</v>
      </c>
      <c r="AJ70" s="4">
        <f t="shared" ref="AJ70" si="164">AF70-10</f>
        <v>18</v>
      </c>
      <c r="AK70" s="4" t="s">
        <v>47</v>
      </c>
      <c r="AL70" s="4" t="s">
        <v>6</v>
      </c>
      <c r="AM70" s="4">
        <f t="shared" ref="AM70:AM76" si="165">AF70-1</f>
        <v>27</v>
      </c>
      <c r="AN70" s="4">
        <f t="shared" ref="AN70:AN76" si="166">AM70-3</f>
        <v>24</v>
      </c>
      <c r="AO70" s="4">
        <f t="shared" ref="AO70:AO76" si="167">AM70+2</f>
        <v>29</v>
      </c>
      <c r="AX70" t="s">
        <v>14</v>
      </c>
      <c r="AY70" t="s">
        <v>24</v>
      </c>
      <c r="AZ70" s="1">
        <f t="shared" ref="AZ70:AZ76" si="168">R70+Y70+AF70+AM70+AT70</f>
        <v>113</v>
      </c>
      <c r="BA70" s="1">
        <f t="shared" si="143"/>
        <v>149</v>
      </c>
      <c r="BB70" s="1">
        <f t="shared" si="144"/>
        <v>151</v>
      </c>
      <c r="BC70" s="1">
        <f t="shared" si="145"/>
        <v>111</v>
      </c>
      <c r="BD70" s="1">
        <f t="shared" si="146"/>
        <v>84</v>
      </c>
      <c r="BF70" t="s">
        <v>14</v>
      </c>
      <c r="BG70" t="s">
        <v>24</v>
      </c>
      <c r="BH70" s="3">
        <f t="shared" si="147"/>
        <v>28.25</v>
      </c>
      <c r="BI70" s="3">
        <f t="shared" si="147"/>
        <v>29.8</v>
      </c>
      <c r="BJ70" s="3">
        <f t="shared" si="147"/>
        <v>30.2</v>
      </c>
      <c r="BK70" s="3">
        <f t="shared" si="147"/>
        <v>27.75</v>
      </c>
      <c r="BL70" s="3">
        <f t="shared" si="147"/>
        <v>21</v>
      </c>
    </row>
    <row r="71" spans="1:65" ht="42.75" x14ac:dyDescent="0.45">
      <c r="A71" t="s">
        <v>15</v>
      </c>
      <c r="B71" t="s">
        <v>82</v>
      </c>
      <c r="C71" t="s">
        <v>9</v>
      </c>
      <c r="D71" s="2">
        <v>0.2986111111111111</v>
      </c>
      <c r="F71" s="1" t="s">
        <v>85</v>
      </c>
      <c r="G71" t="s">
        <v>24</v>
      </c>
      <c r="H71" s="1">
        <v>22</v>
      </c>
      <c r="I71" s="1">
        <f t="shared" ref="I71:I76" si="169">SUM(K71:AU71)</f>
        <v>593</v>
      </c>
      <c r="J71" s="3">
        <f t="shared" si="148"/>
        <v>26.954545454545453</v>
      </c>
      <c r="K71" s="46" t="s">
        <v>72</v>
      </c>
      <c r="L71" s="4">
        <v>28</v>
      </c>
      <c r="M71" s="4">
        <f t="shared" si="149"/>
        <v>31</v>
      </c>
      <c r="N71" s="4">
        <f t="shared" si="150"/>
        <v>29</v>
      </c>
      <c r="O71" s="4">
        <f t="shared" ref="O71:O74" si="170">L71-10</f>
        <v>18</v>
      </c>
      <c r="P71" s="46" t="s">
        <v>72</v>
      </c>
      <c r="Q71" s="4" t="s">
        <v>6</v>
      </c>
      <c r="R71" s="4">
        <f t="shared" si="151"/>
        <v>26</v>
      </c>
      <c r="S71" s="4">
        <f t="shared" si="152"/>
        <v>29</v>
      </c>
      <c r="T71" s="4">
        <v>42</v>
      </c>
      <c r="U71" s="4">
        <v>0</v>
      </c>
      <c r="V71" s="4"/>
      <c r="W71" s="4" t="s">
        <v>47</v>
      </c>
      <c r="X71" s="4" t="s">
        <v>6</v>
      </c>
      <c r="Y71" s="4">
        <v>26</v>
      </c>
      <c r="Z71" s="4">
        <f t="shared" si="156"/>
        <v>29</v>
      </c>
      <c r="AA71" s="4">
        <f t="shared" si="157"/>
        <v>27</v>
      </c>
      <c r="AB71" s="4">
        <f t="shared" si="158"/>
        <v>28</v>
      </c>
      <c r="AC71" s="4">
        <v>37</v>
      </c>
      <c r="AD71" s="4" t="s">
        <v>47</v>
      </c>
      <c r="AE71" s="4" t="s">
        <v>6</v>
      </c>
      <c r="AF71" s="4">
        <v>29</v>
      </c>
      <c r="AG71" s="4">
        <f t="shared" si="161"/>
        <v>32</v>
      </c>
      <c r="AH71" s="4">
        <v>30</v>
      </c>
      <c r="AI71" s="4">
        <v>40</v>
      </c>
      <c r="AJ71" s="4">
        <v>30</v>
      </c>
      <c r="AK71" s="4" t="s">
        <v>47</v>
      </c>
      <c r="AL71" s="4" t="s">
        <v>6</v>
      </c>
      <c r="AM71" s="4">
        <v>15</v>
      </c>
      <c r="AN71" s="4">
        <v>50</v>
      </c>
      <c r="AO71" s="4">
        <f t="shared" si="167"/>
        <v>17</v>
      </c>
      <c r="AV71" s="35" t="s">
        <v>71</v>
      </c>
      <c r="AX71" t="s">
        <v>15</v>
      </c>
      <c r="AY71" t="s">
        <v>24</v>
      </c>
      <c r="AZ71" s="1">
        <f t="shared" si="168"/>
        <v>96</v>
      </c>
      <c r="BA71" s="1">
        <f t="shared" si="143"/>
        <v>168</v>
      </c>
      <c r="BB71" s="1">
        <f t="shared" si="144"/>
        <v>147</v>
      </c>
      <c r="BC71" s="1">
        <f t="shared" si="145"/>
        <v>97</v>
      </c>
      <c r="BD71" s="1">
        <f t="shared" si="146"/>
        <v>85</v>
      </c>
      <c r="BF71" t="s">
        <v>15</v>
      </c>
      <c r="BG71" t="s">
        <v>24</v>
      </c>
      <c r="BH71" s="3">
        <f t="shared" si="147"/>
        <v>24</v>
      </c>
      <c r="BI71" s="3">
        <f t="shared" si="147"/>
        <v>33.6</v>
      </c>
      <c r="BJ71" s="3">
        <f t="shared" si="147"/>
        <v>29.4</v>
      </c>
      <c r="BK71" s="3">
        <f t="shared" si="147"/>
        <v>24.25</v>
      </c>
      <c r="BL71" s="3">
        <f t="shared" si="147"/>
        <v>21.25</v>
      </c>
    </row>
    <row r="72" spans="1:65" ht="14.65" customHeight="1" x14ac:dyDescent="0.45">
      <c r="A72" t="s">
        <v>16</v>
      </c>
      <c r="B72" t="s">
        <v>82</v>
      </c>
      <c r="C72" t="s">
        <v>100</v>
      </c>
      <c r="D72" s="2">
        <v>0.3125</v>
      </c>
      <c r="F72" s="1" t="s">
        <v>85</v>
      </c>
      <c r="G72" t="s">
        <v>24</v>
      </c>
      <c r="H72" s="1">
        <v>22</v>
      </c>
      <c r="I72" s="1">
        <f t="shared" ref="I72:I75" si="171">SUM(K72:AU72)</f>
        <v>977</v>
      </c>
      <c r="J72" s="3">
        <f t="shared" ref="J72:J75" si="172">I72/H72</f>
        <v>44.409090909090907</v>
      </c>
      <c r="K72" s="46" t="s">
        <v>72</v>
      </c>
      <c r="L72" s="4">
        <f>L69-2</f>
        <v>48</v>
      </c>
      <c r="M72" s="4">
        <f t="shared" ref="M72:AO72" si="173">M69-2</f>
        <v>51</v>
      </c>
      <c r="N72" s="4">
        <f t="shared" si="173"/>
        <v>27</v>
      </c>
      <c r="O72" s="4">
        <f t="shared" si="173"/>
        <v>38</v>
      </c>
      <c r="P72" s="46" t="s">
        <v>72</v>
      </c>
      <c r="Q72" s="4" t="s">
        <v>6</v>
      </c>
      <c r="R72" s="4">
        <f t="shared" si="173"/>
        <v>46</v>
      </c>
      <c r="S72" s="4">
        <f t="shared" si="173"/>
        <v>49</v>
      </c>
      <c r="T72" s="4">
        <f t="shared" si="173"/>
        <v>47</v>
      </c>
      <c r="U72" s="4">
        <f t="shared" si="173"/>
        <v>36</v>
      </c>
      <c r="V72" s="4">
        <f t="shared" si="173"/>
        <v>39</v>
      </c>
      <c r="W72" s="4" t="s">
        <v>47</v>
      </c>
      <c r="X72" s="4" t="s">
        <v>6</v>
      </c>
      <c r="Y72" s="4">
        <f t="shared" si="173"/>
        <v>48</v>
      </c>
      <c r="Z72" s="4">
        <f t="shared" si="173"/>
        <v>51</v>
      </c>
      <c r="AA72" s="4">
        <f t="shared" si="173"/>
        <v>49</v>
      </c>
      <c r="AB72" s="4">
        <f t="shared" si="173"/>
        <v>50</v>
      </c>
      <c r="AC72" s="4">
        <f t="shared" si="173"/>
        <v>38</v>
      </c>
      <c r="AD72" s="4" t="s">
        <v>47</v>
      </c>
      <c r="AE72" s="4" t="s">
        <v>6</v>
      </c>
      <c r="AF72" s="4">
        <f t="shared" si="173"/>
        <v>46</v>
      </c>
      <c r="AG72" s="4">
        <f t="shared" si="173"/>
        <v>49</v>
      </c>
      <c r="AH72" s="4">
        <f t="shared" si="173"/>
        <v>47</v>
      </c>
      <c r="AI72" s="4">
        <f t="shared" si="173"/>
        <v>48</v>
      </c>
      <c r="AJ72" s="4">
        <f t="shared" si="173"/>
        <v>36</v>
      </c>
      <c r="AK72" s="4" t="s">
        <v>47</v>
      </c>
      <c r="AL72" s="4" t="s">
        <v>6</v>
      </c>
      <c r="AM72" s="4">
        <f t="shared" si="173"/>
        <v>45</v>
      </c>
      <c r="AN72" s="4">
        <f t="shared" si="173"/>
        <v>42</v>
      </c>
      <c r="AO72" s="4">
        <f t="shared" si="173"/>
        <v>47</v>
      </c>
      <c r="AX72" t="s">
        <v>16</v>
      </c>
      <c r="AY72" t="s">
        <v>24</v>
      </c>
      <c r="AZ72" s="1">
        <f t="shared" ref="AZ72" si="174">R72+Y72+AF72+AM72+AT72</f>
        <v>185</v>
      </c>
      <c r="BA72" s="1">
        <f t="shared" ref="BA72" si="175">L72+S72+Z72+AG72+AN72+AU72</f>
        <v>239</v>
      </c>
      <c r="BB72" s="1">
        <f t="shared" ref="BB72" si="176">M72+T72+AA72+AH72+AO72</f>
        <v>241</v>
      </c>
      <c r="BC72" s="1">
        <f t="shared" ref="BC72" si="177">N72+U72+AB72+AI72+AP72</f>
        <v>161</v>
      </c>
      <c r="BD72" s="1">
        <f t="shared" ref="BD72" si="178">O72+V72+AC72+AJ72+AQ72</f>
        <v>151</v>
      </c>
      <c r="BF72" t="s">
        <v>16</v>
      </c>
      <c r="BG72" t="s">
        <v>24</v>
      </c>
      <c r="BH72" s="3">
        <f t="shared" si="147"/>
        <v>46.25</v>
      </c>
      <c r="BI72" s="3">
        <f t="shared" si="147"/>
        <v>47.8</v>
      </c>
      <c r="BJ72" s="3">
        <f t="shared" si="147"/>
        <v>48.2</v>
      </c>
      <c r="BK72" s="3">
        <f t="shared" si="147"/>
        <v>40.25</v>
      </c>
      <c r="BL72" s="3">
        <f t="shared" si="147"/>
        <v>37.75</v>
      </c>
    </row>
    <row r="73" spans="1:65" ht="14.65" customHeight="1" x14ac:dyDescent="0.45">
      <c r="A73" t="s">
        <v>17</v>
      </c>
      <c r="B73" t="s">
        <v>83</v>
      </c>
      <c r="C73" t="s">
        <v>100</v>
      </c>
      <c r="D73" s="2">
        <v>0.625</v>
      </c>
      <c r="E73" s="2">
        <v>0.62847222222222221</v>
      </c>
      <c r="F73" s="1" t="s">
        <v>85</v>
      </c>
      <c r="G73" t="s">
        <v>24</v>
      </c>
      <c r="H73" s="1">
        <v>22</v>
      </c>
      <c r="I73" s="1">
        <f t="shared" si="171"/>
        <v>491</v>
      </c>
      <c r="J73" s="3">
        <f t="shared" si="172"/>
        <v>22.318181818181817</v>
      </c>
      <c r="K73" s="46" t="s">
        <v>72</v>
      </c>
      <c r="L73" s="4">
        <v>20</v>
      </c>
      <c r="M73" s="4">
        <f t="shared" si="149"/>
        <v>23</v>
      </c>
      <c r="N73" s="4">
        <f t="shared" si="150"/>
        <v>21</v>
      </c>
      <c r="O73" s="4">
        <f t="shared" si="170"/>
        <v>10</v>
      </c>
      <c r="P73" s="46" t="s">
        <v>72</v>
      </c>
      <c r="Q73" s="4" t="s">
        <v>6</v>
      </c>
      <c r="R73" s="4">
        <f t="shared" si="151"/>
        <v>18</v>
      </c>
      <c r="S73" s="4">
        <v>53</v>
      </c>
      <c r="T73" s="4">
        <f t="shared" si="153"/>
        <v>19</v>
      </c>
      <c r="U73" s="4">
        <f t="shared" ref="U73:U76" si="179">R73-10</f>
        <v>8</v>
      </c>
      <c r="V73" s="4">
        <f t="shared" ref="V73:V74" si="180">S73-10</f>
        <v>43</v>
      </c>
      <c r="W73" s="4" t="s">
        <v>47</v>
      </c>
      <c r="X73" s="4" t="s">
        <v>6</v>
      </c>
      <c r="Y73" s="4">
        <v>20</v>
      </c>
      <c r="Z73" s="4">
        <f t="shared" si="156"/>
        <v>23</v>
      </c>
      <c r="AA73" s="4">
        <f t="shared" si="157"/>
        <v>21</v>
      </c>
      <c r="AB73" s="4">
        <f t="shared" si="158"/>
        <v>22</v>
      </c>
      <c r="AC73" s="4">
        <v>15</v>
      </c>
      <c r="AD73" s="4" t="s">
        <v>47</v>
      </c>
      <c r="AE73" s="4" t="s">
        <v>6</v>
      </c>
      <c r="AF73" s="4">
        <f t="shared" si="160"/>
        <v>18</v>
      </c>
      <c r="AG73" s="4">
        <f t="shared" si="161"/>
        <v>21</v>
      </c>
      <c r="AH73" s="4">
        <v>29</v>
      </c>
      <c r="AI73" s="4">
        <v>35</v>
      </c>
      <c r="AJ73" s="4">
        <v>10</v>
      </c>
      <c r="AK73" s="4" t="s">
        <v>47</v>
      </c>
      <c r="AL73" s="4" t="s">
        <v>6</v>
      </c>
      <c r="AM73" s="4">
        <f t="shared" si="165"/>
        <v>17</v>
      </c>
      <c r="AN73" s="4">
        <v>26</v>
      </c>
      <c r="AO73" s="4">
        <f t="shared" si="167"/>
        <v>19</v>
      </c>
      <c r="AX73" t="s">
        <v>17</v>
      </c>
      <c r="AY73" t="s">
        <v>24</v>
      </c>
      <c r="AZ73" s="1">
        <f t="shared" si="168"/>
        <v>73</v>
      </c>
      <c r="BA73" s="1">
        <f t="shared" si="143"/>
        <v>143</v>
      </c>
      <c r="BB73" s="1">
        <f t="shared" si="144"/>
        <v>111</v>
      </c>
      <c r="BC73" s="1">
        <f t="shared" si="145"/>
        <v>86</v>
      </c>
      <c r="BD73" s="1">
        <f t="shared" si="146"/>
        <v>78</v>
      </c>
      <c r="BF73" t="s">
        <v>17</v>
      </c>
      <c r="BG73" t="s">
        <v>24</v>
      </c>
      <c r="BH73" s="3">
        <f t="shared" si="147"/>
        <v>18.25</v>
      </c>
      <c r="BI73" s="3">
        <f t="shared" si="147"/>
        <v>28.6</v>
      </c>
      <c r="BJ73" s="3">
        <f t="shared" si="147"/>
        <v>22.2</v>
      </c>
      <c r="BK73" s="3">
        <f t="shared" si="147"/>
        <v>21.5</v>
      </c>
      <c r="BL73" s="3">
        <f t="shared" si="147"/>
        <v>19.5</v>
      </c>
    </row>
    <row r="74" spans="1:65" ht="14.65" customHeight="1" x14ac:dyDescent="0.45">
      <c r="A74" t="s">
        <v>18</v>
      </c>
      <c r="B74" t="s">
        <v>83</v>
      </c>
      <c r="C74" t="s">
        <v>100</v>
      </c>
      <c r="D74" s="2">
        <v>0.64583333333333337</v>
      </c>
      <c r="E74" s="2">
        <v>0.64930555555555558</v>
      </c>
      <c r="F74" s="1" t="s">
        <v>85</v>
      </c>
      <c r="G74" t="s">
        <v>24</v>
      </c>
      <c r="H74" s="1">
        <v>22</v>
      </c>
      <c r="I74" s="1">
        <f t="shared" si="171"/>
        <v>1103</v>
      </c>
      <c r="J74" s="3">
        <f t="shared" si="172"/>
        <v>50.136363636363633</v>
      </c>
      <c r="K74" s="46" t="s">
        <v>72</v>
      </c>
      <c r="L74" s="4">
        <v>60</v>
      </c>
      <c r="M74" s="4">
        <v>40</v>
      </c>
      <c r="N74" s="4">
        <v>60</v>
      </c>
      <c r="O74" s="4">
        <f t="shared" si="170"/>
        <v>50</v>
      </c>
      <c r="P74" s="46" t="s">
        <v>72</v>
      </c>
      <c r="Q74" s="4" t="s">
        <v>6</v>
      </c>
      <c r="R74" s="4">
        <f t="shared" si="151"/>
        <v>58</v>
      </c>
      <c r="S74" s="4">
        <v>30</v>
      </c>
      <c r="T74" s="4">
        <f t="shared" si="153"/>
        <v>59</v>
      </c>
      <c r="U74" s="4">
        <f t="shared" si="179"/>
        <v>48</v>
      </c>
      <c r="V74" s="4">
        <f t="shared" si="180"/>
        <v>20</v>
      </c>
      <c r="W74" s="4" t="s">
        <v>47</v>
      </c>
      <c r="X74" s="4" t="s">
        <v>6</v>
      </c>
      <c r="Y74" s="4">
        <v>60</v>
      </c>
      <c r="Z74" s="4">
        <v>45</v>
      </c>
      <c r="AA74" s="4">
        <v>60</v>
      </c>
      <c r="AB74" s="4">
        <v>20</v>
      </c>
      <c r="AC74" s="4">
        <f t="shared" si="159"/>
        <v>50</v>
      </c>
      <c r="AD74" s="4" t="s">
        <v>47</v>
      </c>
      <c r="AE74" s="4" t="s">
        <v>6</v>
      </c>
      <c r="AF74" s="4">
        <f t="shared" si="160"/>
        <v>58</v>
      </c>
      <c r="AG74" s="4">
        <v>48</v>
      </c>
      <c r="AH74" s="4">
        <f t="shared" si="162"/>
        <v>59</v>
      </c>
      <c r="AI74" s="4">
        <f t="shared" si="163"/>
        <v>60</v>
      </c>
      <c r="AJ74" s="4">
        <f t="shared" ref="AJ74:AJ76" si="181">AF74-10</f>
        <v>48</v>
      </c>
      <c r="AK74" s="4" t="s">
        <v>47</v>
      </c>
      <c r="AL74" s="4" t="s">
        <v>6</v>
      </c>
      <c r="AM74" s="4">
        <f t="shared" si="165"/>
        <v>57</v>
      </c>
      <c r="AN74" s="4">
        <f t="shared" si="166"/>
        <v>54</v>
      </c>
      <c r="AO74" s="4">
        <f t="shared" si="167"/>
        <v>59</v>
      </c>
      <c r="AX74" t="s">
        <v>18</v>
      </c>
      <c r="AY74" t="s">
        <v>24</v>
      </c>
      <c r="AZ74" s="1">
        <f t="shared" si="168"/>
        <v>233</v>
      </c>
      <c r="BA74" s="1">
        <f t="shared" si="143"/>
        <v>237</v>
      </c>
      <c r="BB74" s="1">
        <f t="shared" si="144"/>
        <v>277</v>
      </c>
      <c r="BC74" s="1">
        <f t="shared" si="145"/>
        <v>188</v>
      </c>
      <c r="BD74" s="1">
        <f t="shared" si="146"/>
        <v>168</v>
      </c>
      <c r="BF74" t="s">
        <v>18</v>
      </c>
      <c r="BG74" t="s">
        <v>24</v>
      </c>
      <c r="BH74" s="3">
        <f t="shared" si="147"/>
        <v>58.25</v>
      </c>
      <c r="BI74" s="3">
        <f t="shared" si="147"/>
        <v>47.4</v>
      </c>
      <c r="BJ74" s="3">
        <f t="shared" si="147"/>
        <v>55.4</v>
      </c>
      <c r="BK74" s="3">
        <f t="shared" si="147"/>
        <v>47</v>
      </c>
      <c r="BL74" s="3">
        <f t="shared" si="147"/>
        <v>42</v>
      </c>
    </row>
    <row r="75" spans="1:65" ht="14.65" customHeight="1" x14ac:dyDescent="0.45">
      <c r="A75" t="s">
        <v>19</v>
      </c>
      <c r="B75" t="s">
        <v>83</v>
      </c>
      <c r="C75" t="s">
        <v>9</v>
      </c>
      <c r="D75" s="2">
        <v>0.65277777777777779</v>
      </c>
      <c r="E75" s="2"/>
      <c r="F75" s="1" t="s">
        <v>85</v>
      </c>
      <c r="G75" t="s">
        <v>24</v>
      </c>
      <c r="H75" s="1">
        <v>22</v>
      </c>
      <c r="I75" s="1">
        <f t="shared" si="171"/>
        <v>695</v>
      </c>
      <c r="J75" s="3">
        <f t="shared" si="172"/>
        <v>31.59090909090909</v>
      </c>
      <c r="K75" s="46" t="s">
        <v>72</v>
      </c>
      <c r="L75" s="4">
        <v>35</v>
      </c>
      <c r="M75" s="4">
        <f t="shared" ref="M75:O75" si="182">M74-4</f>
        <v>36</v>
      </c>
      <c r="N75" s="4">
        <v>50</v>
      </c>
      <c r="O75" s="4">
        <f t="shared" si="182"/>
        <v>46</v>
      </c>
      <c r="P75" s="46" t="s">
        <v>72</v>
      </c>
      <c r="Q75" s="4" t="s">
        <v>6</v>
      </c>
      <c r="R75" s="4">
        <v>35</v>
      </c>
      <c r="S75" s="4">
        <f t="shared" ref="S75:T75" si="183">S71</f>
        <v>29</v>
      </c>
      <c r="T75" s="4">
        <f t="shared" si="183"/>
        <v>42</v>
      </c>
      <c r="U75" s="4">
        <v>48</v>
      </c>
      <c r="V75" s="4">
        <v>9</v>
      </c>
      <c r="W75" s="4" t="s">
        <v>47</v>
      </c>
      <c r="X75" s="4" t="s">
        <v>6</v>
      </c>
      <c r="Y75" s="4">
        <f t="shared" ref="Y75:AC75" si="184">Y71</f>
        <v>26</v>
      </c>
      <c r="Z75" s="4">
        <f t="shared" si="184"/>
        <v>29</v>
      </c>
      <c r="AA75" s="4">
        <f t="shared" si="184"/>
        <v>27</v>
      </c>
      <c r="AB75" s="4">
        <f t="shared" si="184"/>
        <v>28</v>
      </c>
      <c r="AC75" s="4">
        <f t="shared" si="184"/>
        <v>37</v>
      </c>
      <c r="AD75" s="4" t="s">
        <v>47</v>
      </c>
      <c r="AE75" s="4" t="s">
        <v>6</v>
      </c>
      <c r="AF75" s="4">
        <f t="shared" ref="AF75:AJ75" si="185">AF71</f>
        <v>29</v>
      </c>
      <c r="AG75" s="4">
        <v>40</v>
      </c>
      <c r="AH75" s="4">
        <f t="shared" si="185"/>
        <v>30</v>
      </c>
      <c r="AI75" s="4">
        <v>18</v>
      </c>
      <c r="AJ75" s="4">
        <f t="shared" si="185"/>
        <v>30</v>
      </c>
      <c r="AK75" s="4" t="s">
        <v>47</v>
      </c>
      <c r="AL75" s="4" t="s">
        <v>6</v>
      </c>
      <c r="AM75" s="4">
        <f t="shared" ref="AM75:AO75" si="186">AM71</f>
        <v>15</v>
      </c>
      <c r="AN75" s="4">
        <v>39</v>
      </c>
      <c r="AO75" s="4">
        <f t="shared" si="186"/>
        <v>17</v>
      </c>
      <c r="AX75" t="s">
        <v>19</v>
      </c>
      <c r="AY75" t="s">
        <v>24</v>
      </c>
      <c r="AZ75" s="1">
        <f t="shared" ref="AZ75" si="187">R75+Y75+AF75+AM75+AT75</f>
        <v>105</v>
      </c>
      <c r="BA75" s="1">
        <f t="shared" ref="BA75" si="188">L75+S75+Z75+AG75+AN75+AU75</f>
        <v>172</v>
      </c>
      <c r="BB75" s="1">
        <f t="shared" ref="BB75" si="189">M75+T75+AA75+AH75+AO75</f>
        <v>152</v>
      </c>
      <c r="BC75" s="1">
        <f t="shared" ref="BC75" si="190">N75+U75+AB75+AI75+AP75</f>
        <v>144</v>
      </c>
      <c r="BD75" s="1">
        <f t="shared" ref="BD75" si="191">O75+V75+AC75+AJ75+AQ75</f>
        <v>122</v>
      </c>
      <c r="BF75" t="s">
        <v>19</v>
      </c>
      <c r="BG75" t="s">
        <v>24</v>
      </c>
      <c r="BH75" s="3">
        <f t="shared" si="147"/>
        <v>26.25</v>
      </c>
      <c r="BI75" s="3">
        <f t="shared" si="147"/>
        <v>34.4</v>
      </c>
      <c r="BJ75" s="3">
        <f t="shared" si="147"/>
        <v>30.4</v>
      </c>
      <c r="BK75" s="3">
        <f t="shared" si="147"/>
        <v>36</v>
      </c>
      <c r="BL75" s="3">
        <f t="shared" si="147"/>
        <v>30.5</v>
      </c>
    </row>
    <row r="76" spans="1:65" ht="14.65" customHeight="1" x14ac:dyDescent="0.45">
      <c r="A76" t="s">
        <v>13</v>
      </c>
      <c r="B76" t="s">
        <v>84</v>
      </c>
      <c r="C76" t="s">
        <v>8</v>
      </c>
      <c r="D76" s="2">
        <v>0.66666666666666663</v>
      </c>
      <c r="E76" s="2">
        <v>0.67013888888888884</v>
      </c>
      <c r="F76" s="1" t="s">
        <v>85</v>
      </c>
      <c r="G76" t="s">
        <v>24</v>
      </c>
      <c r="H76" s="1">
        <v>22</v>
      </c>
      <c r="I76" s="1">
        <f t="shared" si="169"/>
        <v>729</v>
      </c>
      <c r="J76" s="3">
        <f t="shared" si="148"/>
        <v>33.136363636363633</v>
      </c>
      <c r="K76" s="46" t="s">
        <v>72</v>
      </c>
      <c r="L76" s="4">
        <v>35</v>
      </c>
      <c r="M76" s="4">
        <v>50</v>
      </c>
      <c r="N76" s="4">
        <f t="shared" si="150"/>
        <v>36</v>
      </c>
      <c r="O76" s="4">
        <v>28</v>
      </c>
      <c r="P76" s="46" t="s">
        <v>72</v>
      </c>
      <c r="Q76" s="4" t="s">
        <v>6</v>
      </c>
      <c r="R76" s="4">
        <f t="shared" si="151"/>
        <v>33</v>
      </c>
      <c r="S76" s="4">
        <f t="shared" ref="S76" si="192">R76+3</f>
        <v>36</v>
      </c>
      <c r="T76" s="4">
        <f t="shared" si="153"/>
        <v>34</v>
      </c>
      <c r="U76" s="4">
        <f t="shared" si="179"/>
        <v>23</v>
      </c>
      <c r="V76" s="4">
        <v>22</v>
      </c>
      <c r="W76" s="4" t="s">
        <v>47</v>
      </c>
      <c r="X76" s="4" t="s">
        <v>6</v>
      </c>
      <c r="Y76" s="4">
        <v>35</v>
      </c>
      <c r="Z76" s="4">
        <v>43</v>
      </c>
      <c r="AA76" s="4">
        <f t="shared" si="157"/>
        <v>36</v>
      </c>
      <c r="AB76" s="4">
        <f t="shared" ref="AB76" si="193">Y76+2</f>
        <v>37</v>
      </c>
      <c r="AC76" s="4">
        <f t="shared" si="159"/>
        <v>25</v>
      </c>
      <c r="AD76" s="4" t="s">
        <v>47</v>
      </c>
      <c r="AE76" s="4" t="s">
        <v>6</v>
      </c>
      <c r="AF76" s="4">
        <f t="shared" si="160"/>
        <v>33</v>
      </c>
      <c r="AG76" s="4">
        <f t="shared" si="161"/>
        <v>36</v>
      </c>
      <c r="AH76" s="4">
        <f t="shared" si="162"/>
        <v>34</v>
      </c>
      <c r="AI76" s="4">
        <f t="shared" si="163"/>
        <v>35</v>
      </c>
      <c r="AJ76" s="4">
        <f t="shared" si="181"/>
        <v>23</v>
      </c>
      <c r="AK76" s="4" t="s">
        <v>47</v>
      </c>
      <c r="AL76" s="4" t="s">
        <v>6</v>
      </c>
      <c r="AM76" s="4">
        <f t="shared" si="165"/>
        <v>32</v>
      </c>
      <c r="AN76" s="4">
        <f t="shared" si="166"/>
        <v>29</v>
      </c>
      <c r="AO76" s="4">
        <f t="shared" si="167"/>
        <v>34</v>
      </c>
      <c r="AX76" t="s">
        <v>13</v>
      </c>
      <c r="AY76" t="s">
        <v>24</v>
      </c>
      <c r="AZ76" s="1">
        <f t="shared" si="168"/>
        <v>133</v>
      </c>
      <c r="BA76" s="1">
        <f t="shared" si="143"/>
        <v>179</v>
      </c>
      <c r="BB76" s="1">
        <f t="shared" si="144"/>
        <v>188</v>
      </c>
      <c r="BC76" s="1">
        <f t="shared" si="145"/>
        <v>131</v>
      </c>
      <c r="BD76" s="1">
        <f t="shared" si="146"/>
        <v>98</v>
      </c>
      <c r="BF76" t="s">
        <v>13</v>
      </c>
      <c r="BG76" t="s">
        <v>24</v>
      </c>
      <c r="BH76" s="3">
        <f t="shared" si="147"/>
        <v>33.25</v>
      </c>
      <c r="BI76" s="3">
        <f t="shared" si="147"/>
        <v>35.799999999999997</v>
      </c>
      <c r="BJ76" s="3">
        <f t="shared" si="147"/>
        <v>37.6</v>
      </c>
      <c r="BK76" s="3">
        <f t="shared" si="147"/>
        <v>32.75</v>
      </c>
      <c r="BL76" s="3">
        <f t="shared" si="147"/>
        <v>24.5</v>
      </c>
    </row>
    <row r="77" spans="1:65" ht="14.65" customHeight="1" x14ac:dyDescent="0.45">
      <c r="A77" s="11"/>
      <c r="B77" s="12"/>
      <c r="C77" s="12"/>
      <c r="D77" s="13"/>
      <c r="E77" s="13"/>
      <c r="F77" s="13"/>
      <c r="G77" s="16" t="s">
        <v>25</v>
      </c>
      <c r="H77" s="20">
        <v>21</v>
      </c>
      <c r="I77" s="20">
        <f>SUM(I78:I85)</f>
        <v>6011</v>
      </c>
      <c r="J77" s="23">
        <f>I77/H77</f>
        <v>286.23809523809524</v>
      </c>
      <c r="N77" s="8">
        <v>1</v>
      </c>
      <c r="O77" s="8">
        <v>2</v>
      </c>
      <c r="P77" s="8">
        <v>3</v>
      </c>
      <c r="Q77" s="8">
        <v>4</v>
      </c>
      <c r="R77" s="8">
        <v>5</v>
      </c>
      <c r="S77" s="8">
        <v>6</v>
      </c>
      <c r="T77" s="8">
        <v>7</v>
      </c>
      <c r="U77" s="8">
        <v>8</v>
      </c>
      <c r="V77" s="8">
        <v>9</v>
      </c>
      <c r="W77" s="8">
        <v>10</v>
      </c>
      <c r="X77" s="8">
        <v>11</v>
      </c>
      <c r="Y77" s="8">
        <v>12</v>
      </c>
      <c r="Z77" s="8">
        <v>13</v>
      </c>
      <c r="AA77" s="8">
        <v>14</v>
      </c>
      <c r="AB77" s="8">
        <v>15</v>
      </c>
      <c r="AC77" s="8">
        <v>16</v>
      </c>
      <c r="AD77" s="8">
        <v>17</v>
      </c>
      <c r="AE77" s="8">
        <v>18</v>
      </c>
      <c r="AF77" s="8">
        <v>19</v>
      </c>
      <c r="AG77" s="8">
        <v>20</v>
      </c>
      <c r="AH77" s="8">
        <v>21</v>
      </c>
      <c r="AI77" s="8">
        <v>22</v>
      </c>
      <c r="AJ77" s="8">
        <v>23</v>
      </c>
      <c r="AK77" s="8">
        <v>24</v>
      </c>
      <c r="AL77" s="8">
        <v>25</v>
      </c>
      <c r="AM77" s="8">
        <v>26</v>
      </c>
      <c r="AN77" s="8">
        <v>27</v>
      </c>
      <c r="AO77" s="8">
        <v>28</v>
      </c>
      <c r="AP77" s="8">
        <v>29</v>
      </c>
      <c r="AX77" s="11"/>
      <c r="AY77" s="16" t="s">
        <v>25</v>
      </c>
      <c r="AZ77" s="20"/>
      <c r="BA77" s="20"/>
      <c r="BB77" s="20"/>
      <c r="BC77" s="20"/>
      <c r="BD77" s="55"/>
      <c r="BF77" s="11"/>
      <c r="BG77" s="64" t="s">
        <v>75</v>
      </c>
      <c r="BH77" s="65">
        <v>4</v>
      </c>
      <c r="BI77" s="65">
        <v>4</v>
      </c>
      <c r="BJ77" s="65">
        <v>4</v>
      </c>
      <c r="BK77" s="65">
        <v>5</v>
      </c>
      <c r="BL77" s="66">
        <v>4</v>
      </c>
      <c r="BM77" s="66">
        <f t="shared" ref="BM77" si="194">SUM(BH77:BL77)</f>
        <v>21</v>
      </c>
    </row>
    <row r="78" spans="1:65" x14ac:dyDescent="0.45">
      <c r="A78" t="s">
        <v>12</v>
      </c>
      <c r="B78" t="s">
        <v>82</v>
      </c>
      <c r="C78" t="s">
        <v>100</v>
      </c>
      <c r="D78" s="2">
        <v>0.29166666666666669</v>
      </c>
      <c r="F78" s="1" t="s">
        <v>85</v>
      </c>
      <c r="G78" t="s">
        <v>25</v>
      </c>
      <c r="H78" s="1">
        <v>21</v>
      </c>
      <c r="I78" s="1">
        <f>SUM(K78:AU78)</f>
        <v>892</v>
      </c>
      <c r="J78" s="3">
        <f>I78/H78</f>
        <v>42.476190476190474</v>
      </c>
      <c r="N78" s="4">
        <v>59</v>
      </c>
      <c r="O78" s="4">
        <f t="shared" ref="O78:O85" si="195">N78-5</f>
        <v>54</v>
      </c>
      <c r="P78" s="4" t="s">
        <v>47</v>
      </c>
      <c r="Q78" s="4" t="s">
        <v>6</v>
      </c>
      <c r="R78" s="4">
        <f>R70-3</f>
        <v>25</v>
      </c>
      <c r="S78" s="4">
        <v>43</v>
      </c>
      <c r="T78" s="4">
        <f>T70-3</f>
        <v>26</v>
      </c>
      <c r="U78" s="4">
        <f>U70-3</f>
        <v>15</v>
      </c>
      <c r="V78" s="4">
        <f>V70-3</f>
        <v>18</v>
      </c>
      <c r="W78" s="4" t="s">
        <v>47</v>
      </c>
      <c r="X78" s="4" t="s">
        <v>6</v>
      </c>
      <c r="Y78" s="4">
        <f t="shared" ref="Y78:AC78" si="196">Y69</f>
        <v>50</v>
      </c>
      <c r="Z78" s="4">
        <f t="shared" si="196"/>
        <v>53</v>
      </c>
      <c r="AA78" s="4">
        <f t="shared" si="196"/>
        <v>51</v>
      </c>
      <c r="AB78" s="4">
        <f t="shared" si="196"/>
        <v>52</v>
      </c>
      <c r="AC78" s="4">
        <f t="shared" si="196"/>
        <v>40</v>
      </c>
      <c r="AD78" s="4" t="s">
        <v>47</v>
      </c>
      <c r="AE78" s="4" t="s">
        <v>6</v>
      </c>
      <c r="AF78" s="4">
        <f>Y78-2</f>
        <v>48</v>
      </c>
      <c r="AG78" s="4">
        <f>AF78+3</f>
        <v>51</v>
      </c>
      <c r="AH78" s="4">
        <f>AF78+1</f>
        <v>49</v>
      </c>
      <c r="AI78" s="4">
        <f>AF78+2</f>
        <v>50</v>
      </c>
      <c r="AJ78" s="4">
        <f>AF78-10</f>
        <v>38</v>
      </c>
      <c r="AK78" s="4" t="s">
        <v>47</v>
      </c>
      <c r="AL78" s="4" t="s">
        <v>6</v>
      </c>
      <c r="AM78" s="4">
        <f>AF78-1</f>
        <v>47</v>
      </c>
      <c r="AN78" s="4">
        <f>AM78-3</f>
        <v>44</v>
      </c>
      <c r="AO78" s="4">
        <f>AM78+2</f>
        <v>49</v>
      </c>
      <c r="AP78" s="4">
        <v>30</v>
      </c>
      <c r="AX78" t="s">
        <v>12</v>
      </c>
      <c r="AY78" t="s">
        <v>74</v>
      </c>
      <c r="AZ78" s="1">
        <f>K78+R78+Y78+AF78+AM78+AT78</f>
        <v>170</v>
      </c>
      <c r="BA78" s="1">
        <f t="shared" si="143"/>
        <v>191</v>
      </c>
      <c r="BB78" s="1">
        <f t="shared" si="144"/>
        <v>175</v>
      </c>
      <c r="BC78" s="1">
        <f t="shared" si="145"/>
        <v>206</v>
      </c>
      <c r="BD78" s="1">
        <f t="shared" si="146"/>
        <v>150</v>
      </c>
      <c r="BF78" t="s">
        <v>12</v>
      </c>
      <c r="BG78" t="s">
        <v>25</v>
      </c>
      <c r="BH78" s="3">
        <f t="shared" ref="BH78:BL85" si="197">AZ78/BH$77</f>
        <v>42.5</v>
      </c>
      <c r="BI78" s="3">
        <f t="shared" si="197"/>
        <v>47.75</v>
      </c>
      <c r="BJ78" s="3">
        <f t="shared" si="197"/>
        <v>43.75</v>
      </c>
      <c r="BK78" s="3">
        <f t="shared" si="197"/>
        <v>41.2</v>
      </c>
      <c r="BL78" s="3">
        <f t="shared" si="197"/>
        <v>37.5</v>
      </c>
    </row>
    <row r="79" spans="1:65" ht="14.65" customHeight="1" x14ac:dyDescent="0.45">
      <c r="A79" t="s">
        <v>14</v>
      </c>
      <c r="B79" t="s">
        <v>82</v>
      </c>
      <c r="C79" t="s">
        <v>8</v>
      </c>
      <c r="D79" s="2">
        <v>0.2951388888888889</v>
      </c>
      <c r="F79" s="1" t="s">
        <v>85</v>
      </c>
      <c r="G79" t="s">
        <v>25</v>
      </c>
      <c r="H79" s="1">
        <v>21</v>
      </c>
      <c r="I79" s="1">
        <f>SUM(K79:AU79)</f>
        <v>545</v>
      </c>
      <c r="J79" s="3">
        <f t="shared" ref="J79:J85" si="198">I79/H79</f>
        <v>25.952380952380953</v>
      </c>
      <c r="N79" s="4">
        <v>35</v>
      </c>
      <c r="O79" s="4">
        <f t="shared" si="195"/>
        <v>30</v>
      </c>
      <c r="P79" s="4" t="s">
        <v>47</v>
      </c>
      <c r="Q79" s="4" t="s">
        <v>6</v>
      </c>
      <c r="R79" s="4">
        <f t="shared" ref="R79" si="199">R71-3</f>
        <v>23</v>
      </c>
      <c r="S79" s="4"/>
      <c r="T79" s="4">
        <f t="shared" ref="T79" si="200">T71-3</f>
        <v>39</v>
      </c>
      <c r="U79" s="4">
        <v>45</v>
      </c>
      <c r="V79" s="4">
        <v>1</v>
      </c>
      <c r="W79" s="4" t="s">
        <v>47</v>
      </c>
      <c r="X79" s="4" t="s">
        <v>6</v>
      </c>
      <c r="Y79" s="4">
        <f t="shared" ref="Y79:AC79" si="201">Y70</f>
        <v>30</v>
      </c>
      <c r="Z79" s="4">
        <f t="shared" si="201"/>
        <v>33</v>
      </c>
      <c r="AA79" s="4">
        <f t="shared" si="201"/>
        <v>31</v>
      </c>
      <c r="AB79" s="4">
        <f t="shared" si="201"/>
        <v>32</v>
      </c>
      <c r="AC79" s="4">
        <f t="shared" si="201"/>
        <v>20</v>
      </c>
      <c r="AD79" s="4" t="s">
        <v>47</v>
      </c>
      <c r="AE79" s="4" t="s">
        <v>6</v>
      </c>
      <c r="AF79" s="4">
        <f t="shared" ref="AF79:AF85" si="202">Y79-2</f>
        <v>28</v>
      </c>
      <c r="AG79" s="4">
        <f t="shared" ref="AG79:AG85" si="203">AF79+3</f>
        <v>31</v>
      </c>
      <c r="AH79" s="4">
        <f t="shared" ref="AH79:AH83" si="204">AF79+1</f>
        <v>29</v>
      </c>
      <c r="AI79" s="4">
        <f t="shared" ref="AI79:AI83" si="205">AF79+2</f>
        <v>30</v>
      </c>
      <c r="AJ79" s="4">
        <f t="shared" ref="AJ79" si="206">AF79-10</f>
        <v>18</v>
      </c>
      <c r="AK79" s="4" t="s">
        <v>47</v>
      </c>
      <c r="AL79" s="4" t="s">
        <v>6</v>
      </c>
      <c r="AM79" s="4">
        <f t="shared" ref="AM79:AM85" si="207">AF79-1</f>
        <v>27</v>
      </c>
      <c r="AN79" s="4">
        <f t="shared" ref="AN79:AN85" si="208">AM79-3</f>
        <v>24</v>
      </c>
      <c r="AO79" s="4">
        <f t="shared" ref="AO79:AO85" si="209">AM79+2</f>
        <v>29</v>
      </c>
      <c r="AP79" s="4">
        <v>10</v>
      </c>
      <c r="AX79" t="s">
        <v>14</v>
      </c>
      <c r="AY79" t="s">
        <v>74</v>
      </c>
      <c r="AZ79" s="1">
        <f>K79+R79+Y79+AF79+AM79+AT79</f>
        <v>108</v>
      </c>
      <c r="BA79" s="1">
        <f t="shared" si="143"/>
        <v>88</v>
      </c>
      <c r="BB79" s="1">
        <f t="shared" si="144"/>
        <v>128</v>
      </c>
      <c r="BC79" s="1">
        <f t="shared" si="145"/>
        <v>152</v>
      </c>
      <c r="BD79" s="1">
        <f>O79+V79+AC79+AJ79+AQ79</f>
        <v>69</v>
      </c>
      <c r="BF79" t="s">
        <v>14</v>
      </c>
      <c r="BG79" t="s">
        <v>25</v>
      </c>
      <c r="BH79" s="3">
        <f t="shared" si="197"/>
        <v>27</v>
      </c>
      <c r="BI79" s="3">
        <f t="shared" si="197"/>
        <v>22</v>
      </c>
      <c r="BJ79" s="3">
        <f t="shared" si="197"/>
        <v>32</v>
      </c>
      <c r="BK79" s="3">
        <f t="shared" si="197"/>
        <v>30.4</v>
      </c>
      <c r="BL79" s="3">
        <f t="shared" si="197"/>
        <v>17.25</v>
      </c>
    </row>
    <row r="80" spans="1:65" ht="14.65" customHeight="1" x14ac:dyDescent="0.45">
      <c r="A80" t="s">
        <v>15</v>
      </c>
      <c r="B80" t="s">
        <v>82</v>
      </c>
      <c r="C80" t="s">
        <v>9</v>
      </c>
      <c r="D80" s="2">
        <v>0.2986111111111111</v>
      </c>
      <c r="F80" s="1" t="s">
        <v>85</v>
      </c>
      <c r="G80" t="s">
        <v>25</v>
      </c>
      <c r="H80" s="1">
        <v>21</v>
      </c>
      <c r="I80" s="1">
        <f t="shared" ref="I80:I85" si="210">SUM(K80:AU80)</f>
        <v>564</v>
      </c>
      <c r="J80" s="3">
        <f t="shared" si="198"/>
        <v>26.857142857142858</v>
      </c>
      <c r="N80" s="4">
        <v>32</v>
      </c>
      <c r="O80" s="4">
        <f t="shared" si="195"/>
        <v>27</v>
      </c>
      <c r="P80" s="4" t="s">
        <v>47</v>
      </c>
      <c r="Q80" s="4" t="s">
        <v>6</v>
      </c>
      <c r="R80" s="4">
        <f t="shared" ref="R80:T80" si="211">R73-3</f>
        <v>15</v>
      </c>
      <c r="S80" s="4">
        <f t="shared" si="211"/>
        <v>50</v>
      </c>
      <c r="T80" s="4">
        <f t="shared" si="211"/>
        <v>16</v>
      </c>
      <c r="U80" s="4">
        <v>29</v>
      </c>
      <c r="V80" s="4">
        <f>V73-3</f>
        <v>40</v>
      </c>
      <c r="W80" s="4" t="s">
        <v>47</v>
      </c>
      <c r="X80" s="4" t="s">
        <v>6</v>
      </c>
      <c r="Y80" s="4">
        <f t="shared" ref="Y80:AC80" si="212">Y71</f>
        <v>26</v>
      </c>
      <c r="Z80" s="4">
        <f t="shared" si="212"/>
        <v>29</v>
      </c>
      <c r="AA80" s="4">
        <f t="shared" si="212"/>
        <v>27</v>
      </c>
      <c r="AB80" s="4">
        <f t="shared" si="212"/>
        <v>28</v>
      </c>
      <c r="AC80" s="4">
        <f t="shared" si="212"/>
        <v>37</v>
      </c>
      <c r="AD80" s="4" t="s">
        <v>47</v>
      </c>
      <c r="AE80" s="4" t="s">
        <v>6</v>
      </c>
      <c r="AF80" s="4">
        <f t="shared" si="202"/>
        <v>24</v>
      </c>
      <c r="AG80" s="4">
        <f t="shared" si="203"/>
        <v>27</v>
      </c>
      <c r="AH80" s="4">
        <f t="shared" si="204"/>
        <v>25</v>
      </c>
      <c r="AI80" s="4">
        <f t="shared" si="205"/>
        <v>26</v>
      </c>
      <c r="AJ80" s="4">
        <v>16</v>
      </c>
      <c r="AK80" s="4" t="s">
        <v>47</v>
      </c>
      <c r="AL80" s="4" t="s">
        <v>6</v>
      </c>
      <c r="AM80" s="4">
        <f t="shared" si="207"/>
        <v>23</v>
      </c>
      <c r="AN80" s="4">
        <f t="shared" si="208"/>
        <v>20</v>
      </c>
      <c r="AO80" s="4">
        <f t="shared" si="209"/>
        <v>25</v>
      </c>
      <c r="AP80" s="4">
        <v>22</v>
      </c>
      <c r="AX80" t="s">
        <v>15</v>
      </c>
      <c r="AY80" t="s">
        <v>74</v>
      </c>
      <c r="AZ80" s="1">
        <f>K80+R80+Y80+AF80+AM80+AT80</f>
        <v>88</v>
      </c>
      <c r="BA80" s="1">
        <f t="shared" si="143"/>
        <v>126</v>
      </c>
      <c r="BB80" s="1">
        <f t="shared" si="144"/>
        <v>93</v>
      </c>
      <c r="BC80" s="1">
        <f t="shared" si="145"/>
        <v>137</v>
      </c>
      <c r="BD80" s="1">
        <f t="shared" si="146"/>
        <v>120</v>
      </c>
      <c r="BF80" t="s">
        <v>15</v>
      </c>
      <c r="BG80" t="s">
        <v>25</v>
      </c>
      <c r="BH80" s="3">
        <f t="shared" si="197"/>
        <v>22</v>
      </c>
      <c r="BI80" s="3">
        <f t="shared" si="197"/>
        <v>31.5</v>
      </c>
      <c r="BJ80" s="3">
        <f t="shared" si="197"/>
        <v>23.25</v>
      </c>
      <c r="BK80" s="3">
        <f t="shared" si="197"/>
        <v>27.4</v>
      </c>
      <c r="BL80" s="3">
        <f t="shared" si="197"/>
        <v>30</v>
      </c>
    </row>
    <row r="81" spans="1:65" ht="14.65" customHeight="1" x14ac:dyDescent="0.45">
      <c r="A81" t="s">
        <v>16</v>
      </c>
      <c r="B81" t="s">
        <v>82</v>
      </c>
      <c r="C81" t="s">
        <v>100</v>
      </c>
      <c r="D81" s="2">
        <v>0.3125</v>
      </c>
      <c r="F81" s="1" t="s">
        <v>85</v>
      </c>
      <c r="G81" t="s">
        <v>25</v>
      </c>
      <c r="H81" s="1">
        <v>21</v>
      </c>
      <c r="I81" s="1">
        <f t="shared" si="210"/>
        <v>953</v>
      </c>
      <c r="J81" s="3">
        <f t="shared" si="198"/>
        <v>45.38095238095238</v>
      </c>
      <c r="N81" s="4">
        <f>N72+2</f>
        <v>29</v>
      </c>
      <c r="O81" s="4">
        <f>O72+2</f>
        <v>40</v>
      </c>
      <c r="P81" s="4" t="s">
        <v>47</v>
      </c>
      <c r="Q81" s="4" t="s">
        <v>6</v>
      </c>
      <c r="R81" s="4">
        <f t="shared" ref="R81:V81" si="213">R72+2</f>
        <v>48</v>
      </c>
      <c r="S81" s="4">
        <f t="shared" si="213"/>
        <v>51</v>
      </c>
      <c r="T81" s="4">
        <f t="shared" si="213"/>
        <v>49</v>
      </c>
      <c r="U81" s="4">
        <f t="shared" si="213"/>
        <v>38</v>
      </c>
      <c r="V81" s="4">
        <f t="shared" si="213"/>
        <v>41</v>
      </c>
      <c r="W81" s="4" t="s">
        <v>47</v>
      </c>
      <c r="X81" s="4" t="s">
        <v>6</v>
      </c>
      <c r="Y81" s="4">
        <f>Y72+2</f>
        <v>50</v>
      </c>
      <c r="Z81" s="4">
        <f t="shared" ref="Z81:AC81" si="214">Z72+2</f>
        <v>53</v>
      </c>
      <c r="AA81" s="4">
        <f t="shared" si="214"/>
        <v>51</v>
      </c>
      <c r="AB81" s="4">
        <f t="shared" si="214"/>
        <v>52</v>
      </c>
      <c r="AC81" s="4">
        <f t="shared" si="214"/>
        <v>40</v>
      </c>
      <c r="AD81" s="4" t="s">
        <v>47</v>
      </c>
      <c r="AE81" s="4" t="s">
        <v>6</v>
      </c>
      <c r="AF81" s="4">
        <f t="shared" ref="AF81:AJ81" si="215">AF72+2</f>
        <v>48</v>
      </c>
      <c r="AG81" s="4">
        <f t="shared" si="215"/>
        <v>51</v>
      </c>
      <c r="AH81" s="4">
        <f t="shared" si="215"/>
        <v>49</v>
      </c>
      <c r="AI81" s="4">
        <f t="shared" si="215"/>
        <v>50</v>
      </c>
      <c r="AJ81" s="4">
        <f t="shared" si="215"/>
        <v>38</v>
      </c>
      <c r="AK81" s="4" t="s">
        <v>47</v>
      </c>
      <c r="AL81" s="4" t="s">
        <v>6</v>
      </c>
      <c r="AM81" s="4">
        <f t="shared" ref="AM81:AO81" si="216">AM72+2</f>
        <v>47</v>
      </c>
      <c r="AN81" s="4">
        <f t="shared" si="216"/>
        <v>44</v>
      </c>
      <c r="AO81" s="4">
        <f t="shared" si="216"/>
        <v>49</v>
      </c>
      <c r="AP81" s="4">
        <v>35</v>
      </c>
      <c r="AX81" t="s">
        <v>16</v>
      </c>
      <c r="AY81" t="s">
        <v>74</v>
      </c>
      <c r="AZ81" s="1">
        <f t="shared" ref="AZ81:AZ85" si="217">K81+R81+Y81+AF81+AM81+AT81</f>
        <v>193</v>
      </c>
      <c r="BA81" s="1">
        <f t="shared" ref="BA81:BA85" si="218">L81+S81+Z81+AG81+AN81+AU81</f>
        <v>199</v>
      </c>
      <c r="BB81" s="1">
        <f t="shared" ref="BB81:BB85" si="219">M81+T81+AA81+AH81+AO81</f>
        <v>198</v>
      </c>
      <c r="BC81" s="1">
        <f t="shared" ref="BC81:BC85" si="220">N81+U81+AB81+AI81+AP81</f>
        <v>204</v>
      </c>
      <c r="BD81" s="1">
        <f t="shared" ref="BD81:BD85" si="221">O81+V81+AC81+AJ81+AQ81</f>
        <v>159</v>
      </c>
      <c r="BF81" t="s">
        <v>16</v>
      </c>
      <c r="BG81" t="s">
        <v>25</v>
      </c>
      <c r="BH81" s="3">
        <f t="shared" si="197"/>
        <v>48.25</v>
      </c>
      <c r="BI81" s="3">
        <f t="shared" si="197"/>
        <v>49.75</v>
      </c>
      <c r="BJ81" s="3">
        <f t="shared" si="197"/>
        <v>49.5</v>
      </c>
      <c r="BK81" s="3">
        <f t="shared" si="197"/>
        <v>40.799999999999997</v>
      </c>
      <c r="BL81" s="3">
        <f t="shared" si="197"/>
        <v>39.75</v>
      </c>
    </row>
    <row r="82" spans="1:65" ht="14.65" customHeight="1" x14ac:dyDescent="0.45">
      <c r="A82" t="s">
        <v>17</v>
      </c>
      <c r="B82" t="s">
        <v>83</v>
      </c>
      <c r="C82" t="s">
        <v>100</v>
      </c>
      <c r="D82" s="2">
        <v>0.625</v>
      </c>
      <c r="E82" s="2">
        <v>0.62847222222222221</v>
      </c>
      <c r="F82" s="1" t="s">
        <v>85</v>
      </c>
      <c r="G82" t="s">
        <v>25</v>
      </c>
      <c r="H82" s="1">
        <v>21</v>
      </c>
      <c r="I82" s="1">
        <f t="shared" si="210"/>
        <v>757</v>
      </c>
      <c r="J82" s="3">
        <f t="shared" si="198"/>
        <v>36.047619047619051</v>
      </c>
      <c r="N82" s="4">
        <v>19</v>
      </c>
      <c r="O82" s="4">
        <f t="shared" si="195"/>
        <v>14</v>
      </c>
      <c r="P82" s="4" t="s">
        <v>47</v>
      </c>
      <c r="Q82" s="4" t="s">
        <v>6</v>
      </c>
      <c r="R82" s="4">
        <f t="shared" ref="R82" si="222">R74-3</f>
        <v>55</v>
      </c>
      <c r="S82" s="4">
        <v>46</v>
      </c>
      <c r="T82" s="4">
        <v>35</v>
      </c>
      <c r="U82" s="4">
        <v>22</v>
      </c>
      <c r="V82" s="4">
        <f>V74-3</f>
        <v>17</v>
      </c>
      <c r="W82" s="4" t="s">
        <v>47</v>
      </c>
      <c r="X82" s="4" t="s">
        <v>6</v>
      </c>
      <c r="Y82" s="4">
        <f t="shared" ref="Y82:AC82" si="223">Y73</f>
        <v>20</v>
      </c>
      <c r="Z82" s="4">
        <f t="shared" si="223"/>
        <v>23</v>
      </c>
      <c r="AA82" s="4">
        <v>35</v>
      </c>
      <c r="AB82" s="4">
        <v>42</v>
      </c>
      <c r="AC82" s="4">
        <f t="shared" si="223"/>
        <v>15</v>
      </c>
      <c r="AD82" s="4" t="s">
        <v>47</v>
      </c>
      <c r="AE82" s="4" t="s">
        <v>6</v>
      </c>
      <c r="AF82" s="4">
        <v>50</v>
      </c>
      <c r="AG82" s="4">
        <f t="shared" si="203"/>
        <v>53</v>
      </c>
      <c r="AH82" s="4">
        <f t="shared" si="204"/>
        <v>51</v>
      </c>
      <c r="AI82" s="4">
        <f t="shared" si="205"/>
        <v>52</v>
      </c>
      <c r="AJ82" s="4">
        <f t="shared" ref="AJ82:AJ85" si="224">AF82-10</f>
        <v>40</v>
      </c>
      <c r="AK82" s="4" t="s">
        <v>47</v>
      </c>
      <c r="AL82" s="4" t="s">
        <v>6</v>
      </c>
      <c r="AM82" s="4">
        <f t="shared" si="207"/>
        <v>49</v>
      </c>
      <c r="AN82" s="4">
        <f t="shared" si="208"/>
        <v>46</v>
      </c>
      <c r="AO82" s="4">
        <f t="shared" si="209"/>
        <v>51</v>
      </c>
      <c r="AP82" s="4">
        <v>22</v>
      </c>
      <c r="AX82" t="s">
        <v>17</v>
      </c>
      <c r="AY82" t="s">
        <v>74</v>
      </c>
      <c r="AZ82" s="1">
        <f t="shared" si="217"/>
        <v>174</v>
      </c>
      <c r="BA82" s="1">
        <f t="shared" si="218"/>
        <v>168</v>
      </c>
      <c r="BB82" s="1">
        <f t="shared" si="219"/>
        <v>172</v>
      </c>
      <c r="BC82" s="1">
        <f t="shared" si="220"/>
        <v>157</v>
      </c>
      <c r="BD82" s="1">
        <f>O82+V82+AC82+AJ82+AQ82</f>
        <v>86</v>
      </c>
      <c r="BF82" t="s">
        <v>17</v>
      </c>
      <c r="BG82" t="s">
        <v>25</v>
      </c>
      <c r="BH82" s="3">
        <f t="shared" si="197"/>
        <v>43.5</v>
      </c>
      <c r="BI82" s="3">
        <f t="shared" si="197"/>
        <v>42</v>
      </c>
      <c r="BJ82" s="3">
        <f t="shared" si="197"/>
        <v>43</v>
      </c>
      <c r="BK82" s="3">
        <f t="shared" si="197"/>
        <v>31.4</v>
      </c>
      <c r="BL82" s="3">
        <f t="shared" si="197"/>
        <v>21.5</v>
      </c>
    </row>
    <row r="83" spans="1:65" ht="14.65" customHeight="1" x14ac:dyDescent="0.45">
      <c r="A83" t="s">
        <v>18</v>
      </c>
      <c r="B83" t="s">
        <v>83</v>
      </c>
      <c r="C83" t="s">
        <v>100</v>
      </c>
      <c r="D83" s="2">
        <v>0.64583333333333337</v>
      </c>
      <c r="E83" s="2">
        <v>0.64930555555555558</v>
      </c>
      <c r="F83" s="1" t="s">
        <v>85</v>
      </c>
      <c r="G83" t="s">
        <v>25</v>
      </c>
      <c r="H83" s="1">
        <v>21</v>
      </c>
      <c r="I83" s="1">
        <f t="shared" si="210"/>
        <v>839</v>
      </c>
      <c r="J83" s="3">
        <f t="shared" si="198"/>
        <v>39.952380952380949</v>
      </c>
      <c r="N83" s="4">
        <v>20</v>
      </c>
      <c r="O83" s="4">
        <f t="shared" si="195"/>
        <v>15</v>
      </c>
      <c r="P83" s="4" t="s">
        <v>47</v>
      </c>
      <c r="Q83" s="4" t="s">
        <v>6</v>
      </c>
      <c r="R83" s="4">
        <f t="shared" ref="R83:T83" si="225">R76-3</f>
        <v>30</v>
      </c>
      <c r="S83" s="4">
        <f t="shared" si="225"/>
        <v>33</v>
      </c>
      <c r="T83" s="4">
        <f t="shared" si="225"/>
        <v>31</v>
      </c>
      <c r="U83" s="4">
        <f>U76-3</f>
        <v>20</v>
      </c>
      <c r="V83" s="4">
        <f>V76-3</f>
        <v>19</v>
      </c>
      <c r="W83" s="4" t="s">
        <v>47</v>
      </c>
      <c r="X83" s="4" t="s">
        <v>6</v>
      </c>
      <c r="Y83" s="4">
        <f t="shared" ref="Y83" si="226">Y74</f>
        <v>60</v>
      </c>
      <c r="Z83" s="4">
        <v>50</v>
      </c>
      <c r="AA83" s="4">
        <v>40</v>
      </c>
      <c r="AB83" s="4">
        <v>30</v>
      </c>
      <c r="AC83" s="4">
        <v>20</v>
      </c>
      <c r="AD83" s="4" t="s">
        <v>47</v>
      </c>
      <c r="AE83" s="4" t="s">
        <v>6</v>
      </c>
      <c r="AF83" s="4">
        <f t="shared" si="202"/>
        <v>58</v>
      </c>
      <c r="AG83" s="4">
        <v>50</v>
      </c>
      <c r="AH83" s="4">
        <f t="shared" si="204"/>
        <v>59</v>
      </c>
      <c r="AI83" s="4">
        <f t="shared" si="205"/>
        <v>60</v>
      </c>
      <c r="AJ83" s="4">
        <f t="shared" si="224"/>
        <v>48</v>
      </c>
      <c r="AK83" s="4" t="s">
        <v>47</v>
      </c>
      <c r="AL83" s="4" t="s">
        <v>6</v>
      </c>
      <c r="AM83" s="4">
        <f t="shared" si="207"/>
        <v>57</v>
      </c>
      <c r="AN83" s="4">
        <f t="shared" si="208"/>
        <v>54</v>
      </c>
      <c r="AO83" s="4">
        <f t="shared" si="209"/>
        <v>59</v>
      </c>
      <c r="AP83" s="4">
        <v>26</v>
      </c>
      <c r="AX83" t="s">
        <v>18</v>
      </c>
      <c r="AY83" t="s">
        <v>74</v>
      </c>
      <c r="AZ83" s="1">
        <f t="shared" si="217"/>
        <v>205</v>
      </c>
      <c r="BA83" s="1">
        <f t="shared" si="218"/>
        <v>187</v>
      </c>
      <c r="BB83" s="1">
        <f t="shared" si="219"/>
        <v>189</v>
      </c>
      <c r="BC83" s="1">
        <f t="shared" si="220"/>
        <v>156</v>
      </c>
      <c r="BD83" s="1">
        <f t="shared" si="221"/>
        <v>102</v>
      </c>
      <c r="BF83" t="s">
        <v>18</v>
      </c>
      <c r="BG83" t="s">
        <v>25</v>
      </c>
      <c r="BH83" s="3">
        <f t="shared" si="197"/>
        <v>51.25</v>
      </c>
      <c r="BI83" s="3">
        <f t="shared" si="197"/>
        <v>46.75</v>
      </c>
      <c r="BJ83" s="3">
        <f t="shared" si="197"/>
        <v>47.25</v>
      </c>
      <c r="BK83" s="3">
        <f t="shared" si="197"/>
        <v>31.2</v>
      </c>
      <c r="BL83" s="3">
        <f t="shared" si="197"/>
        <v>25.5</v>
      </c>
    </row>
    <row r="84" spans="1:65" ht="14.65" customHeight="1" x14ac:dyDescent="0.45">
      <c r="A84" t="s">
        <v>19</v>
      </c>
      <c r="B84" t="s">
        <v>83</v>
      </c>
      <c r="C84" t="s">
        <v>9</v>
      </c>
      <c r="D84" s="2">
        <v>0.65277777777777779</v>
      </c>
      <c r="E84" s="2"/>
      <c r="F84" s="1" t="s">
        <v>85</v>
      </c>
      <c r="G84" t="s">
        <v>25</v>
      </c>
      <c r="H84" s="1">
        <v>21</v>
      </c>
      <c r="I84" s="1">
        <f t="shared" si="210"/>
        <v>707</v>
      </c>
      <c r="J84" s="3">
        <f t="shared" si="198"/>
        <v>33.666666666666664</v>
      </c>
      <c r="N84" s="4">
        <f>N75+2</f>
        <v>52</v>
      </c>
      <c r="O84" s="4">
        <f>O75+2</f>
        <v>48</v>
      </c>
      <c r="P84" s="4" t="s">
        <v>47</v>
      </c>
      <c r="Q84" s="4" t="s">
        <v>6</v>
      </c>
      <c r="R84" s="4">
        <f t="shared" ref="R84:U84" si="227">R75+2</f>
        <v>37</v>
      </c>
      <c r="S84" s="4">
        <f t="shared" si="227"/>
        <v>31</v>
      </c>
      <c r="T84" s="4">
        <f t="shared" si="227"/>
        <v>44</v>
      </c>
      <c r="U84" s="4">
        <f t="shared" si="227"/>
        <v>50</v>
      </c>
      <c r="V84" s="4">
        <v>4</v>
      </c>
      <c r="W84" s="4" t="s">
        <v>47</v>
      </c>
      <c r="X84" s="4" t="s">
        <v>6</v>
      </c>
      <c r="Y84" s="4">
        <f t="shared" ref="Y84:AC84" si="228">Y75+2</f>
        <v>28</v>
      </c>
      <c r="Z84" s="4">
        <f t="shared" si="228"/>
        <v>31</v>
      </c>
      <c r="AA84" s="4">
        <f t="shared" si="228"/>
        <v>29</v>
      </c>
      <c r="AB84" s="4">
        <f t="shared" si="228"/>
        <v>30</v>
      </c>
      <c r="AC84" s="4">
        <f t="shared" si="228"/>
        <v>39</v>
      </c>
      <c r="AD84" s="4" t="s">
        <v>47</v>
      </c>
      <c r="AE84" s="4" t="s">
        <v>6</v>
      </c>
      <c r="AF84" s="4">
        <f t="shared" ref="AF84:AJ84" si="229">AF75+2</f>
        <v>31</v>
      </c>
      <c r="AG84" s="4">
        <f t="shared" si="229"/>
        <v>42</v>
      </c>
      <c r="AH84" s="4">
        <f t="shared" si="229"/>
        <v>32</v>
      </c>
      <c r="AI84" s="4">
        <f t="shared" si="229"/>
        <v>20</v>
      </c>
      <c r="AJ84" s="4">
        <f t="shared" si="229"/>
        <v>32</v>
      </c>
      <c r="AK84" s="4" t="s">
        <v>47</v>
      </c>
      <c r="AL84" s="4" t="s">
        <v>6</v>
      </c>
      <c r="AM84" s="4">
        <f t="shared" ref="AM84:AO84" si="230">AM75+2</f>
        <v>17</v>
      </c>
      <c r="AN84" s="4">
        <f t="shared" si="230"/>
        <v>41</v>
      </c>
      <c r="AO84" s="4">
        <f t="shared" si="230"/>
        <v>19</v>
      </c>
      <c r="AP84" s="4">
        <v>50</v>
      </c>
      <c r="AX84" t="s">
        <v>19</v>
      </c>
      <c r="AY84" t="s">
        <v>74</v>
      </c>
      <c r="AZ84" s="1">
        <f t="shared" si="217"/>
        <v>113</v>
      </c>
      <c r="BA84" s="1">
        <f t="shared" si="218"/>
        <v>145</v>
      </c>
      <c r="BB84" s="1">
        <f t="shared" si="219"/>
        <v>124</v>
      </c>
      <c r="BC84" s="1">
        <f t="shared" si="220"/>
        <v>202</v>
      </c>
      <c r="BD84" s="1">
        <f t="shared" si="221"/>
        <v>123</v>
      </c>
      <c r="BF84" t="s">
        <v>19</v>
      </c>
      <c r="BG84" t="s">
        <v>25</v>
      </c>
      <c r="BH84" s="3">
        <f t="shared" si="197"/>
        <v>28.25</v>
      </c>
      <c r="BI84" s="3">
        <f t="shared" si="197"/>
        <v>36.25</v>
      </c>
      <c r="BJ84" s="3">
        <f t="shared" si="197"/>
        <v>31</v>
      </c>
      <c r="BK84" s="3">
        <f t="shared" si="197"/>
        <v>40.4</v>
      </c>
      <c r="BL84" s="3">
        <f t="shared" si="197"/>
        <v>30.75</v>
      </c>
    </row>
    <row r="85" spans="1:65" ht="14.65" customHeight="1" x14ac:dyDescent="0.45">
      <c r="A85" t="s">
        <v>13</v>
      </c>
      <c r="B85" t="s">
        <v>84</v>
      </c>
      <c r="C85" t="s">
        <v>8</v>
      </c>
      <c r="D85" s="2">
        <v>0.66666666666666663</v>
      </c>
      <c r="E85" s="2">
        <v>0.67013888888888884</v>
      </c>
      <c r="F85" s="1" t="s">
        <v>85</v>
      </c>
      <c r="G85" t="s">
        <v>25</v>
      </c>
      <c r="H85" s="1">
        <v>21</v>
      </c>
      <c r="I85" s="1">
        <f t="shared" si="210"/>
        <v>754</v>
      </c>
      <c r="J85" s="3">
        <f t="shared" si="198"/>
        <v>35.904761904761905</v>
      </c>
      <c r="N85" s="4">
        <v>43</v>
      </c>
      <c r="O85" s="4">
        <f t="shared" si="195"/>
        <v>38</v>
      </c>
      <c r="P85" s="4" t="s">
        <v>47</v>
      </c>
      <c r="Q85" s="4" t="s">
        <v>6</v>
      </c>
      <c r="R85" s="4">
        <f>N85-3</f>
        <v>40</v>
      </c>
      <c r="S85" s="4">
        <v>19</v>
      </c>
      <c r="T85" s="4">
        <v>59</v>
      </c>
      <c r="U85" s="4">
        <v>28</v>
      </c>
      <c r="V85" s="4">
        <v>35</v>
      </c>
      <c r="W85" s="4" t="s">
        <v>47</v>
      </c>
      <c r="X85" s="4" t="s">
        <v>6</v>
      </c>
      <c r="Y85" s="4">
        <f t="shared" ref="Y85" si="231">Y76</f>
        <v>35</v>
      </c>
      <c r="Z85" s="4">
        <v>22</v>
      </c>
      <c r="AA85" s="4">
        <f t="shared" ref="AA85" si="232">AA76</f>
        <v>36</v>
      </c>
      <c r="AB85" s="4">
        <v>46</v>
      </c>
      <c r="AC85" s="4">
        <f t="shared" ref="AC85" si="233">AC76</f>
        <v>25</v>
      </c>
      <c r="AD85" s="4" t="s">
        <v>47</v>
      </c>
      <c r="AE85" s="4" t="s">
        <v>6</v>
      </c>
      <c r="AF85" s="4">
        <f t="shared" si="202"/>
        <v>33</v>
      </c>
      <c r="AG85" s="4">
        <f t="shared" si="203"/>
        <v>36</v>
      </c>
      <c r="AH85" s="4">
        <v>44</v>
      </c>
      <c r="AI85" s="4">
        <v>60</v>
      </c>
      <c r="AJ85" s="4">
        <f t="shared" si="224"/>
        <v>23</v>
      </c>
      <c r="AK85" s="4" t="s">
        <v>47</v>
      </c>
      <c r="AL85" s="4" t="s">
        <v>6</v>
      </c>
      <c r="AM85" s="4">
        <f t="shared" si="207"/>
        <v>32</v>
      </c>
      <c r="AN85" s="4">
        <f t="shared" si="208"/>
        <v>29</v>
      </c>
      <c r="AO85" s="4">
        <f t="shared" si="209"/>
        <v>34</v>
      </c>
      <c r="AP85" s="4">
        <v>37</v>
      </c>
      <c r="AX85" t="s">
        <v>13</v>
      </c>
      <c r="AY85" t="s">
        <v>74</v>
      </c>
      <c r="AZ85" s="1">
        <f t="shared" si="217"/>
        <v>140</v>
      </c>
      <c r="BA85" s="1">
        <f t="shared" si="218"/>
        <v>106</v>
      </c>
      <c r="BB85" s="1">
        <f t="shared" si="219"/>
        <v>173</v>
      </c>
      <c r="BC85" s="1">
        <f t="shared" si="220"/>
        <v>214</v>
      </c>
      <c r="BD85" s="1">
        <f t="shared" si="221"/>
        <v>121</v>
      </c>
      <c r="BF85" t="s">
        <v>13</v>
      </c>
      <c r="BG85" t="s">
        <v>25</v>
      </c>
      <c r="BH85" s="3">
        <f t="shared" si="197"/>
        <v>35</v>
      </c>
      <c r="BI85" s="3">
        <f t="shared" si="197"/>
        <v>26.5</v>
      </c>
      <c r="BJ85" s="3">
        <f t="shared" si="197"/>
        <v>43.25</v>
      </c>
      <c r="BK85" s="3">
        <f t="shared" si="197"/>
        <v>42.8</v>
      </c>
      <c r="BL85" s="3">
        <f t="shared" si="197"/>
        <v>30.25</v>
      </c>
    </row>
    <row r="88" spans="1:65" s="59" customFormat="1" ht="18" x14ac:dyDescent="0.55000000000000004">
      <c r="A88" s="63" t="s">
        <v>66</v>
      </c>
      <c r="D88" s="60"/>
      <c r="E88" s="60"/>
      <c r="F88" s="60"/>
      <c r="H88" s="60"/>
      <c r="I88" s="60"/>
      <c r="J88" s="61"/>
      <c r="AY88" s="63" t="s">
        <v>76</v>
      </c>
      <c r="AZ88" s="60"/>
      <c r="BA88" s="60"/>
      <c r="BB88" s="60"/>
      <c r="BC88" s="60"/>
      <c r="BD88" s="60"/>
      <c r="BH88" s="61"/>
      <c r="BI88" s="61"/>
      <c r="BJ88" s="61"/>
      <c r="BK88" s="61"/>
      <c r="BL88" s="61"/>
      <c r="BM88" s="62"/>
    </row>
    <row r="89" spans="1:65" ht="42.75" x14ac:dyDescent="0.45">
      <c r="A89" s="44"/>
      <c r="B89" s="37"/>
      <c r="C89" s="37"/>
      <c r="D89" s="38"/>
      <c r="E89" s="38"/>
      <c r="F89" s="38"/>
      <c r="G89" s="9" t="s">
        <v>22</v>
      </c>
      <c r="H89" s="10" t="s">
        <v>97</v>
      </c>
      <c r="I89" s="10" t="s">
        <v>99</v>
      </c>
      <c r="J89" s="22" t="s">
        <v>41</v>
      </c>
      <c r="K89" s="6" t="s">
        <v>86</v>
      </c>
      <c r="L89" s="6" t="s">
        <v>87</v>
      </c>
      <c r="M89" s="6" t="s">
        <v>88</v>
      </c>
      <c r="N89" s="6" t="s">
        <v>89</v>
      </c>
      <c r="O89" s="6" t="s">
        <v>90</v>
      </c>
      <c r="P89" s="5" t="s">
        <v>91</v>
      </c>
      <c r="Q89" s="5" t="s">
        <v>6</v>
      </c>
      <c r="R89" s="6" t="s">
        <v>86</v>
      </c>
      <c r="S89" s="6" t="s">
        <v>87</v>
      </c>
      <c r="T89" s="6" t="s">
        <v>88</v>
      </c>
      <c r="U89" s="6" t="s">
        <v>89</v>
      </c>
      <c r="V89" s="6" t="s">
        <v>90</v>
      </c>
      <c r="W89" s="5" t="s">
        <v>91</v>
      </c>
      <c r="X89" s="5" t="s">
        <v>6</v>
      </c>
      <c r="Y89" s="6" t="s">
        <v>86</v>
      </c>
      <c r="Z89" s="6" t="s">
        <v>87</v>
      </c>
      <c r="AA89" s="6" t="s">
        <v>88</v>
      </c>
      <c r="AB89" s="6" t="s">
        <v>89</v>
      </c>
      <c r="AC89" s="6" t="s">
        <v>90</v>
      </c>
      <c r="AD89" s="5" t="s">
        <v>91</v>
      </c>
      <c r="AE89" s="5" t="s">
        <v>6</v>
      </c>
      <c r="AF89" s="6" t="s">
        <v>86</v>
      </c>
      <c r="AG89" s="6" t="s">
        <v>87</v>
      </c>
      <c r="AH89" s="6" t="s">
        <v>88</v>
      </c>
      <c r="AI89" s="6" t="s">
        <v>89</v>
      </c>
      <c r="AJ89" s="6" t="s">
        <v>90</v>
      </c>
      <c r="AK89" s="5" t="s">
        <v>91</v>
      </c>
      <c r="AL89" s="5" t="s">
        <v>6</v>
      </c>
      <c r="AM89" s="6" t="s">
        <v>86</v>
      </c>
      <c r="AN89" s="6" t="s">
        <v>87</v>
      </c>
      <c r="AO89" s="6" t="s">
        <v>88</v>
      </c>
      <c r="AP89" s="6" t="s">
        <v>89</v>
      </c>
      <c r="AQ89" s="6" t="s">
        <v>90</v>
      </c>
      <c r="AR89" s="5" t="s">
        <v>91</v>
      </c>
      <c r="AS89" s="5" t="s">
        <v>6</v>
      </c>
      <c r="AT89" s="6" t="s">
        <v>86</v>
      </c>
      <c r="AU89" s="6" t="s">
        <v>87</v>
      </c>
      <c r="AY89" s="36" t="s">
        <v>22</v>
      </c>
      <c r="AZ89" s="6" t="s">
        <v>1</v>
      </c>
      <c r="BA89" s="6" t="s">
        <v>2</v>
      </c>
      <c r="BB89" s="6" t="s">
        <v>3</v>
      </c>
      <c r="BC89" s="6" t="s">
        <v>4</v>
      </c>
      <c r="BD89" s="6" t="s">
        <v>5</v>
      </c>
    </row>
    <row r="90" spans="1:65" x14ac:dyDescent="0.45">
      <c r="A90" s="39"/>
      <c r="D90" s="40"/>
      <c r="G90" s="45" t="s">
        <v>24</v>
      </c>
      <c r="H90" s="38">
        <f>H68</f>
        <v>22</v>
      </c>
      <c r="I90" s="38">
        <f>I68</f>
        <v>6217</v>
      </c>
      <c r="J90" s="3">
        <f t="shared" ref="J90:J91" si="234">I90/H90</f>
        <v>282.59090909090907</v>
      </c>
      <c r="K90" s="1"/>
      <c r="L90" s="1">
        <f>SUM(L69:L76)</f>
        <v>306</v>
      </c>
      <c r="M90" s="1">
        <f t="shared" ref="M90:AO90" si="235">SUM(M69:M76)</f>
        <v>317</v>
      </c>
      <c r="N90" s="1">
        <f t="shared" si="235"/>
        <v>283</v>
      </c>
      <c r="O90" s="1">
        <f t="shared" si="235"/>
        <v>255</v>
      </c>
      <c r="P90" s="1"/>
      <c r="Q90" s="1"/>
      <c r="R90" s="1">
        <f t="shared" si="235"/>
        <v>292</v>
      </c>
      <c r="S90" s="1">
        <f t="shared" si="235"/>
        <v>308</v>
      </c>
      <c r="T90" s="1">
        <f t="shared" si="235"/>
        <v>321</v>
      </c>
      <c r="U90" s="1">
        <f t="shared" si="235"/>
        <v>219</v>
      </c>
      <c r="V90" s="1">
        <f t="shared" si="235"/>
        <v>195</v>
      </c>
      <c r="W90" s="1"/>
      <c r="X90" s="1"/>
      <c r="Y90" s="1">
        <f t="shared" si="235"/>
        <v>295</v>
      </c>
      <c r="Z90" s="1">
        <f t="shared" si="235"/>
        <v>306</v>
      </c>
      <c r="AA90" s="1">
        <f t="shared" si="235"/>
        <v>302</v>
      </c>
      <c r="AB90" s="1">
        <f t="shared" si="235"/>
        <v>269</v>
      </c>
      <c r="AC90" s="1">
        <f t="shared" si="235"/>
        <v>262</v>
      </c>
      <c r="AD90" s="1"/>
      <c r="AE90" s="1"/>
      <c r="AF90" s="1">
        <f t="shared" si="235"/>
        <v>289</v>
      </c>
      <c r="AG90" s="1">
        <f t="shared" si="235"/>
        <v>308</v>
      </c>
      <c r="AH90" s="1">
        <f t="shared" si="235"/>
        <v>307</v>
      </c>
      <c r="AI90" s="1">
        <f t="shared" si="235"/>
        <v>316</v>
      </c>
      <c r="AJ90" s="1">
        <f t="shared" si="235"/>
        <v>233</v>
      </c>
      <c r="AK90" s="1"/>
      <c r="AL90" s="1"/>
      <c r="AM90" s="1">
        <f t="shared" si="235"/>
        <v>255</v>
      </c>
      <c r="AN90" s="1">
        <f t="shared" si="235"/>
        <v>308</v>
      </c>
      <c r="AO90" s="1">
        <f t="shared" si="235"/>
        <v>271</v>
      </c>
      <c r="AP90" s="1"/>
      <c r="AQ90" s="1"/>
      <c r="AR90" s="1"/>
      <c r="AS90" s="1"/>
      <c r="AT90" s="1"/>
      <c r="AU90" s="1"/>
      <c r="AY90" s="35" t="s">
        <v>24</v>
      </c>
      <c r="AZ90" s="1">
        <f>SUM(AZ69:AZ76)</f>
        <v>1131</v>
      </c>
      <c r="BA90" s="1">
        <f t="shared" ref="BA90:BD90" si="236">SUM(BA69:BA76)</f>
        <v>1536</v>
      </c>
      <c r="BB90" s="1">
        <f t="shared" si="236"/>
        <v>1518</v>
      </c>
      <c r="BC90" s="1">
        <f t="shared" si="236"/>
        <v>1087</v>
      </c>
      <c r="BD90" s="1">
        <f t="shared" si="236"/>
        <v>945</v>
      </c>
    </row>
    <row r="91" spans="1:65" x14ac:dyDescent="0.45">
      <c r="A91" s="39"/>
      <c r="G91" t="s">
        <v>25</v>
      </c>
      <c r="H91" s="1">
        <f>H77</f>
        <v>21</v>
      </c>
      <c r="I91" s="1">
        <f>I77</f>
        <v>6011</v>
      </c>
      <c r="J91" s="3">
        <f t="shared" si="234"/>
        <v>286.23809523809524</v>
      </c>
      <c r="K91" s="1"/>
      <c r="L91" s="1"/>
      <c r="M91" s="1"/>
      <c r="N91" s="1">
        <f>SUM(N78:N85)</f>
        <v>289</v>
      </c>
      <c r="O91" s="1">
        <f>SUM(O78:O85)</f>
        <v>266</v>
      </c>
      <c r="R91" s="1">
        <f t="shared" ref="R91:V91" si="237">SUM(R78:R85)</f>
        <v>273</v>
      </c>
      <c r="S91" s="1">
        <f t="shared" si="237"/>
        <v>273</v>
      </c>
      <c r="T91" s="1">
        <f t="shared" si="237"/>
        <v>299</v>
      </c>
      <c r="U91" s="1">
        <f t="shared" si="237"/>
        <v>247</v>
      </c>
      <c r="V91" s="1">
        <f t="shared" si="237"/>
        <v>175</v>
      </c>
      <c r="W91" s="1"/>
      <c r="X91" s="1"/>
      <c r="Y91" s="1">
        <f t="shared" ref="Y91:AC91" si="238">SUM(Y78:Y85)</f>
        <v>299</v>
      </c>
      <c r="Z91" s="1">
        <f t="shared" si="238"/>
        <v>294</v>
      </c>
      <c r="AA91" s="1">
        <f t="shared" si="238"/>
        <v>300</v>
      </c>
      <c r="AB91" s="1">
        <f t="shared" si="238"/>
        <v>312</v>
      </c>
      <c r="AC91" s="1">
        <f t="shared" si="238"/>
        <v>236</v>
      </c>
      <c r="AD91" s="1"/>
      <c r="AE91" s="1"/>
      <c r="AF91" s="1">
        <f t="shared" ref="AF91:AJ91" si="239">SUM(AF78:AF85)</f>
        <v>320</v>
      </c>
      <c r="AG91" s="1">
        <f t="shared" si="239"/>
        <v>341</v>
      </c>
      <c r="AH91" s="1">
        <f t="shared" si="239"/>
        <v>338</v>
      </c>
      <c r="AI91" s="1">
        <f t="shared" si="239"/>
        <v>348</v>
      </c>
      <c r="AJ91" s="1">
        <f t="shared" si="239"/>
        <v>253</v>
      </c>
      <c r="AK91" s="1"/>
      <c r="AL91" s="1"/>
      <c r="AM91" s="1">
        <f t="shared" ref="AM91:AO91" si="240">SUM(AM78:AM85)</f>
        <v>299</v>
      </c>
      <c r="AN91" s="1">
        <f t="shared" si="240"/>
        <v>302</v>
      </c>
      <c r="AO91" s="1">
        <f t="shared" si="240"/>
        <v>315</v>
      </c>
      <c r="AP91" s="1">
        <f>SUM(AP78:AP85)</f>
        <v>232</v>
      </c>
      <c r="AQ91" s="1"/>
      <c r="AT91" s="1"/>
      <c r="AU91" s="1"/>
      <c r="AY91" t="s">
        <v>25</v>
      </c>
      <c r="AZ91" s="1">
        <f>SUM(AZ78:AZ85)</f>
        <v>1191</v>
      </c>
      <c r="BA91" s="1">
        <f t="shared" ref="BA91:BD91" si="241">SUM(BA78:BA85)</f>
        <v>1210</v>
      </c>
      <c r="BB91" s="1">
        <f t="shared" si="241"/>
        <v>1252</v>
      </c>
      <c r="BC91" s="1">
        <f t="shared" si="241"/>
        <v>1428</v>
      </c>
      <c r="BD91" s="1">
        <f t="shared" si="241"/>
        <v>930</v>
      </c>
    </row>
  </sheetData>
  <autoFilter ref="A67:J85" xr:uid="{00000000-0009-0000-0000-000000000000}"/>
  <mergeCells count="1">
    <mergeCell ref="K3:AU3"/>
  </mergeCells>
  <conditionalFormatting sqref="K39:O40 Q39:Q40 S39:AH40 AK39:AO40">
    <cfRule type="cellIs" dxfId="558" priority="641" operator="between">
      <formula>0</formula>
      <formula>4</formula>
    </cfRule>
  </conditionalFormatting>
  <conditionalFormatting sqref="K39:AO40">
    <cfRule type="containsBlanks" dxfId="557" priority="293">
      <formula>LEN(TRIM(K39))=0</formula>
    </cfRule>
    <cfRule type="containsText" dxfId="556" priority="294" operator="containsText" text="Festiu">
      <formula>NOT(ISERROR(SEARCH("Festiu",K39)))</formula>
    </cfRule>
    <cfRule type="containsText" dxfId="555" priority="295" operator="containsText" text="dg">
      <formula>NOT(ISERROR(SEARCH("dg",K39)))</formula>
    </cfRule>
    <cfRule type="containsText" dxfId="554" priority="296" operator="containsText" text="ds">
      <formula>NOT(ISERROR(SEARCH("ds",K39)))</formula>
    </cfRule>
    <cfRule type="cellIs" dxfId="553" priority="297" operator="greaterThanOrEqual">
      <formula>51</formula>
    </cfRule>
    <cfRule type="cellIs" dxfId="552" priority="298" operator="between">
      <formula>41</formula>
      <formula>50</formula>
    </cfRule>
    <cfRule type="cellIs" dxfId="551" priority="299" operator="between">
      <formula>31</formula>
      <formula>40</formula>
    </cfRule>
    <cfRule type="cellIs" dxfId="550" priority="300" operator="between">
      <formula>21</formula>
      <formula>30</formula>
    </cfRule>
    <cfRule type="cellIs" dxfId="549" priority="301" operator="between">
      <formula>11</formula>
      <formula>20</formula>
    </cfRule>
    <cfRule type="cellIs" dxfId="548" priority="302" operator="between">
      <formula>5</formula>
      <formula>10</formula>
    </cfRule>
  </conditionalFormatting>
  <conditionalFormatting sqref="K69:AO76">
    <cfRule type="cellIs" dxfId="547" priority="223" operator="greaterThanOrEqual">
      <formula>51</formula>
    </cfRule>
    <cfRule type="cellIs" dxfId="546" priority="224" operator="between">
      <formula>41</formula>
      <formula>50</formula>
    </cfRule>
    <cfRule type="containsText" dxfId="545" priority="222" operator="containsText" text="Sb">
      <formula>NOT(ISERROR(SEARCH("Sb",K69)))</formula>
    </cfRule>
    <cfRule type="containsText" dxfId="544" priority="221" operator="containsText" text="Dg">
      <formula>NOT(ISERROR(SEARCH("Dg",K69)))</formula>
    </cfRule>
    <cfRule type="containsText" dxfId="543" priority="220" operator="containsText" text="Festivo">
      <formula>NOT(ISERROR(SEARCH("Festivo",K69)))</formula>
    </cfRule>
    <cfRule type="cellIs" dxfId="542" priority="227" operator="between">
      <formula>11</formula>
      <formula>20</formula>
    </cfRule>
    <cfRule type="cellIs" dxfId="541" priority="228" operator="between">
      <formula>5</formula>
      <formula>10</formula>
    </cfRule>
    <cfRule type="cellIs" dxfId="540" priority="225" operator="between">
      <formula>31</formula>
      <formula>40</formula>
    </cfRule>
    <cfRule type="containsBlanks" dxfId="539" priority="219">
      <formula>LEN(TRIM(K69))=0</formula>
    </cfRule>
    <cfRule type="cellIs" dxfId="538" priority="226" operator="between">
      <formula>21</formula>
      <formula>30</formula>
    </cfRule>
  </conditionalFormatting>
  <conditionalFormatting sqref="L69:O76">
    <cfRule type="cellIs" dxfId="537" priority="630" operator="between">
      <formula>0</formula>
      <formula>4</formula>
    </cfRule>
  </conditionalFormatting>
  <conditionalFormatting sqref="L15:AM16">
    <cfRule type="containsText" dxfId="536" priority="165" operator="containsText" text="Festiu">
      <formula>NOT(ISERROR(SEARCH("Festiu",L15)))</formula>
    </cfRule>
    <cfRule type="containsText" dxfId="535" priority="166" operator="containsText" text="dg">
      <formula>NOT(ISERROR(SEARCH("dg",L15)))</formula>
    </cfRule>
    <cfRule type="containsText" dxfId="534" priority="167" operator="containsText" text="ds">
      <formula>NOT(ISERROR(SEARCH("ds",L15)))</formula>
    </cfRule>
    <cfRule type="cellIs" dxfId="533" priority="168" operator="greaterThanOrEqual">
      <formula>51</formula>
    </cfRule>
    <cfRule type="cellIs" dxfId="532" priority="170" operator="between">
      <formula>31</formula>
      <formula>40</formula>
    </cfRule>
    <cfRule type="containsBlanks" dxfId="531" priority="164">
      <formula>LEN(TRIM(L15))=0</formula>
    </cfRule>
    <cfRule type="cellIs" dxfId="530" priority="171" operator="between">
      <formula>21</formula>
      <formula>30</formula>
    </cfRule>
    <cfRule type="cellIs" dxfId="529" priority="172" operator="between">
      <formula>11</formula>
      <formula>20</formula>
    </cfRule>
    <cfRule type="cellIs" dxfId="528" priority="173" operator="between">
      <formula>5</formula>
      <formula>10</formula>
    </cfRule>
    <cfRule type="cellIs" dxfId="527" priority="174" operator="between">
      <formula>0</formula>
      <formula>4</formula>
    </cfRule>
    <cfRule type="cellIs" dxfId="526" priority="169" operator="between">
      <formula>41</formula>
      <formula>50</formula>
    </cfRule>
  </conditionalFormatting>
  <conditionalFormatting sqref="L24:AP25">
    <cfRule type="cellIs" dxfId="525" priority="693" operator="between">
      <formula>21</formula>
      <formula>30</formula>
    </cfRule>
    <cfRule type="cellIs" dxfId="524" priority="692" operator="between">
      <formula>31</formula>
      <formula>40</formula>
    </cfRule>
    <cfRule type="cellIs" dxfId="523" priority="691" operator="between">
      <formula>41</formula>
      <formula>50</formula>
    </cfRule>
    <cfRule type="cellIs" dxfId="522" priority="690" operator="greaterThanOrEqual">
      <formula>51</formula>
    </cfRule>
    <cfRule type="containsText" dxfId="521" priority="689" operator="containsText" text="ds">
      <formula>NOT(ISERROR(SEARCH("ds",L24)))</formula>
    </cfRule>
    <cfRule type="containsText" dxfId="520" priority="688" operator="containsText" text="dg">
      <formula>NOT(ISERROR(SEARCH("dg",L24)))</formula>
    </cfRule>
    <cfRule type="containsText" dxfId="519" priority="687" operator="containsText" text="Festiu">
      <formula>NOT(ISERROR(SEARCH("Festiu",L24)))</formula>
    </cfRule>
    <cfRule type="containsBlanks" dxfId="518" priority="686">
      <formula>LEN(TRIM(L24))=0</formula>
    </cfRule>
    <cfRule type="cellIs" dxfId="517" priority="696" operator="between">
      <formula>0</formula>
      <formula>4</formula>
    </cfRule>
    <cfRule type="cellIs" dxfId="516" priority="695" operator="between">
      <formula>5</formula>
      <formula>10</formula>
    </cfRule>
    <cfRule type="cellIs" dxfId="515" priority="694" operator="between">
      <formula>11</formula>
      <formula>20</formula>
    </cfRule>
  </conditionalFormatting>
  <conditionalFormatting sqref="M6:O7">
    <cfRule type="cellIs" dxfId="514" priority="218" operator="between">
      <formula>0</formula>
      <formula>4</formula>
    </cfRule>
  </conditionalFormatting>
  <conditionalFormatting sqref="M33:W34 Y33:AQ34">
    <cfRule type="cellIs" dxfId="513" priority="663" operator="between">
      <formula>0</formula>
      <formula>4</formula>
    </cfRule>
  </conditionalFormatting>
  <conditionalFormatting sqref="M6:AQ7">
    <cfRule type="cellIs" dxfId="512" priority="138" operator="between">
      <formula>41</formula>
      <formula>50</formula>
    </cfRule>
    <cfRule type="cellIs" dxfId="511" priority="137" operator="greaterThanOrEqual">
      <formula>51</formula>
    </cfRule>
    <cfRule type="containsText" dxfId="510" priority="135" operator="containsText" text="dg">
      <formula>NOT(ISERROR(SEARCH("dg",M6)))</formula>
    </cfRule>
    <cfRule type="containsText" dxfId="509" priority="134" operator="containsText" text="Festiu">
      <formula>NOT(ISERROR(SEARCH("Festiu",M6)))</formula>
    </cfRule>
    <cfRule type="containsBlanks" dxfId="508" priority="133">
      <formula>LEN(TRIM(M6))=0</formula>
    </cfRule>
    <cfRule type="containsText" dxfId="507" priority="136" operator="containsText" text="ds">
      <formula>NOT(ISERROR(SEARCH("ds",M6)))</formula>
    </cfRule>
    <cfRule type="cellIs" dxfId="506" priority="142" operator="between">
      <formula>5</formula>
      <formula>10</formula>
    </cfRule>
    <cfRule type="cellIs" dxfId="505" priority="141" operator="between">
      <formula>11</formula>
      <formula>20</formula>
    </cfRule>
    <cfRule type="cellIs" dxfId="504" priority="140" operator="between">
      <formula>21</formula>
      <formula>30</formula>
    </cfRule>
    <cfRule type="cellIs" dxfId="503" priority="139" operator="between">
      <formula>31</formula>
      <formula>40</formula>
    </cfRule>
  </conditionalFormatting>
  <conditionalFormatting sqref="M33:AQ34">
    <cfRule type="containsText" dxfId="502" priority="336" operator="containsText" text="ds">
      <formula>NOT(ISERROR(SEARCH("ds",M33)))</formula>
    </cfRule>
    <cfRule type="cellIs" dxfId="501" priority="339" operator="between">
      <formula>31</formula>
      <formula>40</formula>
    </cfRule>
    <cfRule type="cellIs" dxfId="500" priority="337" operator="greaterThanOrEqual">
      <formula>51</formula>
    </cfRule>
    <cfRule type="cellIs" dxfId="499" priority="342" operator="between">
      <formula>5</formula>
      <formula>10</formula>
    </cfRule>
    <cfRule type="cellIs" dxfId="498" priority="341" operator="between">
      <formula>11</formula>
      <formula>20</formula>
    </cfRule>
    <cfRule type="cellIs" dxfId="497" priority="340" operator="between">
      <formula>21</formula>
      <formula>30</formula>
    </cfRule>
    <cfRule type="cellIs" dxfId="496" priority="338" operator="between">
      <formula>41</formula>
      <formula>50</formula>
    </cfRule>
    <cfRule type="containsBlanks" dxfId="495" priority="333">
      <formula>LEN(TRIM(M33))=0</formula>
    </cfRule>
    <cfRule type="containsText" dxfId="494" priority="334" operator="containsText" text="Festiu">
      <formula>NOT(ISERROR(SEARCH("Festiu",M33)))</formula>
    </cfRule>
    <cfRule type="containsText" dxfId="493" priority="335" operator="containsText" text="dg">
      <formula>NOT(ISERROR(SEARCH("dg",M33)))</formula>
    </cfRule>
  </conditionalFormatting>
  <conditionalFormatting sqref="N78:AP85">
    <cfRule type="containsText" dxfId="492" priority="2" operator="containsText" text="Festivo">
      <formula>NOT(ISERROR(SEARCH("Festivo",N78)))</formula>
    </cfRule>
    <cfRule type="containsText" dxfId="491" priority="3" operator="containsText" text="Dg">
      <formula>NOT(ISERROR(SEARCH("Dg",N78)))</formula>
    </cfRule>
    <cfRule type="containsText" dxfId="490" priority="4" operator="containsText" text="Sb">
      <formula>NOT(ISERROR(SEARCH("Sb",N78)))</formula>
    </cfRule>
    <cfRule type="cellIs" dxfId="489" priority="5" operator="greaterThanOrEqual">
      <formula>51</formula>
    </cfRule>
    <cfRule type="cellIs" dxfId="488" priority="6" operator="between">
      <formula>41</formula>
      <formula>50</formula>
    </cfRule>
    <cfRule type="cellIs" dxfId="487" priority="7" operator="between">
      <formula>31</formula>
      <formula>40</formula>
    </cfRule>
    <cfRule type="cellIs" dxfId="486" priority="9" operator="between">
      <formula>11</formula>
      <formula>20</formula>
    </cfRule>
    <cfRule type="containsBlanks" dxfId="485" priority="1">
      <formula>LEN(TRIM(N78))=0</formula>
    </cfRule>
    <cfRule type="cellIs" dxfId="484" priority="8" operator="between">
      <formula>21</formula>
      <formula>30</formula>
    </cfRule>
    <cfRule type="cellIs" dxfId="483" priority="11" operator="between">
      <formula>0</formula>
      <formula>4</formula>
    </cfRule>
    <cfRule type="cellIs" dxfId="482" priority="10" operator="between">
      <formula>5</formula>
      <formula>10</formula>
    </cfRule>
  </conditionalFormatting>
  <conditionalFormatting sqref="N18:AR19">
    <cfRule type="cellIs" dxfId="481" priority="408" operator="between">
      <formula>41</formula>
      <formula>50</formula>
    </cfRule>
    <cfRule type="cellIs" dxfId="480" priority="407" operator="greaterThanOrEqual">
      <formula>51</formula>
    </cfRule>
    <cfRule type="containsText" dxfId="479" priority="406" operator="containsText" text="ds">
      <formula>NOT(ISERROR(SEARCH("ds",N18)))</formula>
    </cfRule>
    <cfRule type="containsText" dxfId="478" priority="405" operator="containsText" text="dg">
      <formula>NOT(ISERROR(SEARCH("dg",N18)))</formula>
    </cfRule>
    <cfRule type="containsText" dxfId="477" priority="404" operator="containsText" text="Festiu">
      <formula>NOT(ISERROR(SEARCH("Festiu",N18)))</formula>
    </cfRule>
    <cfRule type="containsBlanks" dxfId="476" priority="403">
      <formula>LEN(TRIM(N18))=0</formula>
    </cfRule>
    <cfRule type="cellIs" dxfId="475" priority="409" operator="between">
      <formula>31</formula>
      <formula>40</formula>
    </cfRule>
    <cfRule type="cellIs" dxfId="474" priority="410" operator="between">
      <formula>21</formula>
      <formula>30</formula>
    </cfRule>
    <cfRule type="cellIs" dxfId="473" priority="411" operator="between">
      <formula>11</formula>
      <formula>20</formula>
    </cfRule>
    <cfRule type="cellIs" dxfId="472" priority="412" operator="between">
      <formula>5</formula>
      <formula>10</formula>
    </cfRule>
  </conditionalFormatting>
  <conditionalFormatting sqref="O27:AB28 AD27:AS28">
    <cfRule type="cellIs" dxfId="471" priority="685" operator="between">
      <formula>0</formula>
      <formula>4</formula>
    </cfRule>
  </conditionalFormatting>
  <conditionalFormatting sqref="O18:AR19">
    <cfRule type="cellIs" dxfId="470" priority="718" operator="between">
      <formula>0</formula>
      <formula>4</formula>
    </cfRule>
  </conditionalFormatting>
  <conditionalFormatting sqref="O27:AS28">
    <cfRule type="cellIs" dxfId="469" priority="379" operator="between">
      <formula>31</formula>
      <formula>40</formula>
    </cfRule>
    <cfRule type="cellIs" dxfId="468" priority="378" operator="between">
      <formula>41</formula>
      <formula>50</formula>
    </cfRule>
    <cfRule type="cellIs" dxfId="467" priority="377" operator="greaterThanOrEqual">
      <formula>51</formula>
    </cfRule>
    <cfRule type="containsText" dxfId="466" priority="376" operator="containsText" text="ds">
      <formula>NOT(ISERROR(SEARCH("ds",O27)))</formula>
    </cfRule>
    <cfRule type="cellIs" dxfId="465" priority="382" operator="between">
      <formula>5</formula>
      <formula>10</formula>
    </cfRule>
    <cfRule type="cellIs" dxfId="464" priority="380" operator="between">
      <formula>21</formula>
      <formula>30</formula>
    </cfRule>
    <cfRule type="containsBlanks" dxfId="463" priority="373">
      <formula>LEN(TRIM(O27))=0</formula>
    </cfRule>
    <cfRule type="containsText" dxfId="462" priority="374" operator="containsText" text="Festiu">
      <formula>NOT(ISERROR(SEARCH("Festiu",O27)))</formula>
    </cfRule>
    <cfRule type="cellIs" dxfId="461" priority="381" operator="between">
      <formula>11</formula>
      <formula>20</formula>
    </cfRule>
    <cfRule type="containsText" dxfId="460" priority="375" operator="containsText" text="dg">
      <formula>NOT(ISERROR(SEARCH("dg",O27)))</formula>
    </cfRule>
  </conditionalFormatting>
  <conditionalFormatting sqref="P41:Q41">
    <cfRule type="cellIs" dxfId="459" priority="592" operator="between">
      <formula>41</formula>
      <formula>50</formula>
    </cfRule>
    <cfRule type="cellIs" dxfId="458" priority="595" operator="between">
      <formula>11</formula>
      <formula>20</formula>
    </cfRule>
    <cfRule type="cellIs" dxfId="457" priority="594" operator="between">
      <formula>21</formula>
      <formula>30</formula>
    </cfRule>
    <cfRule type="cellIs" dxfId="456" priority="593" operator="between">
      <formula>31</formula>
      <formula>40</formula>
    </cfRule>
    <cfRule type="containsText" dxfId="455" priority="590" operator="containsText" text="ds">
      <formula>NOT(ISERROR(SEARCH("ds",P41)))</formula>
    </cfRule>
    <cfRule type="cellIs" dxfId="454" priority="596" operator="between">
      <formula>5</formula>
      <formula>10</formula>
    </cfRule>
    <cfRule type="cellIs" dxfId="453" priority="591" operator="greaterThanOrEqual">
      <formula>51</formula>
    </cfRule>
    <cfRule type="containsBlanks" dxfId="452" priority="587">
      <formula>LEN(TRIM(P41))=0</formula>
    </cfRule>
    <cfRule type="containsText" dxfId="451" priority="588" operator="containsText" text="Festiu">
      <formula>NOT(ISERROR(SEARCH("Festiu",P41)))</formula>
    </cfRule>
    <cfRule type="containsText" dxfId="450" priority="589" operator="containsText" text="dg">
      <formula>NOT(ISERROR(SEARCH("dg",P41)))</formula>
    </cfRule>
    <cfRule type="cellIs" dxfId="449" priority="597" operator="between">
      <formula>0</formula>
      <formula>4</formula>
    </cfRule>
  </conditionalFormatting>
  <conditionalFormatting sqref="P58:Q58">
    <cfRule type="containsBlanks" dxfId="448" priority="477">
      <formula>LEN(TRIM(P58))=0</formula>
    </cfRule>
    <cfRule type="containsText" dxfId="447" priority="478" operator="containsText" text="Festiu">
      <formula>NOT(ISERROR(SEARCH("Festiu",P58)))</formula>
    </cfRule>
    <cfRule type="containsText" dxfId="446" priority="479" operator="containsText" text="dg">
      <formula>NOT(ISERROR(SEARCH("dg",P58)))</formula>
    </cfRule>
    <cfRule type="containsText" dxfId="445" priority="480" operator="containsText" text="Sb">
      <formula>NOT(ISERROR(SEARCH("Sb",P58)))</formula>
    </cfRule>
    <cfRule type="cellIs" dxfId="444" priority="481" operator="greaterThanOrEqual">
      <formula>51</formula>
    </cfRule>
    <cfRule type="cellIs" dxfId="443" priority="482" operator="between">
      <formula>41</formula>
      <formula>50</formula>
    </cfRule>
    <cfRule type="cellIs" dxfId="442" priority="483" operator="between">
      <formula>31</formula>
      <formula>40</formula>
    </cfRule>
    <cfRule type="cellIs" dxfId="441" priority="484" operator="between">
      <formula>21</formula>
      <formula>30</formula>
    </cfRule>
    <cfRule type="cellIs" dxfId="440" priority="485" operator="between">
      <formula>11</formula>
      <formula>20</formula>
    </cfRule>
    <cfRule type="cellIs" dxfId="439" priority="486" operator="between">
      <formula>5</formula>
      <formula>10</formula>
    </cfRule>
    <cfRule type="cellIs" dxfId="438" priority="487" operator="between">
      <formula>0</formula>
      <formula>4</formula>
    </cfRule>
  </conditionalFormatting>
  <conditionalFormatting sqref="P12:AP13">
    <cfRule type="cellIs" dxfId="437" priority="185" operator="between">
      <formula>0</formula>
      <formula>4</formula>
    </cfRule>
  </conditionalFormatting>
  <conditionalFormatting sqref="P9:AQ10">
    <cfRule type="containsText" dxfId="436" priority="187" operator="containsText" text="Festiu">
      <formula>NOT(ISERROR(SEARCH("Festiu",P9)))</formula>
    </cfRule>
    <cfRule type="containsText" dxfId="435" priority="188" operator="containsText" text="dg">
      <formula>NOT(ISERROR(SEARCH("dg",P9)))</formula>
    </cfRule>
    <cfRule type="cellIs" dxfId="434" priority="194" operator="between">
      <formula>11</formula>
      <formula>20</formula>
    </cfRule>
    <cfRule type="cellIs" dxfId="433" priority="195" operator="between">
      <formula>5</formula>
      <formula>10</formula>
    </cfRule>
    <cfRule type="cellIs" dxfId="432" priority="196" operator="between">
      <formula>0</formula>
      <formula>4</formula>
    </cfRule>
    <cfRule type="containsBlanks" dxfId="431" priority="186">
      <formula>LEN(TRIM(P9))=0</formula>
    </cfRule>
    <cfRule type="cellIs" dxfId="430" priority="192" operator="between">
      <formula>31</formula>
      <formula>40</formula>
    </cfRule>
    <cfRule type="cellIs" dxfId="429" priority="191" operator="between">
      <formula>41</formula>
      <formula>50</formula>
    </cfRule>
    <cfRule type="cellIs" dxfId="428" priority="193" operator="between">
      <formula>21</formula>
      <formula>30</formula>
    </cfRule>
    <cfRule type="cellIs" dxfId="427" priority="190" operator="greaterThanOrEqual">
      <formula>51</formula>
    </cfRule>
    <cfRule type="containsText" dxfId="426" priority="189" operator="containsText" text="ds">
      <formula>NOT(ISERROR(SEARCH("ds",P9)))</formula>
    </cfRule>
  </conditionalFormatting>
  <conditionalFormatting sqref="P36:AS37">
    <cfRule type="cellIs" dxfId="425" priority="332" operator="between">
      <formula>5</formula>
      <formula>10</formula>
    </cfRule>
    <cfRule type="cellIs" dxfId="424" priority="331" operator="between">
      <formula>11</formula>
      <formula>20</formula>
    </cfRule>
    <cfRule type="cellIs" dxfId="423" priority="330" operator="between">
      <formula>21</formula>
      <formula>30</formula>
    </cfRule>
    <cfRule type="cellIs" dxfId="422" priority="329" operator="between">
      <formula>31</formula>
      <formula>40</formula>
    </cfRule>
    <cfRule type="cellIs" dxfId="421" priority="328" operator="between">
      <formula>41</formula>
      <formula>50</formula>
    </cfRule>
    <cfRule type="cellIs" dxfId="420" priority="327" operator="greaterThanOrEqual">
      <formula>51</formula>
    </cfRule>
    <cfRule type="containsText" dxfId="419" priority="326" operator="containsText" text="ds">
      <formula>NOT(ISERROR(SEARCH("ds",P36)))</formula>
    </cfRule>
    <cfRule type="containsText" dxfId="418" priority="325" operator="containsText" text="dg">
      <formula>NOT(ISERROR(SEARCH("dg",P36)))</formula>
    </cfRule>
    <cfRule type="containsText" dxfId="417" priority="324" operator="containsText" text="Festiu">
      <formula>NOT(ISERROR(SEARCH("Festiu",P36)))</formula>
    </cfRule>
    <cfRule type="containsBlanks" dxfId="416" priority="323">
      <formula>LEN(TRIM(P36))=0</formula>
    </cfRule>
  </conditionalFormatting>
  <conditionalFormatting sqref="P12:AT13">
    <cfRule type="containsBlanks" dxfId="415" priority="122">
      <formula>LEN(TRIM(P12))=0</formula>
    </cfRule>
    <cfRule type="containsText" dxfId="414" priority="123" operator="containsText" text="Festiu">
      <formula>NOT(ISERROR(SEARCH("Festiu",P12)))</formula>
    </cfRule>
    <cfRule type="containsText" dxfId="413" priority="124" operator="containsText" text="dg">
      <formula>NOT(ISERROR(SEARCH("dg",P12)))</formula>
    </cfRule>
    <cfRule type="containsText" dxfId="412" priority="125" operator="containsText" text="ds">
      <formula>NOT(ISERROR(SEARCH("ds",P12)))</formula>
    </cfRule>
    <cfRule type="cellIs" dxfId="411" priority="126" operator="greaterThanOrEqual">
      <formula>51</formula>
    </cfRule>
    <cfRule type="cellIs" dxfId="410" priority="127" operator="between">
      <formula>41</formula>
      <formula>50</formula>
    </cfRule>
    <cfRule type="cellIs" dxfId="409" priority="128" operator="between">
      <formula>31</formula>
      <formula>40</formula>
    </cfRule>
    <cfRule type="cellIs" dxfId="408" priority="129" operator="between">
      <formula>21</formula>
      <formula>30</formula>
    </cfRule>
    <cfRule type="cellIs" dxfId="407" priority="131" operator="between">
      <formula>5</formula>
      <formula>10</formula>
    </cfRule>
    <cfRule type="cellIs" dxfId="406" priority="130" operator="between">
      <formula>11</formula>
      <formula>20</formula>
    </cfRule>
  </conditionalFormatting>
  <conditionalFormatting sqref="Q21:AM22 AO21:AT22">
    <cfRule type="cellIs" dxfId="405" priority="707" operator="between">
      <formula>0</formula>
      <formula>4</formula>
    </cfRule>
  </conditionalFormatting>
  <conditionalFormatting sqref="Q69:AO76">
    <cfRule type="cellIs" dxfId="404" priority="229" operator="between">
      <formula>0</formula>
      <formula>4</formula>
    </cfRule>
  </conditionalFormatting>
  <conditionalFormatting sqref="Q6:AQ7">
    <cfRule type="cellIs" dxfId="403" priority="143" operator="between">
      <formula>0</formula>
      <formula>4</formula>
    </cfRule>
  </conditionalFormatting>
  <conditionalFormatting sqref="Q36:AS37">
    <cfRule type="cellIs" dxfId="402" priority="652" operator="between">
      <formula>0</formula>
      <formula>4</formula>
    </cfRule>
  </conditionalFormatting>
  <conditionalFormatting sqref="Q21:AT22">
    <cfRule type="containsText" dxfId="401" priority="386" operator="containsText" text="ds">
      <formula>NOT(ISERROR(SEARCH("ds",Q21)))</formula>
    </cfRule>
    <cfRule type="cellIs" dxfId="400" priority="391" operator="between">
      <formula>11</formula>
      <formula>20</formula>
    </cfRule>
    <cfRule type="cellIs" dxfId="399" priority="390" operator="between">
      <formula>21</formula>
      <formula>30</formula>
    </cfRule>
    <cfRule type="cellIs" dxfId="398" priority="388" operator="between">
      <formula>41</formula>
      <formula>50</formula>
    </cfRule>
    <cfRule type="cellIs" dxfId="397" priority="387" operator="greaterThanOrEqual">
      <formula>51</formula>
    </cfRule>
    <cfRule type="containsText" dxfId="396" priority="385" operator="containsText" text="dg">
      <formula>NOT(ISERROR(SEARCH("dg",Q21)))</formula>
    </cfRule>
    <cfRule type="containsText" dxfId="395" priority="384" operator="containsText" text="Festiu">
      <formula>NOT(ISERROR(SEARCH("Festiu",Q21)))</formula>
    </cfRule>
    <cfRule type="containsBlanks" dxfId="394" priority="383">
      <formula>LEN(TRIM(Q21))=0</formula>
    </cfRule>
    <cfRule type="cellIs" dxfId="393" priority="389" operator="between">
      <formula>31</formula>
      <formula>40</formula>
    </cfRule>
    <cfRule type="cellIs" dxfId="392" priority="392" operator="between">
      <formula>5</formula>
      <formula>10</formula>
    </cfRule>
  </conditionalFormatting>
  <conditionalFormatting sqref="R30:AA31 AC30:AN31 AP30:AU31">
    <cfRule type="cellIs" dxfId="391" priority="674" operator="between">
      <formula>0</formula>
      <formula>4</formula>
    </cfRule>
  </conditionalFormatting>
  <conditionalFormatting sqref="R30:AU31">
    <cfRule type="cellIs" dxfId="390" priority="347" operator="greaterThanOrEqual">
      <formula>51</formula>
    </cfRule>
    <cfRule type="cellIs" dxfId="389" priority="352" operator="between">
      <formula>5</formula>
      <formula>10</formula>
    </cfRule>
    <cfRule type="cellIs" dxfId="388" priority="351" operator="between">
      <formula>11</formula>
      <formula>20</formula>
    </cfRule>
    <cfRule type="containsBlanks" dxfId="387" priority="343">
      <formula>LEN(TRIM(R30))=0</formula>
    </cfRule>
    <cfRule type="containsText" dxfId="386" priority="344" operator="containsText" text="Festiu">
      <formula>NOT(ISERROR(SEARCH("Festiu",R30)))</formula>
    </cfRule>
    <cfRule type="containsText" dxfId="385" priority="346" operator="containsText" text="ds">
      <formula>NOT(ISERROR(SEARCH("ds",R30)))</formula>
    </cfRule>
    <cfRule type="containsText" dxfId="384" priority="345" operator="containsText" text="dg">
      <formula>NOT(ISERROR(SEARCH("dg",R30)))</formula>
    </cfRule>
    <cfRule type="cellIs" dxfId="383" priority="350" operator="between">
      <formula>21</formula>
      <formula>30</formula>
    </cfRule>
    <cfRule type="cellIs" dxfId="382" priority="349" operator="between">
      <formula>31</formula>
      <formula>40</formula>
    </cfRule>
    <cfRule type="cellIs" dxfId="381" priority="348" operator="between">
      <formula>41</formula>
      <formula>50</formula>
    </cfRule>
  </conditionalFormatting>
  <conditionalFormatting sqref="W58">
    <cfRule type="containsText" dxfId="380" priority="70" operator="containsText" text="Sb">
      <formula>NOT(ISERROR(SEARCH("Sb",W58)))</formula>
    </cfRule>
    <cfRule type="cellIs" dxfId="379" priority="72" operator="between">
      <formula>41</formula>
      <formula>50</formula>
    </cfRule>
    <cfRule type="cellIs" dxfId="378" priority="73" operator="between">
      <formula>31</formula>
      <formula>40</formula>
    </cfRule>
    <cfRule type="cellIs" dxfId="377" priority="71" operator="greaterThanOrEqual">
      <formula>51</formula>
    </cfRule>
    <cfRule type="cellIs" dxfId="376" priority="77" operator="between">
      <formula>0</formula>
      <formula>4</formula>
    </cfRule>
    <cfRule type="cellIs" dxfId="375" priority="76" operator="between">
      <formula>5</formula>
      <formula>10</formula>
    </cfRule>
    <cfRule type="cellIs" dxfId="374" priority="75" operator="between">
      <formula>11</formula>
      <formula>20</formula>
    </cfRule>
    <cfRule type="cellIs" dxfId="373" priority="74" operator="between">
      <formula>21</formula>
      <formula>30</formula>
    </cfRule>
  </conditionalFormatting>
  <conditionalFormatting sqref="W41:X41">
    <cfRule type="containsText" dxfId="372" priority="579" operator="containsText" text="ds">
      <formula>NOT(ISERROR(SEARCH("ds",W41)))</formula>
    </cfRule>
    <cfRule type="cellIs" dxfId="371" priority="582" operator="between">
      <formula>31</formula>
      <formula>40</formula>
    </cfRule>
    <cfRule type="cellIs" dxfId="370" priority="583" operator="between">
      <formula>21</formula>
      <formula>30</formula>
    </cfRule>
    <cfRule type="cellIs" dxfId="369" priority="585" operator="between">
      <formula>5</formula>
      <formula>10</formula>
    </cfRule>
    <cfRule type="containsText" dxfId="368" priority="578" operator="containsText" text="dg">
      <formula>NOT(ISERROR(SEARCH("dg",W41)))</formula>
    </cfRule>
    <cfRule type="containsText" dxfId="367" priority="577" operator="containsText" text="Festiu">
      <formula>NOT(ISERROR(SEARCH("Festiu",W41)))</formula>
    </cfRule>
    <cfRule type="cellIs" dxfId="366" priority="584" operator="between">
      <formula>11</formula>
      <formula>20</formula>
    </cfRule>
    <cfRule type="containsBlanks" dxfId="365" priority="576">
      <formula>LEN(TRIM(W41))=0</formula>
    </cfRule>
    <cfRule type="cellIs" dxfId="364" priority="586" operator="between">
      <formula>0</formula>
      <formula>4</formula>
    </cfRule>
    <cfRule type="cellIs" dxfId="363" priority="581" operator="between">
      <formula>41</formula>
      <formula>50</formula>
    </cfRule>
    <cfRule type="cellIs" dxfId="362" priority="580" operator="greaterThanOrEqual">
      <formula>51</formula>
    </cfRule>
  </conditionalFormatting>
  <conditionalFormatting sqref="W58:X58">
    <cfRule type="containsText" dxfId="361" priority="69" operator="containsText" text="dg">
      <formula>NOT(ISERROR(SEARCH("dg",W58)))</formula>
    </cfRule>
    <cfRule type="containsBlanks" dxfId="360" priority="67">
      <formula>LEN(TRIM(W58))=0</formula>
    </cfRule>
    <cfRule type="containsText" dxfId="359" priority="68" operator="containsText" text="Festiu">
      <formula>NOT(ISERROR(SEARCH("Festiu",W58)))</formula>
    </cfRule>
  </conditionalFormatting>
  <conditionalFormatting sqref="X58">
    <cfRule type="cellIs" dxfId="358" priority="120" operator="between">
      <formula>5</formula>
      <formula>10</formula>
    </cfRule>
    <cfRule type="cellIs" dxfId="357" priority="119" operator="between">
      <formula>11</formula>
      <formula>20</formula>
    </cfRule>
    <cfRule type="cellIs" dxfId="356" priority="118" operator="between">
      <formula>21</formula>
      <formula>30</formula>
    </cfRule>
    <cfRule type="cellIs" dxfId="355" priority="117" operator="between">
      <formula>31</formula>
      <formula>40</formula>
    </cfRule>
    <cfRule type="cellIs" dxfId="354" priority="116" operator="between">
      <formula>41</formula>
      <formula>50</formula>
    </cfRule>
    <cfRule type="cellIs" dxfId="353" priority="115" operator="greaterThanOrEqual">
      <formula>51</formula>
    </cfRule>
    <cfRule type="containsText" dxfId="352" priority="114" operator="containsText" text="ds">
      <formula>NOT(ISERROR(SEARCH("ds",X58)))</formula>
    </cfRule>
    <cfRule type="cellIs" dxfId="351" priority="121" operator="between">
      <formula>0</formula>
      <formula>4</formula>
    </cfRule>
  </conditionalFormatting>
  <conditionalFormatting sqref="AD58">
    <cfRule type="cellIs" dxfId="350" priority="66" operator="between">
      <formula>0</formula>
      <formula>4</formula>
    </cfRule>
    <cfRule type="cellIs" dxfId="349" priority="65" operator="between">
      <formula>5</formula>
      <formula>10</formula>
    </cfRule>
    <cfRule type="cellIs" dxfId="348" priority="64" operator="between">
      <formula>11</formula>
      <formula>20</formula>
    </cfRule>
    <cfRule type="cellIs" dxfId="347" priority="63" operator="between">
      <formula>21</formula>
      <formula>30</formula>
    </cfRule>
    <cfRule type="containsText" dxfId="346" priority="59" operator="containsText" text="Sb">
      <formula>NOT(ISERROR(SEARCH("Sb",AD58)))</formula>
    </cfRule>
    <cfRule type="cellIs" dxfId="345" priority="60" operator="greaterThanOrEqual">
      <formula>51</formula>
    </cfRule>
    <cfRule type="cellIs" dxfId="344" priority="61" operator="between">
      <formula>41</formula>
      <formula>50</formula>
    </cfRule>
    <cfRule type="cellIs" dxfId="343" priority="62" operator="between">
      <formula>31</formula>
      <formula>40</formula>
    </cfRule>
  </conditionalFormatting>
  <conditionalFormatting sqref="AD41:AE41">
    <cfRule type="containsBlanks" dxfId="342" priority="565">
      <formula>LEN(TRIM(AD41))=0</formula>
    </cfRule>
    <cfRule type="cellIs" dxfId="341" priority="574" operator="between">
      <formula>5</formula>
      <formula>10</formula>
    </cfRule>
    <cfRule type="cellIs" dxfId="340" priority="573" operator="between">
      <formula>11</formula>
      <formula>20</formula>
    </cfRule>
    <cfRule type="cellIs" dxfId="339" priority="572" operator="between">
      <formula>21</formula>
      <formula>30</formula>
    </cfRule>
    <cfRule type="cellIs" dxfId="338" priority="571" operator="between">
      <formula>31</formula>
      <formula>40</formula>
    </cfRule>
    <cfRule type="cellIs" dxfId="337" priority="570" operator="between">
      <formula>41</formula>
      <formula>50</formula>
    </cfRule>
    <cfRule type="cellIs" dxfId="336" priority="569" operator="greaterThanOrEqual">
      <formula>51</formula>
    </cfRule>
    <cfRule type="containsText" dxfId="335" priority="568" operator="containsText" text="ds">
      <formula>NOT(ISERROR(SEARCH("ds",AD41)))</formula>
    </cfRule>
    <cfRule type="containsText" dxfId="334" priority="567" operator="containsText" text="dg">
      <formula>NOT(ISERROR(SEARCH("dg",AD41)))</formula>
    </cfRule>
    <cfRule type="containsText" dxfId="333" priority="566" operator="containsText" text="Festiu">
      <formula>NOT(ISERROR(SEARCH("Festiu",AD41)))</formula>
    </cfRule>
    <cfRule type="cellIs" dxfId="332" priority="575" operator="between">
      <formula>0</formula>
      <formula>4</formula>
    </cfRule>
  </conditionalFormatting>
  <conditionalFormatting sqref="AD58:AE58">
    <cfRule type="containsText" dxfId="331" priority="58" operator="containsText" text="dg">
      <formula>NOT(ISERROR(SEARCH("dg",AD58)))</formula>
    </cfRule>
    <cfRule type="containsText" dxfId="330" priority="57" operator="containsText" text="Festiu">
      <formula>NOT(ISERROR(SEARCH("Festiu",AD58)))</formula>
    </cfRule>
    <cfRule type="containsBlanks" dxfId="329" priority="56">
      <formula>LEN(TRIM(AD58))=0</formula>
    </cfRule>
  </conditionalFormatting>
  <conditionalFormatting sqref="AE58">
    <cfRule type="containsText" dxfId="328" priority="103" operator="containsText" text="ds">
      <formula>NOT(ISERROR(SEARCH("ds",AE58)))</formula>
    </cfRule>
    <cfRule type="cellIs" dxfId="327" priority="109" operator="between">
      <formula>5</formula>
      <formula>10</formula>
    </cfRule>
    <cfRule type="cellIs" dxfId="326" priority="104" operator="greaterThanOrEqual">
      <formula>51</formula>
    </cfRule>
    <cfRule type="cellIs" dxfId="325" priority="105" operator="between">
      <formula>41</formula>
      <formula>50</formula>
    </cfRule>
    <cfRule type="cellIs" dxfId="324" priority="106" operator="between">
      <formula>31</formula>
      <formula>40</formula>
    </cfRule>
    <cfRule type="cellIs" dxfId="323" priority="107" operator="between">
      <formula>21</formula>
      <formula>30</formula>
    </cfRule>
    <cfRule type="cellIs" dxfId="322" priority="108" operator="between">
      <formula>11</formula>
      <formula>20</formula>
    </cfRule>
    <cfRule type="cellIs" dxfId="321" priority="110" operator="between">
      <formula>0</formula>
      <formula>4</formula>
    </cfRule>
  </conditionalFormatting>
  <conditionalFormatting sqref="AK58">
    <cfRule type="cellIs" dxfId="320" priority="53" operator="between">
      <formula>11</formula>
      <formula>20</formula>
    </cfRule>
    <cfRule type="cellIs" dxfId="319" priority="55" operator="between">
      <formula>0</formula>
      <formula>4</formula>
    </cfRule>
    <cfRule type="cellIs" dxfId="318" priority="54" operator="between">
      <formula>5</formula>
      <formula>10</formula>
    </cfRule>
    <cfRule type="cellIs" dxfId="317" priority="52" operator="between">
      <formula>21</formula>
      <formula>30</formula>
    </cfRule>
    <cfRule type="cellIs" dxfId="316" priority="51" operator="between">
      <formula>31</formula>
      <formula>40</formula>
    </cfRule>
    <cfRule type="cellIs" dxfId="315" priority="50" operator="between">
      <formula>41</formula>
      <formula>50</formula>
    </cfRule>
    <cfRule type="cellIs" dxfId="314" priority="49" operator="greaterThanOrEqual">
      <formula>51</formula>
    </cfRule>
    <cfRule type="containsText" dxfId="313" priority="48" operator="containsText" text="Sb">
      <formula>NOT(ISERROR(SEARCH("Sb",AK58)))</formula>
    </cfRule>
  </conditionalFormatting>
  <conditionalFormatting sqref="AK41:AL41">
    <cfRule type="cellIs" dxfId="312" priority="563" operator="between">
      <formula>5</formula>
      <formula>10</formula>
    </cfRule>
    <cfRule type="cellIs" dxfId="311" priority="564" operator="between">
      <formula>0</formula>
      <formula>4</formula>
    </cfRule>
    <cfRule type="containsText" dxfId="310" priority="555" operator="containsText" text="Festiu">
      <formula>NOT(ISERROR(SEARCH("Festiu",AK41)))</formula>
    </cfRule>
    <cfRule type="containsBlanks" dxfId="309" priority="554">
      <formula>LEN(TRIM(AK41))=0</formula>
    </cfRule>
    <cfRule type="containsText" dxfId="308" priority="556" operator="containsText" text="dg">
      <formula>NOT(ISERROR(SEARCH("dg",AK41)))</formula>
    </cfRule>
    <cfRule type="containsText" dxfId="307" priority="557" operator="containsText" text="ds">
      <formula>NOT(ISERROR(SEARCH("ds",AK41)))</formula>
    </cfRule>
    <cfRule type="cellIs" dxfId="306" priority="558" operator="greaterThanOrEqual">
      <formula>51</formula>
    </cfRule>
    <cfRule type="cellIs" dxfId="305" priority="559" operator="between">
      <formula>41</formula>
      <formula>50</formula>
    </cfRule>
    <cfRule type="cellIs" dxfId="304" priority="560" operator="between">
      <formula>31</formula>
      <formula>40</formula>
    </cfRule>
    <cfRule type="cellIs" dxfId="303" priority="561" operator="between">
      <formula>21</formula>
      <formula>30</formula>
    </cfRule>
    <cfRule type="cellIs" dxfId="302" priority="562" operator="between">
      <formula>11</formula>
      <formula>20</formula>
    </cfRule>
  </conditionalFormatting>
  <conditionalFormatting sqref="AK58:AL58">
    <cfRule type="containsText" dxfId="301" priority="47" operator="containsText" text="dg">
      <formula>NOT(ISERROR(SEARCH("dg",AK58)))</formula>
    </cfRule>
    <cfRule type="containsText" dxfId="300" priority="46" operator="containsText" text="Festiu">
      <formula>NOT(ISERROR(SEARCH("Festiu",AK58)))</formula>
    </cfRule>
    <cfRule type="containsBlanks" dxfId="299" priority="45">
      <formula>LEN(TRIM(AK58))=0</formula>
    </cfRule>
  </conditionalFormatting>
  <conditionalFormatting sqref="AL58">
    <cfRule type="cellIs" dxfId="298" priority="94" operator="between">
      <formula>41</formula>
      <formula>50</formula>
    </cfRule>
    <cfRule type="cellIs" dxfId="297" priority="95" operator="between">
      <formula>31</formula>
      <formula>40</formula>
    </cfRule>
    <cfRule type="cellIs" dxfId="296" priority="96" operator="between">
      <formula>21</formula>
      <formula>30</formula>
    </cfRule>
    <cfRule type="cellIs" dxfId="295" priority="97" operator="between">
      <formula>11</formula>
      <formula>20</formula>
    </cfRule>
    <cfRule type="cellIs" dxfId="294" priority="99" operator="between">
      <formula>0</formula>
      <formula>4</formula>
    </cfRule>
    <cfRule type="containsText" dxfId="293" priority="92" operator="containsText" text="ds">
      <formula>NOT(ISERROR(SEARCH("ds",AL58)))</formula>
    </cfRule>
    <cfRule type="cellIs" dxfId="292" priority="93" operator="greaterThanOrEqual">
      <formula>51</formula>
    </cfRule>
    <cfRule type="cellIs" dxfId="291" priority="98" operator="between">
      <formula>5</formula>
      <formula>10</formula>
    </cfRule>
  </conditionalFormatting>
  <conditionalFormatting sqref="AR41:AS41">
    <cfRule type="cellIs" dxfId="290" priority="551" operator="between">
      <formula>11</formula>
      <formula>20</formula>
    </cfRule>
    <cfRule type="containsBlanks" dxfId="289" priority="543">
      <formula>LEN(TRIM(AR41))=0</formula>
    </cfRule>
    <cfRule type="containsText" dxfId="288" priority="544" operator="containsText" text="Festiu">
      <formula>NOT(ISERROR(SEARCH("Festiu",AR41)))</formula>
    </cfRule>
    <cfRule type="containsText" dxfId="287" priority="545" operator="containsText" text="dg">
      <formula>NOT(ISERROR(SEARCH("dg",AR41)))</formula>
    </cfRule>
    <cfRule type="containsText" dxfId="286" priority="546" operator="containsText" text="ds">
      <formula>NOT(ISERROR(SEARCH("ds",AR41)))</formula>
    </cfRule>
    <cfRule type="cellIs" dxfId="285" priority="547" operator="greaterThanOrEqual">
      <formula>51</formula>
    </cfRule>
    <cfRule type="cellIs" dxfId="284" priority="548" operator="between">
      <formula>41</formula>
      <formula>50</formula>
    </cfRule>
    <cfRule type="cellIs" dxfId="283" priority="549" operator="between">
      <formula>31</formula>
      <formula>40</formula>
    </cfRule>
    <cfRule type="cellIs" dxfId="282" priority="550" operator="between">
      <formula>21</formula>
      <formula>30</formula>
    </cfRule>
    <cfRule type="cellIs" dxfId="281" priority="552" operator="between">
      <formula>5</formula>
      <formula>10</formula>
    </cfRule>
    <cfRule type="cellIs" dxfId="280" priority="553" operator="between">
      <formula>0</formula>
      <formula>4</formula>
    </cfRule>
  </conditionalFormatting>
  <conditionalFormatting sqref="AR58:AS58">
    <cfRule type="containsBlanks" dxfId="279" priority="34">
      <formula>LEN(TRIM(AR58))=0</formula>
    </cfRule>
    <cfRule type="cellIs" dxfId="278" priority="44" operator="between">
      <formula>0</formula>
      <formula>4</formula>
    </cfRule>
    <cfRule type="cellIs" dxfId="277" priority="40" operator="between">
      <formula>31</formula>
      <formula>40</formula>
    </cfRule>
    <cfRule type="cellIs" dxfId="276" priority="43" operator="between">
      <formula>5</formula>
      <formula>10</formula>
    </cfRule>
    <cfRule type="cellIs" dxfId="275" priority="42" operator="between">
      <formula>11</formula>
      <formula>20</formula>
    </cfRule>
    <cfRule type="cellIs" dxfId="274" priority="41" operator="between">
      <formula>21</formula>
      <formula>30</formula>
    </cfRule>
    <cfRule type="cellIs" dxfId="273" priority="39" operator="between">
      <formula>41</formula>
      <formula>50</formula>
    </cfRule>
    <cfRule type="cellIs" dxfId="272" priority="38" operator="greaterThanOrEqual">
      <formula>51</formula>
    </cfRule>
    <cfRule type="containsText" dxfId="271" priority="37" operator="containsText" text="Sb">
      <formula>NOT(ISERROR(SEARCH("Sb",AR58)))</formula>
    </cfRule>
    <cfRule type="containsText" dxfId="270" priority="36" operator="containsText" text="dg">
      <formula>NOT(ISERROR(SEARCH("dg",AR58)))</formula>
    </cfRule>
    <cfRule type="containsText" dxfId="269" priority="35" operator="containsText" text="Festiu">
      <formula>NOT(ISERROR(SEARCH("Festiu",AR58)))</formula>
    </cfRule>
  </conditionalFormatting>
  <conditionalFormatting sqref="AR12:AT13">
    <cfRule type="cellIs" dxfId="268" priority="132" operator="between">
      <formula>0</formula>
      <formula>4</formula>
    </cfRule>
  </conditionalFormatting>
  <pageMargins left="0.15748031496062992" right="0.15748031496062992" top="0.47244094488188981" bottom="0.74803149606299213" header="0.31496062992125984" footer="0.31496062992125984"/>
  <pageSetup paperSize="8" scale="78" fitToWidth="2" fitToHeight="50" orientation="landscape" r:id="rId1"/>
  <rowBreaks count="1" manualBreakCount="1">
    <brk id="42" max="16383" man="1"/>
  </rowBreaks>
  <colBreaks count="1" manualBreakCount="1">
    <brk id="49" max="1048575" man="1"/>
  </colBreaks>
  <ignoredErrors>
    <ignoredError sqref="I11 I14 I17 I20 I23 I26 I29 I32 I35 I38 I77 I8 J58 M72:O72 M76:N76 M75:O75 S75:T75 X75:AC75 Q76:U76 M74:O74 M73:O73 T73:V73 AE73:AG73 X76 AA76:AC76 AL73:AM73 AO73 O81:O85 Q72:V72 Q75 Q74:V74 Q73:R73 X73:AB73 X72:AC72 X74:AC74 X81:AC85 AE75:AJ75 AE76:AJ76 AE72:AJ72 AE74:AJ74 AE81:AJ85 AL75:AO75 AL76:AO76 AL72:AO72 AL74:AO74 AL81:AQ85 Q81:V85" formula="1"/>
    <ignoredError sqref="AP9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DB81-BBF3-46E2-81FA-41FDCBD857D6}">
  <dimension ref="A1:BM59"/>
  <sheetViews>
    <sheetView showGridLines="0" tabSelected="1" zoomScale="55" zoomScaleNormal="55" zoomScaleSheetLayoutView="55" zoomScalePageLayoutView="40" workbookViewId="0">
      <selection activeCell="B4" sqref="B4"/>
    </sheetView>
  </sheetViews>
  <sheetFormatPr defaultRowHeight="14.25" x14ac:dyDescent="0.45"/>
  <cols>
    <col min="1" max="1" width="10.265625" customWidth="1"/>
    <col min="2" max="2" width="9.1328125" customWidth="1"/>
    <col min="3" max="3" width="11" customWidth="1"/>
    <col min="4" max="4" width="12.3984375" style="1" customWidth="1"/>
    <col min="5" max="6" width="11.86328125" style="1" customWidth="1"/>
    <col min="7" max="7" width="10.265625" customWidth="1"/>
    <col min="8" max="8" width="9.59765625" style="1" customWidth="1"/>
    <col min="9" max="9" width="9.1328125" style="1" customWidth="1"/>
    <col min="10" max="10" width="7.73046875" style="3" customWidth="1"/>
    <col min="11" max="11" width="6.265625" customWidth="1"/>
    <col min="12" max="15" width="3.73046875" customWidth="1"/>
    <col min="16" max="16" width="7.265625" customWidth="1"/>
    <col min="17" max="47" width="3.73046875" customWidth="1"/>
    <col min="48" max="48" width="19.59765625" customWidth="1"/>
    <col min="49" max="49" width="4.73046875" customWidth="1"/>
    <col min="50" max="50" width="10.73046875" customWidth="1"/>
    <col min="51" max="51" width="10.3984375" customWidth="1"/>
    <col min="52" max="52" width="7.73046875" style="1" customWidth="1"/>
    <col min="53" max="54" width="5.86328125" style="1" customWidth="1"/>
    <col min="55" max="55" width="6.86328125" style="1" customWidth="1"/>
    <col min="56" max="56" width="5.86328125" style="1" customWidth="1"/>
    <col min="57" max="57" width="11" customWidth="1"/>
    <col min="58" max="58" width="11.73046875" customWidth="1"/>
    <col min="59" max="59" width="22.59765625" customWidth="1"/>
    <col min="60" max="64" width="9" style="3"/>
    <col min="65" max="65" width="9" style="56"/>
  </cols>
  <sheetData>
    <row r="1" spans="1:65" ht="21" x14ac:dyDescent="0.65">
      <c r="A1" s="48" t="s">
        <v>51</v>
      </c>
    </row>
    <row r="2" spans="1:65" ht="15.75" x14ac:dyDescent="0.5">
      <c r="A2" s="26"/>
    </row>
    <row r="3" spans="1:65" ht="18" x14ac:dyDescent="0.55000000000000004">
      <c r="A3" s="47" t="s">
        <v>70</v>
      </c>
      <c r="K3" s="69" t="s">
        <v>50</v>
      </c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1"/>
      <c r="AX3" s="47" t="s">
        <v>52</v>
      </c>
      <c r="BF3" s="47" t="s">
        <v>53</v>
      </c>
    </row>
    <row r="4" spans="1:65" ht="57" x14ac:dyDescent="0.45">
      <c r="A4" s="36" t="s">
        <v>35</v>
      </c>
      <c r="B4" s="36" t="s">
        <v>36</v>
      </c>
      <c r="C4" s="36" t="s">
        <v>37</v>
      </c>
      <c r="D4" s="52" t="s">
        <v>38</v>
      </c>
      <c r="E4" s="52" t="s">
        <v>39</v>
      </c>
      <c r="F4" s="52" t="s">
        <v>79</v>
      </c>
      <c r="G4" s="36" t="s">
        <v>23</v>
      </c>
      <c r="H4" s="53" t="s">
        <v>67</v>
      </c>
      <c r="I4" s="53" t="s">
        <v>40</v>
      </c>
      <c r="J4" s="54" t="s">
        <v>41</v>
      </c>
      <c r="K4" s="6" t="s">
        <v>42</v>
      </c>
      <c r="L4" s="6" t="s">
        <v>43</v>
      </c>
      <c r="M4" s="6" t="s">
        <v>44</v>
      </c>
      <c r="N4" s="6" t="s">
        <v>45</v>
      </c>
      <c r="O4" s="6" t="s">
        <v>46</v>
      </c>
      <c r="P4" s="5" t="s">
        <v>47</v>
      </c>
      <c r="Q4" s="5" t="s">
        <v>48</v>
      </c>
      <c r="R4" s="6" t="s">
        <v>42</v>
      </c>
      <c r="S4" s="6" t="s">
        <v>43</v>
      </c>
      <c r="T4" s="6" t="s">
        <v>44</v>
      </c>
      <c r="U4" s="6" t="s">
        <v>45</v>
      </c>
      <c r="V4" s="6" t="s">
        <v>46</v>
      </c>
      <c r="W4" s="5" t="s">
        <v>47</v>
      </c>
      <c r="X4" s="5" t="s">
        <v>48</v>
      </c>
      <c r="Y4" s="6" t="s">
        <v>42</v>
      </c>
      <c r="Z4" s="6" t="s">
        <v>43</v>
      </c>
      <c r="AA4" s="6" t="s">
        <v>44</v>
      </c>
      <c r="AB4" s="6" t="s">
        <v>45</v>
      </c>
      <c r="AC4" s="6" t="s">
        <v>46</v>
      </c>
      <c r="AD4" s="5" t="s">
        <v>47</v>
      </c>
      <c r="AE4" s="5" t="s">
        <v>48</v>
      </c>
      <c r="AF4" s="6" t="s">
        <v>42</v>
      </c>
      <c r="AG4" s="6" t="s">
        <v>43</v>
      </c>
      <c r="AH4" s="6" t="s">
        <v>44</v>
      </c>
      <c r="AI4" s="6" t="s">
        <v>45</v>
      </c>
      <c r="AJ4" s="6" t="s">
        <v>46</v>
      </c>
      <c r="AK4" s="5" t="s">
        <v>47</v>
      </c>
      <c r="AL4" s="5" t="s">
        <v>48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5" t="s">
        <v>47</v>
      </c>
      <c r="AS4" s="5" t="s">
        <v>48</v>
      </c>
      <c r="AT4" s="6" t="s">
        <v>42</v>
      </c>
      <c r="AU4" s="6" t="s">
        <v>43</v>
      </c>
      <c r="AV4" s="36" t="s">
        <v>49</v>
      </c>
      <c r="AX4" s="36" t="s">
        <v>20</v>
      </c>
      <c r="AY4" s="36" t="s">
        <v>23</v>
      </c>
      <c r="AZ4" s="6" t="s">
        <v>1</v>
      </c>
      <c r="BA4" s="6" t="s">
        <v>2</v>
      </c>
      <c r="BB4" s="6" t="s">
        <v>3</v>
      </c>
      <c r="BC4" s="6" t="s">
        <v>4</v>
      </c>
      <c r="BD4" s="6" t="s">
        <v>5</v>
      </c>
      <c r="BF4" s="36" t="s">
        <v>20</v>
      </c>
      <c r="BG4" s="36" t="s">
        <v>23</v>
      </c>
      <c r="BH4" s="57" t="s">
        <v>42</v>
      </c>
      <c r="BI4" s="57" t="s">
        <v>43</v>
      </c>
      <c r="BJ4" s="57" t="s">
        <v>44</v>
      </c>
      <c r="BK4" s="57" t="s">
        <v>45</v>
      </c>
      <c r="BL4" s="57" t="s">
        <v>46</v>
      </c>
      <c r="BM4" s="57" t="s">
        <v>21</v>
      </c>
    </row>
    <row r="5" spans="1:65" x14ac:dyDescent="0.45">
      <c r="A5" s="11"/>
      <c r="B5" s="12"/>
      <c r="C5" s="12"/>
      <c r="D5" s="13"/>
      <c r="E5" s="13"/>
      <c r="F5" s="13"/>
      <c r="G5" s="16" t="s">
        <v>24</v>
      </c>
      <c r="H5" s="20">
        <v>21</v>
      </c>
      <c r="I5" s="20">
        <f>SUM(I6:I7)</f>
        <v>0</v>
      </c>
      <c r="J5" s="21">
        <f>I5/H5</f>
        <v>0</v>
      </c>
      <c r="M5" s="8">
        <v>1</v>
      </c>
      <c r="N5" s="8">
        <v>2</v>
      </c>
      <c r="O5" s="8">
        <v>3</v>
      </c>
      <c r="P5" s="8">
        <v>4</v>
      </c>
      <c r="Q5" s="8">
        <v>5</v>
      </c>
      <c r="R5" s="8">
        <v>6</v>
      </c>
      <c r="S5" s="8">
        <v>7</v>
      </c>
      <c r="T5" s="8">
        <v>8</v>
      </c>
      <c r="U5" s="8">
        <v>9</v>
      </c>
      <c r="V5" s="8">
        <v>10</v>
      </c>
      <c r="W5" s="8">
        <v>11</v>
      </c>
      <c r="X5" s="8">
        <v>12</v>
      </c>
      <c r="Y5" s="8">
        <v>13</v>
      </c>
      <c r="Z5" s="8">
        <v>14</v>
      </c>
      <c r="AA5" s="8">
        <v>15</v>
      </c>
      <c r="AB5" s="8">
        <v>16</v>
      </c>
      <c r="AC5" s="8">
        <v>17</v>
      </c>
      <c r="AD5" s="8">
        <v>18</v>
      </c>
      <c r="AE5" s="8">
        <v>19</v>
      </c>
      <c r="AF5" s="8">
        <v>20</v>
      </c>
      <c r="AG5" s="8">
        <v>21</v>
      </c>
      <c r="AH5" s="8">
        <v>22</v>
      </c>
      <c r="AI5" s="8">
        <v>23</v>
      </c>
      <c r="AJ5" s="8">
        <v>24</v>
      </c>
      <c r="AK5" s="8">
        <v>25</v>
      </c>
      <c r="AL5" s="8">
        <v>26</v>
      </c>
      <c r="AM5" s="8">
        <v>27</v>
      </c>
      <c r="AN5" s="8">
        <v>28</v>
      </c>
      <c r="AO5" s="8">
        <v>29</v>
      </c>
      <c r="AP5" s="8">
        <v>30</v>
      </c>
      <c r="AQ5" s="8">
        <v>31</v>
      </c>
      <c r="AX5" s="11"/>
      <c r="AY5" s="16" t="s">
        <v>24</v>
      </c>
      <c r="AZ5" s="20"/>
      <c r="BA5" s="20"/>
      <c r="BB5" s="20"/>
      <c r="BC5" s="20"/>
      <c r="BD5" s="55"/>
      <c r="BF5" s="11"/>
      <c r="BG5" s="64" t="s">
        <v>54</v>
      </c>
      <c r="BH5" s="65">
        <v>4</v>
      </c>
      <c r="BI5" s="65">
        <v>4</v>
      </c>
      <c r="BJ5" s="65">
        <v>4</v>
      </c>
      <c r="BK5" s="65">
        <v>4</v>
      </c>
      <c r="BL5" s="66">
        <v>5</v>
      </c>
      <c r="BM5" s="66">
        <f>SUM(BH5:BL5)</f>
        <v>21</v>
      </c>
    </row>
    <row r="6" spans="1:65" x14ac:dyDescent="0.45">
      <c r="D6" s="2"/>
      <c r="G6" t="s">
        <v>24</v>
      </c>
      <c r="H6" s="1">
        <v>21</v>
      </c>
      <c r="I6" s="1">
        <f>SUM(K6:AU6)</f>
        <v>0</v>
      </c>
      <c r="J6" s="3">
        <f>I6/H6</f>
        <v>0</v>
      </c>
      <c r="M6" s="4"/>
      <c r="N6" s="4"/>
      <c r="O6" s="4"/>
      <c r="P6" s="46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Y6" t="s">
        <v>24</v>
      </c>
      <c r="AZ6" s="1">
        <f>K6+R6+Y6+AF6+AM6+AT6</f>
        <v>0</v>
      </c>
      <c r="BA6" s="1">
        <f>L6+S6+Z6+AG6+AN6+AU6</f>
        <v>0</v>
      </c>
      <c r="BB6" s="1">
        <f t="shared" ref="BB6:BD7" si="0">M6+T6+AA6+AH6+AO6</f>
        <v>0</v>
      </c>
      <c r="BC6" s="1">
        <f t="shared" si="0"/>
        <v>0</v>
      </c>
      <c r="BD6" s="1">
        <f t="shared" si="0"/>
        <v>0</v>
      </c>
      <c r="BG6" t="s">
        <v>24</v>
      </c>
      <c r="BH6" s="3">
        <f>AZ6/BH$5</f>
        <v>0</v>
      </c>
      <c r="BI6" s="3">
        <f t="shared" ref="BH6:BL7" si="1">BA6/BI$5</f>
        <v>0</v>
      </c>
      <c r="BJ6" s="3">
        <f t="shared" si="1"/>
        <v>0</v>
      </c>
      <c r="BK6" s="3">
        <f t="shared" si="1"/>
        <v>0</v>
      </c>
      <c r="BL6" s="3">
        <f t="shared" si="1"/>
        <v>0</v>
      </c>
    </row>
    <row r="7" spans="1:65" x14ac:dyDescent="0.45">
      <c r="D7" s="2"/>
      <c r="G7" t="s">
        <v>24</v>
      </c>
      <c r="H7" s="1">
        <v>21</v>
      </c>
      <c r="I7" s="1">
        <f>SUM(K7:AU7)</f>
        <v>0</v>
      </c>
      <c r="J7" s="3">
        <f t="shared" ref="J7:J10" si="2">I7/H7</f>
        <v>0</v>
      </c>
      <c r="M7" s="4"/>
      <c r="N7" s="4"/>
      <c r="O7" s="4"/>
      <c r="P7" s="46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Y7" t="s">
        <v>24</v>
      </c>
      <c r="AZ7" s="1">
        <f>K7+R7+Y7+AF7+AM7+AT7</f>
        <v>0</v>
      </c>
      <c r="BA7" s="1">
        <f>L7+S7+Z7+AG7+AN7+AU7</f>
        <v>0</v>
      </c>
      <c r="BB7" s="1">
        <f t="shared" si="0"/>
        <v>0</v>
      </c>
      <c r="BC7" s="1">
        <f t="shared" si="0"/>
        <v>0</v>
      </c>
      <c r="BD7" s="1">
        <f t="shared" si="0"/>
        <v>0</v>
      </c>
      <c r="BG7" t="s">
        <v>24</v>
      </c>
      <c r="BH7" s="3">
        <f t="shared" si="1"/>
        <v>0</v>
      </c>
      <c r="BI7" s="3">
        <f t="shared" si="1"/>
        <v>0</v>
      </c>
      <c r="BJ7" s="3">
        <f t="shared" si="1"/>
        <v>0</v>
      </c>
      <c r="BK7" s="3">
        <f t="shared" si="1"/>
        <v>0</v>
      </c>
      <c r="BL7" s="3">
        <f t="shared" si="1"/>
        <v>0</v>
      </c>
    </row>
    <row r="8" spans="1:65" x14ac:dyDescent="0.45">
      <c r="A8" s="11"/>
      <c r="B8" s="12"/>
      <c r="C8" s="12"/>
      <c r="D8" s="13"/>
      <c r="E8" s="13"/>
      <c r="F8" s="13"/>
      <c r="G8" s="16" t="s">
        <v>25</v>
      </c>
      <c r="H8" s="20">
        <v>20</v>
      </c>
      <c r="I8" s="20">
        <f>SUM(I9:I10)</f>
        <v>0</v>
      </c>
      <c r="J8" s="23">
        <f>I8/H8</f>
        <v>0</v>
      </c>
      <c r="P8" s="8">
        <v>1</v>
      </c>
      <c r="Q8" s="8">
        <v>2</v>
      </c>
      <c r="R8" s="8">
        <v>3</v>
      </c>
      <c r="S8" s="8">
        <v>4</v>
      </c>
      <c r="T8" s="8">
        <v>5</v>
      </c>
      <c r="U8" s="8">
        <v>6</v>
      </c>
      <c r="V8" s="8">
        <v>7</v>
      </c>
      <c r="W8" s="8">
        <v>8</v>
      </c>
      <c r="X8" s="8">
        <v>9</v>
      </c>
      <c r="Y8" s="8">
        <v>10</v>
      </c>
      <c r="Z8" s="8">
        <v>11</v>
      </c>
      <c r="AA8" s="8">
        <v>12</v>
      </c>
      <c r="AB8" s="8">
        <v>13</v>
      </c>
      <c r="AC8" s="8">
        <v>14</v>
      </c>
      <c r="AD8" s="8">
        <v>15</v>
      </c>
      <c r="AE8" s="8">
        <v>16</v>
      </c>
      <c r="AF8" s="8">
        <v>17</v>
      </c>
      <c r="AG8" s="8">
        <v>18</v>
      </c>
      <c r="AH8" s="8">
        <v>19</v>
      </c>
      <c r="AI8" s="8">
        <v>20</v>
      </c>
      <c r="AJ8" s="8">
        <v>21</v>
      </c>
      <c r="AK8" s="8">
        <v>22</v>
      </c>
      <c r="AL8" s="8">
        <v>23</v>
      </c>
      <c r="AM8" s="8">
        <v>24</v>
      </c>
      <c r="AN8" s="8">
        <v>25</v>
      </c>
      <c r="AO8" s="8">
        <v>26</v>
      </c>
      <c r="AP8" s="8">
        <v>27</v>
      </c>
      <c r="AQ8" s="8">
        <v>28</v>
      </c>
      <c r="AX8" s="11"/>
      <c r="AY8" s="16" t="s">
        <v>25</v>
      </c>
      <c r="AZ8" s="20"/>
      <c r="BA8" s="20"/>
      <c r="BB8" s="20"/>
      <c r="BC8" s="20"/>
      <c r="BD8" s="55"/>
      <c r="BF8" s="11"/>
      <c r="BG8" s="64" t="s">
        <v>55</v>
      </c>
      <c r="BH8" s="65">
        <v>4</v>
      </c>
      <c r="BI8" s="65">
        <v>4</v>
      </c>
      <c r="BJ8" s="65">
        <v>4</v>
      </c>
      <c r="BK8" s="65">
        <v>4</v>
      </c>
      <c r="BL8" s="66">
        <v>4</v>
      </c>
      <c r="BM8" s="66">
        <f t="shared" ref="BM8" si="3">SUM(BH8:BL8)</f>
        <v>20</v>
      </c>
    </row>
    <row r="9" spans="1:65" x14ac:dyDescent="0.45">
      <c r="D9" s="2"/>
      <c r="G9" t="s">
        <v>25</v>
      </c>
      <c r="H9" s="1">
        <v>20</v>
      </c>
      <c r="I9" s="1">
        <f t="shared" ref="I9:I10" si="4">SUM(K9:AU9)</f>
        <v>0</v>
      </c>
      <c r="J9" s="3">
        <f t="shared" si="2"/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Y9" t="s">
        <v>25</v>
      </c>
      <c r="AZ9" s="1">
        <f>K9+R9+Y9+AF9+AM9+AT9</f>
        <v>0</v>
      </c>
      <c r="BA9" s="1">
        <f>L9+S9+Z9+AG9+AN9+AU9</f>
        <v>0</v>
      </c>
      <c r="BB9" s="1">
        <f t="shared" ref="BB9:BD10" si="5">M9+T9+AA9+AH9+AO9</f>
        <v>0</v>
      </c>
      <c r="BC9" s="1">
        <f t="shared" si="5"/>
        <v>0</v>
      </c>
      <c r="BD9" s="1">
        <f t="shared" si="5"/>
        <v>0</v>
      </c>
      <c r="BG9" t="s">
        <v>25</v>
      </c>
      <c r="BH9" s="3">
        <f t="shared" ref="BH9:BL10" si="6">AZ9/BH$8</f>
        <v>0</v>
      </c>
      <c r="BI9" s="3">
        <f t="shared" si="6"/>
        <v>0</v>
      </c>
      <c r="BJ9" s="3">
        <f t="shared" si="6"/>
        <v>0</v>
      </c>
      <c r="BK9" s="3">
        <f t="shared" si="6"/>
        <v>0</v>
      </c>
      <c r="BL9" s="3">
        <f t="shared" si="6"/>
        <v>0</v>
      </c>
    </row>
    <row r="10" spans="1:65" x14ac:dyDescent="0.45">
      <c r="D10" s="2"/>
      <c r="G10" t="s">
        <v>25</v>
      </c>
      <c r="H10" s="1">
        <v>20</v>
      </c>
      <c r="I10" s="1">
        <f t="shared" si="4"/>
        <v>0</v>
      </c>
      <c r="J10" s="3">
        <f t="shared" si="2"/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Y10" t="s">
        <v>25</v>
      </c>
      <c r="AZ10" s="1">
        <f>K10+R10+Y10+AF10+AM10+AT10</f>
        <v>0</v>
      </c>
      <c r="BA10" s="1">
        <f>L10+S10+Z10+AG10+AN10+AU10</f>
        <v>0</v>
      </c>
      <c r="BB10" s="1">
        <f t="shared" si="5"/>
        <v>0</v>
      </c>
      <c r="BC10" s="1">
        <f t="shared" si="5"/>
        <v>0</v>
      </c>
      <c r="BD10" s="1">
        <f t="shared" si="5"/>
        <v>0</v>
      </c>
      <c r="BG10" t="s">
        <v>25</v>
      </c>
      <c r="BH10" s="3">
        <f t="shared" si="6"/>
        <v>0</v>
      </c>
      <c r="BI10" s="3">
        <f t="shared" si="6"/>
        <v>0</v>
      </c>
      <c r="BJ10" s="3">
        <f t="shared" si="6"/>
        <v>0</v>
      </c>
      <c r="BK10" s="3">
        <f t="shared" si="6"/>
        <v>0</v>
      </c>
      <c r="BL10" s="3">
        <f t="shared" si="6"/>
        <v>0</v>
      </c>
    </row>
    <row r="11" spans="1:65" s="7" customFormat="1" x14ac:dyDescent="0.45">
      <c r="A11" s="17"/>
      <c r="B11" s="18"/>
      <c r="C11" s="18"/>
      <c r="D11" s="19"/>
      <c r="E11" s="19"/>
      <c r="F11" s="19"/>
      <c r="G11" s="16" t="s">
        <v>26</v>
      </c>
      <c r="H11" s="20">
        <v>21</v>
      </c>
      <c r="I11" s="20">
        <f>SUM(I12:I13)</f>
        <v>0</v>
      </c>
      <c r="J11" s="23">
        <f>I11/H11</f>
        <v>0</v>
      </c>
      <c r="K11"/>
      <c r="L11"/>
      <c r="M11"/>
      <c r="N11"/>
      <c r="O11"/>
      <c r="P11" s="8">
        <v>1</v>
      </c>
      <c r="Q11" s="8">
        <v>2</v>
      </c>
      <c r="R11" s="8">
        <v>3</v>
      </c>
      <c r="S11" s="8">
        <v>4</v>
      </c>
      <c r="T11" s="8">
        <v>5</v>
      </c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8">
        <v>11</v>
      </c>
      <c r="AA11" s="8">
        <v>12</v>
      </c>
      <c r="AB11" s="8">
        <v>13</v>
      </c>
      <c r="AC11" s="8">
        <v>14</v>
      </c>
      <c r="AD11" s="8">
        <v>15</v>
      </c>
      <c r="AE11" s="8">
        <v>16</v>
      </c>
      <c r="AF11" s="8">
        <v>17</v>
      </c>
      <c r="AG11" s="8">
        <v>18</v>
      </c>
      <c r="AH11" s="8">
        <v>19</v>
      </c>
      <c r="AI11" s="8">
        <v>20</v>
      </c>
      <c r="AJ11" s="8">
        <v>21</v>
      </c>
      <c r="AK11" s="8">
        <v>22</v>
      </c>
      <c r="AL11" s="8">
        <v>23</v>
      </c>
      <c r="AM11" s="8">
        <v>24</v>
      </c>
      <c r="AN11" s="8">
        <v>25</v>
      </c>
      <c r="AO11" s="8">
        <v>26</v>
      </c>
      <c r="AP11" s="8">
        <v>27</v>
      </c>
      <c r="AQ11" s="8">
        <v>28</v>
      </c>
      <c r="AR11" s="8">
        <v>29</v>
      </c>
      <c r="AS11" s="8">
        <v>30</v>
      </c>
      <c r="AT11" s="8">
        <v>31</v>
      </c>
      <c r="AU11"/>
      <c r="AX11" s="11"/>
      <c r="AY11" s="16" t="s">
        <v>26</v>
      </c>
      <c r="AZ11" s="20"/>
      <c r="BA11" s="20"/>
      <c r="BB11" s="20"/>
      <c r="BC11" s="20"/>
      <c r="BD11" s="55"/>
      <c r="BF11" s="11"/>
      <c r="BG11" s="64" t="s">
        <v>56</v>
      </c>
      <c r="BH11" s="65">
        <v>5</v>
      </c>
      <c r="BI11" s="65">
        <v>4</v>
      </c>
      <c r="BJ11" s="65">
        <v>4</v>
      </c>
      <c r="BK11" s="65">
        <v>4</v>
      </c>
      <c r="BL11" s="66">
        <v>4</v>
      </c>
      <c r="BM11" s="66">
        <f t="shared" ref="BM11" si="7">SUM(BH11:BL11)</f>
        <v>21</v>
      </c>
    </row>
    <row r="12" spans="1:65" x14ac:dyDescent="0.45">
      <c r="G12" t="s">
        <v>26</v>
      </c>
      <c r="H12" s="1">
        <v>21</v>
      </c>
      <c r="I12" s="24">
        <f t="shared" ref="I12:I13" si="8">SUM(K12:AU12)</f>
        <v>0</v>
      </c>
      <c r="J12" s="25">
        <f>I12/H12</f>
        <v>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6"/>
      <c r="AR12" s="4"/>
      <c r="AS12" s="4"/>
      <c r="AT12" s="4"/>
      <c r="AY12" t="s">
        <v>26</v>
      </c>
      <c r="AZ12" s="1">
        <f>K12+R12+Y12+AF12+AM12+AT12</f>
        <v>0</v>
      </c>
      <c r="BA12" s="1">
        <f t="shared" ref="BA12:BD12" si="9">L12+S12+Z12+AG12+AN12+AU12</f>
        <v>0</v>
      </c>
      <c r="BB12" s="1">
        <f t="shared" si="9"/>
        <v>0</v>
      </c>
      <c r="BC12" s="1">
        <f t="shared" si="9"/>
        <v>0</v>
      </c>
      <c r="BD12" s="1">
        <f t="shared" si="9"/>
        <v>0</v>
      </c>
      <c r="BG12" t="s">
        <v>26</v>
      </c>
      <c r="BH12" s="3">
        <f>AZ12/BH$11</f>
        <v>0</v>
      </c>
      <c r="BI12" s="3">
        <f t="shared" ref="BI12:BL13" si="10">BA12/BI$11</f>
        <v>0</v>
      </c>
      <c r="BJ12" s="3">
        <f t="shared" si="10"/>
        <v>0</v>
      </c>
      <c r="BK12" s="3">
        <f t="shared" si="10"/>
        <v>0</v>
      </c>
      <c r="BL12" s="3">
        <f t="shared" si="10"/>
        <v>0</v>
      </c>
    </row>
    <row r="13" spans="1:65" x14ac:dyDescent="0.45">
      <c r="G13" t="s">
        <v>26</v>
      </c>
      <c r="H13" s="1">
        <v>21</v>
      </c>
      <c r="I13" s="24">
        <f t="shared" si="8"/>
        <v>0</v>
      </c>
      <c r="J13" s="25">
        <f>I13/H13</f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6"/>
      <c r="AR13" s="4"/>
      <c r="AS13" s="4"/>
      <c r="AT13" s="4"/>
      <c r="AY13" t="s">
        <v>26</v>
      </c>
      <c r="AZ13" s="1">
        <f>K13+R13+Y13+AF13+AM13+AT13</f>
        <v>0</v>
      </c>
      <c r="BA13" s="1">
        <f>L13+S13+Z13+AG13+AN13+AU13</f>
        <v>0</v>
      </c>
      <c r="BB13" s="1">
        <f>M13+T13+AA13+AH13+AO13</f>
        <v>0</v>
      </c>
      <c r="BC13" s="1">
        <f>N13+U13+AB13+AI13+AP13</f>
        <v>0</v>
      </c>
      <c r="BD13" s="1">
        <f>O13+V13+AC13+AJ13+AQ13</f>
        <v>0</v>
      </c>
      <c r="BG13" t="s">
        <v>26</v>
      </c>
      <c r="BH13" s="3">
        <f>AZ13/BH$11</f>
        <v>0</v>
      </c>
      <c r="BI13" s="3">
        <f t="shared" si="10"/>
        <v>0</v>
      </c>
      <c r="BJ13" s="3">
        <f t="shared" si="10"/>
        <v>0</v>
      </c>
      <c r="BK13" s="3">
        <f t="shared" si="10"/>
        <v>0</v>
      </c>
      <c r="BL13" s="3">
        <f>BD13/BL$11</f>
        <v>0</v>
      </c>
    </row>
    <row r="14" spans="1:65" s="7" customFormat="1" x14ac:dyDescent="0.45">
      <c r="A14" s="17"/>
      <c r="B14" s="18"/>
      <c r="C14" s="18"/>
      <c r="D14" s="19"/>
      <c r="E14" s="19"/>
      <c r="F14" s="19"/>
      <c r="G14" s="16" t="s">
        <v>10</v>
      </c>
      <c r="H14" s="20">
        <v>21</v>
      </c>
      <c r="I14" s="20">
        <f t="shared" ref="I14" si="11">SUM(I15:I16)</f>
        <v>0</v>
      </c>
      <c r="J14" s="23">
        <f t="shared" ref="J14:J41" si="12">I14/H14</f>
        <v>0</v>
      </c>
      <c r="K14"/>
      <c r="L14" s="8">
        <v>1</v>
      </c>
      <c r="M14" s="8">
        <v>2</v>
      </c>
      <c r="N14" s="8">
        <v>3</v>
      </c>
      <c r="O14" s="8">
        <v>4</v>
      </c>
      <c r="P14" s="8">
        <v>5</v>
      </c>
      <c r="Q14" s="8">
        <v>6</v>
      </c>
      <c r="R14" s="8">
        <v>7</v>
      </c>
      <c r="S14" s="8">
        <v>8</v>
      </c>
      <c r="T14" s="8">
        <v>9</v>
      </c>
      <c r="U14" s="8">
        <v>10</v>
      </c>
      <c r="V14" s="8">
        <v>11</v>
      </c>
      <c r="W14" s="8">
        <v>12</v>
      </c>
      <c r="X14" s="8">
        <v>13</v>
      </c>
      <c r="Y14" s="8">
        <v>14</v>
      </c>
      <c r="Z14" s="8">
        <v>15</v>
      </c>
      <c r="AA14" s="8">
        <v>16</v>
      </c>
      <c r="AB14" s="8">
        <v>17</v>
      </c>
      <c r="AC14" s="8">
        <v>18</v>
      </c>
      <c r="AD14" s="8">
        <v>19</v>
      </c>
      <c r="AE14" s="8">
        <v>20</v>
      </c>
      <c r="AF14" s="8">
        <v>21</v>
      </c>
      <c r="AG14" s="8">
        <v>22</v>
      </c>
      <c r="AH14" s="8">
        <v>23</v>
      </c>
      <c r="AI14" s="8">
        <v>24</v>
      </c>
      <c r="AJ14" s="8">
        <v>25</v>
      </c>
      <c r="AK14" s="8">
        <v>26</v>
      </c>
      <c r="AL14" s="8">
        <v>27</v>
      </c>
      <c r="AM14" s="8">
        <v>28</v>
      </c>
      <c r="AN14"/>
      <c r="AO14"/>
      <c r="AP14"/>
      <c r="AQ14"/>
      <c r="AR14"/>
      <c r="AS14"/>
      <c r="AT14"/>
      <c r="AU14"/>
      <c r="AX14" s="11"/>
      <c r="AY14" s="16" t="s">
        <v>10</v>
      </c>
      <c r="AZ14" s="20"/>
      <c r="BA14" s="20"/>
      <c r="BB14" s="20"/>
      <c r="BC14" s="20"/>
      <c r="BD14" s="55"/>
      <c r="BF14" s="11"/>
      <c r="BG14" s="64" t="s">
        <v>57</v>
      </c>
      <c r="BH14" s="65">
        <v>4</v>
      </c>
      <c r="BI14" s="65">
        <v>5</v>
      </c>
      <c r="BJ14" s="65">
        <v>5</v>
      </c>
      <c r="BK14" s="65">
        <v>4</v>
      </c>
      <c r="BL14" s="66">
        <v>3</v>
      </c>
      <c r="BM14" s="66">
        <f t="shared" ref="BM14" si="13">SUM(BH14:BL14)</f>
        <v>21</v>
      </c>
    </row>
    <row r="15" spans="1:65" x14ac:dyDescent="0.45">
      <c r="G15" t="s">
        <v>10</v>
      </c>
      <c r="H15" s="1">
        <v>21</v>
      </c>
      <c r="I15" s="24">
        <f t="shared" ref="I15:I16" si="14">SUM(K15:AU15)</f>
        <v>0</v>
      </c>
      <c r="J15" s="25">
        <f t="shared" si="12"/>
        <v>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Y15" t="s">
        <v>10</v>
      </c>
      <c r="AZ15" s="1">
        <f>K15+R15+Y15+AF15+AM15+AT15</f>
        <v>0</v>
      </c>
      <c r="BA15" s="1">
        <f t="shared" ref="BA15:BA16" si="15">L15+S15+Z15+AG15+AN15+AU15</f>
        <v>0</v>
      </c>
      <c r="BB15" s="1">
        <f t="shared" ref="BB15:BD16" si="16">M15+T15+AA15+AH15+AO15</f>
        <v>0</v>
      </c>
      <c r="BC15" s="1">
        <f t="shared" si="16"/>
        <v>0</v>
      </c>
      <c r="BD15" s="1">
        <f t="shared" si="16"/>
        <v>0</v>
      </c>
      <c r="BG15" t="s">
        <v>10</v>
      </c>
      <c r="BH15" s="3">
        <f>AZ15/BH$14</f>
        <v>0</v>
      </c>
      <c r="BI15" s="3">
        <f t="shared" ref="BI15:BL16" si="17">BA15/BI$14</f>
        <v>0</v>
      </c>
      <c r="BJ15" s="3">
        <f t="shared" si="17"/>
        <v>0</v>
      </c>
      <c r="BK15" s="3">
        <f t="shared" si="17"/>
        <v>0</v>
      </c>
      <c r="BL15" s="3">
        <f t="shared" si="17"/>
        <v>0</v>
      </c>
    </row>
    <row r="16" spans="1:65" x14ac:dyDescent="0.45">
      <c r="G16" t="s">
        <v>10</v>
      </c>
      <c r="H16" s="1">
        <v>21</v>
      </c>
      <c r="I16" s="24">
        <f t="shared" si="14"/>
        <v>0</v>
      </c>
      <c r="J16" s="25">
        <f t="shared" si="12"/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Y16" t="s">
        <v>10</v>
      </c>
      <c r="AZ16" s="1">
        <f>K16+R16+Y16+AF16+AM16+AT16</f>
        <v>0</v>
      </c>
      <c r="BA16" s="1">
        <f t="shared" si="15"/>
        <v>0</v>
      </c>
      <c r="BB16" s="1">
        <f t="shared" si="16"/>
        <v>0</v>
      </c>
      <c r="BC16" s="1">
        <f t="shared" si="16"/>
        <v>0</v>
      </c>
      <c r="BD16" s="1">
        <f t="shared" si="16"/>
        <v>0</v>
      </c>
      <c r="BG16" t="s">
        <v>10</v>
      </c>
      <c r="BH16" s="3">
        <f>AZ16/BH$14</f>
        <v>0</v>
      </c>
      <c r="BI16" s="3">
        <f t="shared" si="17"/>
        <v>0</v>
      </c>
      <c r="BJ16" s="3">
        <f t="shared" si="17"/>
        <v>0</v>
      </c>
      <c r="BK16" s="3">
        <f t="shared" si="17"/>
        <v>0</v>
      </c>
      <c r="BL16" s="3">
        <f>BD16/BL$14</f>
        <v>0</v>
      </c>
    </row>
    <row r="17" spans="1:65" s="7" customFormat="1" x14ac:dyDescent="0.45">
      <c r="A17" s="17"/>
      <c r="B17" s="18"/>
      <c r="C17" s="18"/>
      <c r="D17" s="19"/>
      <c r="E17" s="19"/>
      <c r="F17" s="19"/>
      <c r="G17" s="16" t="s">
        <v>27</v>
      </c>
      <c r="H17" s="20">
        <v>21</v>
      </c>
      <c r="I17" s="20">
        <f t="shared" ref="I17" si="18">SUM(I18:I19)</f>
        <v>0</v>
      </c>
      <c r="J17" s="23">
        <f t="shared" si="12"/>
        <v>0</v>
      </c>
      <c r="K17"/>
      <c r="L17"/>
      <c r="N17" s="8">
        <v>1</v>
      </c>
      <c r="O17" s="8">
        <v>2</v>
      </c>
      <c r="P17" s="8">
        <v>3</v>
      </c>
      <c r="Q17" s="8">
        <v>4</v>
      </c>
      <c r="R17" s="8">
        <v>5</v>
      </c>
      <c r="S17" s="8">
        <v>6</v>
      </c>
      <c r="T17" s="8">
        <v>7</v>
      </c>
      <c r="U17" s="8">
        <v>8</v>
      </c>
      <c r="V17" s="8">
        <v>9</v>
      </c>
      <c r="W17" s="8">
        <v>10</v>
      </c>
      <c r="X17" s="8">
        <v>11</v>
      </c>
      <c r="Y17" s="8">
        <v>12</v>
      </c>
      <c r="Z17" s="8">
        <v>13</v>
      </c>
      <c r="AA17" s="8">
        <v>14</v>
      </c>
      <c r="AB17" s="8">
        <v>15</v>
      </c>
      <c r="AC17" s="8">
        <v>16</v>
      </c>
      <c r="AD17" s="8">
        <v>17</v>
      </c>
      <c r="AE17" s="8">
        <v>18</v>
      </c>
      <c r="AF17" s="8">
        <v>19</v>
      </c>
      <c r="AG17" s="8">
        <v>20</v>
      </c>
      <c r="AH17" s="8">
        <v>21</v>
      </c>
      <c r="AI17" s="8">
        <v>22</v>
      </c>
      <c r="AJ17" s="8">
        <v>23</v>
      </c>
      <c r="AK17" s="8">
        <v>24</v>
      </c>
      <c r="AL17" s="8">
        <v>25</v>
      </c>
      <c r="AM17" s="8">
        <v>26</v>
      </c>
      <c r="AN17" s="8">
        <v>27</v>
      </c>
      <c r="AO17" s="8">
        <v>28</v>
      </c>
      <c r="AP17" s="8">
        <v>29</v>
      </c>
      <c r="AQ17" s="8">
        <v>30</v>
      </c>
      <c r="AR17" s="8">
        <v>31</v>
      </c>
      <c r="AS17"/>
      <c r="AT17"/>
      <c r="AU17"/>
      <c r="AX17" s="11"/>
      <c r="AY17" s="16" t="s">
        <v>27</v>
      </c>
      <c r="AZ17" s="20"/>
      <c r="BA17" s="20"/>
      <c r="BB17" s="20"/>
      <c r="BC17" s="20"/>
      <c r="BD17" s="55"/>
      <c r="BF17" s="11"/>
      <c r="BG17" s="64" t="s">
        <v>58</v>
      </c>
      <c r="BH17" s="65">
        <v>4</v>
      </c>
      <c r="BI17" s="65">
        <v>4</v>
      </c>
      <c r="BJ17" s="65">
        <v>4</v>
      </c>
      <c r="BK17" s="65">
        <v>4</v>
      </c>
      <c r="BL17" s="66">
        <v>5</v>
      </c>
      <c r="BM17" s="66">
        <f t="shared" ref="BM17" si="19">SUM(BH17:BL17)</f>
        <v>21</v>
      </c>
    </row>
    <row r="18" spans="1:65" x14ac:dyDescent="0.45">
      <c r="G18" t="s">
        <v>27</v>
      </c>
      <c r="H18" s="1">
        <v>21</v>
      </c>
      <c r="I18" s="24">
        <f t="shared" ref="I18:I19" si="20">SUM(K18:AU18)</f>
        <v>0</v>
      </c>
      <c r="J18" s="25">
        <f t="shared" si="12"/>
        <v>0</v>
      </c>
      <c r="N18" s="67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Y18" t="s">
        <v>27</v>
      </c>
      <c r="AZ18" s="1">
        <f>K18+R18+Y18+AF18+AM18+AT18</f>
        <v>0</v>
      </c>
      <c r="BA18" s="1">
        <f t="shared" ref="BA18:BA19" si="21">L18+S18+Z18+AG18+AN18+AU18</f>
        <v>0</v>
      </c>
      <c r="BB18" s="1">
        <f t="shared" ref="BB18:BD19" si="22">M18+T18+AA18+AH18+AO18</f>
        <v>0</v>
      </c>
      <c r="BC18" s="1">
        <f t="shared" si="22"/>
        <v>0</v>
      </c>
      <c r="BD18" s="1">
        <f t="shared" si="22"/>
        <v>0</v>
      </c>
      <c r="BG18" t="s">
        <v>27</v>
      </c>
      <c r="BH18" s="3">
        <f>AZ18/BH$17</f>
        <v>0</v>
      </c>
      <c r="BI18" s="3">
        <f t="shared" ref="BI18:BL19" si="23">BA18/BI$17</f>
        <v>0</v>
      </c>
      <c r="BJ18" s="3">
        <f t="shared" si="23"/>
        <v>0</v>
      </c>
      <c r="BK18" s="3">
        <f t="shared" si="23"/>
        <v>0</v>
      </c>
      <c r="BL18" s="3">
        <f t="shared" si="23"/>
        <v>0</v>
      </c>
    </row>
    <row r="19" spans="1:65" x14ac:dyDescent="0.45">
      <c r="G19" t="s">
        <v>27</v>
      </c>
      <c r="H19" s="1">
        <v>21</v>
      </c>
      <c r="I19" s="24">
        <f t="shared" si="20"/>
        <v>0</v>
      </c>
      <c r="J19" s="25">
        <f t="shared" si="12"/>
        <v>0</v>
      </c>
      <c r="N19" s="67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Y19" t="s">
        <v>27</v>
      </c>
      <c r="AZ19" s="1">
        <f>K19+R19+Y19+AF19+AM19+AT19</f>
        <v>0</v>
      </c>
      <c r="BA19" s="1">
        <f t="shared" si="21"/>
        <v>0</v>
      </c>
      <c r="BB19" s="1">
        <f t="shared" si="22"/>
        <v>0</v>
      </c>
      <c r="BC19" s="1">
        <f t="shared" si="22"/>
        <v>0</v>
      </c>
      <c r="BD19" s="1">
        <f t="shared" si="22"/>
        <v>0</v>
      </c>
      <c r="BG19" t="s">
        <v>27</v>
      </c>
      <c r="BH19" s="3">
        <f>AZ19/BH$17</f>
        <v>0</v>
      </c>
      <c r="BI19" s="3">
        <f t="shared" si="23"/>
        <v>0</v>
      </c>
      <c r="BJ19" s="3">
        <f t="shared" si="23"/>
        <v>0</v>
      </c>
      <c r="BK19" s="3">
        <f t="shared" si="23"/>
        <v>0</v>
      </c>
      <c r="BL19" s="3">
        <f t="shared" si="23"/>
        <v>0</v>
      </c>
    </row>
    <row r="20" spans="1:65" s="7" customFormat="1" x14ac:dyDescent="0.45">
      <c r="A20" s="17"/>
      <c r="B20" s="18"/>
      <c r="C20" s="18"/>
      <c r="D20" s="19"/>
      <c r="E20" s="19"/>
      <c r="F20" s="19"/>
      <c r="G20" s="16" t="s">
        <v>28</v>
      </c>
      <c r="H20" s="20">
        <v>19</v>
      </c>
      <c r="I20" s="20">
        <f t="shared" ref="I20" si="24">SUM(I21:I22)</f>
        <v>0</v>
      </c>
      <c r="J20" s="23">
        <f t="shared" si="12"/>
        <v>0</v>
      </c>
      <c r="K20"/>
      <c r="L20"/>
      <c r="M20"/>
      <c r="N20"/>
      <c r="O20"/>
      <c r="Q20" s="8">
        <v>1</v>
      </c>
      <c r="R20" s="8">
        <v>2</v>
      </c>
      <c r="S20" s="8">
        <v>3</v>
      </c>
      <c r="T20" s="8">
        <v>4</v>
      </c>
      <c r="U20" s="8">
        <v>5</v>
      </c>
      <c r="V20" s="8">
        <v>6</v>
      </c>
      <c r="W20" s="8">
        <v>7</v>
      </c>
      <c r="X20" s="8">
        <v>8</v>
      </c>
      <c r="Y20" s="8">
        <v>9</v>
      </c>
      <c r="Z20" s="8">
        <v>10</v>
      </c>
      <c r="AA20" s="8">
        <v>11</v>
      </c>
      <c r="AB20" s="8">
        <v>12</v>
      </c>
      <c r="AC20" s="8">
        <v>13</v>
      </c>
      <c r="AD20" s="8">
        <v>14</v>
      </c>
      <c r="AE20" s="8">
        <v>15</v>
      </c>
      <c r="AF20" s="8">
        <v>16</v>
      </c>
      <c r="AG20" s="8">
        <v>17</v>
      </c>
      <c r="AH20" s="8">
        <v>18</v>
      </c>
      <c r="AI20" s="8">
        <v>19</v>
      </c>
      <c r="AJ20" s="8">
        <v>20</v>
      </c>
      <c r="AK20" s="8">
        <v>21</v>
      </c>
      <c r="AL20" s="8">
        <v>22</v>
      </c>
      <c r="AM20" s="8">
        <v>23</v>
      </c>
      <c r="AN20" s="8">
        <v>24</v>
      </c>
      <c r="AO20" s="8">
        <v>25</v>
      </c>
      <c r="AP20" s="8">
        <v>26</v>
      </c>
      <c r="AQ20" s="8">
        <v>27</v>
      </c>
      <c r="AR20" s="8">
        <v>28</v>
      </c>
      <c r="AS20" s="8">
        <v>29</v>
      </c>
      <c r="AT20" s="8">
        <v>30</v>
      </c>
      <c r="AU20"/>
      <c r="AV20"/>
      <c r="AW20"/>
      <c r="AX20" s="11"/>
      <c r="AY20" s="16" t="s">
        <v>28</v>
      </c>
      <c r="AZ20" s="20"/>
      <c r="BA20" s="20"/>
      <c r="BB20" s="20"/>
      <c r="BC20" s="20"/>
      <c r="BD20" s="55"/>
      <c r="BF20" s="11"/>
      <c r="BG20" s="64" t="s">
        <v>59</v>
      </c>
      <c r="BH20" s="65">
        <v>4</v>
      </c>
      <c r="BI20" s="65">
        <v>3</v>
      </c>
      <c r="BJ20" s="65">
        <v>4</v>
      </c>
      <c r="BK20" s="65">
        <v>4</v>
      </c>
      <c r="BL20" s="66">
        <v>4</v>
      </c>
      <c r="BM20" s="66">
        <f t="shared" ref="BM20" si="25">SUM(BH20:BL20)</f>
        <v>19</v>
      </c>
    </row>
    <row r="21" spans="1:65" x14ac:dyDescent="0.45">
      <c r="G21" t="s">
        <v>28</v>
      </c>
      <c r="H21" s="1">
        <v>19</v>
      </c>
      <c r="I21" s="24">
        <f>SUM(K21:AU21)</f>
        <v>0</v>
      </c>
      <c r="J21" s="25">
        <f t="shared" si="12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6"/>
      <c r="AO21" s="4"/>
      <c r="AP21" s="4"/>
      <c r="AQ21" s="4"/>
      <c r="AR21" s="4"/>
      <c r="AS21" s="4"/>
      <c r="AT21" s="4"/>
      <c r="AY21" t="s">
        <v>28</v>
      </c>
      <c r="AZ21" s="1">
        <f>K21+S21+Y21+AG21+AN21+AT21</f>
        <v>0</v>
      </c>
      <c r="BA21" s="1">
        <f t="shared" ref="BA21:BD22" si="26">L21+T21+Z21+AH21+AO21+AU21</f>
        <v>0</v>
      </c>
      <c r="BB21" s="1">
        <f>M21+U21+AA21+AI21+AP21</f>
        <v>0</v>
      </c>
      <c r="BC21" s="1">
        <f>N21+V21+AB21+AJ21+AQ21</f>
        <v>0</v>
      </c>
      <c r="BD21" s="1">
        <f>O21+W21+AC21+AK21+AR21</f>
        <v>0</v>
      </c>
      <c r="BG21" t="s">
        <v>28</v>
      </c>
      <c r="BH21" s="3">
        <f>AZ21/BH$20</f>
        <v>0</v>
      </c>
      <c r="BI21" s="3">
        <f t="shared" ref="BI21:BL22" si="27">BA21/BI$20</f>
        <v>0</v>
      </c>
      <c r="BJ21" s="3">
        <f t="shared" si="27"/>
        <v>0</v>
      </c>
      <c r="BK21" s="3">
        <f t="shared" si="27"/>
        <v>0</v>
      </c>
      <c r="BL21" s="3">
        <f t="shared" si="27"/>
        <v>0</v>
      </c>
    </row>
    <row r="22" spans="1:65" x14ac:dyDescent="0.45">
      <c r="G22" t="s">
        <v>28</v>
      </c>
      <c r="H22" s="1">
        <v>19</v>
      </c>
      <c r="I22" s="24">
        <f>SUM(K22:AU22)</f>
        <v>0</v>
      </c>
      <c r="J22" s="25">
        <f t="shared" si="12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6"/>
      <c r="AO22" s="4"/>
      <c r="AP22" s="4"/>
      <c r="AQ22" s="4"/>
      <c r="AR22" s="4"/>
      <c r="AS22" s="4"/>
      <c r="AT22" s="4"/>
      <c r="AY22" t="s">
        <v>28</v>
      </c>
      <c r="AZ22" s="1">
        <f>K22+S22+Y22+AG22+AN22+AT22</f>
        <v>0</v>
      </c>
      <c r="BA22" s="1">
        <f t="shared" si="26"/>
        <v>0</v>
      </c>
      <c r="BB22" s="1">
        <f t="shared" si="26"/>
        <v>0</v>
      </c>
      <c r="BC22" s="1">
        <f t="shared" si="26"/>
        <v>0</v>
      </c>
      <c r="BD22" s="1">
        <f t="shared" si="26"/>
        <v>0</v>
      </c>
      <c r="BG22" t="s">
        <v>28</v>
      </c>
      <c r="BH22" s="3">
        <f t="shared" ref="BH22" si="28">AZ22/BH$20</f>
        <v>0</v>
      </c>
      <c r="BI22" s="3">
        <f t="shared" si="27"/>
        <v>0</v>
      </c>
      <c r="BJ22" s="3">
        <f>BB22/BJ$20</f>
        <v>0</v>
      </c>
      <c r="BK22" s="3">
        <f t="shared" si="27"/>
        <v>0</v>
      </c>
      <c r="BL22" s="3">
        <f>BD22/BL$20</f>
        <v>0</v>
      </c>
    </row>
    <row r="23" spans="1:65" s="7" customFormat="1" x14ac:dyDescent="0.45">
      <c r="A23" s="17"/>
      <c r="B23" s="18"/>
      <c r="C23" s="18"/>
      <c r="D23" s="19"/>
      <c r="E23" s="19"/>
      <c r="F23" s="19"/>
      <c r="G23" s="16" t="s">
        <v>29</v>
      </c>
      <c r="H23" s="20">
        <v>21</v>
      </c>
      <c r="I23" s="20">
        <f t="shared" ref="I23" si="29">SUM(I24:I25)</f>
        <v>0</v>
      </c>
      <c r="J23" s="23">
        <f t="shared" si="12"/>
        <v>0</v>
      </c>
      <c r="L23" s="8">
        <v>1</v>
      </c>
      <c r="M23" s="8">
        <v>2</v>
      </c>
      <c r="N23" s="8">
        <v>3</v>
      </c>
      <c r="O23" s="8">
        <v>4</v>
      </c>
      <c r="P23" s="8">
        <v>5</v>
      </c>
      <c r="Q23" s="8">
        <v>6</v>
      </c>
      <c r="R23" s="8">
        <v>7</v>
      </c>
      <c r="S23" s="8">
        <v>8</v>
      </c>
      <c r="T23" s="8">
        <v>9</v>
      </c>
      <c r="U23" s="8">
        <v>10</v>
      </c>
      <c r="V23" s="8">
        <v>11</v>
      </c>
      <c r="W23" s="8">
        <v>12</v>
      </c>
      <c r="X23" s="8">
        <v>13</v>
      </c>
      <c r="Y23" s="8">
        <v>14</v>
      </c>
      <c r="Z23" s="8">
        <v>15</v>
      </c>
      <c r="AA23" s="8">
        <v>16</v>
      </c>
      <c r="AB23" s="8">
        <v>17</v>
      </c>
      <c r="AC23" s="8">
        <v>18</v>
      </c>
      <c r="AD23" s="8">
        <v>19</v>
      </c>
      <c r="AE23" s="8">
        <v>20</v>
      </c>
      <c r="AF23" s="8">
        <v>21</v>
      </c>
      <c r="AG23" s="8">
        <v>22</v>
      </c>
      <c r="AH23" s="8">
        <v>23</v>
      </c>
      <c r="AI23" s="8">
        <v>24</v>
      </c>
      <c r="AJ23" s="8">
        <v>25</v>
      </c>
      <c r="AK23" s="8">
        <v>26</v>
      </c>
      <c r="AL23" s="8">
        <v>27</v>
      </c>
      <c r="AM23" s="8">
        <v>28</v>
      </c>
      <c r="AN23" s="8">
        <v>29</v>
      </c>
      <c r="AO23" s="8">
        <v>30</v>
      </c>
      <c r="AP23" s="8">
        <v>31</v>
      </c>
      <c r="AQ23"/>
      <c r="AR23"/>
      <c r="AS23"/>
      <c r="AT23"/>
      <c r="AU23"/>
      <c r="AV23"/>
      <c r="AW23"/>
      <c r="AX23" s="11"/>
      <c r="AY23" s="16" t="s">
        <v>29</v>
      </c>
      <c r="AZ23" s="20"/>
      <c r="BA23" s="20"/>
      <c r="BB23" s="20"/>
      <c r="BC23" s="20"/>
      <c r="BD23" s="55"/>
      <c r="BF23" s="11"/>
      <c r="BG23" s="64" t="s">
        <v>60</v>
      </c>
      <c r="BH23" s="65">
        <v>4</v>
      </c>
      <c r="BI23" s="65">
        <v>4</v>
      </c>
      <c r="BJ23" s="65">
        <v>5</v>
      </c>
      <c r="BK23" s="65">
        <v>4</v>
      </c>
      <c r="BL23" s="66">
        <v>4</v>
      </c>
      <c r="BM23" s="66">
        <f t="shared" ref="BM23" si="30">SUM(BH23:BL23)</f>
        <v>21</v>
      </c>
    </row>
    <row r="24" spans="1:65" x14ac:dyDescent="0.45">
      <c r="G24" t="s">
        <v>29</v>
      </c>
      <c r="H24" s="1">
        <v>21</v>
      </c>
      <c r="I24" s="24">
        <f>SUM(L24:AU24)</f>
        <v>0</v>
      </c>
      <c r="J24" s="25">
        <f t="shared" si="12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Y24" t="s">
        <v>29</v>
      </c>
      <c r="AZ24" s="1">
        <f>K24+R24+Y24+AF24+AM24+AT24</f>
        <v>0</v>
      </c>
      <c r="BA24" s="1">
        <f t="shared" ref="BA24" si="31">L24+S24+Z24+AG24+AN24+AU24</f>
        <v>0</v>
      </c>
      <c r="BB24" s="1">
        <f t="shared" ref="BB24:BD25" si="32">M24+T24+AA24+AH24+AO24</f>
        <v>0</v>
      </c>
      <c r="BC24" s="1">
        <f t="shared" si="32"/>
        <v>0</v>
      </c>
      <c r="BD24" s="1">
        <f t="shared" si="32"/>
        <v>0</v>
      </c>
      <c r="BG24" t="s">
        <v>29</v>
      </c>
      <c r="BH24" s="3">
        <f>AZ24/BH$23</f>
        <v>0</v>
      </c>
      <c r="BI24" s="3">
        <f t="shared" ref="BI24:BL25" si="33">BA24/BI$23</f>
        <v>0</v>
      </c>
      <c r="BJ24" s="3">
        <f t="shared" si="33"/>
        <v>0</v>
      </c>
      <c r="BK24" s="3">
        <f t="shared" si="33"/>
        <v>0</v>
      </c>
      <c r="BL24" s="3">
        <f t="shared" si="33"/>
        <v>0</v>
      </c>
    </row>
    <row r="25" spans="1:65" x14ac:dyDescent="0.45">
      <c r="G25" t="s">
        <v>29</v>
      </c>
      <c r="H25" s="1">
        <v>21</v>
      </c>
      <c r="I25" s="24">
        <f>SUM(L25:AU25)</f>
        <v>0</v>
      </c>
      <c r="J25" s="25">
        <f t="shared" si="12"/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Y25" t="s">
        <v>29</v>
      </c>
      <c r="AZ25" s="1">
        <f>K25+R25+Y25+AF25+AM25+AT25</f>
        <v>0</v>
      </c>
      <c r="BA25" s="1">
        <f>L25+S25+Z25+AG25+AN25+AU25</f>
        <v>0</v>
      </c>
      <c r="BB25" s="1">
        <f t="shared" si="32"/>
        <v>0</v>
      </c>
      <c r="BC25" s="1">
        <f t="shared" si="32"/>
        <v>0</v>
      </c>
      <c r="BD25" s="1">
        <f t="shared" si="32"/>
        <v>0</v>
      </c>
      <c r="BG25" t="s">
        <v>29</v>
      </c>
      <c r="BH25" s="3">
        <f>AZ25/BH$23</f>
        <v>0</v>
      </c>
      <c r="BI25" s="3">
        <f t="shared" si="33"/>
        <v>0</v>
      </c>
      <c r="BJ25" s="3">
        <f t="shared" si="33"/>
        <v>0</v>
      </c>
      <c r="BK25" s="3">
        <f>BC25/BK$23</f>
        <v>0</v>
      </c>
      <c r="BL25" s="3">
        <f t="shared" si="33"/>
        <v>0</v>
      </c>
    </row>
    <row r="26" spans="1:65" s="7" customFormat="1" x14ac:dyDescent="0.45">
      <c r="A26" s="17"/>
      <c r="B26" s="18"/>
      <c r="C26" s="18"/>
      <c r="D26" s="19"/>
      <c r="E26" s="19"/>
      <c r="F26" s="19"/>
      <c r="G26" s="16" t="s">
        <v>30</v>
      </c>
      <c r="H26" s="20">
        <v>20</v>
      </c>
      <c r="I26" s="20">
        <f t="shared" ref="I26" si="34">SUM(I27:I28)</f>
        <v>0</v>
      </c>
      <c r="J26" s="23">
        <f t="shared" si="12"/>
        <v>0</v>
      </c>
      <c r="K26"/>
      <c r="L26"/>
      <c r="M26"/>
      <c r="O26" s="8">
        <v>1</v>
      </c>
      <c r="P26" s="8">
        <v>2</v>
      </c>
      <c r="Q26" s="8">
        <v>3</v>
      </c>
      <c r="R26" s="8">
        <v>4</v>
      </c>
      <c r="S26" s="8">
        <v>5</v>
      </c>
      <c r="T26" s="8">
        <v>6</v>
      </c>
      <c r="U26" s="8">
        <v>7</v>
      </c>
      <c r="V26" s="8">
        <v>8</v>
      </c>
      <c r="W26" s="8">
        <v>9</v>
      </c>
      <c r="X26" s="8">
        <v>10</v>
      </c>
      <c r="Y26" s="8">
        <v>11</v>
      </c>
      <c r="Z26" s="8">
        <v>12</v>
      </c>
      <c r="AA26" s="8">
        <v>13</v>
      </c>
      <c r="AB26" s="8">
        <v>14</v>
      </c>
      <c r="AC26" s="8">
        <v>15</v>
      </c>
      <c r="AD26" s="8">
        <v>16</v>
      </c>
      <c r="AE26" s="8">
        <v>17</v>
      </c>
      <c r="AF26" s="8">
        <v>18</v>
      </c>
      <c r="AG26" s="8">
        <v>19</v>
      </c>
      <c r="AH26" s="8">
        <v>20</v>
      </c>
      <c r="AI26" s="8">
        <v>21</v>
      </c>
      <c r="AJ26" s="8">
        <v>22</v>
      </c>
      <c r="AK26" s="8">
        <v>23</v>
      </c>
      <c r="AL26" s="8">
        <v>24</v>
      </c>
      <c r="AM26" s="8">
        <v>25</v>
      </c>
      <c r="AN26" s="8">
        <v>26</v>
      </c>
      <c r="AO26" s="8">
        <v>27</v>
      </c>
      <c r="AP26" s="8">
        <v>28</v>
      </c>
      <c r="AQ26" s="8">
        <v>29</v>
      </c>
      <c r="AR26" s="8">
        <v>30</v>
      </c>
      <c r="AS26" s="8">
        <v>31</v>
      </c>
      <c r="AT26"/>
      <c r="AU26"/>
      <c r="AV26"/>
      <c r="AW26"/>
      <c r="AX26" s="11"/>
      <c r="AY26" s="16" t="s">
        <v>30</v>
      </c>
      <c r="AZ26" s="20"/>
      <c r="BA26" s="20"/>
      <c r="BB26" s="20"/>
      <c r="BC26" s="20"/>
      <c r="BD26" s="55"/>
      <c r="BF26" s="11"/>
      <c r="BG26" s="64" t="s">
        <v>61</v>
      </c>
      <c r="BH26" s="65">
        <v>4</v>
      </c>
      <c r="BI26" s="65">
        <v>4</v>
      </c>
      <c r="BJ26" s="65">
        <v>4</v>
      </c>
      <c r="BK26" s="65">
        <v>4</v>
      </c>
      <c r="BL26" s="66">
        <v>4</v>
      </c>
      <c r="BM26" s="66">
        <f t="shared" ref="BM26" si="35">SUM(BH26:BL26)</f>
        <v>20</v>
      </c>
    </row>
    <row r="27" spans="1:65" x14ac:dyDescent="0.45">
      <c r="G27" t="s">
        <v>30</v>
      </c>
      <c r="H27" s="1">
        <v>20</v>
      </c>
      <c r="I27" s="24">
        <f t="shared" ref="I27:I28" si="36">SUM(K27:AU27)</f>
        <v>0</v>
      </c>
      <c r="J27" s="25">
        <f t="shared" si="12"/>
        <v>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6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Y27" t="s">
        <v>30</v>
      </c>
      <c r="AZ27" s="1">
        <f>K27+R27+Y27+AF27+AM27+AT27</f>
        <v>0</v>
      </c>
      <c r="BA27" s="1">
        <f t="shared" ref="BA27:BA28" si="37">L27+S27+Z27+AG27+AN27+AU27</f>
        <v>0</v>
      </c>
      <c r="BB27" s="1">
        <f t="shared" ref="BB27:BD28" si="38">M27+T27+AA27+AH27+AO27</f>
        <v>0</v>
      </c>
      <c r="BC27" s="1">
        <f t="shared" si="38"/>
        <v>0</v>
      </c>
      <c r="BD27" s="1">
        <f t="shared" si="38"/>
        <v>0</v>
      </c>
      <c r="BG27" t="s">
        <v>30</v>
      </c>
      <c r="BH27" s="3">
        <f>AZ27/BH$26</f>
        <v>0</v>
      </c>
      <c r="BI27" s="3">
        <f t="shared" ref="BI27:BL28" si="39">BA27/BI$26</f>
        <v>0</v>
      </c>
      <c r="BJ27" s="3">
        <f t="shared" si="39"/>
        <v>0</v>
      </c>
      <c r="BK27" s="3">
        <f t="shared" si="39"/>
        <v>0</v>
      </c>
      <c r="BL27" s="3">
        <f t="shared" si="39"/>
        <v>0</v>
      </c>
    </row>
    <row r="28" spans="1:65" x14ac:dyDescent="0.45">
      <c r="G28" t="s">
        <v>30</v>
      </c>
      <c r="H28" s="1">
        <v>20</v>
      </c>
      <c r="I28" s="24">
        <f t="shared" si="36"/>
        <v>0</v>
      </c>
      <c r="J28" s="25">
        <f t="shared" si="12"/>
        <v>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6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Y28" t="s">
        <v>30</v>
      </c>
      <c r="AZ28" s="1">
        <f>K28+R28+Y28+AF28+AM28+AT28</f>
        <v>0</v>
      </c>
      <c r="BA28" s="1">
        <f t="shared" si="37"/>
        <v>0</v>
      </c>
      <c r="BB28" s="1">
        <f t="shared" si="38"/>
        <v>0</v>
      </c>
      <c r="BC28" s="1">
        <f t="shared" si="38"/>
        <v>0</v>
      </c>
      <c r="BD28" s="1">
        <f t="shared" si="38"/>
        <v>0</v>
      </c>
      <c r="BG28" t="s">
        <v>30</v>
      </c>
      <c r="BH28" s="3">
        <f>AZ28/BH$26</f>
        <v>0</v>
      </c>
      <c r="BI28" s="3">
        <f t="shared" si="39"/>
        <v>0</v>
      </c>
      <c r="BJ28" s="3">
        <f t="shared" si="39"/>
        <v>0</v>
      </c>
      <c r="BK28" s="3">
        <f t="shared" si="39"/>
        <v>0</v>
      </c>
      <c r="BL28" s="3">
        <f>BD28/BL$26</f>
        <v>0</v>
      </c>
    </row>
    <row r="29" spans="1:65" s="7" customFormat="1" x14ac:dyDescent="0.45">
      <c r="A29" s="17"/>
      <c r="B29" s="18"/>
      <c r="C29" s="18"/>
      <c r="D29" s="19"/>
      <c r="E29" s="19"/>
      <c r="F29" s="19"/>
      <c r="G29" s="16" t="s">
        <v>31</v>
      </c>
      <c r="H29" s="20">
        <v>20</v>
      </c>
      <c r="I29" s="20">
        <f t="shared" ref="I29" si="40">SUM(I30:I31)</f>
        <v>0</v>
      </c>
      <c r="J29" s="23">
        <f t="shared" si="12"/>
        <v>0</v>
      </c>
      <c r="K29"/>
      <c r="L29"/>
      <c r="M29"/>
      <c r="N29"/>
      <c r="O29"/>
      <c r="P29"/>
      <c r="R29" s="8">
        <v>1</v>
      </c>
      <c r="S29" s="8">
        <v>2</v>
      </c>
      <c r="T29" s="8">
        <v>3</v>
      </c>
      <c r="U29" s="8">
        <v>4</v>
      </c>
      <c r="V29" s="8">
        <v>5</v>
      </c>
      <c r="W29" s="8">
        <v>6</v>
      </c>
      <c r="X29" s="8">
        <v>7</v>
      </c>
      <c r="Y29" s="8">
        <v>8</v>
      </c>
      <c r="Z29" s="8">
        <v>9</v>
      </c>
      <c r="AA29" s="8">
        <v>10</v>
      </c>
      <c r="AB29" s="8">
        <v>11</v>
      </c>
      <c r="AC29" s="8">
        <v>12</v>
      </c>
      <c r="AD29" s="8">
        <v>13</v>
      </c>
      <c r="AE29" s="8">
        <v>14</v>
      </c>
      <c r="AF29" s="8">
        <v>15</v>
      </c>
      <c r="AG29" s="8">
        <v>16</v>
      </c>
      <c r="AH29" s="8">
        <v>17</v>
      </c>
      <c r="AI29" s="8">
        <v>18</v>
      </c>
      <c r="AJ29" s="8">
        <v>19</v>
      </c>
      <c r="AK29" s="8">
        <v>20</v>
      </c>
      <c r="AL29" s="8">
        <v>21</v>
      </c>
      <c r="AM29" s="8">
        <v>22</v>
      </c>
      <c r="AN29" s="8">
        <v>23</v>
      </c>
      <c r="AO29" s="8">
        <v>24</v>
      </c>
      <c r="AP29" s="8">
        <v>25</v>
      </c>
      <c r="AQ29" s="8">
        <v>26</v>
      </c>
      <c r="AR29" s="8">
        <v>27</v>
      </c>
      <c r="AS29" s="8">
        <v>28</v>
      </c>
      <c r="AT29" s="8">
        <v>29</v>
      </c>
      <c r="AU29" s="8">
        <v>30</v>
      </c>
      <c r="AX29" s="11"/>
      <c r="AY29" s="16" t="s">
        <v>31</v>
      </c>
      <c r="AZ29" s="20"/>
      <c r="BA29" s="20"/>
      <c r="BB29" s="20"/>
      <c r="BC29" s="20"/>
      <c r="BD29" s="55"/>
      <c r="BF29" s="11"/>
      <c r="BG29" s="64" t="s">
        <v>62</v>
      </c>
      <c r="BH29" s="65">
        <v>5</v>
      </c>
      <c r="BI29" s="65">
        <v>5</v>
      </c>
      <c r="BJ29" s="65">
        <v>3</v>
      </c>
      <c r="BK29" s="65">
        <v>3</v>
      </c>
      <c r="BL29" s="66">
        <v>4</v>
      </c>
      <c r="BM29" s="66">
        <f t="shared" ref="BM29" si="41">SUM(BH29:BL29)</f>
        <v>20</v>
      </c>
    </row>
    <row r="30" spans="1:65" x14ac:dyDescent="0.45">
      <c r="G30" t="s">
        <v>31</v>
      </c>
      <c r="H30" s="1">
        <v>20</v>
      </c>
      <c r="I30" s="24">
        <f>SUM(K30:AU30)</f>
        <v>0</v>
      </c>
      <c r="J30" s="25">
        <f t="shared" si="12"/>
        <v>0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6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6"/>
      <c r="AP30" s="4"/>
      <c r="AQ30" s="4"/>
      <c r="AR30" s="4"/>
      <c r="AS30" s="4"/>
      <c r="AT30" s="4"/>
      <c r="AU30" s="4"/>
      <c r="AY30" t="s">
        <v>31</v>
      </c>
      <c r="AZ30" s="1">
        <f>K30+R30+Y30+AF30+AM30+AT30</f>
        <v>0</v>
      </c>
      <c r="BA30" s="1">
        <f t="shared" ref="BA30:BC31" si="42">L30+S30+Z30+AG30+AN30+AU30</f>
        <v>0</v>
      </c>
      <c r="BB30" s="1">
        <f>M30+T30+AA30+AH30+AO30</f>
        <v>0</v>
      </c>
      <c r="BC30" s="1">
        <f>N30+U30+AB30+AI30+AP30</f>
        <v>0</v>
      </c>
      <c r="BD30" s="1">
        <f>O30+V30+AC30+AJ30+AQ30</f>
        <v>0</v>
      </c>
      <c r="BG30" t="s">
        <v>31</v>
      </c>
      <c r="BH30" s="3">
        <f>AZ30/BH$29</f>
        <v>0</v>
      </c>
      <c r="BI30" s="3">
        <f t="shared" ref="BI30:BL31" si="43">BA30/BI$29</f>
        <v>0</v>
      </c>
      <c r="BJ30" s="3">
        <f t="shared" si="43"/>
        <v>0</v>
      </c>
      <c r="BK30" s="3">
        <f t="shared" si="43"/>
        <v>0</v>
      </c>
      <c r="BL30" s="3">
        <f t="shared" si="43"/>
        <v>0</v>
      </c>
    </row>
    <row r="31" spans="1:65" x14ac:dyDescent="0.45">
      <c r="G31" t="s">
        <v>31</v>
      </c>
      <c r="H31" s="1">
        <v>20</v>
      </c>
      <c r="I31" s="24">
        <f>SUM(K31:AU31)</f>
        <v>0</v>
      </c>
      <c r="J31" s="25">
        <f t="shared" si="12"/>
        <v>0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6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6"/>
      <c r="AP31" s="4"/>
      <c r="AQ31" s="4"/>
      <c r="AR31" s="4"/>
      <c r="AS31" s="4"/>
      <c r="AT31" s="4"/>
      <c r="AU31" s="4"/>
      <c r="AY31" t="s">
        <v>31</v>
      </c>
      <c r="AZ31" s="1">
        <f>K31+R31+Y31+AF31+AM31+AT31</f>
        <v>0</v>
      </c>
      <c r="BA31" s="1">
        <f t="shared" si="42"/>
        <v>0</v>
      </c>
      <c r="BB31" s="1">
        <f t="shared" si="42"/>
        <v>0</v>
      </c>
      <c r="BC31" s="1">
        <f t="shared" si="42"/>
        <v>0</v>
      </c>
      <c r="BD31" s="1">
        <f>O31+V31+AC31+AJ31+AQ31+AX31</f>
        <v>0</v>
      </c>
      <c r="BG31" t="s">
        <v>31</v>
      </c>
      <c r="BH31" s="3">
        <f>AZ31/BH$29</f>
        <v>0</v>
      </c>
      <c r="BI31" s="3">
        <f t="shared" si="43"/>
        <v>0</v>
      </c>
      <c r="BJ31" s="3">
        <f t="shared" si="43"/>
        <v>0</v>
      </c>
      <c r="BK31" s="3">
        <f t="shared" si="43"/>
        <v>0</v>
      </c>
      <c r="BL31" s="3">
        <f>BD31/BL$29</f>
        <v>0</v>
      </c>
    </row>
    <row r="32" spans="1:65" s="7" customFormat="1" x14ac:dyDescent="0.45">
      <c r="A32" s="17"/>
      <c r="B32" s="18"/>
      <c r="C32" s="18"/>
      <c r="D32" s="19"/>
      <c r="E32" s="19"/>
      <c r="F32" s="19"/>
      <c r="G32" s="16" t="s">
        <v>11</v>
      </c>
      <c r="H32" s="20">
        <v>23</v>
      </c>
      <c r="I32" s="20">
        <f t="shared" ref="I32" si="44">SUM(I33:I34)</f>
        <v>0</v>
      </c>
      <c r="J32" s="23">
        <f t="shared" si="12"/>
        <v>0</v>
      </c>
      <c r="K32"/>
      <c r="M32" s="8">
        <v>1</v>
      </c>
      <c r="N32" s="8">
        <v>2</v>
      </c>
      <c r="O32" s="8">
        <v>3</v>
      </c>
      <c r="P32" s="8">
        <v>4</v>
      </c>
      <c r="Q32" s="8">
        <v>5</v>
      </c>
      <c r="R32" s="8">
        <v>6</v>
      </c>
      <c r="S32" s="8">
        <v>7</v>
      </c>
      <c r="T32" s="8">
        <v>8</v>
      </c>
      <c r="U32" s="8">
        <v>9</v>
      </c>
      <c r="V32" s="8">
        <v>10</v>
      </c>
      <c r="W32" s="8">
        <v>11</v>
      </c>
      <c r="X32" s="8">
        <v>12</v>
      </c>
      <c r="Y32" s="8">
        <v>13</v>
      </c>
      <c r="Z32" s="8">
        <v>14</v>
      </c>
      <c r="AA32" s="8">
        <v>15</v>
      </c>
      <c r="AB32" s="8">
        <v>16</v>
      </c>
      <c r="AC32" s="8">
        <v>17</v>
      </c>
      <c r="AD32" s="8">
        <v>18</v>
      </c>
      <c r="AE32" s="8">
        <v>19</v>
      </c>
      <c r="AF32" s="8">
        <v>20</v>
      </c>
      <c r="AG32" s="8">
        <v>21</v>
      </c>
      <c r="AH32" s="8">
        <v>22</v>
      </c>
      <c r="AI32" s="8">
        <v>23</v>
      </c>
      <c r="AJ32" s="8">
        <v>24</v>
      </c>
      <c r="AK32" s="8">
        <v>25</v>
      </c>
      <c r="AL32" s="8">
        <v>26</v>
      </c>
      <c r="AM32" s="8">
        <v>27</v>
      </c>
      <c r="AN32" s="8">
        <v>28</v>
      </c>
      <c r="AO32" s="8">
        <v>29</v>
      </c>
      <c r="AP32" s="8">
        <v>30</v>
      </c>
      <c r="AQ32" s="8">
        <v>31</v>
      </c>
      <c r="AR32"/>
      <c r="AS32"/>
      <c r="AT32"/>
      <c r="AU32"/>
      <c r="AV32"/>
      <c r="AW32"/>
      <c r="AX32" s="11"/>
      <c r="AY32" s="16" t="s">
        <v>11</v>
      </c>
      <c r="AZ32" s="20"/>
      <c r="BA32" s="20"/>
      <c r="BB32" s="20"/>
      <c r="BC32" s="20"/>
      <c r="BD32" s="55"/>
      <c r="BF32" s="11"/>
      <c r="BG32" s="64" t="s">
        <v>63</v>
      </c>
      <c r="BH32" s="65">
        <v>4</v>
      </c>
      <c r="BI32" s="65">
        <v>4</v>
      </c>
      <c r="BJ32" s="65">
        <v>5</v>
      </c>
      <c r="BK32" s="65">
        <v>5</v>
      </c>
      <c r="BL32" s="66">
        <v>5</v>
      </c>
      <c r="BM32" s="66">
        <f t="shared" ref="BM32" si="45">SUM(BH32:BL32)</f>
        <v>23</v>
      </c>
    </row>
    <row r="33" spans="1:65" x14ac:dyDescent="0.45">
      <c r="G33" t="s">
        <v>11</v>
      </c>
      <c r="H33" s="1">
        <v>23</v>
      </c>
      <c r="I33" s="24">
        <f t="shared" ref="I33:I34" si="46">SUM(K33:AU33)</f>
        <v>0</v>
      </c>
      <c r="J33" s="25">
        <f t="shared" si="12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6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Y33" t="s">
        <v>11</v>
      </c>
      <c r="AZ33" s="1">
        <f>K33+R33+Y33+AF33+AM33+AT33</f>
        <v>0</v>
      </c>
      <c r="BA33" s="1">
        <f t="shared" ref="BA33" si="47">L33+S33+Z33+AG33+AN33+AU33</f>
        <v>0</v>
      </c>
      <c r="BB33" s="1">
        <f t="shared" ref="BB33:BD34" si="48">M33+T33+AA33+AH33+AO33</f>
        <v>0</v>
      </c>
      <c r="BC33" s="1">
        <f t="shared" si="48"/>
        <v>0</v>
      </c>
      <c r="BD33" s="1">
        <f t="shared" si="48"/>
        <v>0</v>
      </c>
      <c r="BG33" t="s">
        <v>11</v>
      </c>
      <c r="BH33" s="3">
        <f>AZ33/BH$32</f>
        <v>0</v>
      </c>
      <c r="BI33" s="3">
        <f t="shared" ref="BI33:BL34" si="49">BA33/BI$32</f>
        <v>0</v>
      </c>
      <c r="BJ33" s="3">
        <f t="shared" si="49"/>
        <v>0</v>
      </c>
      <c r="BK33" s="3">
        <f t="shared" si="49"/>
        <v>0</v>
      </c>
      <c r="BL33" s="3">
        <f t="shared" si="49"/>
        <v>0</v>
      </c>
    </row>
    <row r="34" spans="1:65" x14ac:dyDescent="0.45">
      <c r="G34" t="s">
        <v>11</v>
      </c>
      <c r="H34" s="1">
        <v>23</v>
      </c>
      <c r="I34" s="24">
        <f t="shared" si="46"/>
        <v>0</v>
      </c>
      <c r="J34" s="25">
        <f t="shared" si="12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6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Y34" t="s">
        <v>11</v>
      </c>
      <c r="AZ34" s="1">
        <f>K34+R34+Y34+AF34+AM34+AT34</f>
        <v>0</v>
      </c>
      <c r="BA34" s="1">
        <f>L34+S34+Z34+AG34+AN34+AU34</f>
        <v>0</v>
      </c>
      <c r="BB34" s="1">
        <f t="shared" si="48"/>
        <v>0</v>
      </c>
      <c r="BC34" s="1">
        <f t="shared" si="48"/>
        <v>0</v>
      </c>
      <c r="BD34" s="1">
        <f t="shared" si="48"/>
        <v>0</v>
      </c>
      <c r="BG34" t="s">
        <v>11</v>
      </c>
      <c r="BH34" s="3">
        <f>AZ34/BH$32</f>
        <v>0</v>
      </c>
      <c r="BI34" s="3">
        <f t="shared" si="49"/>
        <v>0</v>
      </c>
      <c r="BJ34" s="3">
        <f t="shared" si="49"/>
        <v>0</v>
      </c>
      <c r="BK34" s="3">
        <f t="shared" si="49"/>
        <v>0</v>
      </c>
      <c r="BL34" s="3">
        <f t="shared" si="49"/>
        <v>0</v>
      </c>
    </row>
    <row r="35" spans="1:65" s="7" customFormat="1" x14ac:dyDescent="0.45">
      <c r="A35" s="17"/>
      <c r="B35" s="18"/>
      <c r="C35" s="18"/>
      <c r="D35" s="19"/>
      <c r="E35" s="19"/>
      <c r="F35" s="19"/>
      <c r="G35" s="16" t="s">
        <v>32</v>
      </c>
      <c r="H35" s="20">
        <v>20</v>
      </c>
      <c r="I35" s="20">
        <f t="shared" ref="I35" si="50">SUM(I36:I37)</f>
        <v>0</v>
      </c>
      <c r="J35" s="23">
        <f t="shared" si="12"/>
        <v>0</v>
      </c>
      <c r="K35"/>
      <c r="L35"/>
      <c r="M35"/>
      <c r="N35"/>
      <c r="P35" s="8">
        <v>1</v>
      </c>
      <c r="Q35" s="8">
        <v>2</v>
      </c>
      <c r="R35" s="8">
        <v>3</v>
      </c>
      <c r="S35" s="8">
        <v>4</v>
      </c>
      <c r="T35" s="8">
        <v>5</v>
      </c>
      <c r="U35" s="8">
        <v>6</v>
      </c>
      <c r="V35" s="8">
        <v>7</v>
      </c>
      <c r="W35" s="8">
        <v>8</v>
      </c>
      <c r="X35" s="8">
        <v>9</v>
      </c>
      <c r="Y35" s="8">
        <v>10</v>
      </c>
      <c r="Z35" s="8">
        <v>11</v>
      </c>
      <c r="AA35" s="8">
        <v>12</v>
      </c>
      <c r="AB35" s="8">
        <v>13</v>
      </c>
      <c r="AC35" s="8">
        <v>14</v>
      </c>
      <c r="AD35" s="8">
        <v>15</v>
      </c>
      <c r="AE35" s="8">
        <v>16</v>
      </c>
      <c r="AF35" s="8">
        <v>17</v>
      </c>
      <c r="AG35" s="8">
        <v>18</v>
      </c>
      <c r="AH35" s="8">
        <v>19</v>
      </c>
      <c r="AI35" s="8">
        <v>20</v>
      </c>
      <c r="AJ35" s="8">
        <v>21</v>
      </c>
      <c r="AK35" s="8">
        <v>22</v>
      </c>
      <c r="AL35" s="8">
        <v>23</v>
      </c>
      <c r="AM35" s="8">
        <v>24</v>
      </c>
      <c r="AN35" s="8">
        <v>25</v>
      </c>
      <c r="AO35" s="8">
        <v>26</v>
      </c>
      <c r="AP35" s="8">
        <v>27</v>
      </c>
      <c r="AQ35" s="8">
        <v>28</v>
      </c>
      <c r="AR35" s="8">
        <v>29</v>
      </c>
      <c r="AS35" s="8">
        <v>30</v>
      </c>
      <c r="AT35"/>
      <c r="AU35"/>
      <c r="AV35"/>
      <c r="AW35"/>
      <c r="AX35" s="11"/>
      <c r="AY35" s="16" t="s">
        <v>32</v>
      </c>
      <c r="AZ35" s="20"/>
      <c r="BA35" s="20"/>
      <c r="BB35" s="20"/>
      <c r="BC35" s="20"/>
      <c r="BD35" s="55"/>
      <c r="BF35" s="11"/>
      <c r="BG35" s="64" t="s">
        <v>64</v>
      </c>
      <c r="BH35" s="65">
        <v>4</v>
      </c>
      <c r="BI35" s="65">
        <v>4</v>
      </c>
      <c r="BJ35" s="65">
        <v>4</v>
      </c>
      <c r="BK35" s="65">
        <v>4</v>
      </c>
      <c r="BL35" s="66">
        <v>4</v>
      </c>
      <c r="BM35" s="66">
        <f t="shared" ref="BM35" si="51">SUM(BH35:BL35)</f>
        <v>20</v>
      </c>
    </row>
    <row r="36" spans="1:65" x14ac:dyDescent="0.45">
      <c r="G36" t="s">
        <v>32</v>
      </c>
      <c r="H36" s="1">
        <v>20</v>
      </c>
      <c r="I36" s="24">
        <f t="shared" ref="I36:I37" si="52">SUM(K36:AU36)</f>
        <v>0</v>
      </c>
      <c r="J36" s="25">
        <f t="shared" si="12"/>
        <v>0</v>
      </c>
      <c r="P36" s="46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Y36" t="s">
        <v>32</v>
      </c>
      <c r="AZ36" s="1">
        <f>K36+R36+Y36+AF36+AM36+AT36</f>
        <v>0</v>
      </c>
      <c r="BA36" s="1">
        <f t="shared" ref="BA36:BA37" si="53">L36+S36+Z36+AG36+AN36+AU36</f>
        <v>0</v>
      </c>
      <c r="BB36" s="1">
        <f t="shared" ref="BB36:BD37" si="54">M36+T36+AA36+AH36+AO36</f>
        <v>0</v>
      </c>
      <c r="BC36" s="1">
        <f t="shared" si="54"/>
        <v>0</v>
      </c>
      <c r="BD36" s="1">
        <f t="shared" si="54"/>
        <v>0</v>
      </c>
      <c r="BG36" t="s">
        <v>32</v>
      </c>
      <c r="BH36" s="3">
        <f>AZ36/BH$35</f>
        <v>0</v>
      </c>
      <c r="BI36" s="3">
        <f t="shared" ref="BI36:BL37" si="55">BA36/BI$35</f>
        <v>0</v>
      </c>
      <c r="BJ36" s="3">
        <f t="shared" si="55"/>
        <v>0</v>
      </c>
      <c r="BK36" s="3">
        <f t="shared" si="55"/>
        <v>0</v>
      </c>
      <c r="BL36" s="3">
        <f t="shared" si="55"/>
        <v>0</v>
      </c>
    </row>
    <row r="37" spans="1:65" x14ac:dyDescent="0.45">
      <c r="G37" t="s">
        <v>32</v>
      </c>
      <c r="H37" s="1">
        <v>20</v>
      </c>
      <c r="I37" s="24">
        <f t="shared" si="52"/>
        <v>0</v>
      </c>
      <c r="J37" s="25">
        <f t="shared" si="12"/>
        <v>0</v>
      </c>
      <c r="P37" s="4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Y37" t="s">
        <v>32</v>
      </c>
      <c r="AZ37" s="1">
        <f>K37+R37+Y37+AF37+AM37+AT37</f>
        <v>0</v>
      </c>
      <c r="BA37" s="1">
        <f t="shared" si="53"/>
        <v>0</v>
      </c>
      <c r="BB37" s="1">
        <f t="shared" si="54"/>
        <v>0</v>
      </c>
      <c r="BC37" s="1">
        <f t="shared" si="54"/>
        <v>0</v>
      </c>
      <c r="BD37" s="1">
        <f t="shared" si="54"/>
        <v>0</v>
      </c>
      <c r="BG37" t="s">
        <v>32</v>
      </c>
      <c r="BH37" s="3">
        <f>AZ37/BH$35</f>
        <v>0</v>
      </c>
      <c r="BI37" s="3">
        <f t="shared" si="55"/>
        <v>0</v>
      </c>
      <c r="BJ37" s="3">
        <f t="shared" si="55"/>
        <v>0</v>
      </c>
      <c r="BK37" s="3">
        <f t="shared" si="55"/>
        <v>0</v>
      </c>
      <c r="BL37" s="3">
        <f>BD37/BL$35</f>
        <v>0</v>
      </c>
    </row>
    <row r="38" spans="1:65" s="7" customFormat="1" x14ac:dyDescent="0.45">
      <c r="A38" s="17"/>
      <c r="B38" s="18"/>
      <c r="C38" s="18"/>
      <c r="D38" s="19"/>
      <c r="E38" s="19"/>
      <c r="F38" s="19"/>
      <c r="G38" s="16" t="s">
        <v>33</v>
      </c>
      <c r="H38" s="20">
        <v>18</v>
      </c>
      <c r="I38" s="20">
        <f t="shared" ref="I38" si="56">SUM(I39:I40)</f>
        <v>0</v>
      </c>
      <c r="J38" s="23">
        <f t="shared" si="12"/>
        <v>0</v>
      </c>
      <c r="K38" s="8">
        <v>1</v>
      </c>
      <c r="L38" s="8">
        <v>2</v>
      </c>
      <c r="M38" s="8">
        <v>3</v>
      </c>
      <c r="N38" s="8">
        <v>4</v>
      </c>
      <c r="O38" s="8">
        <v>5</v>
      </c>
      <c r="P38" s="8">
        <v>6</v>
      </c>
      <c r="Q38" s="8">
        <v>7</v>
      </c>
      <c r="R38" s="8">
        <v>8</v>
      </c>
      <c r="S38" s="8">
        <v>9</v>
      </c>
      <c r="T38" s="8">
        <v>10</v>
      </c>
      <c r="U38" s="8">
        <v>11</v>
      </c>
      <c r="V38" s="8">
        <v>12</v>
      </c>
      <c r="W38" s="8">
        <v>13</v>
      </c>
      <c r="X38" s="8">
        <v>14</v>
      </c>
      <c r="Y38" s="8">
        <v>15</v>
      </c>
      <c r="Z38" s="8">
        <v>16</v>
      </c>
      <c r="AA38" s="8">
        <v>17</v>
      </c>
      <c r="AB38" s="8">
        <v>18</v>
      </c>
      <c r="AC38" s="8">
        <v>19</v>
      </c>
      <c r="AD38" s="8">
        <v>20</v>
      </c>
      <c r="AE38" s="8">
        <v>21</v>
      </c>
      <c r="AF38" s="8">
        <v>22</v>
      </c>
      <c r="AG38" s="8">
        <v>23</v>
      </c>
      <c r="AH38" s="8">
        <v>24</v>
      </c>
      <c r="AI38" s="8">
        <v>25</v>
      </c>
      <c r="AJ38" s="8">
        <v>26</v>
      </c>
      <c r="AK38" s="8">
        <v>27</v>
      </c>
      <c r="AL38" s="8">
        <v>28</v>
      </c>
      <c r="AM38" s="8">
        <v>29</v>
      </c>
      <c r="AN38" s="8">
        <v>30</v>
      </c>
      <c r="AO38" s="8">
        <v>31</v>
      </c>
      <c r="AX38" s="11"/>
      <c r="AY38" s="16" t="s">
        <v>33</v>
      </c>
      <c r="AZ38" s="20"/>
      <c r="BA38" s="20"/>
      <c r="BB38" s="20"/>
      <c r="BC38" s="20"/>
      <c r="BD38" s="55"/>
      <c r="BF38" s="11"/>
      <c r="BG38" s="64" t="s">
        <v>65</v>
      </c>
      <c r="BH38" s="65">
        <v>4</v>
      </c>
      <c r="BI38" s="65">
        <v>5</v>
      </c>
      <c r="BJ38" s="65">
        <v>3</v>
      </c>
      <c r="BK38" s="65">
        <v>3</v>
      </c>
      <c r="BL38" s="66">
        <v>3</v>
      </c>
      <c r="BM38" s="66">
        <f t="shared" ref="BM38" si="57">SUM(BH38:BL38)</f>
        <v>18</v>
      </c>
    </row>
    <row r="39" spans="1:65" x14ac:dyDescent="0.45">
      <c r="G39" t="s">
        <v>33</v>
      </c>
      <c r="H39" s="1">
        <v>18</v>
      </c>
      <c r="I39" s="24">
        <f>SUM(K39:AO39)</f>
        <v>0</v>
      </c>
      <c r="J39" s="25">
        <f t="shared" si="12"/>
        <v>0</v>
      </c>
      <c r="K39" s="4"/>
      <c r="L39" s="4"/>
      <c r="M39" s="4"/>
      <c r="N39" s="4"/>
      <c r="O39" s="4"/>
      <c r="P39" s="46"/>
      <c r="Q39" s="4"/>
      <c r="R39" s="46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6"/>
      <c r="AJ39" s="46"/>
      <c r="AK39" s="4"/>
      <c r="AL39" s="4"/>
      <c r="AM39" s="4"/>
      <c r="AN39" s="4"/>
      <c r="AO39" s="4"/>
      <c r="AY39" t="s">
        <v>33</v>
      </c>
      <c r="AZ39" s="1">
        <f>K39+R39+Y39+AF39+AM39+AT39</f>
        <v>0</v>
      </c>
      <c r="BA39" s="1">
        <f t="shared" ref="BA39:BA40" si="58">L39+S39+Z39+AG39+AN39+AU39</f>
        <v>0</v>
      </c>
      <c r="BB39" s="1">
        <f t="shared" ref="BB39:BD40" si="59">M39+T39+AA39+AH39+AO39</f>
        <v>0</v>
      </c>
      <c r="BC39" s="1">
        <f t="shared" si="59"/>
        <v>0</v>
      </c>
      <c r="BD39" s="1">
        <f t="shared" si="59"/>
        <v>0</v>
      </c>
      <c r="BG39" t="s">
        <v>33</v>
      </c>
      <c r="BH39" s="3">
        <f>AZ39/BH$38</f>
        <v>0</v>
      </c>
      <c r="BI39" s="3">
        <f t="shared" ref="BI39:BL40" si="60">BA39/BI$38</f>
        <v>0</v>
      </c>
      <c r="BJ39" s="3">
        <f t="shared" si="60"/>
        <v>0</v>
      </c>
      <c r="BK39" s="3">
        <f t="shared" si="60"/>
        <v>0</v>
      </c>
      <c r="BL39" s="3">
        <f t="shared" si="60"/>
        <v>0</v>
      </c>
    </row>
    <row r="40" spans="1:65" x14ac:dyDescent="0.45">
      <c r="G40" t="s">
        <v>33</v>
      </c>
      <c r="H40" s="1">
        <v>18</v>
      </c>
      <c r="I40" s="24">
        <f>SUM(K40:AO40)</f>
        <v>0</v>
      </c>
      <c r="J40" s="25">
        <f t="shared" si="12"/>
        <v>0</v>
      </c>
      <c r="K40" s="33"/>
      <c r="L40" s="33"/>
      <c r="M40" s="33"/>
      <c r="N40" s="33"/>
      <c r="O40" s="33"/>
      <c r="P40" s="46"/>
      <c r="Q40" s="33"/>
      <c r="R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46"/>
      <c r="AJ40" s="46"/>
      <c r="AK40" s="33"/>
      <c r="AL40" s="33"/>
      <c r="AM40" s="33"/>
      <c r="AN40" s="33"/>
      <c r="AO40" s="33"/>
      <c r="AY40" t="s">
        <v>33</v>
      </c>
      <c r="AZ40" s="1">
        <f>K40+R40+Y40+AF40+AM40+AT40</f>
        <v>0</v>
      </c>
      <c r="BA40" s="1">
        <f t="shared" si="58"/>
        <v>0</v>
      </c>
      <c r="BB40" s="1">
        <f t="shared" si="59"/>
        <v>0</v>
      </c>
      <c r="BC40" s="1">
        <f t="shared" si="59"/>
        <v>0</v>
      </c>
      <c r="BD40" s="1">
        <f t="shared" si="59"/>
        <v>0</v>
      </c>
      <c r="BG40" t="s">
        <v>33</v>
      </c>
      <c r="BH40" s="3">
        <f>AZ40/BH$38</f>
        <v>0</v>
      </c>
      <c r="BI40" s="3">
        <f t="shared" si="60"/>
        <v>0</v>
      </c>
      <c r="BJ40" s="3">
        <f t="shared" si="60"/>
        <v>0</v>
      </c>
      <c r="BK40" s="3">
        <f t="shared" si="60"/>
        <v>0</v>
      </c>
      <c r="BL40" s="3">
        <f>BD40/BL$38</f>
        <v>0</v>
      </c>
    </row>
    <row r="41" spans="1:65" ht="28.5" x14ac:dyDescent="0.45">
      <c r="A41" s="27"/>
      <c r="B41" s="28"/>
      <c r="C41" s="28"/>
      <c r="D41" s="29"/>
      <c r="E41" s="29"/>
      <c r="F41" s="29"/>
      <c r="G41" s="30" t="s">
        <v>78</v>
      </c>
      <c r="H41" s="31">
        <f>H5+H8+H11+H14+H17+H20+H23+H26+H29+H32+H35+H38</f>
        <v>245</v>
      </c>
      <c r="I41" s="31">
        <f>I5+I8+I11+I14+I17+I20+I23+I26+I29+I32+I35+I38</f>
        <v>0</v>
      </c>
      <c r="J41" s="32">
        <f t="shared" si="12"/>
        <v>0</v>
      </c>
      <c r="K41" s="34"/>
      <c r="L41" s="34"/>
      <c r="M41" s="34"/>
      <c r="N41" s="34"/>
      <c r="O41" s="34"/>
      <c r="P41" s="4"/>
      <c r="Q41" s="4"/>
      <c r="R41" s="34"/>
      <c r="S41" s="34"/>
      <c r="T41" s="34"/>
      <c r="U41" s="34"/>
      <c r="V41" s="34"/>
      <c r="W41" s="4"/>
      <c r="X41" s="4"/>
      <c r="Y41" s="34"/>
      <c r="Z41" s="34"/>
      <c r="AA41" s="34"/>
      <c r="AB41" s="34"/>
      <c r="AC41" s="34"/>
      <c r="AD41" s="4"/>
      <c r="AE41" s="4"/>
      <c r="AF41" s="34"/>
      <c r="AG41" s="34"/>
      <c r="AH41" s="34"/>
      <c r="AI41" s="34"/>
      <c r="AJ41" s="34"/>
      <c r="AK41" s="4"/>
      <c r="AL41" s="4"/>
      <c r="AM41" s="34"/>
      <c r="AN41" s="34"/>
      <c r="AO41" s="34"/>
      <c r="AP41" s="34"/>
      <c r="AQ41" s="34"/>
      <c r="AR41" s="4"/>
      <c r="AS41" s="4"/>
      <c r="AT41" s="34"/>
      <c r="AU41" s="34"/>
    </row>
    <row r="44" spans="1:65" ht="18" x14ac:dyDescent="0.55000000000000004">
      <c r="A44" s="47" t="s">
        <v>66</v>
      </c>
      <c r="AY44" s="47" t="s">
        <v>80</v>
      </c>
    </row>
    <row r="45" spans="1:65" ht="42.75" x14ac:dyDescent="0.45">
      <c r="A45" s="44"/>
      <c r="B45" s="37"/>
      <c r="C45" s="37"/>
      <c r="D45" s="38"/>
      <c r="E45" s="38"/>
      <c r="F45" s="38"/>
      <c r="G45" s="9" t="s">
        <v>23</v>
      </c>
      <c r="H45" s="10" t="s">
        <v>67</v>
      </c>
      <c r="I45" s="10" t="s">
        <v>40</v>
      </c>
      <c r="J45" s="22" t="s">
        <v>41</v>
      </c>
      <c r="K45" s="6" t="s">
        <v>42</v>
      </c>
      <c r="L45" s="6" t="s">
        <v>43</v>
      </c>
      <c r="M45" s="6" t="s">
        <v>44</v>
      </c>
      <c r="N45" s="6" t="s">
        <v>45</v>
      </c>
      <c r="O45" s="6" t="s">
        <v>46</v>
      </c>
      <c r="P45" s="5" t="s">
        <v>47</v>
      </c>
      <c r="Q45" s="5" t="s">
        <v>48</v>
      </c>
      <c r="R45" s="6" t="s">
        <v>42</v>
      </c>
      <c r="S45" s="6" t="s">
        <v>43</v>
      </c>
      <c r="T45" s="6" t="s">
        <v>44</v>
      </c>
      <c r="U45" s="6" t="s">
        <v>45</v>
      </c>
      <c r="V45" s="6" t="s">
        <v>46</v>
      </c>
      <c r="W45" s="5" t="s">
        <v>47</v>
      </c>
      <c r="X45" s="5" t="s">
        <v>48</v>
      </c>
      <c r="Y45" s="6" t="s">
        <v>42</v>
      </c>
      <c r="Z45" s="6" t="s">
        <v>43</v>
      </c>
      <c r="AA45" s="6" t="s">
        <v>44</v>
      </c>
      <c r="AB45" s="6" t="s">
        <v>45</v>
      </c>
      <c r="AC45" s="6" t="s">
        <v>46</v>
      </c>
      <c r="AD45" s="5" t="s">
        <v>47</v>
      </c>
      <c r="AE45" s="5" t="s">
        <v>6</v>
      </c>
      <c r="AF45" s="6" t="s">
        <v>42</v>
      </c>
      <c r="AG45" s="6" t="s">
        <v>43</v>
      </c>
      <c r="AH45" s="6" t="s">
        <v>44</v>
      </c>
      <c r="AI45" s="6" t="s">
        <v>45</v>
      </c>
      <c r="AJ45" s="6" t="s">
        <v>46</v>
      </c>
      <c r="AK45" s="5" t="s">
        <v>47</v>
      </c>
      <c r="AL45" s="5" t="s">
        <v>6</v>
      </c>
      <c r="AM45" s="6" t="s">
        <v>42</v>
      </c>
      <c r="AN45" s="6" t="s">
        <v>43</v>
      </c>
      <c r="AO45" s="6" t="s">
        <v>44</v>
      </c>
      <c r="AP45" s="6" t="s">
        <v>45</v>
      </c>
      <c r="AQ45" s="6" t="s">
        <v>46</v>
      </c>
      <c r="AR45" s="5" t="s">
        <v>47</v>
      </c>
      <c r="AS45" s="5" t="s">
        <v>6</v>
      </c>
      <c r="AT45" s="6" t="s">
        <v>42</v>
      </c>
      <c r="AU45" s="6" t="s">
        <v>43</v>
      </c>
      <c r="AY45" s="36" t="s">
        <v>23</v>
      </c>
      <c r="AZ45" s="6" t="s">
        <v>42</v>
      </c>
      <c r="BA45" s="6" t="s">
        <v>43</v>
      </c>
      <c r="BB45" s="6" t="s">
        <v>44</v>
      </c>
      <c r="BC45" s="6" t="s">
        <v>45</v>
      </c>
      <c r="BD45" s="6" t="s">
        <v>46</v>
      </c>
    </row>
    <row r="46" spans="1:65" x14ac:dyDescent="0.45">
      <c r="A46" s="39"/>
      <c r="D46" s="40"/>
      <c r="G46" s="35" t="s">
        <v>94</v>
      </c>
      <c r="H46" s="38">
        <f>H5</f>
        <v>21</v>
      </c>
      <c r="I46" s="38">
        <f>I5</f>
        <v>0</v>
      </c>
      <c r="J46" s="3">
        <f t="shared" ref="J46:J56" si="61">I46/H46</f>
        <v>0</v>
      </c>
      <c r="K46" s="1">
        <f>SUM(K6:K7)</f>
        <v>0</v>
      </c>
      <c r="L46" s="1">
        <f t="shared" ref="L46:O46" si="62">SUM(L6:L7)</f>
        <v>0</v>
      </c>
      <c r="M46" s="1">
        <f t="shared" si="62"/>
        <v>0</v>
      </c>
      <c r="N46" s="1">
        <f t="shared" si="62"/>
        <v>0</v>
      </c>
      <c r="O46" s="1">
        <f t="shared" si="62"/>
        <v>0</v>
      </c>
      <c r="P46" s="1"/>
      <c r="Q46" s="1"/>
      <c r="R46" s="1">
        <f>SUM(R6:R7)</f>
        <v>0</v>
      </c>
      <c r="S46" s="1">
        <f t="shared" ref="S46:U46" si="63">SUM(S6:S7)</f>
        <v>0</v>
      </c>
      <c r="T46" s="1">
        <f t="shared" si="63"/>
        <v>0</v>
      </c>
      <c r="U46" s="1">
        <f t="shared" si="63"/>
        <v>0</v>
      </c>
      <c r="V46" s="1">
        <f>SUM(V6:V7)</f>
        <v>0</v>
      </c>
      <c r="W46" s="1"/>
      <c r="X46" s="1"/>
      <c r="Y46" s="1">
        <f>SUM(Y6:Y7)</f>
        <v>0</v>
      </c>
      <c r="Z46" s="1">
        <f t="shared" ref="Z46:AC46" si="64">SUM(Z6:Z7)</f>
        <v>0</v>
      </c>
      <c r="AA46" s="1">
        <f t="shared" si="64"/>
        <v>0</v>
      </c>
      <c r="AB46" s="1">
        <f t="shared" si="64"/>
        <v>0</v>
      </c>
      <c r="AC46" s="1">
        <f t="shared" si="64"/>
        <v>0</v>
      </c>
      <c r="AD46" s="1"/>
      <c r="AE46" s="1"/>
      <c r="AF46" s="1">
        <f>SUM(AF6:AF7)</f>
        <v>0</v>
      </c>
      <c r="AG46" s="1">
        <f t="shared" ref="AG46:AJ46" si="65">SUM(AG6:AG7)</f>
        <v>0</v>
      </c>
      <c r="AH46" s="1">
        <f t="shared" si="65"/>
        <v>0</v>
      </c>
      <c r="AI46" s="1">
        <f t="shared" si="65"/>
        <v>0</v>
      </c>
      <c r="AJ46" s="1">
        <f t="shared" si="65"/>
        <v>0</v>
      </c>
      <c r="AK46" s="1"/>
      <c r="AL46" s="1"/>
      <c r="AM46" s="1">
        <f>SUM(AM6:AM7)</f>
        <v>0</v>
      </c>
      <c r="AN46" s="1">
        <f t="shared" ref="AN46:AQ46" si="66">SUM(AN6:AN7)</f>
        <v>0</v>
      </c>
      <c r="AO46" s="1">
        <f t="shared" si="66"/>
        <v>0</v>
      </c>
      <c r="AP46" s="1">
        <f t="shared" si="66"/>
        <v>0</v>
      </c>
      <c r="AQ46" s="1">
        <f t="shared" si="66"/>
        <v>0</v>
      </c>
      <c r="AT46" s="1">
        <f>SUM(AT6:AT7)</f>
        <v>0</v>
      </c>
      <c r="AU46" s="1">
        <f>SUM(AU6:AU7)</f>
        <v>0</v>
      </c>
      <c r="AY46" s="35" t="s">
        <v>94</v>
      </c>
      <c r="AZ46" s="1">
        <f>SUM(AZ6:AZ7)</f>
        <v>0</v>
      </c>
      <c r="BA46" s="1">
        <f t="shared" ref="BA46:BD46" si="67">SUM(BA6:BA7)</f>
        <v>0</v>
      </c>
      <c r="BB46" s="1">
        <f t="shared" si="67"/>
        <v>0</v>
      </c>
      <c r="BC46" s="1">
        <f t="shared" si="67"/>
        <v>0</v>
      </c>
      <c r="BD46" s="1">
        <f t="shared" si="67"/>
        <v>0</v>
      </c>
    </row>
    <row r="47" spans="1:65" x14ac:dyDescent="0.45">
      <c r="A47" s="39"/>
      <c r="G47" t="s">
        <v>25</v>
      </c>
      <c r="H47" s="1">
        <f>H8</f>
        <v>20</v>
      </c>
      <c r="I47" s="1">
        <f t="shared" ref="I47" si="68">I8</f>
        <v>0</v>
      </c>
      <c r="J47" s="3">
        <f t="shared" si="61"/>
        <v>0</v>
      </c>
      <c r="K47" s="1">
        <f>SUM(K9:K10)</f>
        <v>0</v>
      </c>
      <c r="L47" s="1">
        <f>SUM(L9:L10)</f>
        <v>0</v>
      </c>
      <c r="M47" s="1">
        <f>SUM(M9:M10)</f>
        <v>0</v>
      </c>
      <c r="N47" s="1">
        <f>SUM(N9:N10)</f>
        <v>0</v>
      </c>
      <c r="O47" s="1">
        <f>SUM(O9:O10)</f>
        <v>0</v>
      </c>
      <c r="R47" s="1">
        <f>SUM(R9:R10)</f>
        <v>0</v>
      </c>
      <c r="S47" s="1">
        <f t="shared" ref="S47:V47" si="69">SUM(S9:S10)</f>
        <v>0</v>
      </c>
      <c r="T47" s="1">
        <f t="shared" si="69"/>
        <v>0</v>
      </c>
      <c r="U47" s="1">
        <f t="shared" si="69"/>
        <v>0</v>
      </c>
      <c r="V47" s="1">
        <f t="shared" si="69"/>
        <v>0</v>
      </c>
      <c r="W47" s="1"/>
      <c r="X47" s="1"/>
      <c r="Y47" s="1">
        <f>SUM(Y9:Y10)</f>
        <v>0</v>
      </c>
      <c r="Z47" s="1">
        <f t="shared" ref="Z47:AC47" si="70">SUM(Z9:Z10)</f>
        <v>0</v>
      </c>
      <c r="AA47" s="1">
        <f t="shared" si="70"/>
        <v>0</v>
      </c>
      <c r="AB47" s="1">
        <f t="shared" si="70"/>
        <v>0</v>
      </c>
      <c r="AC47" s="1">
        <f t="shared" si="70"/>
        <v>0</v>
      </c>
      <c r="AD47" s="1"/>
      <c r="AE47" s="1"/>
      <c r="AF47" s="1">
        <f>SUM(AF9:AF10)</f>
        <v>0</v>
      </c>
      <c r="AG47" s="1">
        <f t="shared" ref="AG47:AJ47" si="71">SUM(AG9:AG10)</f>
        <v>0</v>
      </c>
      <c r="AH47" s="1">
        <f t="shared" si="71"/>
        <v>0</v>
      </c>
      <c r="AI47" s="1">
        <f t="shared" si="71"/>
        <v>0</v>
      </c>
      <c r="AJ47" s="1">
        <f t="shared" si="71"/>
        <v>0</v>
      </c>
      <c r="AK47" s="1"/>
      <c r="AL47" s="1"/>
      <c r="AM47" s="1">
        <f>SUM(AM9:AM10)</f>
        <v>0</v>
      </c>
      <c r="AN47" s="1">
        <f t="shared" ref="AN47:AQ47" si="72">SUM(AN9:AN10)</f>
        <v>0</v>
      </c>
      <c r="AO47" s="1">
        <f t="shared" si="72"/>
        <v>0</v>
      </c>
      <c r="AP47" s="1">
        <f t="shared" si="72"/>
        <v>0</v>
      </c>
      <c r="AQ47" s="1">
        <f t="shared" si="72"/>
        <v>0</v>
      </c>
      <c r="AT47" s="1">
        <f>SUM(AT9:AT10)</f>
        <v>0</v>
      </c>
      <c r="AU47" s="1">
        <f>SUM(AU9:AU10)</f>
        <v>0</v>
      </c>
      <c r="AY47" t="s">
        <v>25</v>
      </c>
      <c r="AZ47" s="1">
        <f t="shared" ref="AZ47:BD47" si="73">SUM(AZ9:AZ10)</f>
        <v>0</v>
      </c>
      <c r="BA47" s="1">
        <f t="shared" si="73"/>
        <v>0</v>
      </c>
      <c r="BB47" s="1">
        <f t="shared" si="73"/>
        <v>0</v>
      </c>
      <c r="BC47" s="1">
        <f t="shared" si="73"/>
        <v>0</v>
      </c>
      <c r="BD47" s="1">
        <f t="shared" si="73"/>
        <v>0</v>
      </c>
    </row>
    <row r="48" spans="1:65" x14ac:dyDescent="0.45">
      <c r="A48" s="39"/>
      <c r="G48" s="35" t="s">
        <v>26</v>
      </c>
      <c r="H48" s="1">
        <f>H11</f>
        <v>21</v>
      </c>
      <c r="I48" s="1">
        <f t="shared" ref="I48" si="74">I11</f>
        <v>0</v>
      </c>
      <c r="J48" s="3">
        <f t="shared" si="61"/>
        <v>0</v>
      </c>
      <c r="K48" s="1">
        <f>SUM(K12:K13)</f>
        <v>0</v>
      </c>
      <c r="L48" s="1">
        <f>SUM(L12:L13)</f>
        <v>0</v>
      </c>
      <c r="M48" s="1">
        <f>SUM(M12:M13)</f>
        <v>0</v>
      </c>
      <c r="N48" s="1">
        <f>SUM(N12:N13)</f>
        <v>0</v>
      </c>
      <c r="O48" s="1">
        <f>SUM(O12:O13)</f>
        <v>0</v>
      </c>
      <c r="R48" s="1">
        <f>SUM(R12:R13)</f>
        <v>0</v>
      </c>
      <c r="S48" s="1">
        <f t="shared" ref="S48:V48" si="75">SUM(S12:S13)</f>
        <v>0</v>
      </c>
      <c r="T48" s="1">
        <f t="shared" si="75"/>
        <v>0</v>
      </c>
      <c r="U48" s="1">
        <f t="shared" si="75"/>
        <v>0</v>
      </c>
      <c r="V48" s="1">
        <f t="shared" si="75"/>
        <v>0</v>
      </c>
      <c r="W48" s="1"/>
      <c r="X48" s="1"/>
      <c r="Y48" s="1">
        <f>SUM(Y12:Y13)</f>
        <v>0</v>
      </c>
      <c r="Z48" s="1">
        <f t="shared" ref="Z48:AC48" si="76">SUM(Z12:Z13)</f>
        <v>0</v>
      </c>
      <c r="AA48" s="1">
        <f t="shared" si="76"/>
        <v>0</v>
      </c>
      <c r="AB48" s="1">
        <f t="shared" si="76"/>
        <v>0</v>
      </c>
      <c r="AC48" s="1">
        <f t="shared" si="76"/>
        <v>0</v>
      </c>
      <c r="AD48" s="1"/>
      <c r="AE48" s="1"/>
      <c r="AF48" s="1">
        <f>SUM(AF12:AF13)</f>
        <v>0</v>
      </c>
      <c r="AG48" s="1">
        <f t="shared" ref="AG48:AJ48" si="77">SUM(AG12:AG13)</f>
        <v>0</v>
      </c>
      <c r="AH48" s="1">
        <f t="shared" si="77"/>
        <v>0</v>
      </c>
      <c r="AI48" s="1">
        <f t="shared" si="77"/>
        <v>0</v>
      </c>
      <c r="AJ48" s="1">
        <f t="shared" si="77"/>
        <v>0</v>
      </c>
      <c r="AK48" s="1"/>
      <c r="AL48" s="1"/>
      <c r="AM48" s="1">
        <f>SUM(AM12:AM13)</f>
        <v>0</v>
      </c>
      <c r="AN48" s="1">
        <f t="shared" ref="AN48:AQ48" si="78">SUM(AN12:AN13)</f>
        <v>0</v>
      </c>
      <c r="AO48" s="1">
        <f t="shared" si="78"/>
        <v>0</v>
      </c>
      <c r="AP48" s="1">
        <f t="shared" si="78"/>
        <v>0</v>
      </c>
      <c r="AQ48" s="1">
        <f t="shared" si="78"/>
        <v>0</v>
      </c>
      <c r="AT48" s="1">
        <f>SUM(AT12:AT13)</f>
        <v>0</v>
      </c>
      <c r="AU48" s="1">
        <f>SUM(AU12:AU13)</f>
        <v>0</v>
      </c>
      <c r="AY48" s="35" t="s">
        <v>26</v>
      </c>
      <c r="AZ48" s="1">
        <f t="shared" ref="AZ48:BD48" si="79">SUM(AZ12:AZ13)</f>
        <v>0</v>
      </c>
      <c r="BA48" s="1">
        <f t="shared" si="79"/>
        <v>0</v>
      </c>
      <c r="BB48" s="1">
        <f t="shared" si="79"/>
        <v>0</v>
      </c>
      <c r="BC48" s="1">
        <f t="shared" si="79"/>
        <v>0</v>
      </c>
      <c r="BD48" s="1">
        <f t="shared" si="79"/>
        <v>0</v>
      </c>
    </row>
    <row r="49" spans="1:56" x14ac:dyDescent="0.45">
      <c r="A49" s="39"/>
      <c r="G49" t="s">
        <v>10</v>
      </c>
      <c r="H49" s="1">
        <f>H14</f>
        <v>21</v>
      </c>
      <c r="I49" s="1">
        <f t="shared" ref="I49" si="80">I14</f>
        <v>0</v>
      </c>
      <c r="J49" s="3">
        <f t="shared" si="61"/>
        <v>0</v>
      </c>
      <c r="K49" s="1">
        <f>SUM(K15:K16)</f>
        <v>0</v>
      </c>
      <c r="L49" s="1">
        <f>SUM(M15:M16)</f>
        <v>0</v>
      </c>
      <c r="M49" s="1">
        <f>SUM(N15:N16)</f>
        <v>0</v>
      </c>
      <c r="N49" s="1">
        <f>SUM(O15:O16)</f>
        <v>0</v>
      </c>
      <c r="O49" s="1">
        <f>SUM(P15:P16)</f>
        <v>0</v>
      </c>
      <c r="R49" s="1">
        <f>SUM(R15:R16)</f>
        <v>0</v>
      </c>
      <c r="S49" s="1">
        <f t="shared" ref="S49:V49" si="81">SUM(S15:S16)</f>
        <v>0</v>
      </c>
      <c r="T49" s="1">
        <f t="shared" si="81"/>
        <v>0</v>
      </c>
      <c r="U49" s="1">
        <f t="shared" si="81"/>
        <v>0</v>
      </c>
      <c r="V49" s="1">
        <f t="shared" si="81"/>
        <v>0</v>
      </c>
      <c r="W49" s="1"/>
      <c r="X49" s="1"/>
      <c r="Y49" s="1">
        <f>SUM(Y15:Y16)</f>
        <v>0</v>
      </c>
      <c r="Z49" s="1">
        <f t="shared" ref="Z49:AC49" si="82">SUM(Z15:Z16)</f>
        <v>0</v>
      </c>
      <c r="AA49" s="1">
        <f t="shared" si="82"/>
        <v>0</v>
      </c>
      <c r="AB49" s="1">
        <f t="shared" si="82"/>
        <v>0</v>
      </c>
      <c r="AC49" s="1">
        <f t="shared" si="82"/>
        <v>0</v>
      </c>
      <c r="AD49" s="1"/>
      <c r="AE49" s="1"/>
      <c r="AF49" s="1">
        <f>SUM(AF15:AF16)</f>
        <v>0</v>
      </c>
      <c r="AG49" s="1">
        <f t="shared" ref="AG49:AJ49" si="83">SUM(AG15:AG16)</f>
        <v>0</v>
      </c>
      <c r="AH49" s="1">
        <f t="shared" si="83"/>
        <v>0</v>
      </c>
      <c r="AI49" s="1">
        <f t="shared" si="83"/>
        <v>0</v>
      </c>
      <c r="AJ49" s="1">
        <f t="shared" si="83"/>
        <v>0</v>
      </c>
      <c r="AK49" s="1"/>
      <c r="AL49" s="1"/>
      <c r="AM49" s="1">
        <f>SUM(AM15:AM16)</f>
        <v>0</v>
      </c>
      <c r="AN49" s="1">
        <f t="shared" ref="AN49:AQ49" si="84">SUM(AN15:AN16)</f>
        <v>0</v>
      </c>
      <c r="AO49" s="1">
        <f t="shared" si="84"/>
        <v>0</v>
      </c>
      <c r="AP49" s="1">
        <f t="shared" si="84"/>
        <v>0</v>
      </c>
      <c r="AQ49" s="1">
        <f t="shared" si="84"/>
        <v>0</v>
      </c>
      <c r="AT49" s="1">
        <f>SUM(AT15:AT16)</f>
        <v>0</v>
      </c>
      <c r="AU49" s="1">
        <f>SUM(AU15:AU16)</f>
        <v>0</v>
      </c>
      <c r="AY49" t="s">
        <v>10</v>
      </c>
      <c r="AZ49" s="1">
        <f t="shared" ref="AZ49:BD49" si="85">SUM(AZ15:AZ16)</f>
        <v>0</v>
      </c>
      <c r="BA49" s="1">
        <f t="shared" si="85"/>
        <v>0</v>
      </c>
      <c r="BB49" s="1">
        <f t="shared" si="85"/>
        <v>0</v>
      </c>
      <c r="BC49" s="1">
        <f t="shared" si="85"/>
        <v>0</v>
      </c>
      <c r="BD49" s="1">
        <f t="shared" si="85"/>
        <v>0</v>
      </c>
    </row>
    <row r="50" spans="1:56" x14ac:dyDescent="0.45">
      <c r="A50" s="39"/>
      <c r="G50" s="35" t="s">
        <v>92</v>
      </c>
      <c r="H50" s="1">
        <f>H17</f>
        <v>21</v>
      </c>
      <c r="I50" s="1">
        <f t="shared" ref="I50" si="86">I17</f>
        <v>0</v>
      </c>
      <c r="J50" s="3">
        <f t="shared" si="61"/>
        <v>0</v>
      </c>
      <c r="K50" s="1">
        <f>SUM(K18:K19)</f>
        <v>0</v>
      </c>
      <c r="L50" s="1">
        <f>SUM(L18:L19)</f>
        <v>0</v>
      </c>
      <c r="M50" s="1">
        <f>SUM(M18:M19)</f>
        <v>0</v>
      </c>
      <c r="N50" s="1">
        <f>SUM(O18:O19)</f>
        <v>0</v>
      </c>
      <c r="O50" s="1">
        <f>SUM(P18:P19)</f>
        <v>0</v>
      </c>
      <c r="R50" s="1">
        <f>SUM(R18:R19)</f>
        <v>0</v>
      </c>
      <c r="S50" s="1">
        <f t="shared" ref="S50:V50" si="87">SUM(S18:S19)</f>
        <v>0</v>
      </c>
      <c r="T50" s="1">
        <f t="shared" si="87"/>
        <v>0</v>
      </c>
      <c r="U50" s="1">
        <f t="shared" si="87"/>
        <v>0</v>
      </c>
      <c r="V50" s="1">
        <f t="shared" si="87"/>
        <v>0</v>
      </c>
      <c r="W50" s="1"/>
      <c r="X50" s="1"/>
      <c r="Y50" s="1">
        <f>SUM(Y18:Y19)</f>
        <v>0</v>
      </c>
      <c r="Z50" s="1">
        <f t="shared" ref="Z50:AC50" si="88">SUM(Z18:Z19)</f>
        <v>0</v>
      </c>
      <c r="AA50" s="1">
        <f t="shared" si="88"/>
        <v>0</v>
      </c>
      <c r="AB50" s="1">
        <f t="shared" si="88"/>
        <v>0</v>
      </c>
      <c r="AC50" s="1">
        <f t="shared" si="88"/>
        <v>0</v>
      </c>
      <c r="AD50" s="1"/>
      <c r="AE50" s="1"/>
      <c r="AF50" s="1">
        <f>SUM(AF18:AF19)</f>
        <v>0</v>
      </c>
      <c r="AG50" s="1">
        <f t="shared" ref="AG50:AI50" si="89">SUM(AG18:AG19)</f>
        <v>0</v>
      </c>
      <c r="AH50" s="1">
        <f t="shared" si="89"/>
        <v>0</v>
      </c>
      <c r="AI50" s="1">
        <f t="shared" si="89"/>
        <v>0</v>
      </c>
      <c r="AJ50" s="1">
        <f>SUM(AJ18:AJ19)</f>
        <v>0</v>
      </c>
      <c r="AK50" s="1"/>
      <c r="AL50" s="1"/>
      <c r="AM50" s="1">
        <f>SUM(AM18:AM19)</f>
        <v>0</v>
      </c>
      <c r="AN50" s="1">
        <f t="shared" ref="AN50:AP50" si="90">SUM(AN18:AN19)</f>
        <v>0</v>
      </c>
      <c r="AO50" s="1">
        <f t="shared" si="90"/>
        <v>0</v>
      </c>
      <c r="AP50" s="1">
        <f t="shared" si="90"/>
        <v>0</v>
      </c>
      <c r="AQ50" s="1">
        <f>SUM(AQ18:AQ19)</f>
        <v>0</v>
      </c>
      <c r="AT50" s="1">
        <f>SUM(AT18:AT19)</f>
        <v>0</v>
      </c>
      <c r="AU50" s="1">
        <f>SUM(AU18:AU19)</f>
        <v>0</v>
      </c>
      <c r="AY50" s="35" t="s">
        <v>92</v>
      </c>
      <c r="AZ50" s="1">
        <f t="shared" ref="AZ50:BD50" si="91">SUM(AZ18:AZ19)</f>
        <v>0</v>
      </c>
      <c r="BA50" s="1">
        <f t="shared" si="91"/>
        <v>0</v>
      </c>
      <c r="BB50" s="1">
        <f t="shared" si="91"/>
        <v>0</v>
      </c>
      <c r="BC50" s="1">
        <f t="shared" si="91"/>
        <v>0</v>
      </c>
      <c r="BD50" s="1">
        <f t="shared" si="91"/>
        <v>0</v>
      </c>
    </row>
    <row r="51" spans="1:56" x14ac:dyDescent="0.45">
      <c r="A51" s="39"/>
      <c r="G51" t="s">
        <v>95</v>
      </c>
      <c r="H51" s="1">
        <f>H20</f>
        <v>19</v>
      </c>
      <c r="I51" s="1">
        <f t="shared" ref="I51" si="92">I20</f>
        <v>0</v>
      </c>
      <c r="J51" s="3">
        <f t="shared" si="61"/>
        <v>0</v>
      </c>
      <c r="K51" s="1">
        <f>SUM(K21:K22)</f>
        <v>0</v>
      </c>
      <c r="L51" s="1">
        <f>SUM(L21:L22)</f>
        <v>0</v>
      </c>
      <c r="M51" s="1">
        <f>SUM(M21:M22)</f>
        <v>0</v>
      </c>
      <c r="N51" s="1">
        <f>SUM(N21:N22)</f>
        <v>0</v>
      </c>
      <c r="O51" s="1">
        <f>SUM(O21:O22)</f>
        <v>0</v>
      </c>
      <c r="R51" s="1">
        <f>SUM(R21:R22)</f>
        <v>0</v>
      </c>
      <c r="S51" s="1">
        <f t="shared" ref="S51:V51" si="93">SUM(S21:S22)</f>
        <v>0</v>
      </c>
      <c r="T51" s="1">
        <f t="shared" si="93"/>
        <v>0</v>
      </c>
      <c r="U51" s="1">
        <f t="shared" si="93"/>
        <v>0</v>
      </c>
      <c r="V51" s="1">
        <f t="shared" si="93"/>
        <v>0</v>
      </c>
      <c r="W51" s="1"/>
      <c r="X51" s="1"/>
      <c r="Y51" s="1">
        <f>SUM(Y21:Y22)</f>
        <v>0</v>
      </c>
      <c r="Z51" s="1">
        <f t="shared" ref="Z51:AC51" si="94">SUM(Z21:Z22)</f>
        <v>0</v>
      </c>
      <c r="AA51" s="1">
        <f t="shared" si="94"/>
        <v>0</v>
      </c>
      <c r="AB51" s="1">
        <f t="shared" si="94"/>
        <v>0</v>
      </c>
      <c r="AC51" s="1">
        <f t="shared" si="94"/>
        <v>0</v>
      </c>
      <c r="AD51" s="1"/>
      <c r="AE51" s="1"/>
      <c r="AF51" s="1">
        <f>SUM(AF21:AF22)</f>
        <v>0</v>
      </c>
      <c r="AG51" s="1">
        <f t="shared" ref="AG51:AI51" si="95">SUM(AG21:AG22)</f>
        <v>0</v>
      </c>
      <c r="AH51" s="1">
        <f t="shared" si="95"/>
        <v>0</v>
      </c>
      <c r="AI51" s="1">
        <f t="shared" si="95"/>
        <v>0</v>
      </c>
      <c r="AJ51" s="1">
        <f>SUM(AJ21:AJ22)</f>
        <v>0</v>
      </c>
      <c r="AK51" s="1"/>
      <c r="AL51" s="1"/>
      <c r="AM51" s="1">
        <f>SUM(AM21:AM22)</f>
        <v>0</v>
      </c>
      <c r="AN51" s="1">
        <f t="shared" ref="AN51:AQ51" si="96">SUM(AN21:AN22)</f>
        <v>0</v>
      </c>
      <c r="AO51" s="1">
        <f t="shared" si="96"/>
        <v>0</v>
      </c>
      <c r="AP51" s="1">
        <f t="shared" si="96"/>
        <v>0</v>
      </c>
      <c r="AQ51" s="1">
        <f t="shared" si="96"/>
        <v>0</v>
      </c>
      <c r="AT51" s="1">
        <f>SUM(AT21:AT22)</f>
        <v>0</v>
      </c>
      <c r="AU51" s="1">
        <f>SUM(AU21:AU22)</f>
        <v>0</v>
      </c>
      <c r="AY51" t="s">
        <v>95</v>
      </c>
      <c r="AZ51" s="1">
        <f t="shared" ref="AZ51:BD51" si="97">SUM(AZ21:AZ22)</f>
        <v>0</v>
      </c>
      <c r="BA51" s="1">
        <f t="shared" si="97"/>
        <v>0</v>
      </c>
      <c r="BB51" s="1">
        <f t="shared" si="97"/>
        <v>0</v>
      </c>
      <c r="BC51" s="1">
        <f t="shared" si="97"/>
        <v>0</v>
      </c>
      <c r="BD51" s="1">
        <f t="shared" si="97"/>
        <v>0</v>
      </c>
    </row>
    <row r="52" spans="1:56" x14ac:dyDescent="0.45">
      <c r="A52" s="39"/>
      <c r="G52" s="35" t="s">
        <v>29</v>
      </c>
      <c r="H52" s="1">
        <f>H23</f>
        <v>21</v>
      </c>
      <c r="I52" s="1">
        <f t="shared" ref="I52" si="98">I23</f>
        <v>0</v>
      </c>
      <c r="J52" s="3">
        <f t="shared" si="61"/>
        <v>0</v>
      </c>
      <c r="K52" s="1">
        <f>SUM(K24:K25)</f>
        <v>0</v>
      </c>
      <c r="L52" s="1">
        <f>SUM(M24:M25)</f>
        <v>0</v>
      </c>
      <c r="M52" s="1">
        <f>SUM(N24:N25)</f>
        <v>0</v>
      </c>
      <c r="N52" s="1">
        <f>SUM(O24:O25)</f>
        <v>0</v>
      </c>
      <c r="O52" s="1">
        <f>SUM(P24:P25)</f>
        <v>0</v>
      </c>
      <c r="R52" s="1">
        <f>SUM(R24:R25)</f>
        <v>0</v>
      </c>
      <c r="S52" s="1">
        <f t="shared" ref="S52:V52" si="99">SUM(S24:S25)</f>
        <v>0</v>
      </c>
      <c r="T52" s="1">
        <f t="shared" si="99"/>
        <v>0</v>
      </c>
      <c r="U52" s="1">
        <f t="shared" si="99"/>
        <v>0</v>
      </c>
      <c r="V52" s="1">
        <f t="shared" si="99"/>
        <v>0</v>
      </c>
      <c r="W52" s="1"/>
      <c r="X52" s="1"/>
      <c r="Y52" s="1">
        <f>SUM(Y24:Y25)</f>
        <v>0</v>
      </c>
      <c r="Z52" s="1">
        <f t="shared" ref="Z52:AC52" si="100">SUM(Z24:Z25)</f>
        <v>0</v>
      </c>
      <c r="AA52" s="1">
        <f t="shared" si="100"/>
        <v>0</v>
      </c>
      <c r="AB52" s="1">
        <f t="shared" si="100"/>
        <v>0</v>
      </c>
      <c r="AC52" s="1">
        <f t="shared" si="100"/>
        <v>0</v>
      </c>
      <c r="AD52" s="1"/>
      <c r="AE52" s="1"/>
      <c r="AF52" s="1">
        <f>SUM(AF24:AF25)</f>
        <v>0</v>
      </c>
      <c r="AG52" s="1">
        <f t="shared" ref="AG52:AJ52" si="101">SUM(AG24:AG25)</f>
        <v>0</v>
      </c>
      <c r="AH52" s="1">
        <f t="shared" si="101"/>
        <v>0</v>
      </c>
      <c r="AI52" s="1">
        <f t="shared" si="101"/>
        <v>0</v>
      </c>
      <c r="AJ52" s="1">
        <f t="shared" si="101"/>
        <v>0</v>
      </c>
      <c r="AK52" s="1"/>
      <c r="AL52" s="1"/>
      <c r="AM52" s="1">
        <f>SUM(AM24:AM25)</f>
        <v>0</v>
      </c>
      <c r="AN52" s="1">
        <f t="shared" ref="AN52:AP52" si="102">SUM(AN24:AN25)</f>
        <v>0</v>
      </c>
      <c r="AO52" s="1">
        <f t="shared" si="102"/>
        <v>0</v>
      </c>
      <c r="AP52" s="1">
        <f t="shared" si="102"/>
        <v>0</v>
      </c>
      <c r="AQ52" s="1">
        <f>SUM(AQ24:AQ25)</f>
        <v>0</v>
      </c>
      <c r="AT52" s="1">
        <f>SUM(AT24:AT25)</f>
        <v>0</v>
      </c>
      <c r="AU52" s="1">
        <f>SUM(AU24:AU25)</f>
        <v>0</v>
      </c>
      <c r="AY52" s="35" t="s">
        <v>29</v>
      </c>
      <c r="AZ52" s="1">
        <f t="shared" ref="AZ52:BD52" si="103">SUM(AZ24:AZ25)</f>
        <v>0</v>
      </c>
      <c r="BA52" s="1">
        <f t="shared" si="103"/>
        <v>0</v>
      </c>
      <c r="BB52" s="1">
        <f t="shared" si="103"/>
        <v>0</v>
      </c>
      <c r="BC52" s="1">
        <f t="shared" si="103"/>
        <v>0</v>
      </c>
      <c r="BD52" s="1">
        <f t="shared" si="103"/>
        <v>0</v>
      </c>
    </row>
    <row r="53" spans="1:56" x14ac:dyDescent="0.45">
      <c r="A53" s="39"/>
      <c r="G53" t="s">
        <v>30</v>
      </c>
      <c r="H53" s="1">
        <f>H26</f>
        <v>20</v>
      </c>
      <c r="I53" s="1">
        <f t="shared" ref="I53" si="104">I26</f>
        <v>0</v>
      </c>
      <c r="J53" s="3">
        <f t="shared" si="61"/>
        <v>0</v>
      </c>
      <c r="K53" s="1">
        <f>SUM(K27:K28)</f>
        <v>0</v>
      </c>
      <c r="L53" s="1">
        <f>SUM(L27:L28)</f>
        <v>0</v>
      </c>
      <c r="M53" s="1">
        <f>SUM(M27:M28)</f>
        <v>0</v>
      </c>
      <c r="N53" s="1">
        <f>SUM(N27:N28)</f>
        <v>0</v>
      </c>
      <c r="O53" s="1">
        <f>SUM(P27:P28)</f>
        <v>0</v>
      </c>
      <c r="R53" s="1">
        <f>SUM(R27:R28)</f>
        <v>0</v>
      </c>
      <c r="S53" s="1">
        <f t="shared" ref="S53:U53" si="105">SUM(S27:S28)</f>
        <v>0</v>
      </c>
      <c r="T53" s="1">
        <f t="shared" si="105"/>
        <v>0</v>
      </c>
      <c r="U53" s="1">
        <f t="shared" si="105"/>
        <v>0</v>
      </c>
      <c r="V53" s="1">
        <f>SUM(V27:V28)</f>
        <v>0</v>
      </c>
      <c r="W53" s="1"/>
      <c r="X53" s="1"/>
      <c r="Y53" s="1">
        <f>SUM(Y27:Y28)</f>
        <v>0</v>
      </c>
      <c r="Z53" s="1">
        <f t="shared" ref="Z53:AC53" si="106">SUM(Z27:Z28)</f>
        <v>0</v>
      </c>
      <c r="AA53" s="1">
        <f t="shared" si="106"/>
        <v>0</v>
      </c>
      <c r="AB53" s="1">
        <f t="shared" si="106"/>
        <v>0</v>
      </c>
      <c r="AC53" s="1">
        <f t="shared" si="106"/>
        <v>0</v>
      </c>
      <c r="AD53" s="1"/>
      <c r="AE53" s="1"/>
      <c r="AF53" s="1">
        <f>SUM(AF27:AF28)</f>
        <v>0</v>
      </c>
      <c r="AG53" s="1">
        <f t="shared" ref="AG53:AJ53" si="107">SUM(AG27:AG28)</f>
        <v>0</v>
      </c>
      <c r="AH53" s="1">
        <f t="shared" si="107"/>
        <v>0</v>
      </c>
      <c r="AI53" s="1">
        <f t="shared" si="107"/>
        <v>0</v>
      </c>
      <c r="AJ53" s="1">
        <f t="shared" si="107"/>
        <v>0</v>
      </c>
      <c r="AK53" s="1"/>
      <c r="AL53" s="1"/>
      <c r="AM53" s="1">
        <f>SUM(AM27:AM28)</f>
        <v>0</v>
      </c>
      <c r="AN53" s="1">
        <f t="shared" ref="AN53:AQ53" si="108">SUM(AN27:AN28)</f>
        <v>0</v>
      </c>
      <c r="AO53" s="1">
        <f t="shared" si="108"/>
        <v>0</v>
      </c>
      <c r="AP53" s="1">
        <f t="shared" si="108"/>
        <v>0</v>
      </c>
      <c r="AQ53" s="1">
        <f t="shared" si="108"/>
        <v>0</v>
      </c>
      <c r="AT53" s="1">
        <f>SUM(AT27:AT28)</f>
        <v>0</v>
      </c>
      <c r="AU53" s="1">
        <f>SUM(AU27:AU28)</f>
        <v>0</v>
      </c>
      <c r="AY53" t="s">
        <v>30</v>
      </c>
      <c r="AZ53" s="1">
        <f t="shared" ref="AZ53:BD53" si="109">SUM(AZ27:AZ28)</f>
        <v>0</v>
      </c>
      <c r="BA53" s="1">
        <f t="shared" si="109"/>
        <v>0</v>
      </c>
      <c r="BB53" s="1">
        <f t="shared" si="109"/>
        <v>0</v>
      </c>
      <c r="BC53" s="1">
        <f t="shared" si="109"/>
        <v>0</v>
      </c>
      <c r="BD53" s="1">
        <f t="shared" si="109"/>
        <v>0</v>
      </c>
    </row>
    <row r="54" spans="1:56" x14ac:dyDescent="0.45">
      <c r="A54" s="39"/>
      <c r="G54" s="35" t="s">
        <v>31</v>
      </c>
      <c r="H54" s="1">
        <f>H29</f>
        <v>20</v>
      </c>
      <c r="I54" s="1">
        <f t="shared" ref="I54" si="110">I29</f>
        <v>0</v>
      </c>
      <c r="J54" s="3">
        <f t="shared" si="61"/>
        <v>0</v>
      </c>
      <c r="K54" s="1">
        <f>SUM(K30:K31)</f>
        <v>0</v>
      </c>
      <c r="L54" s="1">
        <f t="shared" ref="L54:N54" si="111">SUM(L30:L31)</f>
        <v>0</v>
      </c>
      <c r="M54" s="1">
        <f t="shared" si="111"/>
        <v>0</v>
      </c>
      <c r="N54" s="1">
        <f t="shared" si="111"/>
        <v>0</v>
      </c>
      <c r="O54" s="1">
        <f>SUM(O30:O31)</f>
        <v>0</v>
      </c>
      <c r="R54" s="1">
        <f>SUM(R30:R31)</f>
        <v>0</v>
      </c>
      <c r="S54" s="1">
        <f t="shared" ref="S54:V54" si="112">SUM(S30:S31)</f>
        <v>0</v>
      </c>
      <c r="T54" s="1">
        <f t="shared" si="112"/>
        <v>0</v>
      </c>
      <c r="U54" s="1">
        <f t="shared" si="112"/>
        <v>0</v>
      </c>
      <c r="V54" s="1">
        <f t="shared" si="112"/>
        <v>0</v>
      </c>
      <c r="W54" s="1"/>
      <c r="X54" s="1"/>
      <c r="Y54" s="1">
        <f>SUM(Y30:Y31)</f>
        <v>0</v>
      </c>
      <c r="Z54" s="1">
        <f t="shared" ref="Z54:AC54" si="113">SUM(Z30:Z31)</f>
        <v>0</v>
      </c>
      <c r="AA54" s="1">
        <f t="shared" si="113"/>
        <v>0</v>
      </c>
      <c r="AB54" s="1">
        <f t="shared" si="113"/>
        <v>0</v>
      </c>
      <c r="AC54" s="1">
        <f t="shared" si="113"/>
        <v>0</v>
      </c>
      <c r="AD54" s="1"/>
      <c r="AE54" s="1"/>
      <c r="AF54" s="1">
        <f>SUM(AF30:AF31)</f>
        <v>0</v>
      </c>
      <c r="AG54" s="1">
        <f t="shared" ref="AG54:AJ54" si="114">SUM(AG30:AG31)</f>
        <v>0</v>
      </c>
      <c r="AH54" s="1">
        <f t="shared" si="114"/>
        <v>0</v>
      </c>
      <c r="AI54" s="1">
        <f t="shared" si="114"/>
        <v>0</v>
      </c>
      <c r="AJ54" s="1">
        <f t="shared" si="114"/>
        <v>0</v>
      </c>
      <c r="AK54" s="1"/>
      <c r="AL54" s="1"/>
      <c r="AM54" s="1">
        <f>SUM(AM30:AM31)</f>
        <v>0</v>
      </c>
      <c r="AN54" s="1">
        <f t="shared" ref="AN54:AQ54" si="115">SUM(AN30:AN31)</f>
        <v>0</v>
      </c>
      <c r="AO54" s="1">
        <f t="shared" si="115"/>
        <v>0</v>
      </c>
      <c r="AP54" s="1">
        <f t="shared" si="115"/>
        <v>0</v>
      </c>
      <c r="AQ54" s="1">
        <f t="shared" si="115"/>
        <v>0</v>
      </c>
      <c r="AT54" s="1">
        <f>SUM(AT30:AT31)</f>
        <v>0</v>
      </c>
      <c r="AU54" s="1">
        <f>SUM(AU30:AU31)</f>
        <v>0</v>
      </c>
      <c r="AY54" s="35" t="s">
        <v>31</v>
      </c>
      <c r="AZ54" s="1">
        <f>SUM(AZ30:AZ31)</f>
        <v>0</v>
      </c>
      <c r="BA54" s="1">
        <f>SUM(BA30:BA31)</f>
        <v>0</v>
      </c>
      <c r="BB54" s="1">
        <f>SUM(BB30:BB31)</f>
        <v>0</v>
      </c>
      <c r="BC54" s="1">
        <f>SUM(BC30:BC31)</f>
        <v>0</v>
      </c>
      <c r="BD54" s="1">
        <f>SUM(BD30:BD31)</f>
        <v>0</v>
      </c>
    </row>
    <row r="55" spans="1:56" x14ac:dyDescent="0.45">
      <c r="A55" s="39"/>
      <c r="G55" t="s">
        <v>11</v>
      </c>
      <c r="H55" s="1">
        <f>H32</f>
        <v>23</v>
      </c>
      <c r="I55" s="1">
        <f t="shared" ref="I55" si="116">I32</f>
        <v>0</v>
      </c>
      <c r="J55" s="3">
        <f>I55/H55</f>
        <v>0</v>
      </c>
      <c r="K55" s="1">
        <f>SUM(K33:K34)</f>
        <v>0</v>
      </c>
      <c r="L55" s="1">
        <f>SUM(L33:L34)</f>
        <v>0</v>
      </c>
      <c r="M55" s="1">
        <f>SUM(N33:N34)</f>
        <v>0</v>
      </c>
      <c r="N55" s="1">
        <f>SUM(O33:O34)</f>
        <v>0</v>
      </c>
      <c r="O55" s="1">
        <f>SUM(P33:P34)</f>
        <v>0</v>
      </c>
      <c r="R55" s="1">
        <f>SUM(R33:R34)</f>
        <v>0</v>
      </c>
      <c r="S55" s="1">
        <f t="shared" ref="S55:V55" si="117">SUM(S33:S34)</f>
        <v>0</v>
      </c>
      <c r="T55" s="1">
        <f t="shared" si="117"/>
        <v>0</v>
      </c>
      <c r="U55" s="1">
        <f t="shared" si="117"/>
        <v>0</v>
      </c>
      <c r="V55" s="1">
        <f t="shared" si="117"/>
        <v>0</v>
      </c>
      <c r="W55" s="1"/>
      <c r="X55" s="1"/>
      <c r="Y55" s="1">
        <f>SUM(Y33:Y34)</f>
        <v>0</v>
      </c>
      <c r="Z55" s="1">
        <f t="shared" ref="Z55:AC55" si="118">SUM(Z33:Z34)</f>
        <v>0</v>
      </c>
      <c r="AA55" s="1">
        <f t="shared" si="118"/>
        <v>0</v>
      </c>
      <c r="AB55" s="1">
        <f t="shared" si="118"/>
        <v>0</v>
      </c>
      <c r="AC55" s="1">
        <f t="shared" si="118"/>
        <v>0</v>
      </c>
      <c r="AD55" s="1"/>
      <c r="AE55" s="1"/>
      <c r="AF55" s="1">
        <f>SUM(AF33:AF34)</f>
        <v>0</v>
      </c>
      <c r="AG55" s="1">
        <f t="shared" ref="AG55:AI55" si="119">SUM(AG33:AG34)</f>
        <v>0</v>
      </c>
      <c r="AH55" s="1">
        <f t="shared" si="119"/>
        <v>0</v>
      </c>
      <c r="AI55" s="1">
        <f t="shared" si="119"/>
        <v>0</v>
      </c>
      <c r="AJ55" s="1">
        <f>SUM(AJ33:AJ34)</f>
        <v>0</v>
      </c>
      <c r="AK55" s="1"/>
      <c r="AL55" s="1"/>
      <c r="AM55" s="1">
        <f>SUM(AM33:AM34)</f>
        <v>0</v>
      </c>
      <c r="AN55" s="1">
        <f t="shared" ref="AN55:AQ55" si="120">SUM(AN33:AN34)</f>
        <v>0</v>
      </c>
      <c r="AO55" s="1">
        <f t="shared" si="120"/>
        <v>0</v>
      </c>
      <c r="AP55" s="1">
        <f t="shared" si="120"/>
        <v>0</v>
      </c>
      <c r="AQ55" s="1">
        <f t="shared" si="120"/>
        <v>0</v>
      </c>
      <c r="AT55" s="1">
        <f>SUM(AT33:AT34)</f>
        <v>0</v>
      </c>
      <c r="AU55" s="1">
        <f>SUM(AU33:AU34)</f>
        <v>0</v>
      </c>
      <c r="AY55" t="s">
        <v>11</v>
      </c>
      <c r="AZ55" s="1">
        <f t="shared" ref="AZ55:BD55" si="121">SUM(AZ33:AZ34)</f>
        <v>0</v>
      </c>
      <c r="BA55" s="1">
        <f t="shared" si="121"/>
        <v>0</v>
      </c>
      <c r="BB55" s="1">
        <f t="shared" si="121"/>
        <v>0</v>
      </c>
      <c r="BC55" s="1">
        <f t="shared" si="121"/>
        <v>0</v>
      </c>
      <c r="BD55" s="1">
        <f t="shared" si="121"/>
        <v>0</v>
      </c>
    </row>
    <row r="56" spans="1:56" x14ac:dyDescent="0.45">
      <c r="A56" s="39"/>
      <c r="G56" s="35" t="s">
        <v>32</v>
      </c>
      <c r="H56" s="1">
        <f>H35</f>
        <v>20</v>
      </c>
      <c r="I56" s="1">
        <f t="shared" ref="I56" si="122">I35</f>
        <v>0</v>
      </c>
      <c r="J56" s="3">
        <f t="shared" si="61"/>
        <v>0</v>
      </c>
      <c r="K56" s="1">
        <f>SUM(K36:K37)</f>
        <v>0</v>
      </c>
      <c r="L56" s="1">
        <f>SUM(L36:L37)</f>
        <v>0</v>
      </c>
      <c r="M56" s="1">
        <f>SUM(M36:M37)</f>
        <v>0</v>
      </c>
      <c r="N56" s="1">
        <f>SUM(N36:N37)</f>
        <v>0</v>
      </c>
      <c r="O56" s="1">
        <f>SUM(O36:O37)</f>
        <v>0</v>
      </c>
      <c r="R56" s="1">
        <f>SUM(R36:R37)</f>
        <v>0</v>
      </c>
      <c r="S56" s="1">
        <f t="shared" ref="S56:V56" si="123">SUM(S36:S37)</f>
        <v>0</v>
      </c>
      <c r="T56" s="1">
        <f t="shared" si="123"/>
        <v>0</v>
      </c>
      <c r="U56" s="1">
        <f t="shared" si="123"/>
        <v>0</v>
      </c>
      <c r="V56" s="1">
        <f t="shared" si="123"/>
        <v>0</v>
      </c>
      <c r="W56" s="1"/>
      <c r="X56" s="1"/>
      <c r="Y56" s="1">
        <f>SUM(Y36:Y37)</f>
        <v>0</v>
      </c>
      <c r="Z56" s="1">
        <f t="shared" ref="Z56:AC56" si="124">SUM(Z36:Z37)</f>
        <v>0</v>
      </c>
      <c r="AA56" s="1">
        <f t="shared" si="124"/>
        <v>0</v>
      </c>
      <c r="AB56" s="1">
        <f t="shared" si="124"/>
        <v>0</v>
      </c>
      <c r="AC56" s="1">
        <f t="shared" si="124"/>
        <v>0</v>
      </c>
      <c r="AD56" s="1"/>
      <c r="AE56" s="1"/>
      <c r="AF56" s="1">
        <f>SUM(AF36:AF37)</f>
        <v>0</v>
      </c>
      <c r="AG56" s="1">
        <f t="shared" ref="AG56:AJ56" si="125">SUM(AG36:AG37)</f>
        <v>0</v>
      </c>
      <c r="AH56" s="1">
        <f t="shared" si="125"/>
        <v>0</v>
      </c>
      <c r="AI56" s="1">
        <f t="shared" si="125"/>
        <v>0</v>
      </c>
      <c r="AJ56" s="1">
        <f t="shared" si="125"/>
        <v>0</v>
      </c>
      <c r="AK56" s="1"/>
      <c r="AL56" s="1"/>
      <c r="AM56" s="1">
        <f>SUM(AM36:AM37)</f>
        <v>0</v>
      </c>
      <c r="AN56" s="1">
        <f t="shared" ref="AN56:AQ56" si="126">SUM(AN36:AN37)</f>
        <v>0</v>
      </c>
      <c r="AO56" s="1">
        <f t="shared" si="126"/>
        <v>0</v>
      </c>
      <c r="AP56" s="1">
        <f t="shared" si="126"/>
        <v>0</v>
      </c>
      <c r="AQ56" s="1">
        <f t="shared" si="126"/>
        <v>0</v>
      </c>
      <c r="AT56" s="1">
        <f>SUM(AT36:AT37)</f>
        <v>0</v>
      </c>
      <c r="AU56" s="1">
        <f>SUM(AU36:AU37)</f>
        <v>0</v>
      </c>
      <c r="AY56" s="35" t="s">
        <v>32</v>
      </c>
      <c r="AZ56" s="1">
        <f>SUM(AZ36:AZ37)</f>
        <v>0</v>
      </c>
      <c r="BA56" s="1">
        <f>SUM(BA36:BA37)</f>
        <v>0</v>
      </c>
      <c r="BB56" s="1">
        <f>SUM(BB36:BB37)</f>
        <v>0</v>
      </c>
      <c r="BC56" s="1">
        <f>SUM(BC36:BC37)</f>
        <v>0</v>
      </c>
      <c r="BD56" s="1">
        <f>SUM(BD36:BD37)</f>
        <v>0</v>
      </c>
    </row>
    <row r="57" spans="1:56" x14ac:dyDescent="0.45">
      <c r="A57" s="39"/>
      <c r="G57" t="s">
        <v>33</v>
      </c>
      <c r="H57" s="1">
        <f>H38</f>
        <v>18</v>
      </c>
      <c r="I57" s="1">
        <f t="shared" ref="I57" si="127">I38</f>
        <v>0</v>
      </c>
      <c r="J57" s="3">
        <f>I57/H57</f>
        <v>0</v>
      </c>
      <c r="K57" s="1">
        <f>SUM(K39:K40)</f>
        <v>0</v>
      </c>
      <c r="L57" s="1">
        <f>SUM(L39:L40)</f>
        <v>0</v>
      </c>
      <c r="M57" s="1">
        <f>SUM(M39:M40)</f>
        <v>0</v>
      </c>
      <c r="N57" s="1">
        <f>SUM(N39:N40)</f>
        <v>0</v>
      </c>
      <c r="O57" s="1">
        <f>SUM(O39:O40)</f>
        <v>0</v>
      </c>
      <c r="R57" s="1">
        <f>SUM(R39:R40)</f>
        <v>0</v>
      </c>
      <c r="S57" s="1">
        <f t="shared" ref="S57:U57" si="128">SUM(S39:S40)</f>
        <v>0</v>
      </c>
      <c r="T57" s="1">
        <f t="shared" si="128"/>
        <v>0</v>
      </c>
      <c r="U57" s="1">
        <f t="shared" si="128"/>
        <v>0</v>
      </c>
      <c r="V57" s="1">
        <f>SUM(V39:V40)</f>
        <v>0</v>
      </c>
      <c r="W57" s="1"/>
      <c r="X57" s="1"/>
      <c r="Y57" s="1">
        <f>SUM(Y39:Y40)</f>
        <v>0</v>
      </c>
      <c r="Z57" s="1">
        <f>SUM(Z39:Z40)</f>
        <v>0</v>
      </c>
      <c r="AA57" s="1">
        <f>SUM(AA39:AA40)</f>
        <v>0</v>
      </c>
      <c r="AB57" s="1">
        <f>SUM(AB39:AB40)</f>
        <v>0</v>
      </c>
      <c r="AC57" s="1">
        <f>SUM(AC39:AC40)</f>
        <v>0</v>
      </c>
      <c r="AD57" s="1"/>
      <c r="AE57" s="1"/>
      <c r="AF57" s="1">
        <f>SUM(AF39:AF40)</f>
        <v>0</v>
      </c>
      <c r="AG57" s="1">
        <f>SUM(AG39:AG40)</f>
        <v>0</v>
      </c>
      <c r="AH57" s="1">
        <f>SUM(AH39:AH40)</f>
        <v>0</v>
      </c>
      <c r="AI57" s="1">
        <f>SUM(AI39:AI40)</f>
        <v>0</v>
      </c>
      <c r="AJ57" s="1">
        <f>SUM(AJ39:AJ40)</f>
        <v>0</v>
      </c>
      <c r="AK57" s="1"/>
      <c r="AL57" s="1"/>
      <c r="AM57" s="1">
        <f>SUM(AM39:AM40)</f>
        <v>0</v>
      </c>
      <c r="AN57" s="1">
        <f>SUM(AN39:AN40)</f>
        <v>0</v>
      </c>
      <c r="AO57" s="1">
        <f>SUM(AO39:AO40)</f>
        <v>0</v>
      </c>
      <c r="AP57" s="1">
        <f>SUM(AP39:AP40)</f>
        <v>0</v>
      </c>
      <c r="AQ57" s="1">
        <f>SUM(AQ39:AQ40)</f>
        <v>0</v>
      </c>
      <c r="AT57" s="1">
        <f>SUM(AT39:AT40)</f>
        <v>0</v>
      </c>
      <c r="AU57" s="1">
        <f>SUM(AU39:AU40)</f>
        <v>0</v>
      </c>
      <c r="AY57" t="s">
        <v>33</v>
      </c>
      <c r="AZ57" s="1">
        <f>SUM(AZ39:AZ40)</f>
        <v>0</v>
      </c>
      <c r="BA57" s="1">
        <f>SUM(BA39:BA40)</f>
        <v>0</v>
      </c>
      <c r="BB57" s="1">
        <f>SUM(BB39:BB40)</f>
        <v>0</v>
      </c>
      <c r="BC57" s="1">
        <f>SUM(BC39:BC40)</f>
        <v>0</v>
      </c>
      <c r="BD57" s="1">
        <f>SUM(BD39:BD40)</f>
        <v>0</v>
      </c>
    </row>
    <row r="58" spans="1:56" ht="28.5" x14ac:dyDescent="0.45">
      <c r="A58" s="41"/>
      <c r="B58" s="42"/>
      <c r="C58" s="42"/>
      <c r="D58" s="43"/>
      <c r="E58" s="43"/>
      <c r="F58" s="43"/>
      <c r="G58" s="30" t="s">
        <v>78</v>
      </c>
      <c r="H58" s="31">
        <f>SUM(H46:H57)</f>
        <v>245</v>
      </c>
      <c r="I58" s="31">
        <f>SUM(I46:I57)</f>
        <v>0</v>
      </c>
      <c r="J58" s="32">
        <f>I58/H58</f>
        <v>0</v>
      </c>
      <c r="K58" s="49">
        <f>SUM(K46:K57)</f>
        <v>0</v>
      </c>
      <c r="L58" s="49">
        <f t="shared" ref="L58:O58" si="129">SUM(L46:L57)</f>
        <v>0</v>
      </c>
      <c r="M58" s="49">
        <f t="shared" si="129"/>
        <v>0</v>
      </c>
      <c r="N58" s="49">
        <f t="shared" si="129"/>
        <v>0</v>
      </c>
      <c r="O58" s="49">
        <f t="shared" si="129"/>
        <v>0</v>
      </c>
      <c r="P58" s="4" t="s">
        <v>47</v>
      </c>
      <c r="Q58" s="4" t="s">
        <v>68</v>
      </c>
      <c r="R58" s="49">
        <f t="shared" ref="R58:V58" si="130">SUM(R46:R57)</f>
        <v>0</v>
      </c>
      <c r="S58" s="49">
        <f t="shared" si="130"/>
        <v>0</v>
      </c>
      <c r="T58" s="49">
        <f t="shared" si="130"/>
        <v>0</v>
      </c>
      <c r="U58" s="49">
        <f t="shared" si="130"/>
        <v>0</v>
      </c>
      <c r="V58" s="49">
        <f t="shared" si="130"/>
        <v>0</v>
      </c>
      <c r="W58" s="4" t="s">
        <v>47</v>
      </c>
      <c r="X58" s="4" t="s">
        <v>68</v>
      </c>
      <c r="Y58" s="49">
        <f t="shared" ref="Y58:AC58" si="131">SUM(Y46:Y57)</f>
        <v>0</v>
      </c>
      <c r="Z58" s="49">
        <f t="shared" si="131"/>
        <v>0</v>
      </c>
      <c r="AA58" s="49">
        <f t="shared" si="131"/>
        <v>0</v>
      </c>
      <c r="AB58" s="49">
        <f t="shared" si="131"/>
        <v>0</v>
      </c>
      <c r="AC58" s="49">
        <f t="shared" si="131"/>
        <v>0</v>
      </c>
      <c r="AD58" s="4" t="s">
        <v>47</v>
      </c>
      <c r="AE58" s="4" t="s">
        <v>68</v>
      </c>
      <c r="AF58" s="49">
        <f t="shared" ref="AF58:AJ58" si="132">SUM(AF46:AF57)</f>
        <v>0</v>
      </c>
      <c r="AG58" s="49">
        <f t="shared" si="132"/>
        <v>0</v>
      </c>
      <c r="AH58" s="49">
        <f t="shared" si="132"/>
        <v>0</v>
      </c>
      <c r="AI58" s="49">
        <f t="shared" si="132"/>
        <v>0</v>
      </c>
      <c r="AJ58" s="49">
        <f t="shared" si="132"/>
        <v>0</v>
      </c>
      <c r="AK58" s="4" t="s">
        <v>47</v>
      </c>
      <c r="AL58" s="4" t="s">
        <v>68</v>
      </c>
      <c r="AM58" s="49">
        <f t="shared" ref="AM58:AQ58" si="133">SUM(AM46:AM57)</f>
        <v>0</v>
      </c>
      <c r="AN58" s="49">
        <f t="shared" si="133"/>
        <v>0</v>
      </c>
      <c r="AO58" s="49">
        <f t="shared" si="133"/>
        <v>0</v>
      </c>
      <c r="AP58" s="49">
        <f t="shared" si="133"/>
        <v>0</v>
      </c>
      <c r="AQ58" s="49">
        <f t="shared" si="133"/>
        <v>0</v>
      </c>
      <c r="AR58" s="4" t="s">
        <v>47</v>
      </c>
      <c r="AS58" s="4" t="s">
        <v>68</v>
      </c>
      <c r="AT58" s="49">
        <f t="shared" ref="AT58" si="134">SUM(AT46:AT57)</f>
        <v>0</v>
      </c>
      <c r="AU58" s="49">
        <f>SUM(AU46:AU57)</f>
        <v>0</v>
      </c>
      <c r="AY58" s="50" t="s">
        <v>78</v>
      </c>
      <c r="AZ58" s="51">
        <f t="shared" ref="AZ58:BD58" si="135">SUM(AZ46:AZ57)</f>
        <v>0</v>
      </c>
      <c r="BA58" s="51">
        <f t="shared" si="135"/>
        <v>0</v>
      </c>
      <c r="BB58" s="51">
        <f t="shared" si="135"/>
        <v>0</v>
      </c>
      <c r="BC58" s="51">
        <f t="shared" si="135"/>
        <v>0</v>
      </c>
      <c r="BD58" s="51">
        <f t="shared" si="135"/>
        <v>0</v>
      </c>
    </row>
    <row r="59" spans="1:56" x14ac:dyDescent="0.45">
      <c r="W59" s="1"/>
      <c r="X59" s="1"/>
    </row>
  </sheetData>
  <mergeCells count="1">
    <mergeCell ref="K3:AU3"/>
  </mergeCells>
  <conditionalFormatting sqref="K39:O40 Q39:Q40 S39:AH40 AK39:AO40">
    <cfRule type="cellIs" dxfId="267" priority="327" operator="between">
      <formula>0</formula>
      <formula>4</formula>
    </cfRule>
  </conditionalFormatting>
  <conditionalFormatting sqref="K39:AO40">
    <cfRule type="cellIs" dxfId="266" priority="184" operator="between">
      <formula>41</formula>
      <formula>50</formula>
    </cfRule>
    <cfRule type="cellIs" dxfId="265" priority="183" operator="greaterThanOrEqual">
      <formula>51</formula>
    </cfRule>
    <cfRule type="cellIs" dxfId="264" priority="187" operator="between">
      <formula>11</formula>
      <formula>20</formula>
    </cfRule>
    <cfRule type="containsText" dxfId="263" priority="182" operator="containsText" text="ds">
      <formula>NOT(ISERROR(SEARCH("ds",K39)))</formula>
    </cfRule>
    <cfRule type="containsText" dxfId="262" priority="180" operator="containsText" text="Festiu">
      <formula>NOT(ISERROR(SEARCH("Festiu",K39)))</formula>
    </cfRule>
    <cfRule type="containsBlanks" dxfId="261" priority="179">
      <formula>LEN(TRIM(K39))=0</formula>
    </cfRule>
    <cfRule type="cellIs" dxfId="260" priority="188" operator="between">
      <formula>5</formula>
      <formula>10</formula>
    </cfRule>
    <cfRule type="cellIs" dxfId="259" priority="186" operator="between">
      <formula>21</formula>
      <formula>30</formula>
    </cfRule>
    <cfRule type="cellIs" dxfId="258" priority="185" operator="between">
      <formula>31</formula>
      <formula>40</formula>
    </cfRule>
    <cfRule type="containsText" dxfId="257" priority="181" operator="containsText" text="dg">
      <formula>NOT(ISERROR(SEARCH("dg",K39)))</formula>
    </cfRule>
  </conditionalFormatting>
  <conditionalFormatting sqref="L15:AM16">
    <cfRule type="cellIs" dxfId="256" priority="154" operator="between">
      <formula>0</formula>
      <formula>4</formula>
    </cfRule>
    <cfRule type="cellIs" dxfId="255" priority="153" operator="between">
      <formula>5</formula>
      <formula>10</formula>
    </cfRule>
    <cfRule type="cellIs" dxfId="254" priority="152" operator="between">
      <formula>11</formula>
      <formula>20</formula>
    </cfRule>
    <cfRule type="cellIs" dxfId="253" priority="151" operator="between">
      <formula>21</formula>
      <formula>30</formula>
    </cfRule>
    <cfRule type="cellIs" dxfId="252" priority="150" operator="between">
      <formula>31</formula>
      <formula>40</formula>
    </cfRule>
    <cfRule type="cellIs" dxfId="251" priority="149" operator="between">
      <formula>41</formula>
      <formula>50</formula>
    </cfRule>
    <cfRule type="cellIs" dxfId="250" priority="148" operator="greaterThanOrEqual">
      <formula>51</formula>
    </cfRule>
    <cfRule type="containsText" dxfId="249" priority="147" operator="containsText" text="ds">
      <formula>NOT(ISERROR(SEARCH("ds",L15)))</formula>
    </cfRule>
    <cfRule type="containsText" dxfId="248" priority="146" operator="containsText" text="dg">
      <formula>NOT(ISERROR(SEARCH("dg",L15)))</formula>
    </cfRule>
    <cfRule type="containsText" dxfId="247" priority="145" operator="containsText" text="Festiu">
      <formula>NOT(ISERROR(SEARCH("Festiu",L15)))</formula>
    </cfRule>
    <cfRule type="containsBlanks" dxfId="246" priority="144">
      <formula>LEN(TRIM(L15))=0</formula>
    </cfRule>
  </conditionalFormatting>
  <conditionalFormatting sqref="L24:AP25">
    <cfRule type="cellIs" dxfId="245" priority="342" operator="between">
      <formula>0</formula>
      <formula>4</formula>
    </cfRule>
    <cfRule type="cellIs" dxfId="244" priority="340" operator="between">
      <formula>11</formula>
      <formula>20</formula>
    </cfRule>
    <cfRule type="cellIs" dxfId="243" priority="339" operator="between">
      <formula>21</formula>
      <formula>30</formula>
    </cfRule>
    <cfRule type="cellIs" dxfId="242" priority="338" operator="between">
      <formula>31</formula>
      <formula>40</formula>
    </cfRule>
    <cfRule type="cellIs" dxfId="241" priority="337" operator="between">
      <formula>41</formula>
      <formula>50</formula>
    </cfRule>
    <cfRule type="cellIs" dxfId="240" priority="336" operator="greaterThanOrEqual">
      <formula>51</formula>
    </cfRule>
    <cfRule type="containsText" dxfId="239" priority="335" operator="containsText" text="ds">
      <formula>NOT(ISERROR(SEARCH("ds",L24)))</formula>
    </cfRule>
    <cfRule type="containsText" dxfId="238" priority="334" operator="containsText" text="dg">
      <formula>NOT(ISERROR(SEARCH("dg",L24)))</formula>
    </cfRule>
    <cfRule type="containsText" dxfId="237" priority="333" operator="containsText" text="Festiu">
      <formula>NOT(ISERROR(SEARCH("Festiu",L24)))</formula>
    </cfRule>
    <cfRule type="containsBlanks" dxfId="236" priority="332">
      <formula>LEN(TRIM(L24))=0</formula>
    </cfRule>
    <cfRule type="cellIs" dxfId="235" priority="341" operator="between">
      <formula>5</formula>
      <formula>10</formula>
    </cfRule>
  </conditionalFormatting>
  <conditionalFormatting sqref="M6:O7">
    <cfRule type="cellIs" dxfId="234" priority="167" operator="between">
      <formula>0</formula>
      <formula>4</formula>
    </cfRule>
  </conditionalFormatting>
  <conditionalFormatting sqref="M33:W34 Y33:AQ34">
    <cfRule type="cellIs" dxfId="233" priority="329" operator="between">
      <formula>0</formula>
      <formula>4</formula>
    </cfRule>
  </conditionalFormatting>
  <conditionalFormatting sqref="M6:AQ7">
    <cfRule type="containsText" dxfId="232" priority="134" operator="containsText" text="Festiu">
      <formula>NOT(ISERROR(SEARCH("Festiu",M6)))</formula>
    </cfRule>
    <cfRule type="cellIs" dxfId="231" priority="142" operator="between">
      <formula>5</formula>
      <formula>10</formula>
    </cfRule>
    <cfRule type="containsText" dxfId="230" priority="135" operator="containsText" text="dg">
      <formula>NOT(ISERROR(SEARCH("dg",M6)))</formula>
    </cfRule>
    <cfRule type="cellIs" dxfId="229" priority="141" operator="between">
      <formula>11</formula>
      <formula>20</formula>
    </cfRule>
    <cfRule type="cellIs" dxfId="228" priority="140" operator="between">
      <formula>21</formula>
      <formula>30</formula>
    </cfRule>
    <cfRule type="cellIs" dxfId="227" priority="139" operator="between">
      <formula>31</formula>
      <formula>40</formula>
    </cfRule>
    <cfRule type="cellIs" dxfId="226" priority="138" operator="between">
      <formula>41</formula>
      <formula>50</formula>
    </cfRule>
    <cfRule type="cellIs" dxfId="225" priority="137" operator="greaterThanOrEqual">
      <formula>51</formula>
    </cfRule>
    <cfRule type="containsText" dxfId="224" priority="136" operator="containsText" text="ds">
      <formula>NOT(ISERROR(SEARCH("ds",M6)))</formula>
    </cfRule>
    <cfRule type="containsBlanks" dxfId="223" priority="133">
      <formula>LEN(TRIM(M6))=0</formula>
    </cfRule>
  </conditionalFormatting>
  <conditionalFormatting sqref="M33:AQ34">
    <cfRule type="cellIs" dxfId="222" priority="208" operator="between">
      <formula>5</formula>
      <formula>10</formula>
    </cfRule>
    <cfRule type="cellIs" dxfId="221" priority="207" operator="between">
      <formula>11</formula>
      <formula>20</formula>
    </cfRule>
    <cfRule type="cellIs" dxfId="220" priority="206" operator="between">
      <formula>21</formula>
      <formula>30</formula>
    </cfRule>
    <cfRule type="cellIs" dxfId="219" priority="205" operator="between">
      <formula>31</formula>
      <formula>40</formula>
    </cfRule>
    <cfRule type="cellIs" dxfId="218" priority="204" operator="between">
      <formula>41</formula>
      <formula>50</formula>
    </cfRule>
    <cfRule type="cellIs" dxfId="217" priority="203" operator="greaterThanOrEqual">
      <formula>51</formula>
    </cfRule>
    <cfRule type="containsText" dxfId="216" priority="202" operator="containsText" text="ds">
      <formula>NOT(ISERROR(SEARCH("ds",M33)))</formula>
    </cfRule>
    <cfRule type="containsText" dxfId="215" priority="200" operator="containsText" text="Festiu">
      <formula>NOT(ISERROR(SEARCH("Festiu",M33)))</formula>
    </cfRule>
    <cfRule type="containsText" dxfId="214" priority="201" operator="containsText" text="dg">
      <formula>NOT(ISERROR(SEARCH("dg",M33)))</formula>
    </cfRule>
    <cfRule type="containsBlanks" dxfId="213" priority="199">
      <formula>LEN(TRIM(M33))=0</formula>
    </cfRule>
  </conditionalFormatting>
  <conditionalFormatting sqref="N18:AR19">
    <cfRule type="cellIs" dxfId="212" priority="244" operator="between">
      <formula>41</formula>
      <formula>50</formula>
    </cfRule>
    <cfRule type="containsBlanks" dxfId="211" priority="239">
      <formula>LEN(TRIM(N18))=0</formula>
    </cfRule>
    <cfRule type="containsText" dxfId="210" priority="242" operator="containsText" text="ds">
      <formula>NOT(ISERROR(SEARCH("ds",N18)))</formula>
    </cfRule>
    <cfRule type="containsText" dxfId="209" priority="240" operator="containsText" text="Festiu">
      <formula>NOT(ISERROR(SEARCH("Festiu",N18)))</formula>
    </cfRule>
    <cfRule type="containsText" dxfId="208" priority="241" operator="containsText" text="dg">
      <formula>NOT(ISERROR(SEARCH("dg",N18)))</formula>
    </cfRule>
    <cfRule type="cellIs" dxfId="207" priority="243" operator="greaterThanOrEqual">
      <formula>51</formula>
    </cfRule>
    <cfRule type="cellIs" dxfId="206" priority="245" operator="between">
      <formula>31</formula>
      <formula>40</formula>
    </cfRule>
    <cfRule type="cellIs" dxfId="205" priority="246" operator="between">
      <formula>21</formula>
      <formula>30</formula>
    </cfRule>
    <cfRule type="cellIs" dxfId="204" priority="247" operator="between">
      <formula>11</formula>
      <formula>20</formula>
    </cfRule>
    <cfRule type="cellIs" dxfId="203" priority="248" operator="between">
      <formula>5</formula>
      <formula>10</formula>
    </cfRule>
  </conditionalFormatting>
  <conditionalFormatting sqref="O27:AB28 AD27:AS28">
    <cfRule type="cellIs" dxfId="202" priority="331" operator="between">
      <formula>0</formula>
      <formula>4</formula>
    </cfRule>
  </conditionalFormatting>
  <conditionalFormatting sqref="O18:AR19">
    <cfRule type="cellIs" dxfId="201" priority="344" operator="between">
      <formula>0</formula>
      <formula>4</formula>
    </cfRule>
  </conditionalFormatting>
  <conditionalFormatting sqref="O27:AS28">
    <cfRule type="cellIs" dxfId="200" priority="225" operator="between">
      <formula>31</formula>
      <formula>40</formula>
    </cfRule>
    <cfRule type="cellIs" dxfId="199" priority="228" operator="between">
      <formula>5</formula>
      <formula>10</formula>
    </cfRule>
    <cfRule type="cellIs" dxfId="198" priority="227" operator="between">
      <formula>11</formula>
      <formula>20</formula>
    </cfRule>
    <cfRule type="cellIs" dxfId="197" priority="226" operator="between">
      <formula>21</formula>
      <formula>30</formula>
    </cfRule>
    <cfRule type="cellIs" dxfId="196" priority="224" operator="between">
      <formula>41</formula>
      <formula>50</formula>
    </cfRule>
    <cfRule type="containsText" dxfId="195" priority="221" operator="containsText" text="dg">
      <formula>NOT(ISERROR(SEARCH("dg",O27)))</formula>
    </cfRule>
    <cfRule type="containsText" dxfId="194" priority="220" operator="containsText" text="Festiu">
      <formula>NOT(ISERROR(SEARCH("Festiu",O27)))</formula>
    </cfRule>
    <cfRule type="containsBlanks" dxfId="193" priority="219">
      <formula>LEN(TRIM(O27))=0</formula>
    </cfRule>
    <cfRule type="cellIs" dxfId="192" priority="223" operator="greaterThanOrEqual">
      <formula>51</formula>
    </cfRule>
    <cfRule type="containsText" dxfId="191" priority="222" operator="containsText" text="ds">
      <formula>NOT(ISERROR(SEARCH("ds",O27)))</formula>
    </cfRule>
  </conditionalFormatting>
  <conditionalFormatting sqref="P41:Q41">
    <cfRule type="containsBlanks" dxfId="190" priority="304">
      <formula>LEN(TRIM(P41))=0</formula>
    </cfRule>
    <cfRule type="containsText" dxfId="189" priority="305" operator="containsText" text="Festiu">
      <formula>NOT(ISERROR(SEARCH("Festiu",P41)))</formula>
    </cfRule>
    <cfRule type="cellIs" dxfId="188" priority="313" operator="between">
      <formula>5</formula>
      <formula>10</formula>
    </cfRule>
    <cfRule type="cellIs" dxfId="187" priority="314" operator="between">
      <formula>0</formula>
      <formula>4</formula>
    </cfRule>
    <cfRule type="cellIs" dxfId="186" priority="312" operator="between">
      <formula>11</formula>
      <formula>20</formula>
    </cfRule>
    <cfRule type="cellIs" dxfId="185" priority="311" operator="between">
      <formula>21</formula>
      <formula>30</formula>
    </cfRule>
    <cfRule type="cellIs" dxfId="184" priority="310" operator="between">
      <formula>31</formula>
      <formula>40</formula>
    </cfRule>
    <cfRule type="cellIs" dxfId="183" priority="309" operator="between">
      <formula>41</formula>
      <formula>50</formula>
    </cfRule>
    <cfRule type="cellIs" dxfId="182" priority="308" operator="greaterThanOrEqual">
      <formula>51</formula>
    </cfRule>
    <cfRule type="containsText" dxfId="181" priority="307" operator="containsText" text="ds">
      <formula>NOT(ISERROR(SEARCH("ds",P41)))</formula>
    </cfRule>
    <cfRule type="containsText" dxfId="180" priority="306" operator="containsText" text="dg">
      <formula>NOT(ISERROR(SEARCH("dg",P41)))</formula>
    </cfRule>
  </conditionalFormatting>
  <conditionalFormatting sqref="P58:Q58">
    <cfRule type="cellIs" dxfId="179" priority="254" operator="between">
      <formula>41</formula>
      <formula>50</formula>
    </cfRule>
    <cfRule type="cellIs" dxfId="178" priority="255" operator="between">
      <formula>31</formula>
      <formula>40</formula>
    </cfRule>
    <cfRule type="cellIs" dxfId="177" priority="256" operator="between">
      <formula>21</formula>
      <formula>30</formula>
    </cfRule>
    <cfRule type="containsText" dxfId="176" priority="250" operator="containsText" text="Festiu">
      <formula>NOT(ISERROR(SEARCH("Festiu",P58)))</formula>
    </cfRule>
    <cfRule type="cellIs" dxfId="175" priority="258" operator="between">
      <formula>5</formula>
      <formula>10</formula>
    </cfRule>
    <cfRule type="cellIs" dxfId="174" priority="259" operator="between">
      <formula>0</formula>
      <formula>4</formula>
    </cfRule>
    <cfRule type="cellIs" dxfId="173" priority="257" operator="between">
      <formula>11</formula>
      <formula>20</formula>
    </cfRule>
    <cfRule type="containsText" dxfId="172" priority="251" operator="containsText" text="dg">
      <formula>NOT(ISERROR(SEARCH("dg",P58)))</formula>
    </cfRule>
    <cfRule type="containsText" dxfId="171" priority="252" operator="containsText" text="Sb">
      <formula>NOT(ISERROR(SEARCH("Sb",P58)))</formula>
    </cfRule>
    <cfRule type="cellIs" dxfId="170" priority="253" operator="greaterThanOrEqual">
      <formula>51</formula>
    </cfRule>
    <cfRule type="containsBlanks" dxfId="169" priority="249">
      <formula>LEN(TRIM(P58))=0</formula>
    </cfRule>
  </conditionalFormatting>
  <conditionalFormatting sqref="P12:AP13">
    <cfRule type="cellIs" dxfId="168" priority="155" operator="between">
      <formula>0</formula>
      <formula>4</formula>
    </cfRule>
  </conditionalFormatting>
  <conditionalFormatting sqref="P9:AQ10">
    <cfRule type="containsText" dxfId="167" priority="157" operator="containsText" text="Festiu">
      <formula>NOT(ISERROR(SEARCH("Festiu",P9)))</formula>
    </cfRule>
    <cfRule type="containsText" dxfId="166" priority="158" operator="containsText" text="dg">
      <formula>NOT(ISERROR(SEARCH("dg",P9)))</formula>
    </cfRule>
    <cfRule type="containsText" dxfId="165" priority="159" operator="containsText" text="ds">
      <formula>NOT(ISERROR(SEARCH("ds",P9)))</formula>
    </cfRule>
    <cfRule type="cellIs" dxfId="164" priority="161" operator="between">
      <formula>41</formula>
      <formula>50</formula>
    </cfRule>
    <cfRule type="cellIs" dxfId="163" priority="162" operator="between">
      <formula>31</formula>
      <formula>40</formula>
    </cfRule>
    <cfRule type="cellIs" dxfId="162" priority="163" operator="between">
      <formula>21</formula>
      <formula>30</formula>
    </cfRule>
    <cfRule type="cellIs" dxfId="161" priority="164" operator="between">
      <formula>11</formula>
      <formula>20</formula>
    </cfRule>
    <cfRule type="cellIs" dxfId="160" priority="160" operator="greaterThanOrEqual">
      <formula>51</formula>
    </cfRule>
    <cfRule type="cellIs" dxfId="159" priority="165" operator="between">
      <formula>5</formula>
      <formula>10</formula>
    </cfRule>
    <cfRule type="containsBlanks" dxfId="158" priority="156">
      <formula>LEN(TRIM(P9))=0</formula>
    </cfRule>
    <cfRule type="cellIs" dxfId="157" priority="166" operator="between">
      <formula>0</formula>
      <formula>4</formula>
    </cfRule>
  </conditionalFormatting>
  <conditionalFormatting sqref="P36:AS37">
    <cfRule type="cellIs" dxfId="156" priority="197" operator="between">
      <formula>11</formula>
      <formula>20</formula>
    </cfRule>
    <cfRule type="cellIs" dxfId="155" priority="196" operator="between">
      <formula>21</formula>
      <formula>30</formula>
    </cfRule>
    <cfRule type="cellIs" dxfId="154" priority="195" operator="between">
      <formula>31</formula>
      <formula>40</formula>
    </cfRule>
    <cfRule type="cellIs" dxfId="153" priority="194" operator="between">
      <formula>41</formula>
      <formula>50</formula>
    </cfRule>
    <cfRule type="cellIs" dxfId="152" priority="193" operator="greaterThanOrEqual">
      <formula>51</formula>
    </cfRule>
    <cfRule type="containsText" dxfId="151" priority="192" operator="containsText" text="ds">
      <formula>NOT(ISERROR(SEARCH("ds",P36)))</formula>
    </cfRule>
    <cfRule type="containsText" dxfId="150" priority="191" operator="containsText" text="dg">
      <formula>NOT(ISERROR(SEARCH("dg",P36)))</formula>
    </cfRule>
    <cfRule type="containsText" dxfId="149" priority="190" operator="containsText" text="Festiu">
      <formula>NOT(ISERROR(SEARCH("Festiu",P36)))</formula>
    </cfRule>
    <cfRule type="containsBlanks" dxfId="148" priority="189">
      <formula>LEN(TRIM(P36))=0</formula>
    </cfRule>
    <cfRule type="cellIs" dxfId="147" priority="198" operator="between">
      <formula>5</formula>
      <formula>10</formula>
    </cfRule>
  </conditionalFormatting>
  <conditionalFormatting sqref="P12:AT13">
    <cfRule type="cellIs" dxfId="146" priority="127" operator="between">
      <formula>41</formula>
      <formula>50</formula>
    </cfRule>
    <cfRule type="cellIs" dxfId="145" priority="130" operator="between">
      <formula>11</formula>
      <formula>20</formula>
    </cfRule>
    <cfRule type="cellIs" dxfId="144" priority="131" operator="between">
      <formula>5</formula>
      <formula>10</formula>
    </cfRule>
    <cfRule type="containsBlanks" dxfId="143" priority="122">
      <formula>LEN(TRIM(P12))=0</formula>
    </cfRule>
    <cfRule type="containsText" dxfId="142" priority="123" operator="containsText" text="Festiu">
      <formula>NOT(ISERROR(SEARCH("Festiu",P12)))</formula>
    </cfRule>
    <cfRule type="containsText" dxfId="141" priority="124" operator="containsText" text="dg">
      <formula>NOT(ISERROR(SEARCH("dg",P12)))</formula>
    </cfRule>
    <cfRule type="containsText" dxfId="140" priority="125" operator="containsText" text="ds">
      <formula>NOT(ISERROR(SEARCH("ds",P12)))</formula>
    </cfRule>
    <cfRule type="cellIs" dxfId="139" priority="126" operator="greaterThanOrEqual">
      <formula>51</formula>
    </cfRule>
    <cfRule type="cellIs" dxfId="138" priority="128" operator="between">
      <formula>31</formula>
      <formula>40</formula>
    </cfRule>
    <cfRule type="cellIs" dxfId="137" priority="129" operator="between">
      <formula>21</formula>
      <formula>30</formula>
    </cfRule>
  </conditionalFormatting>
  <conditionalFormatting sqref="Q21:AM22 AO21:AT22">
    <cfRule type="cellIs" dxfId="136" priority="343" operator="between">
      <formula>0</formula>
      <formula>4</formula>
    </cfRule>
  </conditionalFormatting>
  <conditionalFormatting sqref="Q6:AQ7">
    <cfRule type="cellIs" dxfId="135" priority="143" operator="between">
      <formula>0</formula>
      <formula>4</formula>
    </cfRule>
  </conditionalFormatting>
  <conditionalFormatting sqref="Q36:AS37">
    <cfRule type="cellIs" dxfId="134" priority="328" operator="between">
      <formula>0</formula>
      <formula>4</formula>
    </cfRule>
  </conditionalFormatting>
  <conditionalFormatting sqref="Q21:AT22">
    <cfRule type="containsText" dxfId="133" priority="231" operator="containsText" text="dg">
      <formula>NOT(ISERROR(SEARCH("dg",Q21)))</formula>
    </cfRule>
    <cfRule type="cellIs" dxfId="132" priority="235" operator="between">
      <formula>31</formula>
      <formula>40</formula>
    </cfRule>
    <cfRule type="cellIs" dxfId="131" priority="236" operator="between">
      <formula>21</formula>
      <formula>30</formula>
    </cfRule>
    <cfRule type="cellIs" dxfId="130" priority="237" operator="between">
      <formula>11</formula>
      <formula>20</formula>
    </cfRule>
    <cfRule type="cellIs" dxfId="129" priority="238" operator="between">
      <formula>5</formula>
      <formula>10</formula>
    </cfRule>
    <cfRule type="containsText" dxfId="128" priority="232" operator="containsText" text="ds">
      <formula>NOT(ISERROR(SEARCH("ds",Q21)))</formula>
    </cfRule>
    <cfRule type="cellIs" dxfId="127" priority="233" operator="greaterThanOrEqual">
      <formula>51</formula>
    </cfRule>
    <cfRule type="cellIs" dxfId="126" priority="234" operator="between">
      <formula>41</formula>
      <formula>50</formula>
    </cfRule>
    <cfRule type="containsText" dxfId="125" priority="230" operator="containsText" text="Festiu">
      <formula>NOT(ISERROR(SEARCH("Festiu",Q21)))</formula>
    </cfRule>
    <cfRule type="containsBlanks" dxfId="124" priority="229">
      <formula>LEN(TRIM(Q21))=0</formula>
    </cfRule>
  </conditionalFormatting>
  <conditionalFormatting sqref="R30:AA31 AC30:AN31 AP30:AU31">
    <cfRule type="cellIs" dxfId="123" priority="330" operator="between">
      <formula>0</formula>
      <formula>4</formula>
    </cfRule>
  </conditionalFormatting>
  <conditionalFormatting sqref="R30:AU31">
    <cfRule type="containsText" dxfId="122" priority="210" operator="containsText" text="Festiu">
      <formula>NOT(ISERROR(SEARCH("Festiu",R30)))</formula>
    </cfRule>
    <cfRule type="cellIs" dxfId="121" priority="217" operator="between">
      <formula>11</formula>
      <formula>20</formula>
    </cfRule>
    <cfRule type="cellIs" dxfId="120" priority="218" operator="between">
      <formula>5</formula>
      <formula>10</formula>
    </cfRule>
    <cfRule type="containsText" dxfId="119" priority="212" operator="containsText" text="ds">
      <formula>NOT(ISERROR(SEARCH("ds",R30)))</formula>
    </cfRule>
    <cfRule type="cellIs" dxfId="118" priority="213" operator="greaterThanOrEqual">
      <formula>51</formula>
    </cfRule>
    <cfRule type="containsText" dxfId="117" priority="211" operator="containsText" text="dg">
      <formula>NOT(ISERROR(SEARCH("dg",R30)))</formula>
    </cfRule>
    <cfRule type="cellIs" dxfId="116" priority="214" operator="between">
      <formula>41</formula>
      <formula>50</formula>
    </cfRule>
    <cfRule type="cellIs" dxfId="115" priority="215" operator="between">
      <formula>31</formula>
      <formula>40</formula>
    </cfRule>
    <cfRule type="cellIs" dxfId="114" priority="216" operator="between">
      <formula>21</formula>
      <formula>30</formula>
    </cfRule>
    <cfRule type="containsBlanks" dxfId="113" priority="209">
      <formula>LEN(TRIM(R30))=0</formula>
    </cfRule>
  </conditionalFormatting>
  <conditionalFormatting sqref="W58">
    <cfRule type="cellIs" dxfId="112" priority="71" operator="greaterThanOrEqual">
      <formula>51</formula>
    </cfRule>
    <cfRule type="cellIs" dxfId="111" priority="72" operator="between">
      <formula>41</formula>
      <formula>50</formula>
    </cfRule>
    <cfRule type="containsText" dxfId="110" priority="70" operator="containsText" text="Sb">
      <formula>NOT(ISERROR(SEARCH("Sb",W58)))</formula>
    </cfRule>
    <cfRule type="cellIs" dxfId="109" priority="76" operator="between">
      <formula>5</formula>
      <formula>10</formula>
    </cfRule>
    <cfRule type="cellIs" dxfId="108" priority="75" operator="between">
      <formula>11</formula>
      <formula>20</formula>
    </cfRule>
    <cfRule type="cellIs" dxfId="107" priority="74" operator="between">
      <formula>21</formula>
      <formula>30</formula>
    </cfRule>
    <cfRule type="cellIs" dxfId="106" priority="73" operator="between">
      <formula>31</formula>
      <formula>40</formula>
    </cfRule>
    <cfRule type="cellIs" dxfId="105" priority="77" operator="between">
      <formula>0</formula>
      <formula>4</formula>
    </cfRule>
  </conditionalFormatting>
  <conditionalFormatting sqref="W41:X41">
    <cfRule type="cellIs" dxfId="104" priority="301" operator="between">
      <formula>11</formula>
      <formula>20</formula>
    </cfRule>
    <cfRule type="cellIs" dxfId="103" priority="302" operator="between">
      <formula>5</formula>
      <formula>10</formula>
    </cfRule>
    <cfRule type="cellIs" dxfId="102" priority="303" operator="between">
      <formula>0</formula>
      <formula>4</formula>
    </cfRule>
    <cfRule type="containsText" dxfId="101" priority="296" operator="containsText" text="ds">
      <formula>NOT(ISERROR(SEARCH("ds",W41)))</formula>
    </cfRule>
    <cfRule type="containsBlanks" dxfId="100" priority="293">
      <formula>LEN(TRIM(W41))=0</formula>
    </cfRule>
    <cfRule type="containsText" dxfId="99" priority="294" operator="containsText" text="Festiu">
      <formula>NOT(ISERROR(SEARCH("Festiu",W41)))</formula>
    </cfRule>
    <cfRule type="containsText" dxfId="98" priority="295" operator="containsText" text="dg">
      <formula>NOT(ISERROR(SEARCH("dg",W41)))</formula>
    </cfRule>
    <cfRule type="cellIs" dxfId="97" priority="297" operator="greaterThanOrEqual">
      <formula>51</formula>
    </cfRule>
    <cfRule type="cellIs" dxfId="96" priority="298" operator="between">
      <formula>41</formula>
      <formula>50</formula>
    </cfRule>
    <cfRule type="cellIs" dxfId="95" priority="299" operator="between">
      <formula>31</formula>
      <formula>40</formula>
    </cfRule>
    <cfRule type="cellIs" dxfId="94" priority="300" operator="between">
      <formula>21</formula>
      <formula>30</formula>
    </cfRule>
  </conditionalFormatting>
  <conditionalFormatting sqref="W58:X58">
    <cfRule type="containsText" dxfId="93" priority="68" operator="containsText" text="Festiu">
      <formula>NOT(ISERROR(SEARCH("Festiu",W58)))</formula>
    </cfRule>
    <cfRule type="containsBlanks" dxfId="92" priority="67">
      <formula>LEN(TRIM(W58))=0</formula>
    </cfRule>
    <cfRule type="containsText" dxfId="91" priority="69" operator="containsText" text="dg">
      <formula>NOT(ISERROR(SEARCH("dg",W58)))</formula>
    </cfRule>
  </conditionalFormatting>
  <conditionalFormatting sqref="X58">
    <cfRule type="cellIs" dxfId="90" priority="119" operator="between">
      <formula>11</formula>
      <formula>20</formula>
    </cfRule>
    <cfRule type="containsText" dxfId="89" priority="114" operator="containsText" text="ds">
      <formula>NOT(ISERROR(SEARCH("ds",X58)))</formula>
    </cfRule>
    <cfRule type="cellIs" dxfId="88" priority="115" operator="greaterThanOrEqual">
      <formula>51</formula>
    </cfRule>
    <cfRule type="cellIs" dxfId="87" priority="116" operator="between">
      <formula>41</formula>
      <formula>50</formula>
    </cfRule>
    <cfRule type="cellIs" dxfId="86" priority="117" operator="between">
      <formula>31</formula>
      <formula>40</formula>
    </cfRule>
    <cfRule type="cellIs" dxfId="85" priority="118" operator="between">
      <formula>21</formula>
      <formula>30</formula>
    </cfRule>
    <cfRule type="cellIs" dxfId="84" priority="120" operator="between">
      <formula>5</formula>
      <formula>10</formula>
    </cfRule>
    <cfRule type="cellIs" dxfId="83" priority="121" operator="between">
      <formula>0</formula>
      <formula>4</formula>
    </cfRule>
  </conditionalFormatting>
  <conditionalFormatting sqref="AD58">
    <cfRule type="cellIs" dxfId="82" priority="66" operator="between">
      <formula>0</formula>
      <formula>4</formula>
    </cfRule>
    <cfRule type="cellIs" dxfId="81" priority="65" operator="between">
      <formula>5</formula>
      <formula>10</formula>
    </cfRule>
    <cfRule type="cellIs" dxfId="80" priority="64" operator="between">
      <formula>11</formula>
      <formula>20</formula>
    </cfRule>
    <cfRule type="cellIs" dxfId="79" priority="63" operator="between">
      <formula>21</formula>
      <formula>30</formula>
    </cfRule>
    <cfRule type="cellIs" dxfId="78" priority="62" operator="between">
      <formula>31</formula>
      <formula>40</formula>
    </cfRule>
    <cfRule type="cellIs" dxfId="77" priority="61" operator="between">
      <formula>41</formula>
      <formula>50</formula>
    </cfRule>
    <cfRule type="cellIs" dxfId="76" priority="60" operator="greaterThanOrEqual">
      <formula>51</formula>
    </cfRule>
    <cfRule type="containsText" dxfId="75" priority="59" operator="containsText" text="Sb">
      <formula>NOT(ISERROR(SEARCH("Sb",AD58)))</formula>
    </cfRule>
  </conditionalFormatting>
  <conditionalFormatting sqref="AD41:AE41">
    <cfRule type="containsText" dxfId="74" priority="285" operator="containsText" text="ds">
      <formula>NOT(ISERROR(SEARCH("ds",AD41)))</formula>
    </cfRule>
    <cfRule type="cellIs" dxfId="73" priority="292" operator="between">
      <formula>0</formula>
      <formula>4</formula>
    </cfRule>
    <cfRule type="cellIs" dxfId="72" priority="291" operator="between">
      <formula>5</formula>
      <formula>10</formula>
    </cfRule>
    <cfRule type="cellIs" dxfId="71" priority="289" operator="between">
      <formula>21</formula>
      <formula>30</formula>
    </cfRule>
    <cfRule type="cellIs" dxfId="70" priority="286" operator="greaterThanOrEqual">
      <formula>51</formula>
    </cfRule>
    <cfRule type="cellIs" dxfId="69" priority="288" operator="between">
      <formula>31</formula>
      <formula>40</formula>
    </cfRule>
    <cfRule type="cellIs" dxfId="68" priority="287" operator="between">
      <formula>41</formula>
      <formula>50</formula>
    </cfRule>
    <cfRule type="cellIs" dxfId="67" priority="290" operator="between">
      <formula>11</formula>
      <formula>20</formula>
    </cfRule>
    <cfRule type="containsText" dxfId="66" priority="284" operator="containsText" text="dg">
      <formula>NOT(ISERROR(SEARCH("dg",AD41)))</formula>
    </cfRule>
    <cfRule type="containsText" dxfId="65" priority="283" operator="containsText" text="Festiu">
      <formula>NOT(ISERROR(SEARCH("Festiu",AD41)))</formula>
    </cfRule>
    <cfRule type="containsBlanks" dxfId="64" priority="282">
      <formula>LEN(TRIM(AD41))=0</formula>
    </cfRule>
  </conditionalFormatting>
  <conditionalFormatting sqref="AD58:AE58">
    <cfRule type="containsText" dxfId="63" priority="57" operator="containsText" text="Festiu">
      <formula>NOT(ISERROR(SEARCH("Festiu",AD58)))</formula>
    </cfRule>
    <cfRule type="containsText" dxfId="62" priority="58" operator="containsText" text="dg">
      <formula>NOT(ISERROR(SEARCH("dg",AD58)))</formula>
    </cfRule>
    <cfRule type="containsBlanks" dxfId="61" priority="56">
      <formula>LEN(TRIM(AD58))=0</formula>
    </cfRule>
  </conditionalFormatting>
  <conditionalFormatting sqref="AE58">
    <cfRule type="cellIs" dxfId="60" priority="106" operator="between">
      <formula>31</formula>
      <formula>40</formula>
    </cfRule>
    <cfRule type="containsText" dxfId="59" priority="103" operator="containsText" text="ds">
      <formula>NOT(ISERROR(SEARCH("ds",AE58)))</formula>
    </cfRule>
    <cfRule type="cellIs" dxfId="58" priority="107" operator="between">
      <formula>21</formula>
      <formula>30</formula>
    </cfRule>
    <cfRule type="cellIs" dxfId="57" priority="110" operator="between">
      <formula>0</formula>
      <formula>4</formula>
    </cfRule>
    <cfRule type="cellIs" dxfId="56" priority="109" operator="between">
      <formula>5</formula>
      <formula>10</formula>
    </cfRule>
    <cfRule type="cellIs" dxfId="55" priority="108" operator="between">
      <formula>11</formula>
      <formula>20</formula>
    </cfRule>
    <cfRule type="cellIs" dxfId="54" priority="105" operator="between">
      <formula>41</formula>
      <formula>50</formula>
    </cfRule>
    <cfRule type="cellIs" dxfId="53" priority="104" operator="greaterThanOrEqual">
      <formula>51</formula>
    </cfRule>
  </conditionalFormatting>
  <conditionalFormatting sqref="AK58">
    <cfRule type="cellIs" dxfId="52" priority="52" operator="between">
      <formula>21</formula>
      <formula>30</formula>
    </cfRule>
    <cfRule type="cellIs" dxfId="51" priority="51" operator="between">
      <formula>31</formula>
      <formula>40</formula>
    </cfRule>
    <cfRule type="cellIs" dxfId="50" priority="50" operator="between">
      <formula>41</formula>
      <formula>50</formula>
    </cfRule>
    <cfRule type="cellIs" dxfId="49" priority="49" operator="greaterThanOrEqual">
      <formula>51</formula>
    </cfRule>
    <cfRule type="containsText" dxfId="48" priority="48" operator="containsText" text="Sb">
      <formula>NOT(ISERROR(SEARCH("Sb",AK58)))</formula>
    </cfRule>
    <cfRule type="cellIs" dxfId="47" priority="55" operator="between">
      <formula>0</formula>
      <formula>4</formula>
    </cfRule>
    <cfRule type="cellIs" dxfId="46" priority="54" operator="between">
      <formula>5</formula>
      <formula>10</formula>
    </cfRule>
    <cfRule type="cellIs" dxfId="45" priority="53" operator="between">
      <formula>11</formula>
      <formula>20</formula>
    </cfRule>
  </conditionalFormatting>
  <conditionalFormatting sqref="AK41:AL41">
    <cfRule type="cellIs" dxfId="44" priority="279" operator="between">
      <formula>11</formula>
      <formula>20</formula>
    </cfRule>
    <cfRule type="cellIs" dxfId="43" priority="278" operator="between">
      <formula>21</formula>
      <formula>30</formula>
    </cfRule>
    <cfRule type="cellIs" dxfId="42" priority="277" operator="between">
      <formula>31</formula>
      <formula>40</formula>
    </cfRule>
    <cfRule type="containsBlanks" dxfId="41" priority="271">
      <formula>LEN(TRIM(AK41))=0</formula>
    </cfRule>
    <cfRule type="containsText" dxfId="40" priority="272" operator="containsText" text="Festiu">
      <formula>NOT(ISERROR(SEARCH("Festiu",AK41)))</formula>
    </cfRule>
    <cfRule type="containsText" dxfId="39" priority="273" operator="containsText" text="dg">
      <formula>NOT(ISERROR(SEARCH("dg",AK41)))</formula>
    </cfRule>
    <cfRule type="cellIs" dxfId="38" priority="280" operator="between">
      <formula>5</formula>
      <formula>10</formula>
    </cfRule>
    <cfRule type="cellIs" dxfId="37" priority="276" operator="between">
      <formula>41</formula>
      <formula>50</formula>
    </cfRule>
    <cfRule type="cellIs" dxfId="36" priority="281" operator="between">
      <formula>0</formula>
      <formula>4</formula>
    </cfRule>
    <cfRule type="cellIs" dxfId="35" priority="275" operator="greaterThanOrEqual">
      <formula>51</formula>
    </cfRule>
    <cfRule type="containsText" dxfId="34" priority="274" operator="containsText" text="ds">
      <formula>NOT(ISERROR(SEARCH("ds",AK41)))</formula>
    </cfRule>
  </conditionalFormatting>
  <conditionalFormatting sqref="AK58:AL58">
    <cfRule type="containsText" dxfId="33" priority="47" operator="containsText" text="dg">
      <formula>NOT(ISERROR(SEARCH("dg",AK58)))</formula>
    </cfRule>
    <cfRule type="containsText" dxfId="32" priority="46" operator="containsText" text="Festiu">
      <formula>NOT(ISERROR(SEARCH("Festiu",AK58)))</formula>
    </cfRule>
    <cfRule type="containsBlanks" dxfId="31" priority="45">
      <formula>LEN(TRIM(AK58))=0</formula>
    </cfRule>
  </conditionalFormatting>
  <conditionalFormatting sqref="AL58">
    <cfRule type="cellIs" dxfId="30" priority="93" operator="greaterThanOrEqual">
      <formula>51</formula>
    </cfRule>
    <cfRule type="containsText" dxfId="29" priority="92" operator="containsText" text="ds">
      <formula>NOT(ISERROR(SEARCH("ds",AL58)))</formula>
    </cfRule>
    <cfRule type="cellIs" dxfId="28" priority="99" operator="between">
      <formula>0</formula>
      <formula>4</formula>
    </cfRule>
    <cfRule type="cellIs" dxfId="27" priority="98" operator="between">
      <formula>5</formula>
      <formula>10</formula>
    </cfRule>
    <cfRule type="cellIs" dxfId="26" priority="97" operator="between">
      <formula>11</formula>
      <formula>20</formula>
    </cfRule>
    <cfRule type="cellIs" dxfId="25" priority="96" operator="between">
      <formula>21</formula>
      <formula>30</formula>
    </cfRule>
    <cfRule type="cellIs" dxfId="24" priority="95" operator="between">
      <formula>31</formula>
      <formula>40</formula>
    </cfRule>
    <cfRule type="cellIs" dxfId="23" priority="94" operator="between">
      <formula>41</formula>
      <formula>50</formula>
    </cfRule>
  </conditionalFormatting>
  <conditionalFormatting sqref="AR41:AS41">
    <cfRule type="containsText" dxfId="22" priority="262" operator="containsText" text="dg">
      <formula>NOT(ISERROR(SEARCH("dg",AR41)))</formula>
    </cfRule>
    <cfRule type="containsBlanks" dxfId="21" priority="260">
      <formula>LEN(TRIM(AR41))=0</formula>
    </cfRule>
    <cfRule type="cellIs" dxfId="20" priority="267" operator="between">
      <formula>21</formula>
      <formula>30</formula>
    </cfRule>
    <cfRule type="cellIs" dxfId="19" priority="269" operator="between">
      <formula>5</formula>
      <formula>10</formula>
    </cfRule>
    <cfRule type="cellIs" dxfId="18" priority="270" operator="between">
      <formula>0</formula>
      <formula>4</formula>
    </cfRule>
    <cfRule type="containsText" dxfId="17" priority="261" operator="containsText" text="Festiu">
      <formula>NOT(ISERROR(SEARCH("Festiu",AR41)))</formula>
    </cfRule>
    <cfRule type="cellIs" dxfId="16" priority="268" operator="between">
      <formula>11</formula>
      <formula>20</formula>
    </cfRule>
    <cfRule type="containsText" dxfId="15" priority="263" operator="containsText" text="ds">
      <formula>NOT(ISERROR(SEARCH("ds",AR41)))</formula>
    </cfRule>
    <cfRule type="cellIs" dxfId="14" priority="264" operator="greaterThanOrEqual">
      <formula>51</formula>
    </cfRule>
    <cfRule type="cellIs" dxfId="13" priority="265" operator="between">
      <formula>41</formula>
      <formula>50</formula>
    </cfRule>
    <cfRule type="cellIs" dxfId="12" priority="266" operator="between">
      <formula>31</formula>
      <formula>40</formula>
    </cfRule>
  </conditionalFormatting>
  <conditionalFormatting sqref="AR58:AS58">
    <cfRule type="containsText" dxfId="11" priority="35" operator="containsText" text="Festiu">
      <formula>NOT(ISERROR(SEARCH("Festiu",AR58)))</formula>
    </cfRule>
    <cfRule type="containsText" dxfId="10" priority="36" operator="containsText" text="dg">
      <formula>NOT(ISERROR(SEARCH("dg",AR58)))</formula>
    </cfRule>
    <cfRule type="containsBlanks" dxfId="9" priority="34">
      <formula>LEN(TRIM(AR58))=0</formula>
    </cfRule>
    <cfRule type="cellIs" dxfId="8" priority="44" operator="between">
      <formula>0</formula>
      <formula>4</formula>
    </cfRule>
    <cfRule type="cellIs" dxfId="7" priority="43" operator="between">
      <formula>5</formula>
      <formula>10</formula>
    </cfRule>
    <cfRule type="cellIs" dxfId="6" priority="42" operator="between">
      <formula>11</formula>
      <formula>20</formula>
    </cfRule>
    <cfRule type="cellIs" dxfId="5" priority="40" operator="between">
      <formula>31</formula>
      <formula>40</formula>
    </cfRule>
    <cfRule type="cellIs" dxfId="4" priority="39" operator="between">
      <formula>41</formula>
      <formula>50</formula>
    </cfRule>
    <cfRule type="cellIs" dxfId="3" priority="38" operator="greaterThanOrEqual">
      <formula>51</formula>
    </cfRule>
    <cfRule type="containsText" dxfId="2" priority="37" operator="containsText" text="Sb">
      <formula>NOT(ISERROR(SEARCH("Sb",AR58)))</formula>
    </cfRule>
    <cfRule type="cellIs" dxfId="1" priority="41" operator="between">
      <formula>21</formula>
      <formula>30</formula>
    </cfRule>
  </conditionalFormatting>
  <conditionalFormatting sqref="AR12:AT13">
    <cfRule type="cellIs" dxfId="0" priority="132" operator="between">
      <formula>0</formula>
      <formula>4</formula>
    </cfRule>
  </conditionalFormatting>
  <pageMargins left="0.15748031496062992" right="0.15748031496062992" top="0.47244094488188981" bottom="0.74803149606299213" header="0.31496062992125984" footer="0.31496062992125984"/>
  <pageSetup paperSize="8" scale="78" fitToWidth="2" fitToHeight="50" orientation="landscape" r:id="rId1"/>
  <rowBreaks count="1" manualBreakCount="1">
    <brk id="42" max="16383" man="1"/>
  </rowBreaks>
  <colBreaks count="1" manualBreakCount="1">
    <brk id="4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efcf70-6170-49d9-a7b1-2caaa10abb93" xsi:nil="true"/>
    <lcf76f155ced4ddcb4097134ff3c332f xmlns="8db90943-e48f-4afb-9647-7ae1d97de5a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72D9B86BCF7478FE35F6382F2030B" ma:contentTypeVersion="21" ma:contentTypeDescription="Crea un document nou" ma:contentTypeScope="" ma:versionID="ded6950bbe90d393aa4aff0579281482">
  <xsd:schema xmlns:xsd="http://www.w3.org/2001/XMLSchema" xmlns:xs="http://www.w3.org/2001/XMLSchema" xmlns:p="http://schemas.microsoft.com/office/2006/metadata/properties" xmlns:ns2="8db90943-e48f-4afb-9647-7ae1d97de5a2" xmlns:ns3="19efcf70-6170-49d9-a7b1-2caaa10abb93" targetNamespace="http://schemas.microsoft.com/office/2006/metadata/properties" ma:root="true" ma:fieldsID="93b3f9d0600549bee516d5ae1ac76c57" ns2:_="" ns3:_="">
    <xsd:import namespace="8db90943-e48f-4afb-9647-7ae1d97de5a2"/>
    <xsd:import namespace="19efcf70-6170-49d9-a7b1-2caaa10ab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90943-e48f-4afb-9647-7ae1d97de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cf70-6170-49d9-a7b1-2caaa10abb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669ef7-e753-45f0-93fe-2dae15f37371}" ma:internalName="TaxCatchAll" ma:showField="CatchAllData" ma:web="19efcf70-6170-49d9-a7b1-2caaa10ab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EF8B1-63F9-4E03-B462-437AA66EBC4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db90943-e48f-4afb-9647-7ae1d97de5a2"/>
    <ds:schemaRef ds:uri="19efcf70-6170-49d9-a7b1-2caaa10abb9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063735-1DFB-42BC-BEE7-EFF81B218D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80B29C-114F-4CA2-A01D-7A6A9035A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90943-e48f-4afb-9647-7ae1d97de5a2"/>
    <ds:schemaRef ds:uri="19efcf70-6170-49d9-a7b1-2caaa10abb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Modelo año 2026</vt:lpstr>
      <vt:lpstr>Modelo año 2027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 Bossa, Rosa</dc:creator>
  <cp:lastModifiedBy>Moreno Garcia, Laura</cp:lastModifiedBy>
  <cp:lastPrinted>2023-06-14T12:47:08Z</cp:lastPrinted>
  <dcterms:created xsi:type="dcterms:W3CDTF">2023-06-07T10:35:40Z</dcterms:created>
  <dcterms:modified xsi:type="dcterms:W3CDTF">2025-11-26T08:14:57Z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0x010100CDE72D9B86BCF7478FE35F6382F2030B</vt:lpwstr>
  </property>
  <property fmtid="{D5CDD505-2E9C-101B-9397-08002B2CF9AE}" pid="3" name="MediaServiceImageTags">
    <vt:lpwstr/>
  </property>
</Properties>
</file>