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/>
  <mc:AlternateContent xmlns:mc="http://schemas.openxmlformats.org/markup-compatibility/2006">
    <mc:Choice Requires="x15">
      <x15ac:absPath xmlns:x15ac="http://schemas.microsoft.com/office/spreadsheetml/2010/11/ac" url="Z:\QUOTA\ArxCap\H100 FINANCES\H122 GESTIO PRESSUPOST\2025\02. Contractes\Contractes oberts\AMD - 001_25002447 Custòdia Externa 2026-27 prorroga 2028-29\"/>
    </mc:Choice>
  </mc:AlternateContent>
  <xr:revisionPtr revIDLastSave="0" documentId="13_ncr:1_{F1853BD0-96D1-4FAD-8DBF-814420DFD703}" xr6:coauthVersionLast="47" xr6:coauthVersionMax="47" xr10:uidLastSave="{00000000-0000-0000-0000-000000000000}"/>
  <bookViews>
    <workbookView xWindow="28740" yWindow="-60" windowWidth="28920" windowHeight="15720" xr2:uid="{00000000-000D-0000-FFFF-FFFF00000000}"/>
  </bookViews>
  <sheets>
    <sheet name="Model preus unitaris" sheetId="1" r:id="rId1"/>
  </sheets>
  <definedNames>
    <definedName name="_ftn1" localSheetId="0">'Model preus unitaris'!#REF!</definedName>
    <definedName name="_ftnref1" localSheetId="0">'Model preus unitaris'!$C$12</definedName>
    <definedName name="_xlnm.Print_Area" localSheetId="0">'Model preus unitaris'!$A$1:$K$30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1" l="1"/>
  <c r="H16" i="1" s="1"/>
  <c r="J16" i="1" l="1"/>
  <c r="F19" i="1" l="1"/>
  <c r="J19" i="1" s="1"/>
  <c r="F18" i="1"/>
  <c r="J18" i="1" s="1"/>
  <c r="F17" i="1"/>
  <c r="H17" i="1" s="1"/>
  <c r="F15" i="1"/>
  <c r="J15" i="1" s="1"/>
  <c r="F14" i="1"/>
  <c r="J14" i="1" s="1"/>
  <c r="F8" i="1"/>
  <c r="J8" i="1" s="1"/>
  <c r="F9" i="1"/>
  <c r="F10" i="1"/>
  <c r="F11" i="1"/>
  <c r="F12" i="1"/>
  <c r="F13" i="1"/>
  <c r="H10" i="1" l="1"/>
  <c r="J10" i="1"/>
  <c r="J12" i="1"/>
  <c r="H12" i="1"/>
  <c r="H9" i="1"/>
  <c r="J9" i="1"/>
  <c r="J13" i="1"/>
  <c r="H13" i="1"/>
  <c r="H11" i="1"/>
  <c r="J11" i="1"/>
  <c r="H19" i="1"/>
  <c r="J17" i="1"/>
  <c r="H14" i="1"/>
  <c r="H15" i="1"/>
  <c r="H18" i="1"/>
  <c r="H8" i="1" l="1"/>
  <c r="J20" i="1"/>
  <c r="H20" i="1" l="1"/>
  <c r="H21" i="1" l="1"/>
  <c r="H22" i="1" s="1"/>
  <c r="J21" i="1"/>
  <c r="J22" i="1" l="1"/>
</calcChain>
</file>

<file path=xl/sharedStrings.xml><?xml version="1.0" encoding="utf-8"?>
<sst xmlns="http://schemas.openxmlformats.org/spreadsheetml/2006/main" count="26" uniqueCount="26">
  <si>
    <t>* Els preus oferts pels licitadors no podran superar en cap cas els  preus unitaris màxims</t>
  </si>
  <si>
    <t>TOTAL OFERTA</t>
  </si>
  <si>
    <t>IMPORT IVA</t>
  </si>
  <si>
    <t>Preu unitari maxim (sense IVA)</t>
  </si>
  <si>
    <t>Concepte</t>
  </si>
  <si>
    <t>MODEL OFERTA PREUS UNITARIS</t>
  </si>
  <si>
    <t>TOTAL OFERTA SENSE IVA</t>
  </si>
  <si>
    <t xml:space="preserve">ANNEX </t>
  </si>
  <si>
    <t>Preu total sense IVA</t>
  </si>
  <si>
    <t>TOTAL</t>
  </si>
  <si>
    <t>Pressupost base licitació (sense IVA)</t>
  </si>
  <si>
    <r>
      <t xml:space="preserve">Preus unitaris (sense IVA) oferts per l'empresa </t>
    </r>
    <r>
      <rPr>
        <b/>
        <sz val="9"/>
        <color rgb="FFC00000"/>
        <rFont val="Arial"/>
        <family val="2"/>
      </rPr>
      <t>*</t>
    </r>
  </si>
  <si>
    <t>Unitats estimades</t>
  </si>
  <si>
    <t>Recollida i transport documentació generada durant la vigència del contracte</t>
  </si>
  <si>
    <t xml:space="preserve">Préstec ordinari </t>
  </si>
  <si>
    <t>Préstec urgent</t>
  </si>
  <si>
    <t xml:space="preserve">Consulta electrònica  </t>
  </si>
  <si>
    <t>Consulta in situ a l’empresa contractista</t>
  </si>
  <si>
    <t>Destrucció certificada de la documentació</t>
  </si>
  <si>
    <t>Restitució de la documentació</t>
  </si>
  <si>
    <r>
      <t xml:space="preserve">Custòdia de la documentació existent a la data de la licitació </t>
    </r>
    <r>
      <rPr>
        <b/>
        <sz val="9"/>
        <color rgb="FFFF0000"/>
        <rFont val="Arial"/>
        <family val="2"/>
      </rPr>
      <t>C1 (12 mesos anuals)</t>
    </r>
  </si>
  <si>
    <r>
      <t xml:space="preserve">Custòdia de la documentació existent a la data de la licitació </t>
    </r>
    <r>
      <rPr>
        <b/>
        <sz val="9"/>
        <color rgb="FFFF0000"/>
        <rFont val="Arial"/>
        <family val="2"/>
      </rPr>
      <t>C4TA (12 mesos anuals)</t>
    </r>
  </si>
  <si>
    <r>
      <t xml:space="preserve">Custòdia de la documentació existent a la data de la licitació </t>
    </r>
    <r>
      <rPr>
        <b/>
        <sz val="9"/>
        <color rgb="FFFF0000"/>
        <rFont val="Arial"/>
        <family val="2"/>
      </rPr>
      <t>ESPE (12 mesos anuals)</t>
    </r>
  </si>
  <si>
    <r>
      <t xml:space="preserve">Custòdia documentació afectada per infecció fúngica </t>
    </r>
    <r>
      <rPr>
        <b/>
        <sz val="9"/>
        <color rgb="FFFF0000"/>
        <rFont val="Arial"/>
        <family val="2"/>
      </rPr>
      <t>(12 mesos anuals)</t>
    </r>
  </si>
  <si>
    <t>SERVEI DE CUSTÒDIA DE DOCUMENTS ADMINISTRATIUS I SERVEIS VINCULATS</t>
  </si>
  <si>
    <r>
      <t xml:space="preserve">Custòdia de la documentació que es generi durant la vigència del contracte </t>
    </r>
    <r>
      <rPr>
        <b/>
        <sz val="9"/>
        <color rgb="FFFF0000"/>
        <rFont val="Arial"/>
        <family val="2"/>
      </rPr>
      <t xml:space="preserve">(12 mesos anuals)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</si>
</sst>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,##0.000\ &quot;€&quot;;[Red]\-#,##0.000\ &quot;€&quot;"/>
    <numFmt numFmtId="165" formatCode="#,##0\ &quot;u.&quot;;[Red]\(\-\)\ #,##0\ &quot;u.&quot;;\-\ &quot;u.&quot;"/>
    <numFmt numFmtId="166" formatCode="#,##0.00\ &quot;€&quot;;[Red]\(\-\)\ #,##0.00\ &quot;€&quot;;\-\ &quot;€&quot;"/>
    <numFmt numFmtId="167" formatCode="#,##0.0000\ &quot;€&quot;;[Red]\-#,##0.0000\ &quot;€&quot;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rgb="FFC00000"/>
      <name val="Arial"/>
      <family val="2"/>
    </font>
    <font>
      <b/>
      <i/>
      <sz val="9"/>
      <color rgb="FFC00000"/>
      <name val="Arial"/>
      <family val="2"/>
    </font>
    <font>
      <b/>
      <sz val="9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</cellStyleXfs>
  <cellXfs count="57">
    <xf numFmtId="0" fontId="0" fillId="0" borderId="0" xfId="0"/>
    <xf numFmtId="0" fontId="5" fillId="0" borderId="0" xfId="0" applyFont="1"/>
    <xf numFmtId="0" fontId="5" fillId="0" borderId="0" xfId="0" applyFont="1" applyAlignment="1">
      <alignment horizontal="center"/>
    </xf>
    <xf numFmtId="0" fontId="9" fillId="0" borderId="0" xfId="0" applyFont="1"/>
    <xf numFmtId="44" fontId="9" fillId="0" borderId="0" xfId="0" applyNumberFormat="1" applyFont="1"/>
    <xf numFmtId="0" fontId="3" fillId="2" borderId="3" xfId="0" applyFont="1" applyFill="1" applyBorder="1" applyAlignment="1">
      <alignment horizontal="center" vertical="center" wrapText="1"/>
    </xf>
    <xf numFmtId="0" fontId="9" fillId="0" borderId="0" xfId="0" applyFont="1" applyAlignment="1">
      <alignment wrapText="1"/>
    </xf>
    <xf numFmtId="8" fontId="5" fillId="0" borderId="0" xfId="0" applyNumberFormat="1" applyFont="1"/>
    <xf numFmtId="166" fontId="4" fillId="0" borderId="3" xfId="0" applyNumberFormat="1" applyFont="1" applyBorder="1" applyAlignment="1">
      <alignment horizontal="center" vertical="center" wrapText="1"/>
    </xf>
    <xf numFmtId="164" fontId="5" fillId="0" borderId="0" xfId="0" applyNumberFormat="1" applyFont="1"/>
    <xf numFmtId="167" fontId="5" fillId="0" borderId="0" xfId="0" applyNumberFormat="1" applyFont="1"/>
    <xf numFmtId="166" fontId="4" fillId="0" borderId="8" xfId="1" applyNumberFormat="1" applyFont="1" applyFill="1" applyBorder="1" applyAlignment="1">
      <alignment horizontal="center" vertical="center"/>
    </xf>
    <xf numFmtId="166" fontId="4" fillId="0" borderId="1" xfId="1" applyNumberFormat="1" applyFont="1" applyFill="1" applyBorder="1" applyAlignment="1">
      <alignment horizontal="center" vertical="center"/>
    </xf>
    <xf numFmtId="0" fontId="8" fillId="0" borderId="1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5" xfId="0" applyFont="1" applyBorder="1" applyAlignment="1">
      <alignment horizontal="center" wrapText="1"/>
    </xf>
    <xf numFmtId="0" fontId="8" fillId="0" borderId="2" xfId="0" applyFont="1" applyBorder="1" applyAlignment="1">
      <alignment horizontal="center" wrapText="1"/>
    </xf>
    <xf numFmtId="0" fontId="8" fillId="0" borderId="13" xfId="0" applyFont="1" applyBorder="1" applyAlignment="1">
      <alignment horizontal="center" wrapText="1"/>
    </xf>
    <xf numFmtId="0" fontId="8" fillId="0" borderId="6" xfId="0" applyFont="1" applyBorder="1" applyAlignment="1">
      <alignment horizontal="center" wrapText="1"/>
    </xf>
    <xf numFmtId="0" fontId="8" fillId="0" borderId="10" xfId="0" applyFont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0" fontId="8" fillId="0" borderId="8" xfId="0" applyFont="1" applyBorder="1" applyAlignment="1">
      <alignment horizontal="left" wrapText="1"/>
    </xf>
    <xf numFmtId="0" fontId="9" fillId="0" borderId="0" xfId="0" applyFont="1" applyAlignment="1">
      <alignment horizontal="left"/>
    </xf>
    <xf numFmtId="166" fontId="9" fillId="0" borderId="0" xfId="0" applyNumberFormat="1" applyFont="1"/>
    <xf numFmtId="166" fontId="3" fillId="0" borderId="8" xfId="1" applyNumberFormat="1" applyFont="1" applyFill="1" applyBorder="1" applyAlignment="1">
      <alignment horizontal="center" vertical="center"/>
    </xf>
    <xf numFmtId="166" fontId="4" fillId="0" borderId="0" xfId="0" applyNumberFormat="1" applyFont="1" applyAlignment="1">
      <alignment horizontal="center"/>
    </xf>
    <xf numFmtId="0" fontId="8" fillId="0" borderId="1" xfId="0" applyFont="1" applyBorder="1" applyAlignment="1">
      <alignment horizontal="left" wrapText="1"/>
    </xf>
    <xf numFmtId="166" fontId="9" fillId="0" borderId="0" xfId="0" applyNumberFormat="1" applyFont="1" applyAlignment="1">
      <alignment horizontal="left"/>
    </xf>
    <xf numFmtId="9" fontId="4" fillId="0" borderId="0" xfId="2" applyFont="1" applyFill="1" applyBorder="1" applyAlignment="1">
      <alignment horizontal="center"/>
    </xf>
    <xf numFmtId="166" fontId="3" fillId="0" borderId="1" xfId="1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165" fontId="9" fillId="0" borderId="14" xfId="0" applyNumberFormat="1" applyFont="1" applyBorder="1" applyAlignment="1">
      <alignment horizontal="center" vertical="center"/>
    </xf>
    <xf numFmtId="166" fontId="4" fillId="0" borderId="7" xfId="0" applyNumberFormat="1" applyFont="1" applyBorder="1" applyAlignment="1">
      <alignment horizontal="center" vertical="center" wrapText="1"/>
    </xf>
    <xf numFmtId="166" fontId="4" fillId="3" borderId="7" xfId="0" applyNumberFormat="1" applyFont="1" applyFill="1" applyBorder="1" applyAlignment="1" applyProtection="1">
      <alignment horizontal="center" vertical="center" wrapText="1"/>
      <protection locked="0"/>
    </xf>
    <xf numFmtId="166" fontId="4" fillId="3" borderId="9" xfId="0" applyNumberFormat="1" applyFont="1" applyFill="1" applyBorder="1" applyAlignment="1" applyProtection="1">
      <alignment horizontal="center" vertical="center" wrapText="1"/>
      <protection locked="0"/>
    </xf>
    <xf numFmtId="165" fontId="3" fillId="0" borderId="3" xfId="0" applyNumberFormat="1" applyFont="1" applyBorder="1" applyAlignment="1">
      <alignment horizontal="center" vertical="center"/>
    </xf>
    <xf numFmtId="8" fontId="3" fillId="0" borderId="3" xfId="0" applyNumberFormat="1" applyFont="1" applyBorder="1" applyAlignment="1">
      <alignment horizontal="right" vertical="center"/>
    </xf>
    <xf numFmtId="166" fontId="3" fillId="0" borderId="3" xfId="1" applyNumberFormat="1" applyFont="1" applyFill="1" applyBorder="1" applyAlignment="1">
      <alignment horizontal="center" vertical="center"/>
    </xf>
    <xf numFmtId="166" fontId="4" fillId="0" borderId="15" xfId="0" applyNumberFormat="1" applyFont="1" applyBorder="1" applyAlignment="1">
      <alignment horizontal="center" vertical="center" wrapText="1"/>
    </xf>
    <xf numFmtId="165" fontId="9" fillId="0" borderId="16" xfId="0" applyNumberFormat="1" applyFont="1" applyBorder="1" applyAlignment="1">
      <alignment horizontal="center" vertical="center"/>
    </xf>
    <xf numFmtId="165" fontId="9" fillId="0" borderId="17" xfId="0" applyNumberFormat="1" applyFont="1" applyBorder="1" applyAlignment="1">
      <alignment horizontal="center" vertical="center"/>
    </xf>
    <xf numFmtId="165" fontId="3" fillId="0" borderId="4" xfId="0" applyNumberFormat="1" applyFont="1" applyBorder="1" applyAlignment="1">
      <alignment horizontal="center" vertical="center"/>
    </xf>
    <xf numFmtId="166" fontId="4" fillId="0" borderId="18" xfId="0" applyNumberFormat="1" applyFont="1" applyBorder="1" applyAlignment="1">
      <alignment horizontal="center" vertical="center" wrapText="1"/>
    </xf>
    <xf numFmtId="8" fontId="3" fillId="0" borderId="4" xfId="0" applyNumberFormat="1" applyFont="1" applyBorder="1" applyAlignment="1">
      <alignment horizontal="right" vertical="center"/>
    </xf>
    <xf numFmtId="166" fontId="3" fillId="0" borderId="4" xfId="1" applyNumberFormat="1" applyFont="1" applyFill="1" applyBorder="1" applyAlignment="1">
      <alignment horizontal="center" vertical="center"/>
    </xf>
    <xf numFmtId="165" fontId="9" fillId="0" borderId="15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11" fillId="0" borderId="0" xfId="0" applyFont="1" applyAlignment="1">
      <alignment horizontal="left" wrapText="1"/>
    </xf>
    <xf numFmtId="0" fontId="2" fillId="0" borderId="0" xfId="0" applyFont="1" applyAlignment="1">
      <alignment horizontal="left" vertical="center" wrapText="1"/>
    </xf>
    <xf numFmtId="0" fontId="7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6" fillId="0" borderId="0" xfId="0" applyFont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</cellXfs>
  <cellStyles count="4">
    <cellStyle name="Moneda" xfId="1" builtinId="4"/>
    <cellStyle name="Normal" xfId="0" builtinId="0"/>
    <cellStyle name="Normal 2" xfId="3" xr:uid="{00000000-0005-0000-0000-000002000000}"/>
    <cellStyle name="Percentat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0</xdr:row>
      <xdr:rowOff>0</xdr:rowOff>
    </xdr:from>
    <xdr:ext cx="1389063" cy="365125"/>
    <xdr:pic>
      <xdr:nvPicPr>
        <xdr:cNvPr id="2" name="Imatg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89063" cy="36512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3:P56"/>
  <sheetViews>
    <sheetView showGridLines="0" tabSelected="1" zoomScale="85" zoomScaleNormal="85" zoomScaleSheetLayoutView="85" workbookViewId="0">
      <selection activeCell="I8" sqref="I8"/>
    </sheetView>
  </sheetViews>
  <sheetFormatPr defaultColWidth="9.28515625" defaultRowHeight="12.75" x14ac:dyDescent="0.2"/>
  <cols>
    <col min="1" max="1" width="1.7109375" style="1" customWidth="1"/>
    <col min="2" max="2" width="6.42578125" style="1" customWidth="1"/>
    <col min="3" max="3" width="51.5703125" style="1" customWidth="1"/>
    <col min="4" max="4" width="14.42578125" style="1" bestFit="1" customWidth="1"/>
    <col min="5" max="5" width="13.140625" style="1" bestFit="1" customWidth="1"/>
    <col min="6" max="6" width="14.42578125" style="1" bestFit="1" customWidth="1"/>
    <col min="7" max="7" width="14.5703125" style="1" customWidth="1"/>
    <col min="8" max="8" width="15.28515625" style="1" customWidth="1"/>
    <col min="9" max="9" width="18" style="2" customWidth="1"/>
    <col min="10" max="10" width="14.5703125" style="1" customWidth="1"/>
    <col min="11" max="11" width="1.5703125" style="1" customWidth="1"/>
    <col min="12" max="24" width="22.5703125" style="1" customWidth="1"/>
    <col min="25" max="16384" width="9.28515625" style="1"/>
  </cols>
  <sheetData>
    <row r="3" spans="2:10" ht="9" customHeight="1" x14ac:dyDescent="0.2"/>
    <row r="4" spans="2:10" ht="15.75" x14ac:dyDescent="0.2">
      <c r="C4" s="50" t="s">
        <v>7</v>
      </c>
      <c r="D4" s="50"/>
      <c r="E4" s="50"/>
      <c r="F4" s="50"/>
      <c r="G4" s="50"/>
      <c r="H4" s="50"/>
      <c r="I4" s="50"/>
    </row>
    <row r="5" spans="2:10" ht="25.5" customHeight="1" thickBot="1" x14ac:dyDescent="0.25">
      <c r="C5" s="53" t="s">
        <v>5</v>
      </c>
      <c r="D5" s="53"/>
      <c r="E5" s="53"/>
      <c r="F5" s="53"/>
      <c r="G5" s="53"/>
      <c r="H5" s="53"/>
      <c r="I5" s="53"/>
    </row>
    <row r="6" spans="2:10" s="3" customFormat="1" ht="24.75" thickBot="1" x14ac:dyDescent="0.25">
      <c r="C6" s="13" t="s">
        <v>24</v>
      </c>
      <c r="D6" s="54" t="s">
        <v>12</v>
      </c>
      <c r="E6" s="55"/>
      <c r="F6" s="56"/>
      <c r="G6" s="14"/>
      <c r="H6" s="14"/>
      <c r="I6" s="14"/>
    </row>
    <row r="7" spans="2:10" s="3" customFormat="1" ht="38.25" customHeight="1" thickBot="1" x14ac:dyDescent="0.25">
      <c r="C7" s="15" t="s">
        <v>4</v>
      </c>
      <c r="D7" s="16">
        <v>2026</v>
      </c>
      <c r="E7" s="17">
        <v>2027</v>
      </c>
      <c r="F7" s="18" t="s">
        <v>9</v>
      </c>
      <c r="G7" s="19" t="s">
        <v>3</v>
      </c>
      <c r="H7" s="20" t="s">
        <v>10</v>
      </c>
      <c r="I7" s="20" t="s">
        <v>11</v>
      </c>
      <c r="J7" s="20" t="s">
        <v>8</v>
      </c>
    </row>
    <row r="8" spans="2:10" s="3" customFormat="1" ht="24" x14ac:dyDescent="0.2">
      <c r="B8" s="5">
        <v>1</v>
      </c>
      <c r="C8" s="47" t="s">
        <v>13</v>
      </c>
      <c r="D8" s="46">
        <v>5700</v>
      </c>
      <c r="E8" s="32">
        <v>5700</v>
      </c>
      <c r="F8" s="36">
        <f t="shared" ref="F8:F19" si="0">SUM(D8:E8)</f>
        <v>11400</v>
      </c>
      <c r="G8" s="33">
        <v>1.3</v>
      </c>
      <c r="H8" s="37">
        <f t="shared" ref="H8" si="1">F8*G8</f>
        <v>14820</v>
      </c>
      <c r="I8" s="34">
        <v>0</v>
      </c>
      <c r="J8" s="38">
        <f t="shared" ref="J8:J19" si="2">I8*F8</f>
        <v>0</v>
      </c>
    </row>
    <row r="9" spans="2:10" s="3" customFormat="1" ht="24" x14ac:dyDescent="0.2">
      <c r="B9" s="5">
        <v>2</v>
      </c>
      <c r="C9" s="47" t="s">
        <v>20</v>
      </c>
      <c r="D9" s="46">
        <v>14081</v>
      </c>
      <c r="E9" s="32">
        <v>22906</v>
      </c>
      <c r="F9" s="36">
        <f t="shared" si="0"/>
        <v>36987</v>
      </c>
      <c r="G9" s="33">
        <v>0.12</v>
      </c>
      <c r="H9" s="37">
        <f>F9*G9*12</f>
        <v>53261.279999999999</v>
      </c>
      <c r="I9" s="34">
        <v>0</v>
      </c>
      <c r="J9" s="38">
        <f>I9*F9*12</f>
        <v>0</v>
      </c>
    </row>
    <row r="10" spans="2:10" s="3" customFormat="1" ht="24" x14ac:dyDescent="0.2">
      <c r="B10" s="5">
        <v>3</v>
      </c>
      <c r="C10" s="47" t="s">
        <v>21</v>
      </c>
      <c r="D10" s="46">
        <v>776</v>
      </c>
      <c r="E10" s="32">
        <v>776</v>
      </c>
      <c r="F10" s="36">
        <f t="shared" si="0"/>
        <v>1552</v>
      </c>
      <c r="G10" s="33">
        <v>0.36</v>
      </c>
      <c r="H10" s="37">
        <f>F10*G10*12</f>
        <v>6704.64</v>
      </c>
      <c r="I10" s="34">
        <v>0</v>
      </c>
      <c r="J10" s="38">
        <f>I10*F10*12</f>
        <v>0</v>
      </c>
    </row>
    <row r="11" spans="2:10" s="3" customFormat="1" ht="24" x14ac:dyDescent="0.2">
      <c r="B11" s="5">
        <v>4</v>
      </c>
      <c r="C11" s="47" t="s">
        <v>22</v>
      </c>
      <c r="D11" s="46">
        <v>134</v>
      </c>
      <c r="E11" s="32">
        <v>134</v>
      </c>
      <c r="F11" s="36">
        <f t="shared" si="0"/>
        <v>268</v>
      </c>
      <c r="G11" s="33">
        <v>0.36</v>
      </c>
      <c r="H11" s="37">
        <f>F11*G11*12</f>
        <v>1157.7599999999998</v>
      </c>
      <c r="I11" s="34">
        <v>0</v>
      </c>
      <c r="J11" s="38">
        <f>I11*F11*12</f>
        <v>0</v>
      </c>
    </row>
    <row r="12" spans="2:10" s="3" customFormat="1" ht="24" x14ac:dyDescent="0.2">
      <c r="B12" s="5">
        <v>5</v>
      </c>
      <c r="C12" s="47" t="s">
        <v>25</v>
      </c>
      <c r="D12" s="46">
        <v>5700</v>
      </c>
      <c r="E12" s="32">
        <v>5700</v>
      </c>
      <c r="F12" s="36">
        <f t="shared" si="0"/>
        <v>11400</v>
      </c>
      <c r="G12" s="33">
        <v>0.12</v>
      </c>
      <c r="H12" s="37">
        <f>F12*G12*12</f>
        <v>16416</v>
      </c>
      <c r="I12" s="34">
        <v>0</v>
      </c>
      <c r="J12" s="38">
        <f>I12*F12*12</f>
        <v>0</v>
      </c>
    </row>
    <row r="13" spans="2:10" s="3" customFormat="1" ht="24" x14ac:dyDescent="0.2">
      <c r="B13" s="5">
        <v>6</v>
      </c>
      <c r="C13" s="47" t="s">
        <v>23</v>
      </c>
      <c r="D13" s="46">
        <v>200</v>
      </c>
      <c r="E13" s="32">
        <v>200</v>
      </c>
      <c r="F13" s="36">
        <f t="shared" si="0"/>
        <v>400</v>
      </c>
      <c r="G13" s="33">
        <v>1.1000000000000001</v>
      </c>
      <c r="H13" s="37">
        <f>F13*G13*12</f>
        <v>5280.0000000000009</v>
      </c>
      <c r="I13" s="34">
        <v>0</v>
      </c>
      <c r="J13" s="38">
        <f>I13*F13*12</f>
        <v>0</v>
      </c>
    </row>
    <row r="14" spans="2:10" s="3" customFormat="1" ht="12" x14ac:dyDescent="0.2">
      <c r="B14" s="5">
        <v>7</v>
      </c>
      <c r="C14" s="47" t="s">
        <v>14</v>
      </c>
      <c r="D14" s="46">
        <v>1550</v>
      </c>
      <c r="E14" s="32">
        <v>550</v>
      </c>
      <c r="F14" s="36">
        <f t="shared" si="0"/>
        <v>2100</v>
      </c>
      <c r="G14" s="33">
        <v>4.55</v>
      </c>
      <c r="H14" s="37">
        <f t="shared" ref="H14:H19" si="3">F14*G14</f>
        <v>9555</v>
      </c>
      <c r="I14" s="34">
        <v>0</v>
      </c>
      <c r="J14" s="38">
        <f t="shared" si="2"/>
        <v>0</v>
      </c>
    </row>
    <row r="15" spans="2:10" s="3" customFormat="1" ht="12" x14ac:dyDescent="0.2">
      <c r="B15" s="5">
        <v>8</v>
      </c>
      <c r="C15" s="47" t="s">
        <v>15</v>
      </c>
      <c r="D15" s="46">
        <v>1020</v>
      </c>
      <c r="E15" s="32">
        <v>20</v>
      </c>
      <c r="F15" s="36">
        <f t="shared" si="0"/>
        <v>1040</v>
      </c>
      <c r="G15" s="33">
        <v>13.65</v>
      </c>
      <c r="H15" s="37">
        <f t="shared" si="3"/>
        <v>14196</v>
      </c>
      <c r="I15" s="34">
        <v>0</v>
      </c>
      <c r="J15" s="38">
        <f t="shared" si="2"/>
        <v>0</v>
      </c>
    </row>
    <row r="16" spans="2:10" s="3" customFormat="1" ht="12" x14ac:dyDescent="0.2">
      <c r="B16" s="5">
        <v>9</v>
      </c>
      <c r="C16" s="47" t="s">
        <v>16</v>
      </c>
      <c r="D16" s="46">
        <v>260</v>
      </c>
      <c r="E16" s="32">
        <v>40</v>
      </c>
      <c r="F16" s="36">
        <f t="shared" si="0"/>
        <v>300</v>
      </c>
      <c r="G16" s="39">
        <v>4.2300000000000004</v>
      </c>
      <c r="H16" s="37">
        <f t="shared" si="3"/>
        <v>1269.0000000000002</v>
      </c>
      <c r="I16" s="34">
        <v>0</v>
      </c>
      <c r="J16" s="38">
        <f t="shared" si="2"/>
        <v>0</v>
      </c>
    </row>
    <row r="17" spans="2:16" s="3" customFormat="1" ht="12" x14ac:dyDescent="0.2">
      <c r="B17" s="5">
        <v>10</v>
      </c>
      <c r="C17" s="47" t="s">
        <v>17</v>
      </c>
      <c r="D17" s="46">
        <v>720</v>
      </c>
      <c r="E17" s="32">
        <v>20</v>
      </c>
      <c r="F17" s="36">
        <f t="shared" si="0"/>
        <v>740</v>
      </c>
      <c r="G17" s="8">
        <v>2.41</v>
      </c>
      <c r="H17" s="37">
        <f t="shared" si="3"/>
        <v>1783.4</v>
      </c>
      <c r="I17" s="34">
        <v>0</v>
      </c>
      <c r="J17" s="38">
        <f t="shared" si="2"/>
        <v>0</v>
      </c>
    </row>
    <row r="18" spans="2:16" s="3" customFormat="1" ht="12" x14ac:dyDescent="0.2">
      <c r="B18" s="5">
        <v>11</v>
      </c>
      <c r="C18" s="47" t="s">
        <v>18</v>
      </c>
      <c r="D18" s="46">
        <v>3315</v>
      </c>
      <c r="E18" s="32">
        <v>315</v>
      </c>
      <c r="F18" s="36">
        <f t="shared" si="0"/>
        <v>3630</v>
      </c>
      <c r="G18" s="39">
        <v>1.04</v>
      </c>
      <c r="H18" s="37">
        <f t="shared" si="3"/>
        <v>3775.2000000000003</v>
      </c>
      <c r="I18" s="34">
        <v>0</v>
      </c>
      <c r="J18" s="38">
        <f t="shared" si="2"/>
        <v>0</v>
      </c>
    </row>
    <row r="19" spans="2:16" s="3" customFormat="1" thickBot="1" x14ac:dyDescent="0.25">
      <c r="B19" s="5">
        <v>12</v>
      </c>
      <c r="C19" s="48" t="s">
        <v>19</v>
      </c>
      <c r="D19" s="40">
        <v>750</v>
      </c>
      <c r="E19" s="41">
        <v>7500</v>
      </c>
      <c r="F19" s="42">
        <f t="shared" si="0"/>
        <v>8250</v>
      </c>
      <c r="G19" s="43">
        <v>1.3</v>
      </c>
      <c r="H19" s="44">
        <f t="shared" si="3"/>
        <v>10725</v>
      </c>
      <c r="I19" s="35">
        <v>0</v>
      </c>
      <c r="J19" s="45">
        <f t="shared" si="2"/>
        <v>0</v>
      </c>
    </row>
    <row r="20" spans="2:16" s="3" customFormat="1" ht="15.75" thickBot="1" x14ac:dyDescent="0.3">
      <c r="C20" s="21" t="s">
        <v>6</v>
      </c>
      <c r="D20"/>
      <c r="E20"/>
      <c r="F20"/>
      <c r="G20" s="23"/>
      <c r="H20" s="24">
        <f>SUM(H8:H19)</f>
        <v>138943.27999999997</v>
      </c>
      <c r="I20" s="25"/>
      <c r="J20" s="24">
        <f>SUM(J8:J19)</f>
        <v>0</v>
      </c>
    </row>
    <row r="21" spans="2:16" s="3" customFormat="1" thickBot="1" x14ac:dyDescent="0.25">
      <c r="C21" s="26" t="s">
        <v>2</v>
      </c>
      <c r="D21" s="22"/>
      <c r="E21" s="22"/>
      <c r="F21" s="22"/>
      <c r="G21" s="27"/>
      <c r="H21" s="11">
        <f>ROUND(H20*I21,2)</f>
        <v>29178.09</v>
      </c>
      <c r="I21" s="28">
        <v>0.21</v>
      </c>
      <c r="J21" s="12">
        <f>J20*I21</f>
        <v>0</v>
      </c>
    </row>
    <row r="22" spans="2:16" s="3" customFormat="1" thickBot="1" x14ac:dyDescent="0.25">
      <c r="C22" s="26" t="s">
        <v>1</v>
      </c>
      <c r="D22" s="22"/>
      <c r="E22" s="22"/>
      <c r="F22" s="22"/>
      <c r="G22" s="27"/>
      <c r="H22" s="29">
        <f>H20+H21</f>
        <v>168121.36999999997</v>
      </c>
      <c r="I22" s="30"/>
      <c r="J22" s="29">
        <f>SUM(J20:J21)</f>
        <v>0</v>
      </c>
    </row>
    <row r="23" spans="2:16" s="3" customFormat="1" ht="12" x14ac:dyDescent="0.2">
      <c r="I23" s="31"/>
      <c r="J23" s="4"/>
      <c r="K23" s="4"/>
    </row>
    <row r="24" spans="2:16" s="3" customFormat="1" ht="12" x14ac:dyDescent="0.2">
      <c r="I24" s="31"/>
      <c r="J24" s="4"/>
      <c r="K24" s="4"/>
    </row>
    <row r="25" spans="2:16" s="3" customFormat="1" ht="12" x14ac:dyDescent="0.2">
      <c r="I25" s="31"/>
      <c r="J25" s="4"/>
      <c r="K25" s="4"/>
    </row>
    <row r="26" spans="2:16" s="3" customFormat="1" ht="12" customHeight="1" x14ac:dyDescent="0.2">
      <c r="C26" s="49" t="s">
        <v>0</v>
      </c>
      <c r="D26" s="49"/>
      <c r="E26" s="49"/>
      <c r="F26" s="49"/>
      <c r="G26" s="6"/>
      <c r="H26" s="6"/>
      <c r="I26" s="6"/>
      <c r="J26" s="4"/>
    </row>
    <row r="27" spans="2:16" x14ac:dyDescent="0.2">
      <c r="C27" s="51"/>
      <c r="D27" s="52"/>
      <c r="E27" s="52"/>
      <c r="F27" s="52"/>
      <c r="G27" s="52"/>
      <c r="H27" s="52"/>
      <c r="I27" s="52"/>
    </row>
    <row r="28" spans="2:16" ht="29.25" customHeight="1" x14ac:dyDescent="0.2">
      <c r="C28" s="49"/>
      <c r="D28" s="49"/>
      <c r="E28" s="49"/>
      <c r="F28" s="49"/>
      <c r="H28" s="7"/>
      <c r="I28" s="7"/>
      <c r="J28" s="7"/>
      <c r="M28" s="7"/>
      <c r="N28" s="7"/>
      <c r="O28" s="7"/>
      <c r="P28" s="10"/>
    </row>
    <row r="29" spans="2:16" x14ac:dyDescent="0.2">
      <c r="H29" s="7"/>
      <c r="I29" s="7"/>
      <c r="J29" s="7"/>
      <c r="K29" s="7"/>
      <c r="M29" s="10"/>
      <c r="N29" s="10"/>
      <c r="O29" s="10"/>
      <c r="P29" s="10"/>
    </row>
    <row r="30" spans="2:16" x14ac:dyDescent="0.2">
      <c r="H30" s="9"/>
      <c r="I30" s="9"/>
      <c r="J30" s="9"/>
      <c r="M30" s="7"/>
      <c r="N30" s="7"/>
      <c r="O30" s="7"/>
      <c r="P30" s="10"/>
    </row>
    <row r="31" spans="2:16" x14ac:dyDescent="0.2">
      <c r="H31" s="7"/>
      <c r="I31" s="7"/>
      <c r="J31" s="7"/>
      <c r="M31" s="10"/>
      <c r="N31" s="10"/>
      <c r="O31" s="10"/>
      <c r="P31" s="10"/>
    </row>
    <row r="35" spans="6:14" ht="15" x14ac:dyDescent="0.25">
      <c r="F35"/>
      <c r="G35"/>
      <c r="H35"/>
      <c r="I35"/>
      <c r="J35"/>
      <c r="K35"/>
      <c r="L35"/>
      <c r="M35"/>
      <c r="N35"/>
    </row>
    <row r="36" spans="6:14" ht="15" x14ac:dyDescent="0.25">
      <c r="F36"/>
      <c r="G36"/>
      <c r="H36"/>
      <c r="I36"/>
      <c r="J36"/>
      <c r="K36"/>
      <c r="L36"/>
      <c r="M36"/>
      <c r="N36"/>
    </row>
    <row r="37" spans="6:14" ht="15" x14ac:dyDescent="0.25">
      <c r="F37"/>
      <c r="G37"/>
      <c r="H37"/>
      <c r="I37"/>
      <c r="J37"/>
      <c r="K37"/>
      <c r="L37"/>
      <c r="M37"/>
      <c r="N37"/>
    </row>
    <row r="38" spans="6:14" ht="15" x14ac:dyDescent="0.25">
      <c r="F38"/>
      <c r="G38"/>
      <c r="H38"/>
      <c r="I38"/>
      <c r="J38"/>
      <c r="K38"/>
      <c r="L38"/>
      <c r="M38"/>
      <c r="N38"/>
    </row>
    <row r="39" spans="6:14" ht="15" x14ac:dyDescent="0.25">
      <c r="F39"/>
      <c r="G39"/>
      <c r="H39"/>
      <c r="I39"/>
      <c r="J39"/>
      <c r="K39"/>
      <c r="L39"/>
      <c r="M39"/>
      <c r="N39"/>
    </row>
    <row r="40" spans="6:14" ht="15" x14ac:dyDescent="0.25">
      <c r="F40"/>
      <c r="G40"/>
      <c r="H40"/>
      <c r="I40"/>
      <c r="J40"/>
      <c r="K40"/>
      <c r="L40"/>
      <c r="M40"/>
      <c r="N40"/>
    </row>
    <row r="41" spans="6:14" ht="15" x14ac:dyDescent="0.25">
      <c r="F41"/>
      <c r="G41"/>
      <c r="H41"/>
      <c r="I41"/>
      <c r="J41"/>
      <c r="K41"/>
      <c r="L41"/>
      <c r="M41"/>
      <c r="N41"/>
    </row>
    <row r="42" spans="6:14" ht="15" x14ac:dyDescent="0.25">
      <c r="F42"/>
      <c r="G42"/>
      <c r="H42"/>
      <c r="I42"/>
      <c r="J42"/>
      <c r="K42"/>
      <c r="L42"/>
      <c r="M42"/>
      <c r="N42"/>
    </row>
    <row r="43" spans="6:14" ht="15" x14ac:dyDescent="0.25">
      <c r="F43"/>
      <c r="G43"/>
      <c r="H43"/>
      <c r="I43"/>
      <c r="J43"/>
      <c r="K43"/>
      <c r="L43"/>
      <c r="M43"/>
      <c r="N43"/>
    </row>
    <row r="44" spans="6:14" ht="15" x14ac:dyDescent="0.25">
      <c r="F44"/>
      <c r="G44"/>
      <c r="H44"/>
      <c r="I44"/>
      <c r="J44"/>
      <c r="K44"/>
      <c r="L44"/>
      <c r="M44"/>
      <c r="N44"/>
    </row>
    <row r="45" spans="6:14" ht="15" x14ac:dyDescent="0.25">
      <c r="F45"/>
      <c r="G45"/>
      <c r="H45"/>
      <c r="I45"/>
      <c r="J45"/>
      <c r="K45"/>
      <c r="L45"/>
      <c r="M45"/>
      <c r="N45"/>
    </row>
    <row r="46" spans="6:14" ht="15" x14ac:dyDescent="0.25">
      <c r="F46"/>
      <c r="G46"/>
      <c r="H46"/>
      <c r="I46"/>
      <c r="J46"/>
      <c r="K46"/>
      <c r="L46"/>
      <c r="M46"/>
      <c r="N46"/>
    </row>
    <row r="47" spans="6:14" ht="15" x14ac:dyDescent="0.25">
      <c r="F47"/>
      <c r="G47"/>
      <c r="H47"/>
      <c r="I47"/>
      <c r="J47"/>
      <c r="K47"/>
      <c r="L47"/>
      <c r="M47"/>
      <c r="N47"/>
    </row>
    <row r="48" spans="6:14" ht="15" x14ac:dyDescent="0.25">
      <c r="F48"/>
      <c r="G48"/>
      <c r="H48"/>
      <c r="I48"/>
      <c r="J48"/>
      <c r="K48"/>
      <c r="L48"/>
      <c r="M48"/>
      <c r="N48"/>
    </row>
    <row r="49" spans="6:14" ht="15" x14ac:dyDescent="0.25">
      <c r="F49"/>
      <c r="G49"/>
      <c r="H49"/>
      <c r="I49"/>
      <c r="J49"/>
      <c r="K49"/>
      <c r="L49"/>
      <c r="M49"/>
      <c r="N49"/>
    </row>
    <row r="50" spans="6:14" ht="15" x14ac:dyDescent="0.25">
      <c r="F50"/>
      <c r="G50"/>
      <c r="H50"/>
      <c r="I50"/>
      <c r="J50"/>
      <c r="K50"/>
      <c r="L50"/>
      <c r="M50"/>
      <c r="N50"/>
    </row>
    <row r="51" spans="6:14" ht="15" x14ac:dyDescent="0.25">
      <c r="F51"/>
      <c r="G51"/>
      <c r="H51"/>
      <c r="I51"/>
      <c r="J51"/>
      <c r="K51"/>
      <c r="L51"/>
      <c r="M51"/>
      <c r="N51"/>
    </row>
    <row r="52" spans="6:14" ht="15" x14ac:dyDescent="0.25">
      <c r="F52"/>
      <c r="G52"/>
      <c r="H52"/>
      <c r="I52"/>
      <c r="J52"/>
      <c r="K52"/>
      <c r="L52"/>
      <c r="M52"/>
      <c r="N52"/>
    </row>
    <row r="53" spans="6:14" ht="15" x14ac:dyDescent="0.25">
      <c r="F53"/>
      <c r="G53"/>
      <c r="H53"/>
      <c r="I53"/>
      <c r="J53"/>
      <c r="K53"/>
      <c r="L53"/>
      <c r="M53"/>
      <c r="N53"/>
    </row>
    <row r="54" spans="6:14" ht="15" x14ac:dyDescent="0.25">
      <c r="F54"/>
      <c r="G54"/>
      <c r="H54"/>
      <c r="I54"/>
      <c r="J54"/>
      <c r="K54"/>
      <c r="L54"/>
      <c r="M54"/>
      <c r="N54"/>
    </row>
    <row r="55" spans="6:14" ht="15" x14ac:dyDescent="0.25">
      <c r="F55"/>
      <c r="G55"/>
      <c r="H55"/>
      <c r="I55"/>
      <c r="J55"/>
      <c r="K55"/>
      <c r="L55"/>
      <c r="M55"/>
      <c r="N55"/>
    </row>
    <row r="56" spans="6:14" ht="15" x14ac:dyDescent="0.25">
      <c r="F56"/>
      <c r="G56"/>
      <c r="H56"/>
      <c r="I56"/>
      <c r="J56"/>
      <c r="K56"/>
      <c r="L56"/>
      <c r="M56"/>
      <c r="N56"/>
    </row>
  </sheetData>
  <sheetProtection algorithmName="SHA-512" hashValue="HNgdgGYVSVqjlMxITSslz1qCIEoHU5OeyusN0htBO85ixD2noJcwsj2WzNKCuMYAxtk3oOV3G2pMqcE3OwaqOw==" saltValue="TXCotRmfS6CD0QGZ97gdrw==" spinCount="100000" sheet="1" objects="1" scenarios="1"/>
  <mergeCells count="6">
    <mergeCell ref="C28:F28"/>
    <mergeCell ref="C4:I4"/>
    <mergeCell ref="C27:I27"/>
    <mergeCell ref="C5:I5"/>
    <mergeCell ref="C26:F26"/>
    <mergeCell ref="D6:F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1</vt:i4>
      </vt:variant>
      <vt:variant>
        <vt:lpstr>Intervals amb nom</vt:lpstr>
      </vt:variant>
      <vt:variant>
        <vt:i4>2</vt:i4>
      </vt:variant>
    </vt:vector>
  </HeadingPairs>
  <TitlesOfParts>
    <vt:vector size="3" baseType="lpstr">
      <vt:lpstr>Model preus unitaris</vt:lpstr>
      <vt:lpstr>'Model preus unitaris'!_ftnref1</vt:lpstr>
      <vt:lpstr>'Model preus unitaris'!Àrea_d'impressió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sandreta</dc:creator>
  <cp:lastModifiedBy>PAREJO MATEU, JOAN MANUEL</cp:lastModifiedBy>
  <cp:lastPrinted>2024-01-30T08:57:42Z</cp:lastPrinted>
  <dcterms:created xsi:type="dcterms:W3CDTF">2020-10-16T10:03:03Z</dcterms:created>
  <dcterms:modified xsi:type="dcterms:W3CDTF">2025-10-17T09:49:13Z</dcterms:modified>
</cp:coreProperties>
</file>