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sfc\Tecnics\Montse\2025\Cassa\"/>
    </mc:Choice>
  </mc:AlternateContent>
  <bookViews>
    <workbookView xWindow="0" yWindow="0" windowWidth="28800" windowHeight="113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Q25" i="1"/>
  <c r="H30" i="1"/>
  <c r="H28" i="1"/>
  <c r="H24" i="1"/>
  <c r="H23" i="1"/>
  <c r="H26" i="1" s="1"/>
  <c r="H21" i="1"/>
  <c r="H10" i="1"/>
  <c r="H19" i="1"/>
</calcChain>
</file>

<file path=xl/sharedStrings.xml><?xml version="1.0" encoding="utf-8"?>
<sst xmlns="http://schemas.openxmlformats.org/spreadsheetml/2006/main" count="19" uniqueCount="14">
  <si>
    <t>carrer Barcelona</t>
  </si>
  <si>
    <t>cami de Lloberes</t>
  </si>
  <si>
    <t>obra civil</t>
  </si>
  <si>
    <t>Obra mecànica</t>
  </si>
  <si>
    <t>Connexions i proves hidràuliques</t>
  </si>
  <si>
    <t xml:space="preserve">Seguretat i salut </t>
  </si>
  <si>
    <t>Pressupost d'execució material</t>
  </si>
  <si>
    <t>TOTAL PEM</t>
  </si>
  <si>
    <t>13% Despeses generals</t>
  </si>
  <si>
    <t>6% Benefici industrial</t>
  </si>
  <si>
    <t>PRESSUPOST BASE DE LICITACIÓ SENSE IVA</t>
  </si>
  <si>
    <t>21% IVA</t>
  </si>
  <si>
    <t xml:space="preserve">PRESSUPOST BASE DE LICITACIÓ </t>
  </si>
  <si>
    <t>RESUM PRESSUPOST DEL CARRER BARCELONA -CAMÍ DE LLOBERES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</si>
</sst>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4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Q31"/>
  <sheetViews>
    <sheetView tabSelected="1" workbookViewId="0">
      <selection activeCell="D3" sqref="D3:H31"/>
    </sheetView>
  </sheetViews>
  <sheetFormatPr baseColWidth="10" defaultRowHeight="15" x14ac:dyDescent="0.25"/>
  <cols>
    <col min="7" max="7" width="21.85546875" customWidth="1"/>
    <col min="8" max="8" width="13" style="1" bestFit="1" customWidth="1"/>
  </cols>
  <sheetData>
    <row r="3" spans="4:8" ht="15.75" x14ac:dyDescent="0.25">
      <c r="D3" s="8" t="s">
        <v>13</v>
      </c>
      <c r="E3" s="7"/>
    </row>
    <row r="5" spans="4:8" x14ac:dyDescent="0.25">
      <c r="D5" s="2" t="s">
        <v>0</v>
      </c>
    </row>
    <row r="6" spans="4:8" x14ac:dyDescent="0.25">
      <c r="E6" t="s">
        <v>2</v>
      </c>
      <c r="H6" s="1">
        <v>69970.27</v>
      </c>
    </row>
    <row r="7" spans="4:8" x14ac:dyDescent="0.25">
      <c r="E7" t="s">
        <v>3</v>
      </c>
      <c r="H7" s="1">
        <v>31992.78</v>
      </c>
    </row>
    <row r="8" spans="4:8" x14ac:dyDescent="0.25">
      <c r="E8" t="s">
        <v>4</v>
      </c>
      <c r="H8" s="1">
        <v>21339.65</v>
      </c>
    </row>
    <row r="9" spans="4:8" x14ac:dyDescent="0.25">
      <c r="E9" t="s">
        <v>5</v>
      </c>
      <c r="H9" s="1">
        <v>4616.7299999999996</v>
      </c>
    </row>
    <row r="10" spans="4:8" x14ac:dyDescent="0.25">
      <c r="E10" s="5" t="s">
        <v>6</v>
      </c>
      <c r="F10" s="5"/>
      <c r="G10" s="5"/>
      <c r="H10" s="6">
        <f>H6+H7+H8+H9</f>
        <v>127919.43000000001</v>
      </c>
    </row>
    <row r="13" spans="4:8" x14ac:dyDescent="0.25">
      <c r="D13" s="2" t="s">
        <v>1</v>
      </c>
    </row>
    <row r="15" spans="4:8" x14ac:dyDescent="0.25">
      <c r="E15" t="s">
        <v>2</v>
      </c>
      <c r="H15" s="1">
        <v>62088.7</v>
      </c>
    </row>
    <row r="16" spans="4:8" x14ac:dyDescent="0.25">
      <c r="E16" t="s">
        <v>3</v>
      </c>
      <c r="H16" s="1">
        <v>40343.279999999999</v>
      </c>
    </row>
    <row r="17" spans="5:17" x14ac:dyDescent="0.25">
      <c r="E17" t="s">
        <v>4</v>
      </c>
      <c r="H17" s="1">
        <v>11493.31</v>
      </c>
    </row>
    <row r="18" spans="5:17" x14ac:dyDescent="0.25">
      <c r="E18" t="s">
        <v>5</v>
      </c>
      <c r="H18" s="1">
        <v>4665.29</v>
      </c>
    </row>
    <row r="19" spans="5:17" x14ac:dyDescent="0.25">
      <c r="E19" s="3" t="s">
        <v>6</v>
      </c>
      <c r="F19" s="3"/>
      <c r="G19" s="3"/>
      <c r="H19" s="4">
        <f>H15+H16+H17+H18</f>
        <v>118590.57999999999</v>
      </c>
    </row>
    <row r="21" spans="5:17" ht="15.75" x14ac:dyDescent="0.25">
      <c r="E21" s="8" t="s">
        <v>7</v>
      </c>
      <c r="F21" s="8"/>
      <c r="G21" s="8"/>
      <c r="H21" s="10">
        <f>H10+H19</f>
        <v>246510.01</v>
      </c>
    </row>
    <row r="23" spans="5:17" x14ac:dyDescent="0.25">
      <c r="E23" t="s">
        <v>8</v>
      </c>
      <c r="H23" s="1">
        <f>H21*0.13</f>
        <v>32046.301300000003</v>
      </c>
      <c r="Q23">
        <f>184191.2</f>
        <v>184191.2</v>
      </c>
    </row>
    <row r="24" spans="5:17" x14ac:dyDescent="0.25">
      <c r="E24" t="s">
        <v>9</v>
      </c>
      <c r="H24" s="1">
        <f>H21*0.06</f>
        <v>14790.6006</v>
      </c>
      <c r="Q24">
        <v>170758.58</v>
      </c>
    </row>
    <row r="25" spans="5:17" x14ac:dyDescent="0.25">
      <c r="Q25">
        <f>Q23+Q24</f>
        <v>354949.78</v>
      </c>
    </row>
    <row r="26" spans="5:17" ht="15.75" x14ac:dyDescent="0.25">
      <c r="E26" s="8" t="s">
        <v>10</v>
      </c>
      <c r="F26" s="8"/>
      <c r="G26" s="8"/>
      <c r="H26" s="9">
        <f>H21+H23+H24</f>
        <v>293346.91190000001</v>
      </c>
    </row>
    <row r="28" spans="5:17" x14ac:dyDescent="0.25">
      <c r="E28" t="s">
        <v>11</v>
      </c>
      <c r="H28" s="1">
        <f>H26*0.21</f>
        <v>61602.851498999997</v>
      </c>
    </row>
    <row r="30" spans="5:17" ht="15.75" thickBot="1" x14ac:dyDescent="0.3">
      <c r="E30" s="11" t="s">
        <v>12</v>
      </c>
      <c r="F30" s="11"/>
      <c r="G30" s="11"/>
      <c r="H30" s="12">
        <f>H26+H28</f>
        <v>354949.76339899999</v>
      </c>
    </row>
    <row r="31" spans="5:17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Badia Villena</dc:creator>
  <cp:lastModifiedBy>Montserrat Badia Villena</cp:lastModifiedBy>
  <cp:lastPrinted>2025-11-12T13:51:26Z</cp:lastPrinted>
  <dcterms:created xsi:type="dcterms:W3CDTF">2025-11-12T11:52:59Z</dcterms:created>
  <dcterms:modified xsi:type="dcterms:W3CDTF">2025-11-12T14:06:00Z</dcterms:modified>
</cp:coreProperties>
</file>