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sfc\Tecnics\Montse\2025\Cassa\carrer Barcelona\"/>
    </mc:Choice>
  </mc:AlternateContent>
  <bookViews>
    <workbookView xWindow="0" yWindow="0" windowWidth="28800" windowHeight="11385"/>
  </bookViews>
  <sheets>
    <sheet name="Hoja1" sheetId="1" r:id="rId1"/>
  </sheet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G42" i="1" s="1"/>
  <c r="F43" i="1" s="1"/>
  <c r="F41" i="1" s="1"/>
  <c r="G21" i="1"/>
  <c r="G20" i="1"/>
  <c r="G6" i="1"/>
  <c r="G19" i="1"/>
  <c r="G16" i="1"/>
  <c r="G10" i="1"/>
  <c r="G9" i="1"/>
  <c r="E4" i="1"/>
  <c r="E41" i="1"/>
  <c r="E32" i="1"/>
  <c r="G38" i="1"/>
  <c r="G36" i="1"/>
  <c r="G35" i="1"/>
  <c r="G33" i="1"/>
  <c r="E25" i="1"/>
  <c r="G28" i="1"/>
  <c r="G27" i="1"/>
  <c r="G26" i="1"/>
  <c r="E5" i="1"/>
  <c r="G22" i="1"/>
  <c r="G18" i="1"/>
  <c r="G17" i="1"/>
  <c r="G15" i="1"/>
  <c r="G14" i="1"/>
  <c r="G13" i="1"/>
  <c r="G12" i="1"/>
  <c r="G11" i="1"/>
  <c r="G8" i="1"/>
  <c r="G7" i="1"/>
  <c r="F29" i="1" l="1"/>
  <c r="G29" i="1" s="1"/>
  <c r="G25" i="1" s="1"/>
  <c r="G37" i="1"/>
  <c r="G34" i="1"/>
  <c r="F23" i="1"/>
  <c r="G23" i="1" s="1"/>
  <c r="G5" i="1" s="1"/>
  <c r="G43" i="1"/>
  <c r="G41" i="1" s="1"/>
  <c r="F25" i="1" l="1"/>
  <c r="F39" i="1"/>
  <c r="G39" i="1" s="1"/>
  <c r="G32" i="1" s="1"/>
  <c r="F45" i="1" s="1"/>
  <c r="F5" i="1"/>
  <c r="F32" i="1" l="1"/>
  <c r="F4" i="1"/>
  <c r="G45" i="1"/>
  <c r="G4" i="1" s="1"/>
  <c r="F47" i="1" s="1"/>
  <c r="G47" i="1" s="1"/>
</calcChain>
</file>

<file path=xl/sharedStrings.xml><?xml version="1.0" encoding="utf-8"?>
<sst xmlns="http://schemas.openxmlformats.org/spreadsheetml/2006/main" count="143" uniqueCount="87">
  <si>
    <t>Renovació conduccions fibrociment del nucli urbà.</t>
  </si>
  <si>
    <t>Pressupost</t>
  </si>
  <si>
    <t>Código</t>
  </si>
  <si>
    <t>Nat</t>
  </si>
  <si>
    <t>Ud</t>
  </si>
  <si>
    <t>Resumen</t>
  </si>
  <si>
    <t>CanPres</t>
  </si>
  <si>
    <t>Pres</t>
  </si>
  <si>
    <t>ImpPres</t>
  </si>
  <si>
    <t>SFC2</t>
  </si>
  <si>
    <t>Capítol</t>
  </si>
  <si>
    <t/>
  </si>
  <si>
    <t>Carrer Barcelona</t>
  </si>
  <si>
    <t>SFC2_OC</t>
  </si>
  <si>
    <t>OBRA CIVIL</t>
  </si>
  <si>
    <t>P214W-FEMG</t>
  </si>
  <si>
    <t>Partida</t>
  </si>
  <si>
    <t>m</t>
  </si>
  <si>
    <t>Tall paviment mescla bituminosa h&gt;=15cm</t>
  </si>
  <si>
    <t>m2</t>
  </si>
  <si>
    <t>P2146-DJ38</t>
  </si>
  <si>
    <t>Demol.pavim. Mescla bituminosa g fins a 20 cm,ampl.fins a 0,6 m,compressor + càrrega cam. Mec.</t>
  </si>
  <si>
    <t>P2146-DJ2L</t>
  </si>
  <si>
    <t>Demol.pavim. Form. G fins a 20 cm,ampl.fins a 0,6 m,retro.+mart.trencad. + càrrega cam. Mec.</t>
  </si>
  <si>
    <t>P221B-IDQP</t>
  </si>
  <si>
    <t>m3</t>
  </si>
  <si>
    <t>Excav.rasa/pou,hfins a 2 m,terreny tràns.(SPT &gt;50),retro. De combustible,+càrr.mec.s/camió,entorn urba dif.mob.voreres a&lt;= 3m,s/</t>
  </si>
  <si>
    <t>P221E-AWDW</t>
  </si>
  <si>
    <t>Excav.rasa pres.serv,hfins a 2 m,rocarc.alta(50 a 100 MPa),retroexcavadora+martell,+terres deix.vora</t>
  </si>
  <si>
    <t>P2255-DPIR</t>
  </si>
  <si>
    <t>Rebliment+picon.rasa,ampl.fins a 0,6 m,sauló garb.,gmés de 25 i fins a 50 cm,picó vibrant de combustible</t>
  </si>
  <si>
    <t>PDG5-HA2I</t>
  </si>
  <si>
    <t>Banda cont.plàstic d/color,ampl.=30cm,col.a 20 cm s/canalitz.</t>
  </si>
  <si>
    <t>P930-11AN7</t>
  </si>
  <si>
    <t>Base p/pav. Formigó d'ús no estructural amb granulat reciclat, de consistència tova i grandària màxima del granulat 20 mm, amb 2</t>
  </si>
  <si>
    <t>P241-FIPG</t>
  </si>
  <si>
    <t>Transp.terres no contaminades,reutilitz.obra,camió 7t,carreg.mec.,rec.fins a 2 km</t>
  </si>
  <si>
    <t>P2R4-VST9</t>
  </si>
  <si>
    <t>Càrrega mec.+transp.terres no contaminades,obra ext./centr. Valor.,camió 7t,rec.fins a 15 km</t>
  </si>
  <si>
    <t>P2RA-EU2N</t>
  </si>
  <si>
    <t>Disposició controlada centre reciclatge,residus barrej. Inerts,1,0t/m3,LER 17 01 07</t>
  </si>
  <si>
    <t>FFN1U115</t>
  </si>
  <si>
    <t>u</t>
  </si>
  <si>
    <t>Obra civil munt.tram 1,tub exist.FD/PE,collarí,escom.DN20/DN30/DN40,urb.,afect.serv.,s/estreb.</t>
  </si>
  <si>
    <t>F169U020</t>
  </si>
  <si>
    <t>Cala localització serveis</t>
  </si>
  <si>
    <t>F169U040</t>
  </si>
  <si>
    <t>Cala connexió amb xarxa aigua existent</t>
  </si>
  <si>
    <t>PEDTRAP.</t>
  </si>
  <si>
    <t>Pedestal formigó per trapilló 15x15 cm</t>
  </si>
  <si>
    <t>SOT.PROVPE63</t>
  </si>
  <si>
    <t>Soterrament provisional</t>
  </si>
  <si>
    <t>IMPSFC2.01</t>
  </si>
  <si>
    <t>pa</t>
  </si>
  <si>
    <t>Imprevistos d'obra civil</t>
  </si>
  <si>
    <t>Total SFC2_OC</t>
  </si>
  <si>
    <t>SFC2_OM</t>
  </si>
  <si>
    <t>OBRA MECÀNICA</t>
  </si>
  <si>
    <t>PFB·-140PS</t>
  </si>
  <si>
    <t>Tub PE 100,DN 110,PN 16 (SDR 11),barres 6m,UNE-EN 12201-2,+p.p.accessoris sold.topall,fons rasa,s/afect.p/serveis rasa,s/pres.es</t>
  </si>
  <si>
    <t>PN12-DPNW</t>
  </si>
  <si>
    <t>Vàlvula comporta+brides,cos llarg,DN=100mm,PN=16bar,EN-GJS-500-7,volant de fosa,pericó canal.sot.</t>
  </si>
  <si>
    <t>CONPROV9</t>
  </si>
  <si>
    <t>Conducció provisional</t>
  </si>
  <si>
    <t>Total SFC2_OM</t>
  </si>
  <si>
    <t>SFC2_CON</t>
  </si>
  <si>
    <t>CONNEXIONS I PROVES HIDRÀULIQUES</t>
  </si>
  <si>
    <t>C50110ANTITRACCIÓ</t>
  </si>
  <si>
    <t>Connexió conducció fins a DN-110 amb unió antitracció</t>
  </si>
  <si>
    <t>C110110MEC</t>
  </si>
  <si>
    <t>Connexió conducció fins a DN-110 mm amb unió mecànica o soldada</t>
  </si>
  <si>
    <t>RECESCOMESA</t>
  </si>
  <si>
    <t>Reconnexió escomesa existent</t>
  </si>
  <si>
    <t>E06</t>
  </si>
  <si>
    <t>Maniobres de xarxa</t>
  </si>
  <si>
    <t>E07</t>
  </si>
  <si>
    <t>Proves de pressió i estanqueïtat</t>
  </si>
  <si>
    <t>E08</t>
  </si>
  <si>
    <t>Desinfecció de la xarxa</t>
  </si>
  <si>
    <t>Total SFC2_CON</t>
  </si>
  <si>
    <t>SFC2_SS</t>
  </si>
  <si>
    <t>SEGURETAT I SALUT</t>
  </si>
  <si>
    <t>SS_SFC2</t>
  </si>
  <si>
    <t>Seguretat i Salut</t>
  </si>
  <si>
    <t>Total SFC2_SS</t>
  </si>
  <si>
    <t>Total SFC2</t>
  </si>
  <si>
    <t>Total P-4883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</si>
</sst>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8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BE0"/>
        <bgColor indexed="64"/>
      </patternFill>
    </fill>
    <fill>
      <patternFill patternType="solid">
        <fgColor rgb="FFC2D5E7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4" fillId="2" borderId="0" xfId="0" applyNumberFormat="1" applyFont="1" applyFill="1" applyAlignment="1">
      <alignment vertical="top"/>
    </xf>
    <xf numFmtId="49" fontId="4" fillId="3" borderId="0" xfId="0" applyNumberFormat="1" applyFont="1" applyFill="1" applyAlignment="1">
      <alignment vertical="top"/>
    </xf>
    <xf numFmtId="49" fontId="5" fillId="4" borderId="0" xfId="0" applyNumberFormat="1" applyFont="1" applyFill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5" borderId="0" xfId="0" applyFont="1" applyFill="1" applyAlignment="1">
      <alignment vertical="top"/>
    </xf>
    <xf numFmtId="0" fontId="3" fillId="0" borderId="0" xfId="0" applyFont="1" applyAlignment="1">
      <alignment vertical="top" wrapText="1"/>
    </xf>
    <xf numFmtId="49" fontId="4" fillId="2" borderId="0" xfId="0" applyNumberFormat="1" applyFont="1" applyFill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5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5" fillId="5" borderId="0" xfId="0" applyFont="1" applyFill="1" applyAlignment="1">
      <alignment vertical="top" wrapText="1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3" fontId="8" fillId="2" borderId="0" xfId="0" applyNumberFormat="1" applyFont="1" applyFill="1" applyAlignment="1">
      <alignment vertical="top"/>
    </xf>
    <xf numFmtId="4" fontId="8" fillId="3" borderId="0" xfId="0" applyNumberFormat="1" applyFont="1" applyFill="1" applyAlignment="1">
      <alignment vertical="top"/>
    </xf>
    <xf numFmtId="4" fontId="9" fillId="0" borderId="0" xfId="0" applyNumberFormat="1" applyFont="1" applyAlignment="1">
      <alignment vertical="top"/>
    </xf>
    <xf numFmtId="0" fontId="9" fillId="5" borderId="0" xfId="0" applyFont="1" applyFill="1" applyAlignment="1">
      <alignment vertical="top"/>
    </xf>
    <xf numFmtId="3" fontId="9" fillId="0" borderId="0" xfId="0" applyNumberFormat="1" applyFont="1" applyAlignment="1">
      <alignment vertical="top"/>
    </xf>
    <xf numFmtId="0" fontId="6" fillId="0" borderId="0" xfId="0" applyFont="1"/>
    <xf numFmtId="164" fontId="6" fillId="0" borderId="0" xfId="0" applyNumberFormat="1" applyFont="1" applyAlignment="1">
      <alignment vertical="top"/>
    </xf>
    <xf numFmtId="164" fontId="7" fillId="0" borderId="0" xfId="0" applyNumberFormat="1" applyFont="1" applyAlignment="1">
      <alignment vertical="top"/>
    </xf>
    <xf numFmtId="164" fontId="8" fillId="2" borderId="0" xfId="0" applyNumberFormat="1" applyFont="1" applyFill="1" applyAlignment="1">
      <alignment vertical="top"/>
    </xf>
    <xf numFmtId="164" fontId="8" fillId="3" borderId="0" xfId="0" applyNumberFormat="1" applyFont="1" applyFill="1" applyAlignment="1">
      <alignment vertical="top"/>
    </xf>
    <xf numFmtId="164" fontId="9" fillId="0" borderId="0" xfId="0" applyNumberFormat="1" applyFont="1" applyAlignment="1">
      <alignment vertical="top"/>
    </xf>
    <xf numFmtId="164" fontId="8" fillId="0" borderId="0" xfId="0" applyNumberFormat="1" applyFont="1" applyAlignment="1">
      <alignment vertical="top"/>
    </xf>
    <xf numFmtId="164" fontId="9" fillId="5" borderId="0" xfId="0" applyNumberFormat="1" applyFont="1" applyFill="1" applyAlignment="1">
      <alignment vertical="top"/>
    </xf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zoomScale="120" zoomScaleNormal="12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J9" sqref="J9"/>
    </sheetView>
  </sheetViews>
  <sheetFormatPr baseColWidth="10" defaultRowHeight="14.25"/>
  <cols>
    <col min="1" max="1" width="12.875" bestFit="1" customWidth="1"/>
    <col min="2" max="2" width="4.75" bestFit="1" customWidth="1"/>
    <col min="3" max="3" width="3.5" bestFit="1" customWidth="1"/>
    <col min="4" max="4" width="30.75" customWidth="1"/>
    <col min="5" max="5" width="7.625" style="24" bestFit="1" customWidth="1"/>
    <col min="6" max="6" width="9.875" style="32" customWidth="1"/>
    <col min="7" max="7" width="8.75" style="32" bestFit="1" customWidth="1"/>
  </cols>
  <sheetData>
    <row r="1" spans="1:7">
      <c r="A1" s="1" t="s">
        <v>0</v>
      </c>
      <c r="B1" s="2"/>
      <c r="C1" s="2"/>
      <c r="D1" s="2"/>
      <c r="E1" s="17"/>
      <c r="F1" s="25"/>
      <c r="G1" s="25"/>
    </row>
    <row r="2" spans="1:7" ht="18">
      <c r="A2" s="3" t="s">
        <v>1</v>
      </c>
      <c r="B2" s="2"/>
      <c r="C2" s="2"/>
      <c r="D2" s="2"/>
      <c r="E2" s="17"/>
      <c r="F2" s="25"/>
      <c r="G2" s="25"/>
    </row>
    <row r="3" spans="1:7">
      <c r="A3" s="4" t="s">
        <v>2</v>
      </c>
      <c r="B3" s="4" t="s">
        <v>3</v>
      </c>
      <c r="C3" s="4" t="s">
        <v>4</v>
      </c>
      <c r="D3" s="11" t="s">
        <v>5</v>
      </c>
      <c r="E3" s="18" t="s">
        <v>6</v>
      </c>
      <c r="F3" s="26" t="s">
        <v>7</v>
      </c>
      <c r="G3" s="26" t="s">
        <v>8</v>
      </c>
    </row>
    <row r="4" spans="1:7">
      <c r="A4" s="5" t="s">
        <v>9</v>
      </c>
      <c r="B4" s="5" t="s">
        <v>10</v>
      </c>
      <c r="C4" s="5" t="s">
        <v>11</v>
      </c>
      <c r="D4" s="12" t="s">
        <v>12</v>
      </c>
      <c r="E4" s="19">
        <f>E45</f>
        <v>1</v>
      </c>
      <c r="F4" s="27">
        <f>F45</f>
        <v>127919.43</v>
      </c>
      <c r="G4" s="27">
        <f>G45</f>
        <v>127919.43</v>
      </c>
    </row>
    <row r="5" spans="1:7">
      <c r="A5" s="6" t="s">
        <v>13</v>
      </c>
      <c r="B5" s="6" t="s">
        <v>10</v>
      </c>
      <c r="C5" s="6" t="s">
        <v>11</v>
      </c>
      <c r="D5" s="13" t="s">
        <v>14</v>
      </c>
      <c r="E5" s="20">
        <f>E23</f>
        <v>1</v>
      </c>
      <c r="F5" s="28">
        <f>F23</f>
        <v>69970.27</v>
      </c>
      <c r="G5" s="28">
        <f>G23</f>
        <v>69970.27</v>
      </c>
    </row>
    <row r="6" spans="1:7">
      <c r="A6" s="7" t="s">
        <v>15</v>
      </c>
      <c r="B6" s="8" t="s">
        <v>16</v>
      </c>
      <c r="C6" s="8" t="s">
        <v>17</v>
      </c>
      <c r="D6" s="14" t="s">
        <v>18</v>
      </c>
      <c r="E6" s="21">
        <v>976</v>
      </c>
      <c r="F6" s="29">
        <v>6.39</v>
      </c>
      <c r="G6" s="29">
        <f t="shared" ref="G6:G23" si="0">ROUND(E6*F6,2)</f>
        <v>6236.64</v>
      </c>
    </row>
    <row r="7" spans="1:7" ht="33.75">
      <c r="A7" s="7" t="s">
        <v>20</v>
      </c>
      <c r="B7" s="8" t="s">
        <v>16</v>
      </c>
      <c r="C7" s="8" t="s">
        <v>19</v>
      </c>
      <c r="D7" s="14" t="s">
        <v>21</v>
      </c>
      <c r="E7" s="21">
        <v>195.2</v>
      </c>
      <c r="F7" s="29">
        <v>19.82</v>
      </c>
      <c r="G7" s="29">
        <f t="shared" si="0"/>
        <v>3868.86</v>
      </c>
    </row>
    <row r="8" spans="1:7" ht="22.5">
      <c r="A8" s="7" t="s">
        <v>22</v>
      </c>
      <c r="B8" s="8" t="s">
        <v>16</v>
      </c>
      <c r="C8" s="8" t="s">
        <v>19</v>
      </c>
      <c r="D8" s="14" t="s">
        <v>23</v>
      </c>
      <c r="E8" s="21">
        <v>195.2</v>
      </c>
      <c r="F8" s="29">
        <v>18.059999999999999</v>
      </c>
      <c r="G8" s="29">
        <f t="shared" si="0"/>
        <v>3525.31</v>
      </c>
    </row>
    <row r="9" spans="1:7" ht="45">
      <c r="A9" s="7" t="s">
        <v>24</v>
      </c>
      <c r="B9" s="8" t="s">
        <v>16</v>
      </c>
      <c r="C9" s="8" t="s">
        <v>25</v>
      </c>
      <c r="D9" s="14" t="s">
        <v>26</v>
      </c>
      <c r="E9" s="21">
        <v>87.84</v>
      </c>
      <c r="F9" s="29">
        <v>23.13</v>
      </c>
      <c r="G9" s="29">
        <f t="shared" si="0"/>
        <v>2031.74</v>
      </c>
    </row>
    <row r="10" spans="1:7" ht="33.75">
      <c r="A10" s="7" t="s">
        <v>27</v>
      </c>
      <c r="B10" s="8" t="s">
        <v>16</v>
      </c>
      <c r="C10" s="8" t="s">
        <v>25</v>
      </c>
      <c r="D10" s="14" t="s">
        <v>28</v>
      </c>
      <c r="E10" s="21">
        <v>9.76</v>
      </c>
      <c r="F10" s="29">
        <v>134.86000000000001</v>
      </c>
      <c r="G10" s="29">
        <f t="shared" si="0"/>
        <v>1316.23</v>
      </c>
    </row>
    <row r="11" spans="1:7" ht="33.75">
      <c r="A11" s="7" t="s">
        <v>29</v>
      </c>
      <c r="B11" s="8" t="s">
        <v>16</v>
      </c>
      <c r="C11" s="8" t="s">
        <v>25</v>
      </c>
      <c r="D11" s="14" t="s">
        <v>30</v>
      </c>
      <c r="E11" s="21">
        <v>68.319999999999993</v>
      </c>
      <c r="F11" s="29">
        <v>37.99</v>
      </c>
      <c r="G11" s="29">
        <f t="shared" si="0"/>
        <v>2595.48</v>
      </c>
    </row>
    <row r="12" spans="1:7" ht="22.5">
      <c r="A12" s="7" t="s">
        <v>31</v>
      </c>
      <c r="B12" s="8" t="s">
        <v>16</v>
      </c>
      <c r="C12" s="8" t="s">
        <v>17</v>
      </c>
      <c r="D12" s="14" t="s">
        <v>32</v>
      </c>
      <c r="E12" s="21">
        <v>488</v>
      </c>
      <c r="F12" s="29">
        <v>0.73</v>
      </c>
      <c r="G12" s="29">
        <f t="shared" si="0"/>
        <v>356.24</v>
      </c>
    </row>
    <row r="13" spans="1:7" ht="33.75">
      <c r="A13" s="7" t="s">
        <v>33</v>
      </c>
      <c r="B13" s="8" t="s">
        <v>16</v>
      </c>
      <c r="C13" s="8" t="s">
        <v>25</v>
      </c>
      <c r="D13" s="14" t="s">
        <v>34</v>
      </c>
      <c r="E13" s="21">
        <v>48.8</v>
      </c>
      <c r="F13" s="29">
        <v>170.51</v>
      </c>
      <c r="G13" s="29">
        <f t="shared" si="0"/>
        <v>8320.89</v>
      </c>
    </row>
    <row r="14" spans="1:7" ht="33.75">
      <c r="A14" s="7" t="s">
        <v>35</v>
      </c>
      <c r="B14" s="8" t="s">
        <v>16</v>
      </c>
      <c r="C14" s="8" t="s">
        <v>25</v>
      </c>
      <c r="D14" s="14" t="s">
        <v>36</v>
      </c>
      <c r="E14" s="21">
        <v>175.68</v>
      </c>
      <c r="F14" s="29">
        <v>2.86</v>
      </c>
      <c r="G14" s="29">
        <f t="shared" si="0"/>
        <v>502.44</v>
      </c>
    </row>
    <row r="15" spans="1:7" ht="33.75">
      <c r="A15" s="7" t="s">
        <v>37</v>
      </c>
      <c r="B15" s="8" t="s">
        <v>16</v>
      </c>
      <c r="C15" s="8" t="s">
        <v>25</v>
      </c>
      <c r="D15" s="14" t="s">
        <v>38</v>
      </c>
      <c r="E15" s="21">
        <v>217.8</v>
      </c>
      <c r="F15" s="29">
        <v>12.65</v>
      </c>
      <c r="G15" s="29">
        <f t="shared" si="0"/>
        <v>2755.17</v>
      </c>
    </row>
    <row r="16" spans="1:7" ht="22.5">
      <c r="A16" s="7" t="s">
        <v>39</v>
      </c>
      <c r="B16" s="8" t="s">
        <v>16</v>
      </c>
      <c r="C16" s="8" t="s">
        <v>25</v>
      </c>
      <c r="D16" s="14" t="s">
        <v>40</v>
      </c>
      <c r="E16" s="21">
        <v>175.68</v>
      </c>
      <c r="F16" s="29">
        <v>31.48</v>
      </c>
      <c r="G16" s="29">
        <f t="shared" si="0"/>
        <v>5530.41</v>
      </c>
    </row>
    <row r="17" spans="1:7" ht="33.75">
      <c r="A17" s="7" t="s">
        <v>41</v>
      </c>
      <c r="B17" s="8" t="s">
        <v>16</v>
      </c>
      <c r="C17" s="8" t="s">
        <v>42</v>
      </c>
      <c r="D17" s="14" t="s">
        <v>43</v>
      </c>
      <c r="E17" s="21">
        <v>31</v>
      </c>
      <c r="F17" s="29">
        <v>375.7</v>
      </c>
      <c r="G17" s="29">
        <f t="shared" si="0"/>
        <v>11646.7</v>
      </c>
    </row>
    <row r="18" spans="1:7">
      <c r="A18" s="7" t="s">
        <v>44</v>
      </c>
      <c r="B18" s="8" t="s">
        <v>16</v>
      </c>
      <c r="C18" s="8" t="s">
        <v>42</v>
      </c>
      <c r="D18" s="14" t="s">
        <v>45</v>
      </c>
      <c r="E18" s="21">
        <v>12</v>
      </c>
      <c r="F18" s="29">
        <v>434.57</v>
      </c>
      <c r="G18" s="29">
        <f t="shared" si="0"/>
        <v>5214.84</v>
      </c>
    </row>
    <row r="19" spans="1:7">
      <c r="A19" s="7" t="s">
        <v>46</v>
      </c>
      <c r="B19" s="8" t="s">
        <v>16</v>
      </c>
      <c r="C19" s="8" t="s">
        <v>42</v>
      </c>
      <c r="D19" s="14" t="s">
        <v>47</v>
      </c>
      <c r="E19" s="21">
        <v>7</v>
      </c>
      <c r="F19" s="29">
        <v>562.82000000000005</v>
      </c>
      <c r="G19" s="29">
        <f t="shared" si="0"/>
        <v>3939.74</v>
      </c>
    </row>
    <row r="20" spans="1:7">
      <c r="A20" s="7" t="s">
        <v>48</v>
      </c>
      <c r="B20" s="8" t="s">
        <v>16</v>
      </c>
      <c r="C20" s="8" t="s">
        <v>42</v>
      </c>
      <c r="D20" s="14" t="s">
        <v>49</v>
      </c>
      <c r="E20" s="21">
        <v>37</v>
      </c>
      <c r="F20" s="29">
        <v>196.1</v>
      </c>
      <c r="G20" s="29">
        <f t="shared" si="0"/>
        <v>7255.7</v>
      </c>
    </row>
    <row r="21" spans="1:7">
      <c r="A21" s="7" t="s">
        <v>50</v>
      </c>
      <c r="B21" s="8" t="s">
        <v>16</v>
      </c>
      <c r="C21" s="8" t="s">
        <v>17</v>
      </c>
      <c r="D21" s="14" t="s">
        <v>51</v>
      </c>
      <c r="E21" s="21">
        <v>66</v>
      </c>
      <c r="F21" s="29">
        <v>37.1</v>
      </c>
      <c r="G21" s="29">
        <f t="shared" si="0"/>
        <v>2448.6</v>
      </c>
    </row>
    <row r="22" spans="1:7">
      <c r="A22" s="7" t="s">
        <v>52</v>
      </c>
      <c r="B22" s="8" t="s">
        <v>16</v>
      </c>
      <c r="C22" s="8" t="s">
        <v>53</v>
      </c>
      <c r="D22" s="14" t="s">
        <v>54</v>
      </c>
      <c r="E22" s="21">
        <v>1</v>
      </c>
      <c r="F22" s="29">
        <v>2425.2800000000002</v>
      </c>
      <c r="G22" s="29">
        <f t="shared" si="0"/>
        <v>2425.2800000000002</v>
      </c>
    </row>
    <row r="23" spans="1:7">
      <c r="A23" s="9"/>
      <c r="B23" s="9"/>
      <c r="C23" s="9"/>
      <c r="D23" s="15" t="s">
        <v>55</v>
      </c>
      <c r="E23" s="21">
        <v>1</v>
      </c>
      <c r="F23" s="30">
        <f>SUM(G6:G22)</f>
        <v>69970.27</v>
      </c>
      <c r="G23" s="30">
        <f t="shared" si="0"/>
        <v>69970.27</v>
      </c>
    </row>
    <row r="24" spans="1:7" ht="1.1499999999999999" customHeight="1">
      <c r="A24" s="10"/>
      <c r="B24" s="10"/>
      <c r="C24" s="10"/>
      <c r="D24" s="16"/>
      <c r="E24" s="22"/>
      <c r="F24" s="31"/>
      <c r="G24" s="31"/>
    </row>
    <row r="25" spans="1:7">
      <c r="A25" s="6" t="s">
        <v>56</v>
      </c>
      <c r="B25" s="6" t="s">
        <v>10</v>
      </c>
      <c r="C25" s="6" t="s">
        <v>11</v>
      </c>
      <c r="D25" s="13" t="s">
        <v>57</v>
      </c>
      <c r="E25" s="20">
        <f>E29</f>
        <v>1</v>
      </c>
      <c r="F25" s="28">
        <f>F29</f>
        <v>31992.78</v>
      </c>
      <c r="G25" s="28">
        <f>G29</f>
        <v>31992.78</v>
      </c>
    </row>
    <row r="26" spans="1:7" ht="45">
      <c r="A26" s="7" t="s">
        <v>58</v>
      </c>
      <c r="B26" s="8" t="s">
        <v>16</v>
      </c>
      <c r="C26" s="8" t="s">
        <v>17</v>
      </c>
      <c r="D26" s="14" t="s">
        <v>59</v>
      </c>
      <c r="E26" s="21">
        <v>488</v>
      </c>
      <c r="F26" s="29">
        <v>46.88</v>
      </c>
      <c r="G26" s="29">
        <f>ROUND(E26*F26,2)</f>
        <v>22877.439999999999</v>
      </c>
    </row>
    <row r="27" spans="1:7" ht="33.75">
      <c r="A27" s="7" t="s">
        <v>60</v>
      </c>
      <c r="B27" s="8" t="s">
        <v>16</v>
      </c>
      <c r="C27" s="8" t="s">
        <v>42</v>
      </c>
      <c r="D27" s="14" t="s">
        <v>61</v>
      </c>
      <c r="E27" s="21">
        <v>6</v>
      </c>
      <c r="F27" s="29">
        <v>254.29</v>
      </c>
      <c r="G27" s="29">
        <f>ROUND(E27*F27,2)</f>
        <v>1525.74</v>
      </c>
    </row>
    <row r="28" spans="1:7">
      <c r="A28" s="7" t="s">
        <v>62</v>
      </c>
      <c r="B28" s="8" t="s">
        <v>16</v>
      </c>
      <c r="C28" s="8" t="s">
        <v>42</v>
      </c>
      <c r="D28" s="14" t="s">
        <v>63</v>
      </c>
      <c r="E28" s="21">
        <v>4</v>
      </c>
      <c r="F28" s="29">
        <v>1897.4</v>
      </c>
      <c r="G28" s="29">
        <f>ROUND(E28*F28,2)</f>
        <v>7589.6</v>
      </c>
    </row>
    <row r="29" spans="1:7">
      <c r="A29" s="9"/>
      <c r="B29" s="9"/>
      <c r="C29" s="9"/>
      <c r="D29" s="15" t="s">
        <v>64</v>
      </c>
      <c r="E29" s="21">
        <v>1</v>
      </c>
      <c r="F29" s="30">
        <f>SUM(G26:G28)</f>
        <v>31992.78</v>
      </c>
      <c r="G29" s="30">
        <f>ROUND(E29*F29,2)</f>
        <v>31992.78</v>
      </c>
    </row>
    <row r="30" spans="1:7" ht="1.1499999999999999" customHeight="1">
      <c r="A30" s="10"/>
      <c r="B30" s="10"/>
      <c r="C30" s="10"/>
      <c r="D30" s="16"/>
      <c r="E30" s="22"/>
      <c r="F30" s="31"/>
      <c r="G30" s="31"/>
    </row>
    <row r="31" spans="1:7" ht="1.1499999999999999" customHeight="1">
      <c r="A31" s="10"/>
      <c r="B31" s="10"/>
      <c r="C31" s="10"/>
      <c r="D31" s="16"/>
      <c r="E31" s="22"/>
      <c r="F31" s="31"/>
      <c r="G31" s="31"/>
    </row>
    <row r="32" spans="1:7">
      <c r="A32" s="6" t="s">
        <v>65</v>
      </c>
      <c r="B32" s="6" t="s">
        <v>10</v>
      </c>
      <c r="C32" s="6" t="s">
        <v>11</v>
      </c>
      <c r="D32" s="13" t="s">
        <v>66</v>
      </c>
      <c r="E32" s="20">
        <f>E39</f>
        <v>1</v>
      </c>
      <c r="F32" s="28">
        <f>F39</f>
        <v>21339.65</v>
      </c>
      <c r="G32" s="28">
        <f>G39</f>
        <v>21339.65</v>
      </c>
    </row>
    <row r="33" spans="1:7" ht="22.5">
      <c r="A33" s="7" t="s">
        <v>67</v>
      </c>
      <c r="B33" s="8" t="s">
        <v>16</v>
      </c>
      <c r="C33" s="8" t="s">
        <v>42</v>
      </c>
      <c r="D33" s="14" t="s">
        <v>68</v>
      </c>
      <c r="E33" s="21">
        <v>3</v>
      </c>
      <c r="F33" s="29">
        <v>480.32</v>
      </c>
      <c r="G33" s="29">
        <f t="shared" ref="G33:G39" si="1">ROUND(E33*F33,2)</f>
        <v>1440.96</v>
      </c>
    </row>
    <row r="34" spans="1:7" ht="22.5">
      <c r="A34" s="7" t="s">
        <v>69</v>
      </c>
      <c r="B34" s="8" t="s">
        <v>16</v>
      </c>
      <c r="C34" s="8" t="s">
        <v>42</v>
      </c>
      <c r="D34" s="14" t="s">
        <v>70</v>
      </c>
      <c r="E34" s="21">
        <v>3</v>
      </c>
      <c r="F34" s="29">
        <v>321.32</v>
      </c>
      <c r="G34" s="29">
        <f t="shared" si="1"/>
        <v>963.96</v>
      </c>
    </row>
    <row r="35" spans="1:7">
      <c r="A35" s="7" t="s">
        <v>71</v>
      </c>
      <c r="B35" s="8" t="s">
        <v>16</v>
      </c>
      <c r="C35" s="8" t="s">
        <v>42</v>
      </c>
      <c r="D35" s="14" t="s">
        <v>72</v>
      </c>
      <c r="E35" s="21">
        <v>31</v>
      </c>
      <c r="F35" s="29">
        <v>315.35000000000002</v>
      </c>
      <c r="G35" s="29">
        <f t="shared" si="1"/>
        <v>9775.85</v>
      </c>
    </row>
    <row r="36" spans="1:7">
      <c r="A36" s="7" t="s">
        <v>73</v>
      </c>
      <c r="B36" s="8" t="s">
        <v>16</v>
      </c>
      <c r="C36" s="8" t="s">
        <v>42</v>
      </c>
      <c r="D36" s="14" t="s">
        <v>74</v>
      </c>
      <c r="E36" s="21">
        <v>8</v>
      </c>
      <c r="F36" s="29">
        <v>418.76</v>
      </c>
      <c r="G36" s="29">
        <f t="shared" si="1"/>
        <v>3350.08</v>
      </c>
    </row>
    <row r="37" spans="1:7">
      <c r="A37" s="7" t="s">
        <v>75</v>
      </c>
      <c r="B37" s="8" t="s">
        <v>16</v>
      </c>
      <c r="C37" s="8" t="s">
        <v>42</v>
      </c>
      <c r="D37" s="14" t="s">
        <v>76</v>
      </c>
      <c r="E37" s="21">
        <v>4</v>
      </c>
      <c r="F37" s="29">
        <v>646.6</v>
      </c>
      <c r="G37" s="29">
        <f t="shared" si="1"/>
        <v>2586.4</v>
      </c>
    </row>
    <row r="38" spans="1:7">
      <c r="A38" s="7" t="s">
        <v>77</v>
      </c>
      <c r="B38" s="8" t="s">
        <v>16</v>
      </c>
      <c r="C38" s="8" t="s">
        <v>42</v>
      </c>
      <c r="D38" s="14" t="s">
        <v>78</v>
      </c>
      <c r="E38" s="21">
        <v>4</v>
      </c>
      <c r="F38" s="29">
        <v>805.6</v>
      </c>
      <c r="G38" s="29">
        <f t="shared" si="1"/>
        <v>3222.4</v>
      </c>
    </row>
    <row r="39" spans="1:7">
      <c r="A39" s="9"/>
      <c r="B39" s="9"/>
      <c r="C39" s="9"/>
      <c r="D39" s="15" t="s">
        <v>79</v>
      </c>
      <c r="E39" s="21">
        <v>1</v>
      </c>
      <c r="F39" s="30">
        <f>SUM(G33:G38)</f>
        <v>21339.65</v>
      </c>
      <c r="G39" s="30">
        <f t="shared" si="1"/>
        <v>21339.65</v>
      </c>
    </row>
    <row r="40" spans="1:7" ht="1.1499999999999999" customHeight="1">
      <c r="A40" s="10"/>
      <c r="B40" s="10"/>
      <c r="C40" s="10"/>
      <c r="D40" s="16"/>
      <c r="E40" s="22"/>
      <c r="F40" s="31"/>
      <c r="G40" s="31"/>
    </row>
    <row r="41" spans="1:7">
      <c r="A41" s="6" t="s">
        <v>80</v>
      </c>
      <c r="B41" s="6" t="s">
        <v>10</v>
      </c>
      <c r="C41" s="6" t="s">
        <v>11</v>
      </c>
      <c r="D41" s="13" t="s">
        <v>81</v>
      </c>
      <c r="E41" s="20">
        <f>E43</f>
        <v>1</v>
      </c>
      <c r="F41" s="28">
        <f>F43</f>
        <v>4616.7299999999996</v>
      </c>
      <c r="G41" s="28">
        <f>G43</f>
        <v>4616.7299999999996</v>
      </c>
    </row>
    <row r="42" spans="1:7">
      <c r="A42" s="7" t="s">
        <v>82</v>
      </c>
      <c r="B42" s="8" t="s">
        <v>16</v>
      </c>
      <c r="C42" s="8" t="s">
        <v>42</v>
      </c>
      <c r="D42" s="14" t="s">
        <v>83</v>
      </c>
      <c r="E42" s="21">
        <v>1</v>
      </c>
      <c r="F42" s="29">
        <f>4355.41*1.06</f>
        <v>4616.7299999999996</v>
      </c>
      <c r="G42" s="29">
        <f>ROUND(E42*F42,2)</f>
        <v>4616.7299999999996</v>
      </c>
    </row>
    <row r="43" spans="1:7">
      <c r="A43" s="9"/>
      <c r="B43" s="9"/>
      <c r="C43" s="9"/>
      <c r="D43" s="15" t="s">
        <v>84</v>
      </c>
      <c r="E43" s="21">
        <v>1</v>
      </c>
      <c r="F43" s="30">
        <f>G42</f>
        <v>4616.7299999999996</v>
      </c>
      <c r="G43" s="30">
        <f>ROUND(E43*F43,2)</f>
        <v>4616.7299999999996</v>
      </c>
    </row>
    <row r="44" spans="1:7" ht="1.1499999999999999" customHeight="1">
      <c r="A44" s="10"/>
      <c r="B44" s="10"/>
      <c r="C44" s="10"/>
      <c r="D44" s="16"/>
      <c r="E44" s="22"/>
      <c r="F44" s="31"/>
      <c r="G44" s="31"/>
    </row>
    <row r="45" spans="1:7">
      <c r="A45" s="9"/>
      <c r="B45" s="9"/>
      <c r="C45" s="9"/>
      <c r="D45" s="15" t="s">
        <v>85</v>
      </c>
      <c r="E45" s="23">
        <v>1</v>
      </c>
      <c r="F45" s="30">
        <f>G5+G25+G32+G41</f>
        <v>127919.43</v>
      </c>
      <c r="G45" s="30">
        <f>ROUND(E45*F45,2)</f>
        <v>127919.43</v>
      </c>
    </row>
    <row r="46" spans="1:7" ht="1.1499999999999999" customHeight="1">
      <c r="A46" s="10"/>
      <c r="B46" s="10"/>
      <c r="C46" s="10"/>
      <c r="D46" s="16"/>
      <c r="E46" s="22"/>
      <c r="F46" s="31"/>
      <c r="G46" s="31"/>
    </row>
    <row r="47" spans="1:7">
      <c r="A47" s="9"/>
      <c r="B47" s="9"/>
      <c r="C47" s="9"/>
      <c r="D47" s="15" t="s">
        <v>86</v>
      </c>
      <c r="E47" s="23">
        <v>1</v>
      </c>
      <c r="F47" s="30">
        <f>G4</f>
        <v>127919.43</v>
      </c>
      <c r="G47" s="30">
        <f>ROUND(E47*F47,2)</f>
        <v>127919.43</v>
      </c>
    </row>
    <row r="48" spans="1:7" ht="1.1499999999999999" customHeight="1">
      <c r="A48" s="10"/>
      <c r="B48" s="10"/>
      <c r="C48" s="10"/>
      <c r="D48" s="16"/>
      <c r="E48" s="22"/>
      <c r="F48" s="31"/>
      <c r="G48" s="31"/>
    </row>
  </sheetData>
  <dataValidations disablePrompts="1" count="1">
    <dataValidation type="list" allowBlank="1" showInputMessage="1" showErrorMessage="1" sqref="B4:B48">
      <formula1>"Capítol,Partida,Mà d’obra,Maquinària,Material,Altres,Tasca,"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Synectic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Pardo Perez</dc:creator>
  <cp:lastModifiedBy>Montserrat Badia Villena</cp:lastModifiedBy>
  <dcterms:created xsi:type="dcterms:W3CDTF">2025-11-12T12:58:53Z</dcterms:created>
  <dcterms:modified xsi:type="dcterms:W3CDTF">2025-11-13T07:04:05Z</dcterms:modified>
</cp:coreProperties>
</file>