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sfc\Tecnics\Montse\2025\Cassa\Cami Lloberes\"/>
    </mc:Choice>
  </mc:AlternateContent>
  <bookViews>
    <workbookView xWindow="0" yWindow="0" windowWidth="10305" windowHeight="7440"/>
  </bookViews>
  <sheets>
    <sheet name="Hoja1" sheetId="1" r:id="rId1"/>
  </sheets>
  <definedNames>
    <definedName name="_xlnm.Print_Titles" localSheetId="0">Hoja1!$1:$3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G19" i="1" l="1"/>
  <c r="G18" i="1"/>
  <c r="G12" i="1"/>
  <c r="E4" i="1"/>
  <c r="E51" i="1"/>
  <c r="G52" i="1"/>
  <c r="F53" i="1" s="1"/>
  <c r="F51" i="1" s="1"/>
  <c r="E42" i="1"/>
  <c r="G48" i="1"/>
  <c r="G47" i="1"/>
  <c r="G46" i="1"/>
  <c r="G45" i="1"/>
  <c r="G44" i="1"/>
  <c r="G43" i="1"/>
  <c r="E27" i="1"/>
  <c r="G38" i="1"/>
  <c r="G37" i="1"/>
  <c r="G36" i="1"/>
  <c r="G35" i="1"/>
  <c r="G34" i="1"/>
  <c r="G33" i="1"/>
  <c r="G32" i="1"/>
  <c r="G31" i="1"/>
  <c r="G30" i="1"/>
  <c r="G29" i="1"/>
  <c r="G28" i="1"/>
  <c r="E5" i="1"/>
  <c r="G24" i="1"/>
  <c r="G23" i="1"/>
  <c r="G22" i="1"/>
  <c r="G21" i="1"/>
  <c r="G17" i="1"/>
  <c r="G16" i="1"/>
  <c r="G15" i="1"/>
  <c r="G14" i="1"/>
  <c r="G13" i="1"/>
  <c r="G10" i="1"/>
  <c r="G9" i="1"/>
  <c r="G8" i="1"/>
  <c r="G7" i="1"/>
  <c r="G6" i="1"/>
  <c r="F49" i="1" l="1"/>
  <c r="G49" i="1" s="1"/>
  <c r="G42" i="1" s="1"/>
  <c r="F39" i="1"/>
  <c r="G11" i="1"/>
  <c r="G20" i="1"/>
  <c r="G39" i="1"/>
  <c r="G27" i="1" s="1"/>
  <c r="F27" i="1"/>
  <c r="G53" i="1"/>
  <c r="G51" i="1" s="1"/>
  <c r="F42" i="1" l="1"/>
  <c r="F25" i="1"/>
  <c r="G25" i="1" s="1"/>
  <c r="G5" i="1" s="1"/>
  <c r="F4" i="1" s="1"/>
  <c r="F5" i="1" l="1"/>
  <c r="G55" i="1"/>
  <c r="G4" i="1" s="1"/>
  <c r="F57" i="1" s="1"/>
  <c r="G57" i="1" s="1"/>
</calcChain>
</file>

<file path=xl/sharedStrings.xml><?xml version="1.0" encoding="utf-8"?>
<sst xmlns="http://schemas.openxmlformats.org/spreadsheetml/2006/main" count="183" uniqueCount="107">
  <si>
    <t>Pressupost</t>
  </si>
  <si>
    <t>Código</t>
  </si>
  <si>
    <t>Nat</t>
  </si>
  <si>
    <t>Ud</t>
  </si>
  <si>
    <t>Resumen</t>
  </si>
  <si>
    <t>CanPres</t>
  </si>
  <si>
    <t>Pres</t>
  </si>
  <si>
    <t>ImpPres</t>
  </si>
  <si>
    <t>SFC1</t>
  </si>
  <si>
    <t>Capítol</t>
  </si>
  <si>
    <t/>
  </si>
  <si>
    <t>Camí Lloberes</t>
  </si>
  <si>
    <t>SFC1_OC</t>
  </si>
  <si>
    <t>OBRA CIVIL</t>
  </si>
  <si>
    <t>P214W-FEMG</t>
  </si>
  <si>
    <t>Partida</t>
  </si>
  <si>
    <t>m</t>
  </si>
  <si>
    <t>Tall paviment mescla bituminosa h&gt;=15cm</t>
  </si>
  <si>
    <t>m2</t>
  </si>
  <si>
    <t>P2146-DJ38</t>
  </si>
  <si>
    <t>Demol.pavim. Mescla bituminosa g fins a 20 cm,ampl.fins a 0,6 m,compressor + càrrega cam. Mec.</t>
  </si>
  <si>
    <t>P2146-DJ2L</t>
  </si>
  <si>
    <t>Demol.pavim. Form. G fins a 20 cm,ampl.fins a 0,6 m,retro.+mart.trencad. + càrrega cam. Mec.</t>
  </si>
  <si>
    <t>P221B-IDQP</t>
  </si>
  <si>
    <t>m3</t>
  </si>
  <si>
    <t>Excav.rasa/pou,hfins a 2 m,terreny tràns.(SPT &gt;50),retro. De combustible,+càrr.mec.s/camió,entorn urba dif.mob.voreres a&lt;= 3m,s/</t>
  </si>
  <si>
    <t>P221E-AWDW</t>
  </si>
  <si>
    <t>Excav.rasa pres.serv,hfins a 2 m,rocarc.alta(50 a 100 MPa),retroexcavadora+martell,+terres deix.vora</t>
  </si>
  <si>
    <t>P2255-DPIR</t>
  </si>
  <si>
    <t>Rebliment+picon.rasa,ampl.fins a 0,6 m,sauló garb.,gmés de 25 i fins a 50 cm,picó vibrant de combustible</t>
  </si>
  <si>
    <t>PDG5-HA2I</t>
  </si>
  <si>
    <t>Banda cont.plàstic d/color,ampl.=30cm,col.a 20 cm s/canalitz.</t>
  </si>
  <si>
    <t>P930-11AN7</t>
  </si>
  <si>
    <t>Base p/pav. Formigó d'ús no estructural amb granulat reciclat, de consistència tova i grandària màxima del granulat 20 mm, amb 2</t>
  </si>
  <si>
    <t>P241-FIPG</t>
  </si>
  <si>
    <t>Transp.terres no contaminades,reutilitz.obra,camió 7t,carreg.mec.,rec.fins a 2 km</t>
  </si>
  <si>
    <t>P2R4-VST9</t>
  </si>
  <si>
    <t>Càrrega mec.+transp.terres no contaminades,obra ext./centr. Valor.,camió 7t,rec.fins a 15 km</t>
  </si>
  <si>
    <t>P2RA-EU2N</t>
  </si>
  <si>
    <t>Disposició controlada centre reciclatge,residus barrej. Inerts,1,0t/m3,LER 17 01 07</t>
  </si>
  <si>
    <t>P2RB-HFVK</t>
  </si>
  <si>
    <t>Disposició de terres no cont. De densitat aparent 1,6 t/m3, a VNME</t>
  </si>
  <si>
    <t>FFN1U115</t>
  </si>
  <si>
    <t>u</t>
  </si>
  <si>
    <t>Obra civil munt.tram 1,tub exist.FD/PE,collarí,escom.DN20/DN30/DN40,urb.,afect.serv.,s/estreb.</t>
  </si>
  <si>
    <t>F169U020</t>
  </si>
  <si>
    <t>Cala localització serveis</t>
  </si>
  <si>
    <t>F169U040</t>
  </si>
  <si>
    <t>Cala connexió amb xarxa aigua existent</t>
  </si>
  <si>
    <t>PEDTRAP.</t>
  </si>
  <si>
    <t>Pedestal formigó per trapilló 15x15 cm</t>
  </si>
  <si>
    <t>ARQREG300150</t>
  </si>
  <si>
    <t>Arqueta per reguladora 3000x1500x800 mm</t>
  </si>
  <si>
    <t>SOT.PROVPE63</t>
  </si>
  <si>
    <t>Soterrament provisional</t>
  </si>
  <si>
    <t>IMPSFC1.01</t>
  </si>
  <si>
    <t>pa</t>
  </si>
  <si>
    <t>Imprevistos d'obra civil</t>
  </si>
  <si>
    <t>Total SFC1_OC</t>
  </si>
  <si>
    <t>SFC1_OM</t>
  </si>
  <si>
    <t>OBRA MECÀNICA</t>
  </si>
  <si>
    <t>PFB·-140PS</t>
  </si>
  <si>
    <t>Tub PE 100,DN 110,PN 16 (SDR 11),barres 6m,UNE-EN 12201-2,+p.p.accessoris sold.topall,fons rasa,s/afect.p/serveis rasa,s/pres.es</t>
  </si>
  <si>
    <t>PFB3-140PV</t>
  </si>
  <si>
    <t>Tub PE 100,DN 160,PN 16 (SDR 11),barres 6m,UNE-EN 12201-2,+p.p.accessoris sold.topall,fons rasa,s/afect.p/serveis rasa,s/pres.es</t>
  </si>
  <si>
    <t>PN12-DPNW</t>
  </si>
  <si>
    <t>Vàlvula comporta+brides,cos llarg,DN=100mm,PN=16bar,EN-GJS-500-7,volant de fosa,pericó canal.sot.</t>
  </si>
  <si>
    <t>GK242QA6</t>
  </si>
  <si>
    <t>Comptador DN-100 SENSUS Meinstream Plus</t>
  </si>
  <si>
    <t>PN72-H7VE</t>
  </si>
  <si>
    <t>Vàlvula seient 3 vies,brides DN100,kvs=140,16bar,r&gt;40mm,fosa,servomotor 3 punts,instal.</t>
  </si>
  <si>
    <t>PNZ0-36DP</t>
  </si>
  <si>
    <t>Carret desmuntatge+brides,(AISI 304),EPDM,DN=100mm,PN=16bar,munt.pericó canal.sot.</t>
  </si>
  <si>
    <t>CALSISREG100</t>
  </si>
  <si>
    <t>Caldereria sistema regulació DN-100</t>
  </si>
  <si>
    <t>FNB2U151</t>
  </si>
  <si>
    <t>Ventosa autom.trifunc.fosa,DN50,PN16</t>
  </si>
  <si>
    <t>PN12-DPRJ</t>
  </si>
  <si>
    <t>Vàlvula comporta+brides,cos llarg,DN=50mm,PN=16bar,EN-GJS-500-7,volant de fosa,pericó canal.sot.</t>
  </si>
  <si>
    <t>FNE1U1A0</t>
  </si>
  <si>
    <t>Filtre caçapedres pas recte,DN100,PN16</t>
  </si>
  <si>
    <t>CONPROV9</t>
  </si>
  <si>
    <t>Conducció provisional</t>
  </si>
  <si>
    <t>Total SFC1_OM</t>
  </si>
  <si>
    <t>SFC1_CON</t>
  </si>
  <si>
    <t>CONNEXIONS I PROVES HIDRÀULIQUES</t>
  </si>
  <si>
    <t>CONN100150ANTITRACCIÓ</t>
  </si>
  <si>
    <t>Connexió conducció fins a DN-150 mm amb unió antitracció</t>
  </si>
  <si>
    <t>C50110ANTITRACCIÓ</t>
  </si>
  <si>
    <t>Connexió conducció fins a DN-110 amb unió antitracció</t>
  </si>
  <si>
    <t>RECESCOMESA</t>
  </si>
  <si>
    <t>Reconnexió escomesa existent</t>
  </si>
  <si>
    <t>E06</t>
  </si>
  <si>
    <t>Maniobres de xarxa</t>
  </si>
  <si>
    <t>E07</t>
  </si>
  <si>
    <t>Proves de pressió i estanqueïtat</t>
  </si>
  <si>
    <t>E08</t>
  </si>
  <si>
    <t>Desinfecció de la xarxa</t>
  </si>
  <si>
    <t>Total SFC1_CON</t>
  </si>
  <si>
    <t>SFC1_SS</t>
  </si>
  <si>
    <t>SEGURETAT I SALUT</t>
  </si>
  <si>
    <t>SS_SFC1</t>
  </si>
  <si>
    <t>Seguretat i Salut</t>
  </si>
  <si>
    <t>Total SFC1_SS</t>
  </si>
  <si>
    <t>Total SFC1</t>
  </si>
  <si>
    <t>Total P-4883</t>
  </si>
  <si>
    <t>Renovació conduccions fibrociment del nucli urbà. Cami de Lloberes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</si>
</sst>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BE0"/>
        <bgColor indexed="64"/>
      </patternFill>
    </fill>
    <fill>
      <patternFill patternType="solid">
        <fgColor rgb="FFC2D5E7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49" fontId="7" fillId="2" borderId="0" xfId="0" applyNumberFormat="1" applyFont="1" applyFill="1" applyAlignment="1">
      <alignment vertical="top"/>
    </xf>
    <xf numFmtId="49" fontId="7" fillId="2" borderId="0" xfId="0" applyNumberFormat="1" applyFont="1" applyFill="1" applyAlignment="1">
      <alignment vertical="top" wrapText="1"/>
    </xf>
    <xf numFmtId="3" fontId="8" fillId="2" borderId="0" xfId="0" applyNumberFormat="1" applyFont="1" applyFill="1" applyAlignment="1">
      <alignment vertical="top"/>
    </xf>
    <xf numFmtId="4" fontId="8" fillId="2" borderId="0" xfId="0" applyNumberFormat="1" applyFont="1" applyFill="1" applyAlignment="1">
      <alignment vertical="top"/>
    </xf>
    <xf numFmtId="49" fontId="7" fillId="3" borderId="0" xfId="0" applyNumberFormat="1" applyFont="1" applyFill="1" applyAlignment="1">
      <alignment vertical="top"/>
    </xf>
    <xf numFmtId="49" fontId="7" fillId="3" borderId="0" xfId="0" applyNumberFormat="1" applyFont="1" applyFill="1" applyAlignment="1">
      <alignment vertical="top" wrapText="1"/>
    </xf>
    <xf numFmtId="4" fontId="8" fillId="3" borderId="0" xfId="0" applyNumberFormat="1" applyFont="1" applyFill="1" applyAlignment="1">
      <alignment vertical="top"/>
    </xf>
    <xf numFmtId="49" fontId="9" fillId="4" borderId="0" xfId="0" applyNumberFormat="1" applyFont="1" applyFill="1" applyAlignment="1">
      <alignment vertical="top"/>
    </xf>
    <xf numFmtId="49" fontId="9" fillId="0" borderId="0" xfId="0" applyNumberFormat="1" applyFont="1" applyAlignment="1">
      <alignment vertical="top"/>
    </xf>
    <xf numFmtId="49" fontId="9" fillId="0" borderId="0" xfId="0" applyNumberFormat="1" applyFont="1" applyAlignment="1">
      <alignment vertical="top" wrapText="1"/>
    </xf>
    <xf numFmtId="4" fontId="10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49" fontId="7" fillId="0" borderId="0" xfId="0" applyNumberFormat="1" applyFont="1" applyAlignment="1">
      <alignment vertical="top" wrapText="1"/>
    </xf>
    <xf numFmtId="4" fontId="8" fillId="0" borderId="0" xfId="0" applyNumberFormat="1" applyFont="1" applyAlignment="1">
      <alignment vertical="top"/>
    </xf>
    <xf numFmtId="0" fontId="9" fillId="5" borderId="0" xfId="0" applyFont="1" applyFill="1" applyAlignment="1">
      <alignment vertical="top"/>
    </xf>
    <xf numFmtId="0" fontId="9" fillId="5" borderId="0" xfId="0" applyFont="1" applyFill="1" applyAlignment="1">
      <alignment vertical="top" wrapText="1"/>
    </xf>
    <xf numFmtId="0" fontId="10" fillId="5" borderId="0" xfId="0" applyFont="1" applyFill="1" applyAlignment="1">
      <alignment vertical="top"/>
    </xf>
    <xf numFmtId="3" fontId="10" fillId="0" borderId="0" xfId="0" applyNumberFormat="1" applyFont="1" applyAlignment="1">
      <alignment vertical="top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view="pageBreakPreview" zoomScale="60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2" sqref="A2"/>
    </sheetView>
  </sheetViews>
  <sheetFormatPr baseColWidth="10" defaultRowHeight="14.25" x14ac:dyDescent="0.2"/>
  <cols>
    <col min="1" max="1" width="16.5" style="4" bestFit="1" customWidth="1"/>
    <col min="2" max="2" width="4.75" style="4" bestFit="1" customWidth="1"/>
    <col min="3" max="3" width="3.5" style="4" bestFit="1" customWidth="1"/>
    <col min="4" max="4" width="30.75" style="4" customWidth="1"/>
    <col min="5" max="5" width="7.75" style="27" bestFit="1" customWidth="1"/>
    <col min="6" max="7" width="7.625" style="27" bestFit="1" customWidth="1"/>
    <col min="8" max="16384" width="11" style="4"/>
  </cols>
  <sheetData>
    <row r="1" spans="1:7" x14ac:dyDescent="0.2">
      <c r="A1" s="1" t="s">
        <v>106</v>
      </c>
      <c r="B1" s="2"/>
      <c r="C1" s="2"/>
      <c r="D1" s="2"/>
      <c r="E1" s="3"/>
      <c r="F1" s="3"/>
      <c r="G1" s="3"/>
    </row>
    <row r="2" spans="1:7" ht="18" x14ac:dyDescent="0.2">
      <c r="A2" s="5" t="s">
        <v>0</v>
      </c>
      <c r="B2" s="2"/>
      <c r="C2" s="2"/>
      <c r="D2" s="2"/>
      <c r="E2" s="3"/>
      <c r="F2" s="3"/>
      <c r="G2" s="3"/>
    </row>
    <row r="3" spans="1:7" x14ac:dyDescent="0.2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8" t="s">
        <v>6</v>
      </c>
      <c r="G3" s="8" t="s">
        <v>7</v>
      </c>
    </row>
    <row r="4" spans="1:7" x14ac:dyDescent="0.2">
      <c r="A4" s="9" t="s">
        <v>8</v>
      </c>
      <c r="B4" s="9" t="s">
        <v>9</v>
      </c>
      <c r="C4" s="9" t="s">
        <v>10</v>
      </c>
      <c r="D4" s="10" t="s">
        <v>11</v>
      </c>
      <c r="E4" s="11">
        <f>E55</f>
        <v>1</v>
      </c>
      <c r="F4" s="12">
        <f>F55</f>
        <v>118590.58</v>
      </c>
      <c r="G4" s="12">
        <f>G55</f>
        <v>118590.58</v>
      </c>
    </row>
    <row r="5" spans="1:7" x14ac:dyDescent="0.2">
      <c r="A5" s="13" t="s">
        <v>12</v>
      </c>
      <c r="B5" s="13" t="s">
        <v>9</v>
      </c>
      <c r="C5" s="13" t="s">
        <v>10</v>
      </c>
      <c r="D5" s="14" t="s">
        <v>13</v>
      </c>
      <c r="E5" s="15">
        <f>E25</f>
        <v>1</v>
      </c>
      <c r="F5" s="15">
        <f>F25</f>
        <v>62088.7</v>
      </c>
      <c r="G5" s="15">
        <f>G25</f>
        <v>62088.7</v>
      </c>
    </row>
    <row r="6" spans="1:7" x14ac:dyDescent="0.2">
      <c r="A6" s="16" t="s">
        <v>14</v>
      </c>
      <c r="B6" s="17" t="s">
        <v>15</v>
      </c>
      <c r="C6" s="17" t="s">
        <v>16</v>
      </c>
      <c r="D6" s="18" t="s">
        <v>17</v>
      </c>
      <c r="E6" s="19">
        <v>840</v>
      </c>
      <c r="F6" s="19">
        <v>6.39</v>
      </c>
      <c r="G6" s="19">
        <f t="shared" ref="G6:G25" si="0">ROUND(E6*F6,2)</f>
        <v>5367.6</v>
      </c>
    </row>
    <row r="7" spans="1:7" ht="33.75" x14ac:dyDescent="0.2">
      <c r="A7" s="16" t="s">
        <v>19</v>
      </c>
      <c r="B7" s="17" t="s">
        <v>15</v>
      </c>
      <c r="C7" s="17" t="s">
        <v>18</v>
      </c>
      <c r="D7" s="18" t="s">
        <v>20</v>
      </c>
      <c r="E7" s="19">
        <v>242</v>
      </c>
      <c r="F7" s="19">
        <v>19.82</v>
      </c>
      <c r="G7" s="19">
        <f t="shared" si="0"/>
        <v>4796.4399999999996</v>
      </c>
    </row>
    <row r="8" spans="1:7" ht="22.5" x14ac:dyDescent="0.2">
      <c r="A8" s="16" t="s">
        <v>21</v>
      </c>
      <c r="B8" s="17" t="s">
        <v>15</v>
      </c>
      <c r="C8" s="17" t="s">
        <v>18</v>
      </c>
      <c r="D8" s="18" t="s">
        <v>22</v>
      </c>
      <c r="E8" s="19">
        <v>242</v>
      </c>
      <c r="F8" s="19">
        <v>18.059999999999999</v>
      </c>
      <c r="G8" s="19">
        <f t="shared" si="0"/>
        <v>4370.5200000000004</v>
      </c>
    </row>
    <row r="9" spans="1:7" ht="45" x14ac:dyDescent="0.2">
      <c r="A9" s="16" t="s">
        <v>23</v>
      </c>
      <c r="B9" s="17" t="s">
        <v>15</v>
      </c>
      <c r="C9" s="17" t="s">
        <v>24</v>
      </c>
      <c r="D9" s="18" t="s">
        <v>25</v>
      </c>
      <c r="E9" s="19">
        <v>100.8</v>
      </c>
      <c r="F9" s="19">
        <v>23.13</v>
      </c>
      <c r="G9" s="19">
        <f t="shared" si="0"/>
        <v>2331.5</v>
      </c>
    </row>
    <row r="10" spans="1:7" ht="33.75" x14ac:dyDescent="0.2">
      <c r="A10" s="16" t="s">
        <v>26</v>
      </c>
      <c r="B10" s="17" t="s">
        <v>15</v>
      </c>
      <c r="C10" s="17" t="s">
        <v>24</v>
      </c>
      <c r="D10" s="18" t="s">
        <v>27</v>
      </c>
      <c r="E10" s="19">
        <v>12.1</v>
      </c>
      <c r="F10" s="19">
        <v>134.86000000000001</v>
      </c>
      <c r="G10" s="19">
        <f t="shared" si="0"/>
        <v>1631.81</v>
      </c>
    </row>
    <row r="11" spans="1:7" ht="33.75" x14ac:dyDescent="0.2">
      <c r="A11" s="16" t="s">
        <v>28</v>
      </c>
      <c r="B11" s="17" t="s">
        <v>15</v>
      </c>
      <c r="C11" s="17" t="s">
        <v>24</v>
      </c>
      <c r="D11" s="18" t="s">
        <v>29</v>
      </c>
      <c r="E11" s="19">
        <v>84.7</v>
      </c>
      <c r="F11" s="19">
        <v>37.99</v>
      </c>
      <c r="G11" s="19">
        <f t="shared" si="0"/>
        <v>3217.75</v>
      </c>
    </row>
    <row r="12" spans="1:7" ht="22.5" x14ac:dyDescent="0.2">
      <c r="A12" s="16" t="s">
        <v>30</v>
      </c>
      <c r="B12" s="17" t="s">
        <v>15</v>
      </c>
      <c r="C12" s="17" t="s">
        <v>16</v>
      </c>
      <c r="D12" s="18" t="s">
        <v>31</v>
      </c>
      <c r="E12" s="19">
        <v>420</v>
      </c>
      <c r="F12" s="19">
        <v>0.73</v>
      </c>
      <c r="G12" s="19">
        <f t="shared" si="0"/>
        <v>306.60000000000002</v>
      </c>
    </row>
    <row r="13" spans="1:7" ht="33.75" x14ac:dyDescent="0.2">
      <c r="A13" s="16" t="s">
        <v>32</v>
      </c>
      <c r="B13" s="17" t="s">
        <v>15</v>
      </c>
      <c r="C13" s="17" t="s">
        <v>24</v>
      </c>
      <c r="D13" s="18" t="s">
        <v>33</v>
      </c>
      <c r="E13" s="19">
        <v>60.5</v>
      </c>
      <c r="F13" s="19">
        <v>170.51</v>
      </c>
      <c r="G13" s="19">
        <f t="shared" si="0"/>
        <v>10315.86</v>
      </c>
    </row>
    <row r="14" spans="1:7" ht="33.75" x14ac:dyDescent="0.2">
      <c r="A14" s="16" t="s">
        <v>34</v>
      </c>
      <c r="B14" s="17" t="s">
        <v>15</v>
      </c>
      <c r="C14" s="17" t="s">
        <v>24</v>
      </c>
      <c r="D14" s="18" t="s">
        <v>35</v>
      </c>
      <c r="E14" s="19">
        <v>217.8</v>
      </c>
      <c r="F14" s="19">
        <v>2.86</v>
      </c>
      <c r="G14" s="19">
        <f t="shared" si="0"/>
        <v>622.91</v>
      </c>
    </row>
    <row r="15" spans="1:7" ht="33.75" x14ac:dyDescent="0.2">
      <c r="A15" s="16" t="s">
        <v>36</v>
      </c>
      <c r="B15" s="17" t="s">
        <v>15</v>
      </c>
      <c r="C15" s="17" t="s">
        <v>24</v>
      </c>
      <c r="D15" s="18" t="s">
        <v>37</v>
      </c>
      <c r="E15" s="19">
        <v>217.8</v>
      </c>
      <c r="F15" s="19">
        <v>12.65</v>
      </c>
      <c r="G15" s="19">
        <f t="shared" si="0"/>
        <v>2755.17</v>
      </c>
    </row>
    <row r="16" spans="1:7" ht="22.5" x14ac:dyDescent="0.2">
      <c r="A16" s="16" t="s">
        <v>38</v>
      </c>
      <c r="B16" s="17" t="s">
        <v>15</v>
      </c>
      <c r="C16" s="17" t="s">
        <v>24</v>
      </c>
      <c r="D16" s="18" t="s">
        <v>39</v>
      </c>
      <c r="E16" s="19">
        <v>217.8</v>
      </c>
      <c r="F16" s="19">
        <v>31.48</v>
      </c>
      <c r="G16" s="19">
        <f t="shared" si="0"/>
        <v>6856.34</v>
      </c>
    </row>
    <row r="17" spans="1:7" ht="22.5" x14ac:dyDescent="0.2">
      <c r="A17" s="16" t="s">
        <v>40</v>
      </c>
      <c r="B17" s="17" t="s">
        <v>15</v>
      </c>
      <c r="C17" s="17" t="s">
        <v>24</v>
      </c>
      <c r="D17" s="18" t="s">
        <v>41</v>
      </c>
      <c r="E17" s="19">
        <v>0</v>
      </c>
      <c r="F17" s="19">
        <v>8.8000000000000007</v>
      </c>
      <c r="G17" s="19">
        <f t="shared" si="0"/>
        <v>0</v>
      </c>
    </row>
    <row r="18" spans="1:7" ht="33.75" x14ac:dyDescent="0.2">
      <c r="A18" s="16" t="s">
        <v>42</v>
      </c>
      <c r="B18" s="17" t="s">
        <v>15</v>
      </c>
      <c r="C18" s="17" t="s">
        <v>43</v>
      </c>
      <c r="D18" s="18" t="s">
        <v>44</v>
      </c>
      <c r="E18" s="19">
        <v>9</v>
      </c>
      <c r="F18" s="19">
        <v>375.7</v>
      </c>
      <c r="G18" s="19">
        <f t="shared" si="0"/>
        <v>3381.3</v>
      </c>
    </row>
    <row r="19" spans="1:7" x14ac:dyDescent="0.2">
      <c r="A19" s="16" t="s">
        <v>45</v>
      </c>
      <c r="B19" s="17" t="s">
        <v>15</v>
      </c>
      <c r="C19" s="17" t="s">
        <v>43</v>
      </c>
      <c r="D19" s="18" t="s">
        <v>46</v>
      </c>
      <c r="E19" s="19">
        <v>6</v>
      </c>
      <c r="F19" s="19">
        <v>434.57</v>
      </c>
      <c r="G19" s="19">
        <f t="shared" si="0"/>
        <v>2607.42</v>
      </c>
    </row>
    <row r="20" spans="1:7" x14ac:dyDescent="0.2">
      <c r="A20" s="16" t="s">
        <v>47</v>
      </c>
      <c r="B20" s="17" t="s">
        <v>15</v>
      </c>
      <c r="C20" s="17" t="s">
        <v>43</v>
      </c>
      <c r="D20" s="18" t="s">
        <v>48</v>
      </c>
      <c r="E20" s="19">
        <v>6</v>
      </c>
      <c r="F20" s="19">
        <v>562.82000000000005</v>
      </c>
      <c r="G20" s="19">
        <f t="shared" si="0"/>
        <v>3376.92</v>
      </c>
    </row>
    <row r="21" spans="1:7" x14ac:dyDescent="0.2">
      <c r="A21" s="16" t="s">
        <v>49</v>
      </c>
      <c r="B21" s="17" t="s">
        <v>15</v>
      </c>
      <c r="C21" s="17" t="s">
        <v>43</v>
      </c>
      <c r="D21" s="18" t="s">
        <v>50</v>
      </c>
      <c r="E21" s="19">
        <v>14</v>
      </c>
      <c r="F21" s="19">
        <v>196.1</v>
      </c>
      <c r="G21" s="19">
        <f t="shared" si="0"/>
        <v>2745.4</v>
      </c>
    </row>
    <row r="22" spans="1:7" x14ac:dyDescent="0.2">
      <c r="A22" s="16" t="s">
        <v>51</v>
      </c>
      <c r="B22" s="17" t="s">
        <v>15</v>
      </c>
      <c r="C22" s="17" t="s">
        <v>43</v>
      </c>
      <c r="D22" s="18" t="s">
        <v>52</v>
      </c>
      <c r="E22" s="19">
        <v>1</v>
      </c>
      <c r="F22" s="19">
        <v>4028</v>
      </c>
      <c r="G22" s="19">
        <f t="shared" si="0"/>
        <v>4028</v>
      </c>
    </row>
    <row r="23" spans="1:7" x14ac:dyDescent="0.2">
      <c r="A23" s="16" t="s">
        <v>53</v>
      </c>
      <c r="B23" s="17" t="s">
        <v>15</v>
      </c>
      <c r="C23" s="17" t="s">
        <v>16</v>
      </c>
      <c r="D23" s="18" t="s">
        <v>54</v>
      </c>
      <c r="E23" s="19">
        <v>30</v>
      </c>
      <c r="F23" s="19">
        <v>37.1</v>
      </c>
      <c r="G23" s="19">
        <f t="shared" si="0"/>
        <v>1113</v>
      </c>
    </row>
    <row r="24" spans="1:7" x14ac:dyDescent="0.2">
      <c r="A24" s="16" t="s">
        <v>55</v>
      </c>
      <c r="B24" s="17" t="s">
        <v>15</v>
      </c>
      <c r="C24" s="17" t="s">
        <v>56</v>
      </c>
      <c r="D24" s="18" t="s">
        <v>57</v>
      </c>
      <c r="E24" s="19">
        <v>1</v>
      </c>
      <c r="F24" s="19">
        <v>2264.16</v>
      </c>
      <c r="G24" s="19">
        <f t="shared" si="0"/>
        <v>2264.16</v>
      </c>
    </row>
    <row r="25" spans="1:7" x14ac:dyDescent="0.2">
      <c r="A25" s="20"/>
      <c r="B25" s="20"/>
      <c r="C25" s="20"/>
      <c r="D25" s="21" t="s">
        <v>58</v>
      </c>
      <c r="E25" s="19">
        <v>1</v>
      </c>
      <c r="F25" s="22">
        <f>SUM(G6:G24)</f>
        <v>62088.7</v>
      </c>
      <c r="G25" s="22">
        <f t="shared" si="0"/>
        <v>62088.7</v>
      </c>
    </row>
    <row r="26" spans="1:7" ht="1.1499999999999999" customHeight="1" x14ac:dyDescent="0.2">
      <c r="A26" s="23"/>
      <c r="B26" s="23"/>
      <c r="C26" s="23"/>
      <c r="D26" s="24"/>
      <c r="E26" s="25"/>
      <c r="F26" s="25"/>
      <c r="G26" s="25"/>
    </row>
    <row r="27" spans="1:7" x14ac:dyDescent="0.2">
      <c r="A27" s="13" t="s">
        <v>59</v>
      </c>
      <c r="B27" s="13" t="s">
        <v>9</v>
      </c>
      <c r="C27" s="13" t="s">
        <v>10</v>
      </c>
      <c r="D27" s="14" t="s">
        <v>60</v>
      </c>
      <c r="E27" s="15">
        <f>E39</f>
        <v>1</v>
      </c>
      <c r="F27" s="15">
        <f>F39</f>
        <v>40343.279999999999</v>
      </c>
      <c r="G27" s="15">
        <f>G39</f>
        <v>40343.279999999999</v>
      </c>
    </row>
    <row r="28" spans="1:7" ht="45" x14ac:dyDescent="0.2">
      <c r="A28" s="16" t="s">
        <v>61</v>
      </c>
      <c r="B28" s="17" t="s">
        <v>15</v>
      </c>
      <c r="C28" s="17" t="s">
        <v>16</v>
      </c>
      <c r="D28" s="18" t="s">
        <v>62</v>
      </c>
      <c r="E28" s="19">
        <v>310</v>
      </c>
      <c r="F28" s="19">
        <v>46.88</v>
      </c>
      <c r="G28" s="19">
        <f t="shared" ref="G28:G39" si="1">ROUND(E28*F28,2)</f>
        <v>14532.8</v>
      </c>
    </row>
    <row r="29" spans="1:7" ht="45" x14ac:dyDescent="0.2">
      <c r="A29" s="16" t="s">
        <v>63</v>
      </c>
      <c r="B29" s="17" t="s">
        <v>15</v>
      </c>
      <c r="C29" s="17" t="s">
        <v>16</v>
      </c>
      <c r="D29" s="18" t="s">
        <v>64</v>
      </c>
      <c r="E29" s="19">
        <v>200</v>
      </c>
      <c r="F29" s="19">
        <v>73.790000000000006</v>
      </c>
      <c r="G29" s="19">
        <f t="shared" si="1"/>
        <v>14758</v>
      </c>
    </row>
    <row r="30" spans="1:7" ht="33.75" x14ac:dyDescent="0.2">
      <c r="A30" s="16" t="s">
        <v>65</v>
      </c>
      <c r="B30" s="17" t="s">
        <v>15</v>
      </c>
      <c r="C30" s="17" t="s">
        <v>43</v>
      </c>
      <c r="D30" s="18" t="s">
        <v>66</v>
      </c>
      <c r="E30" s="19">
        <v>6</v>
      </c>
      <c r="F30" s="19">
        <v>254.29</v>
      </c>
      <c r="G30" s="19">
        <f t="shared" si="1"/>
        <v>1525.74</v>
      </c>
    </row>
    <row r="31" spans="1:7" x14ac:dyDescent="0.2">
      <c r="A31" s="16" t="s">
        <v>67</v>
      </c>
      <c r="B31" s="17" t="s">
        <v>15</v>
      </c>
      <c r="C31" s="17" t="s">
        <v>43</v>
      </c>
      <c r="D31" s="18" t="s">
        <v>68</v>
      </c>
      <c r="E31" s="19">
        <v>1</v>
      </c>
      <c r="F31" s="19">
        <v>1021.76</v>
      </c>
      <c r="G31" s="19">
        <f t="shared" si="1"/>
        <v>1021.76</v>
      </c>
    </row>
    <row r="32" spans="1:7" ht="33.75" x14ac:dyDescent="0.2">
      <c r="A32" s="16" t="s">
        <v>69</v>
      </c>
      <c r="B32" s="17" t="s">
        <v>15</v>
      </c>
      <c r="C32" s="17" t="s">
        <v>43</v>
      </c>
      <c r="D32" s="18" t="s">
        <v>70</v>
      </c>
      <c r="E32" s="19">
        <v>1</v>
      </c>
      <c r="F32" s="19">
        <v>3074.59</v>
      </c>
      <c r="G32" s="19">
        <f t="shared" si="1"/>
        <v>3074.59</v>
      </c>
    </row>
    <row r="33" spans="1:7" ht="33.75" x14ac:dyDescent="0.2">
      <c r="A33" s="16" t="s">
        <v>71</v>
      </c>
      <c r="B33" s="17" t="s">
        <v>15</v>
      </c>
      <c r="C33" s="17" t="s">
        <v>43</v>
      </c>
      <c r="D33" s="18" t="s">
        <v>72</v>
      </c>
      <c r="E33" s="19">
        <v>1</v>
      </c>
      <c r="F33" s="19">
        <v>276.5</v>
      </c>
      <c r="G33" s="19">
        <f t="shared" si="1"/>
        <v>276.5</v>
      </c>
    </row>
    <row r="34" spans="1:7" x14ac:dyDescent="0.2">
      <c r="A34" s="16" t="s">
        <v>73</v>
      </c>
      <c r="B34" s="17" t="s">
        <v>15</v>
      </c>
      <c r="C34" s="17" t="s">
        <v>43</v>
      </c>
      <c r="D34" s="18" t="s">
        <v>74</v>
      </c>
      <c r="E34" s="19">
        <v>1</v>
      </c>
      <c r="F34" s="19">
        <v>1155.4000000000001</v>
      </c>
      <c r="G34" s="19">
        <f t="shared" si="1"/>
        <v>1155.4000000000001</v>
      </c>
    </row>
    <row r="35" spans="1:7" x14ac:dyDescent="0.2">
      <c r="A35" s="16" t="s">
        <v>75</v>
      </c>
      <c r="B35" s="17" t="s">
        <v>15</v>
      </c>
      <c r="C35" s="17" t="s">
        <v>43</v>
      </c>
      <c r="D35" s="18" t="s">
        <v>76</v>
      </c>
      <c r="E35" s="19">
        <v>2</v>
      </c>
      <c r="F35" s="19">
        <v>528.38</v>
      </c>
      <c r="G35" s="19">
        <f t="shared" si="1"/>
        <v>1056.76</v>
      </c>
    </row>
    <row r="36" spans="1:7" ht="33.75" x14ac:dyDescent="0.2">
      <c r="A36" s="16" t="s">
        <v>77</v>
      </c>
      <c r="B36" s="17" t="s">
        <v>15</v>
      </c>
      <c r="C36" s="17" t="s">
        <v>43</v>
      </c>
      <c r="D36" s="18" t="s">
        <v>78</v>
      </c>
      <c r="E36" s="19">
        <v>2</v>
      </c>
      <c r="F36" s="19">
        <v>110.02</v>
      </c>
      <c r="G36" s="19">
        <f t="shared" si="1"/>
        <v>220.04</v>
      </c>
    </row>
    <row r="37" spans="1:7" x14ac:dyDescent="0.2">
      <c r="A37" s="16" t="s">
        <v>79</v>
      </c>
      <c r="B37" s="17" t="s">
        <v>15</v>
      </c>
      <c r="C37" s="17" t="s">
        <v>43</v>
      </c>
      <c r="D37" s="18" t="s">
        <v>80</v>
      </c>
      <c r="E37" s="19">
        <v>1</v>
      </c>
      <c r="F37" s="19">
        <v>824.29</v>
      </c>
      <c r="G37" s="19">
        <f t="shared" si="1"/>
        <v>824.29</v>
      </c>
    </row>
    <row r="38" spans="1:7" x14ac:dyDescent="0.2">
      <c r="A38" s="16" t="s">
        <v>81</v>
      </c>
      <c r="B38" s="17" t="s">
        <v>15</v>
      </c>
      <c r="C38" s="17" t="s">
        <v>43</v>
      </c>
      <c r="D38" s="18" t="s">
        <v>82</v>
      </c>
      <c r="E38" s="19">
        <v>1</v>
      </c>
      <c r="F38" s="19">
        <v>1897.4</v>
      </c>
      <c r="G38" s="19">
        <f t="shared" si="1"/>
        <v>1897.4</v>
      </c>
    </row>
    <row r="39" spans="1:7" x14ac:dyDescent="0.2">
      <c r="A39" s="20"/>
      <c r="B39" s="20"/>
      <c r="C39" s="20"/>
      <c r="D39" s="21" t="s">
        <v>83</v>
      </c>
      <c r="E39" s="19">
        <v>1</v>
      </c>
      <c r="F39" s="22">
        <f>SUM(G28:G38)</f>
        <v>40343.279999999999</v>
      </c>
      <c r="G39" s="22">
        <f t="shared" si="1"/>
        <v>40343.279999999999</v>
      </c>
    </row>
    <row r="40" spans="1:7" ht="1.1499999999999999" customHeight="1" x14ac:dyDescent="0.2">
      <c r="A40" s="23"/>
      <c r="B40" s="23"/>
      <c r="C40" s="23"/>
      <c r="D40" s="24"/>
      <c r="E40" s="25"/>
      <c r="F40" s="25"/>
      <c r="G40" s="25"/>
    </row>
    <row r="41" spans="1:7" ht="1.1499999999999999" customHeight="1" x14ac:dyDescent="0.2">
      <c r="A41" s="23"/>
      <c r="B41" s="23"/>
      <c r="C41" s="23"/>
      <c r="D41" s="24"/>
      <c r="E41" s="25"/>
      <c r="F41" s="25"/>
      <c r="G41" s="25"/>
    </row>
    <row r="42" spans="1:7" x14ac:dyDescent="0.2">
      <c r="A42" s="13" t="s">
        <v>84</v>
      </c>
      <c r="B42" s="13" t="s">
        <v>9</v>
      </c>
      <c r="C42" s="13" t="s">
        <v>10</v>
      </c>
      <c r="D42" s="14" t="s">
        <v>85</v>
      </c>
      <c r="E42" s="15">
        <f>E49</f>
        <v>1</v>
      </c>
      <c r="F42" s="15">
        <f>F49</f>
        <v>11493.31</v>
      </c>
      <c r="G42" s="15">
        <f>G49</f>
        <v>11493.31</v>
      </c>
    </row>
    <row r="43" spans="1:7" ht="22.5" x14ac:dyDescent="0.2">
      <c r="A43" s="16" t="s">
        <v>86</v>
      </c>
      <c r="B43" s="17" t="s">
        <v>15</v>
      </c>
      <c r="C43" s="17" t="s">
        <v>43</v>
      </c>
      <c r="D43" s="18" t="s">
        <v>87</v>
      </c>
      <c r="E43" s="19">
        <v>2</v>
      </c>
      <c r="F43" s="19">
        <v>769.88</v>
      </c>
      <c r="G43" s="19">
        <f t="shared" ref="G43:G49" si="2">ROUND(E43*F43,2)</f>
        <v>1539.76</v>
      </c>
    </row>
    <row r="44" spans="1:7" ht="22.5" x14ac:dyDescent="0.2">
      <c r="A44" s="16" t="s">
        <v>88</v>
      </c>
      <c r="B44" s="17" t="s">
        <v>15</v>
      </c>
      <c r="C44" s="17" t="s">
        <v>43</v>
      </c>
      <c r="D44" s="18" t="s">
        <v>89</v>
      </c>
      <c r="E44" s="19">
        <v>4</v>
      </c>
      <c r="F44" s="19">
        <v>480.32</v>
      </c>
      <c r="G44" s="19">
        <f t="shared" si="2"/>
        <v>1921.28</v>
      </c>
    </row>
    <row r="45" spans="1:7" x14ac:dyDescent="0.2">
      <c r="A45" s="16" t="s">
        <v>90</v>
      </c>
      <c r="B45" s="17" t="s">
        <v>15</v>
      </c>
      <c r="C45" s="17" t="s">
        <v>43</v>
      </c>
      <c r="D45" s="18" t="s">
        <v>91</v>
      </c>
      <c r="E45" s="19">
        <v>9</v>
      </c>
      <c r="F45" s="19">
        <v>315.35000000000002</v>
      </c>
      <c r="G45" s="19">
        <f t="shared" si="2"/>
        <v>2838.15</v>
      </c>
    </row>
    <row r="46" spans="1:7" x14ac:dyDescent="0.2">
      <c r="A46" s="16" t="s">
        <v>92</v>
      </c>
      <c r="B46" s="17" t="s">
        <v>15</v>
      </c>
      <c r="C46" s="17" t="s">
        <v>43</v>
      </c>
      <c r="D46" s="18" t="s">
        <v>93</v>
      </c>
      <c r="E46" s="19">
        <v>2</v>
      </c>
      <c r="F46" s="19">
        <v>418.76</v>
      </c>
      <c r="G46" s="19">
        <f t="shared" si="2"/>
        <v>837.52</v>
      </c>
    </row>
    <row r="47" spans="1:7" x14ac:dyDescent="0.2">
      <c r="A47" s="16" t="s">
        <v>94</v>
      </c>
      <c r="B47" s="17" t="s">
        <v>15</v>
      </c>
      <c r="C47" s="17" t="s">
        <v>43</v>
      </c>
      <c r="D47" s="18" t="s">
        <v>95</v>
      </c>
      <c r="E47" s="19">
        <v>3</v>
      </c>
      <c r="F47" s="19">
        <v>646.6</v>
      </c>
      <c r="G47" s="19">
        <f t="shared" si="2"/>
        <v>1939.8</v>
      </c>
    </row>
    <row r="48" spans="1:7" x14ac:dyDescent="0.2">
      <c r="A48" s="16" t="s">
        <v>96</v>
      </c>
      <c r="B48" s="17" t="s">
        <v>15</v>
      </c>
      <c r="C48" s="17" t="s">
        <v>43</v>
      </c>
      <c r="D48" s="18" t="s">
        <v>97</v>
      </c>
      <c r="E48" s="19">
        <v>3</v>
      </c>
      <c r="F48" s="19">
        <v>805.6</v>
      </c>
      <c r="G48" s="19">
        <f t="shared" si="2"/>
        <v>2416.8000000000002</v>
      </c>
    </row>
    <row r="49" spans="1:7" x14ac:dyDescent="0.2">
      <c r="A49" s="20"/>
      <c r="B49" s="20"/>
      <c r="C49" s="20"/>
      <c r="D49" s="21" t="s">
        <v>98</v>
      </c>
      <c r="E49" s="19">
        <v>1</v>
      </c>
      <c r="F49" s="22">
        <f>SUM(G43:G48)</f>
        <v>11493.31</v>
      </c>
      <c r="G49" s="22">
        <f t="shared" si="2"/>
        <v>11493.31</v>
      </c>
    </row>
    <row r="50" spans="1:7" ht="1.1499999999999999" customHeight="1" x14ac:dyDescent="0.2">
      <c r="A50" s="23"/>
      <c r="B50" s="23"/>
      <c r="C50" s="23"/>
      <c r="D50" s="24"/>
      <c r="E50" s="25"/>
      <c r="F50" s="25"/>
      <c r="G50" s="25"/>
    </row>
    <row r="51" spans="1:7" x14ac:dyDescent="0.2">
      <c r="A51" s="13" t="s">
        <v>99</v>
      </c>
      <c r="B51" s="13" t="s">
        <v>9</v>
      </c>
      <c r="C51" s="13" t="s">
        <v>10</v>
      </c>
      <c r="D51" s="14" t="s">
        <v>100</v>
      </c>
      <c r="E51" s="15">
        <f>E53</f>
        <v>1</v>
      </c>
      <c r="F51" s="15">
        <f>F53</f>
        <v>4665.29</v>
      </c>
      <c r="G51" s="15">
        <f>G53</f>
        <v>4665.29</v>
      </c>
    </row>
    <row r="52" spans="1:7" x14ac:dyDescent="0.2">
      <c r="A52" s="16" t="s">
        <v>101</v>
      </c>
      <c r="B52" s="17" t="s">
        <v>15</v>
      </c>
      <c r="C52" s="17" t="s">
        <v>43</v>
      </c>
      <c r="D52" s="18" t="s">
        <v>102</v>
      </c>
      <c r="E52" s="19">
        <v>1</v>
      </c>
      <c r="F52" s="19">
        <v>4665.29</v>
      </c>
      <c r="G52" s="19">
        <f>ROUND(E52*F52,2)</f>
        <v>4665.29</v>
      </c>
    </row>
    <row r="53" spans="1:7" x14ac:dyDescent="0.2">
      <c r="A53" s="20"/>
      <c r="B53" s="20"/>
      <c r="C53" s="20"/>
      <c r="D53" s="21" t="s">
        <v>103</v>
      </c>
      <c r="E53" s="19">
        <v>1</v>
      </c>
      <c r="F53" s="22">
        <f>G52</f>
        <v>4665.29</v>
      </c>
      <c r="G53" s="22">
        <f>ROUND(E53*F53,2)</f>
        <v>4665.29</v>
      </c>
    </row>
    <row r="54" spans="1:7" ht="1.1499999999999999" customHeight="1" x14ac:dyDescent="0.2">
      <c r="A54" s="23"/>
      <c r="B54" s="23"/>
      <c r="C54" s="23"/>
      <c r="D54" s="24"/>
      <c r="E54" s="25"/>
      <c r="F54" s="25"/>
      <c r="G54" s="25"/>
    </row>
    <row r="55" spans="1:7" x14ac:dyDescent="0.2">
      <c r="A55" s="20"/>
      <c r="B55" s="20"/>
      <c r="C55" s="20"/>
      <c r="D55" s="21" t="s">
        <v>104</v>
      </c>
      <c r="E55" s="26">
        <v>1</v>
      </c>
      <c r="F55" s="22">
        <f>G5+G27+G42+G51</f>
        <v>118590.58</v>
      </c>
      <c r="G55" s="22">
        <f>ROUND(E55*F55,2)</f>
        <v>118590.58</v>
      </c>
    </row>
    <row r="56" spans="1:7" ht="1.1499999999999999" customHeight="1" x14ac:dyDescent="0.2">
      <c r="A56" s="23"/>
      <c r="B56" s="23"/>
      <c r="C56" s="23"/>
      <c r="D56" s="24"/>
      <c r="E56" s="25"/>
      <c r="F56" s="25"/>
      <c r="G56" s="25"/>
    </row>
    <row r="57" spans="1:7" x14ac:dyDescent="0.2">
      <c r="A57" s="20"/>
      <c r="B57" s="20"/>
      <c r="C57" s="20"/>
      <c r="D57" s="21" t="s">
        <v>105</v>
      </c>
      <c r="E57" s="26">
        <v>1</v>
      </c>
      <c r="F57" s="22">
        <f>G4</f>
        <v>118590.58</v>
      </c>
      <c r="G57" s="22">
        <f>ROUND(E57*F57,2)</f>
        <v>118590.58</v>
      </c>
    </row>
    <row r="58" spans="1:7" ht="1.1499999999999999" customHeight="1" x14ac:dyDescent="0.2">
      <c r="A58" s="23"/>
      <c r="B58" s="23"/>
      <c r="C58" s="23"/>
      <c r="D58" s="24"/>
      <c r="E58" s="25"/>
      <c r="F58" s="25"/>
      <c r="G58" s="25"/>
    </row>
  </sheetData>
  <dataValidations count="1">
    <dataValidation type="list" allowBlank="1" showInputMessage="1" showErrorMessage="1" sqref="B4:B58">
      <formula1>"Capítol,Partida,Mà d’obra,Maquinària,Material,Altres,Tasca,"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Synectic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Pardo Perez</dc:creator>
  <cp:lastModifiedBy>Montserrat Badia Villena</cp:lastModifiedBy>
  <cp:lastPrinted>2025-11-12T13:48:53Z</cp:lastPrinted>
  <dcterms:created xsi:type="dcterms:W3CDTF">2025-11-12T13:26:37Z</dcterms:created>
  <dcterms:modified xsi:type="dcterms:W3CDTF">2025-11-12T13:48:58Z</dcterms:modified>
</cp:coreProperties>
</file>