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60Compra pblica/CONTRACTACIO/Contr 2024/32 (13-2024-CSUBM) Uniformes i vestuari de treball (harm)/04 Preu unitaris (detall de l'oferta) per emplenar/"/>
    </mc:Choice>
  </mc:AlternateContent>
  <xr:revisionPtr revIDLastSave="2" documentId="8_{5140067C-324E-44C2-89FA-7FD4F6664F81}" xr6:coauthVersionLast="47" xr6:coauthVersionMax="47" xr10:uidLastSave="{96055CFC-A805-4678-9845-4805DD4157EC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35" i="1" s="1"/>
  <c r="H16" i="1"/>
  <c r="H15" i="1"/>
  <c r="H14" i="1"/>
  <c r="H13" i="1"/>
  <c r="I13" i="1" s="1"/>
  <c r="J13" i="1" s="1"/>
  <c r="H12" i="1"/>
  <c r="H11" i="1"/>
  <c r="I11" i="1" s="1"/>
  <c r="J11" i="1" s="1"/>
  <c r="H10" i="1"/>
  <c r="H9" i="1"/>
  <c r="I8" i="1"/>
  <c r="J8" i="1" s="1"/>
  <c r="H8" i="1"/>
  <c r="H7" i="1"/>
  <c r="H6" i="1"/>
  <c r="H5" i="1"/>
  <c r="H4" i="1"/>
  <c r="H3" i="1"/>
  <c r="H17" i="1" s="1"/>
  <c r="H36" i="1" l="1"/>
  <c r="I3" i="1"/>
  <c r="I34" i="1"/>
  <c r="I33" i="1"/>
  <c r="J33" i="1"/>
  <c r="I32" i="1"/>
  <c r="J32" i="1" s="1"/>
  <c r="I31" i="1"/>
  <c r="J31" i="1"/>
  <c r="I30" i="1"/>
  <c r="J30" i="1"/>
  <c r="I29" i="1"/>
  <c r="J29" i="1"/>
  <c r="I28" i="1"/>
  <c r="J28" i="1"/>
  <c r="I27" i="1"/>
  <c r="J27" i="1" s="1"/>
  <c r="I26" i="1"/>
  <c r="J26" i="1" s="1"/>
  <c r="I25" i="1"/>
  <c r="J25" i="1"/>
  <c r="I24" i="1"/>
  <c r="J24" i="1"/>
  <c r="I23" i="1"/>
  <c r="J23" i="1"/>
  <c r="I22" i="1"/>
  <c r="J22" i="1"/>
  <c r="I21" i="1"/>
  <c r="J21" i="1"/>
  <c r="I20" i="1"/>
  <c r="J20" i="1"/>
  <c r="I19" i="1"/>
  <c r="J19" i="1" s="1"/>
  <c r="I18" i="1"/>
  <c r="I16" i="1"/>
  <c r="J16" i="1"/>
  <c r="I15" i="1"/>
  <c r="J15" i="1" s="1"/>
  <c r="I14" i="1"/>
  <c r="J14" i="1" s="1"/>
  <c r="I12" i="1"/>
  <c r="J12" i="1" s="1"/>
  <c r="J10" i="1"/>
  <c r="I10" i="1"/>
  <c r="I9" i="1"/>
  <c r="J9" i="1" s="1"/>
  <c r="I7" i="1"/>
  <c r="J7" i="1" s="1"/>
  <c r="I6" i="1"/>
  <c r="J6" i="1" s="1"/>
  <c r="I5" i="1"/>
  <c r="J5" i="1" s="1"/>
  <c r="I4" i="1"/>
  <c r="J4" i="1" s="1"/>
  <c r="I17" i="1" l="1"/>
  <c r="J3" i="1"/>
  <c r="J17" i="1" s="1"/>
  <c r="J18" i="1"/>
  <c r="J35" i="1" s="1"/>
  <c r="I35" i="1"/>
  <c r="J36" i="1" l="1"/>
  <c r="I36" i="1"/>
</calcChain>
</file>

<file path=xl/sharedStrings.xml><?xml version="1.0" encoding="utf-8"?>
<sst xmlns="http://schemas.openxmlformats.org/spreadsheetml/2006/main" count="108" uniqueCount="65">
  <si>
    <t>Acció Formativa</t>
  </si>
  <si>
    <t>Descripció</t>
  </si>
  <si>
    <t>Unitats</t>
  </si>
  <si>
    <t>Característiques</t>
  </si>
  <si>
    <t>AGENTS COMUNITARIS</t>
  </si>
  <si>
    <t>Samarreta m/curta Serigrafiada (1)</t>
  </si>
  <si>
    <t>Jaqueta folre Serigrafiada (4)</t>
  </si>
  <si>
    <t>MOTXILLA Serigrafiada (3)</t>
  </si>
  <si>
    <t>Pantaló color blau marí</t>
  </si>
  <si>
    <t>Pantaló tergal Multib. blau marí SPA</t>
  </si>
  <si>
    <t>SABATA SEGURETAT S1P ESPORTIVA</t>
  </si>
  <si>
    <t>Gorra de treball</t>
  </si>
  <si>
    <t>Armilla reflectant</t>
  </si>
  <si>
    <t>GUANTS DE NITRIL TOUCHNTUFF CJA 100u</t>
  </si>
  <si>
    <t>Protector antimosquits 100 ml</t>
  </si>
  <si>
    <t>Crema solar facial FPS 50 50-100ml</t>
  </si>
  <si>
    <t>Serigrafia petita (1) (2) (3)0,50 €                                   50</t>
  </si>
  <si>
    <t>Serigrafia  gran (4)</t>
  </si>
  <si>
    <t>PEONS CONSTRUCCIÓ</t>
  </si>
  <si>
    <t>Pantaló curt blau marí</t>
  </si>
  <si>
    <t>Parka combinada alta visibilidad Serigrafiada (4)</t>
  </si>
  <si>
    <t>Guant Jomiba GNI Nitrilon</t>
  </si>
  <si>
    <t>Guants de cuir</t>
  </si>
  <si>
    <t>Ulleres de seguretat</t>
  </si>
  <si>
    <t>Sabata seguretat PPOO S3</t>
  </si>
  <si>
    <t>Renta ulls de butxaca 200 ml</t>
  </si>
  <si>
    <t>Serigrafia petita (1)</t>
  </si>
  <si>
    <t>Dessuadora clàssica, 50% cotó-50% polièster, coll rodó, color blau corporatiu - Serigrafiada</t>
  </si>
  <si>
    <t xml:space="preserve"> SVVEL345SPAMA36 - Pantaló tergal Multib. blau marí SPA</t>
  </si>
  <si>
    <t xml:space="preserve"> Motxilla bàsica serigrafiada</t>
  </si>
  <si>
    <t xml:space="preserve"> FTG Model Judo o similar</t>
  </si>
  <si>
    <t xml:space="preserve">GORRA COTÓ COLOR BLAU MARÍ 5 PANELS </t>
  </si>
  <si>
    <t>Armilla reflectant. EN471-Clase 1; Homologada; amb reflectants.</t>
  </si>
  <si>
    <t xml:space="preserve"> GUANTS DE NITRIL TOUCHNTUFF CJA 100u</t>
  </si>
  <si>
    <t xml:space="preserve">  Protector antimosquits pulveritzador 100 ml</t>
  </si>
  <si>
    <t xml:space="preserve"> Guant Jomiba GNI Nitrilon. Cat II. EN388:4121</t>
  </si>
  <si>
    <t xml:space="preserve">  GUANTS DE NITRIL TOUCHNTUFF CJA 100u</t>
  </si>
  <si>
    <t>Guants en pell flor vacuna groga. Molt flexible i elàstic d'ajust al canell. EN 388 3142</t>
  </si>
  <si>
    <t>Protector antimosquits pulveritzador 100 ml</t>
  </si>
  <si>
    <t xml:space="preserve">  Crema solar facial factor 50</t>
  </si>
  <si>
    <t xml:space="preserve"> Serigrafia petita (escut Ajuntament de Viladecans) a 1 tinta, per a samarretes  (1).</t>
  </si>
  <si>
    <t>Observacions:</t>
  </si>
  <si>
    <t>Subtotal Acció</t>
  </si>
  <si>
    <t xml:space="preserve">  Jaqueta folre polar alta visibilitat. Composició 100% polièster 280 gr. Aprox. Tancament cremallera i butxaques amb tancament cremallera. GROGA I BLAVA. Serigrafiada</t>
  </si>
  <si>
    <t>Dessuadora Serigrafiada (2)</t>
  </si>
  <si>
    <t>Serigrafia petita (escut Ajuntament de Viladecans) a 1 tinta, per a samarretes (1), dessuadores (2)        motxilla (3)</t>
  </si>
  <si>
    <t xml:space="preserve"> Serigrafia gran a l’esquena  ( "AJUNTAMENT VILADECANS” + 4 logos petits ) a 1 tinta, per a per as amarretes (1), dessuadores (2) jaquetes (4)</t>
  </si>
  <si>
    <t>Cotó 100%; densitat: 160 gr/m2 +/- 10%;m/c; doble costura en coll; mànigues i baixos. Serigrafia segons imatge Corporativa . Color blau marí.</t>
  </si>
  <si>
    <t xml:space="preserve"> Pantalons curts i elàstic a la cintura, dues butxaques franceses. Material: sarja 65% polièster, 35% cotó. color blau marí</t>
  </si>
  <si>
    <t xml:space="preserve"> Jaqueta folre polar alta visibilitat. Composició 100% polièster 280 gr. Aprox. Tancament cremallera i butxaques amb tancament cremallera. Serigrafiada</t>
  </si>
  <si>
    <t>Parka combinada alta visibilidad Confeccionada enpoliéster 100% i recoberta en PU Tapeta central amb cremallera oculta i tapeta. Caputxa oculta en el coll.Ajustament en punys amb elàstic interior. 2 
butxaques amb tapeta i 2 internes. Costures termosegellades. Tota la prenda està folrada Tires 
reflectants 3M o similar. ROTULACIÓ AMB TRANSFER amb escut de pit i ròtul esquena. EN 20471:2013 
Clase 1 o superior. EN 343:2019.</t>
  </si>
  <si>
    <t>Sabata de seguretat, confeccionat en pell serratge 1ª qualitat hidrofugat. Puntera i plantilla antiperforació no metàl·liques. Sola PU + Pu. S3</t>
  </si>
  <si>
    <t xml:space="preserve"> Gorra 100% polièster, 5 panells, coroneta plana, visera precorbada, protecció per al coll amb cordó ajustable,sense costura central.tipus Legionari.</t>
  </si>
  <si>
    <t>Serigrafia gran a l’esquena  ( "AJUNTAMENT VILADECANS” + 4 logos petits ) a 1 tinta, per a per a samarretes (1), jaquetes i parkes (4)</t>
  </si>
  <si>
    <t>TOTAL IMPORTE</t>
  </si>
  <si>
    <t xml:space="preserve">   Cotó 100%; densitat: 160 gr/m2 +/- 10%;m/c; doble costura en coll; mànigues i baixos.
 Serigrafia segons inmatge Corporativa . Color blau corporatiu.</t>
  </si>
  <si>
    <t xml:space="preserve"> Pantalons pinces i elàstic a la cintura, dues butxaques franceses, i quatre amb tapeta; reforç en culera.
 Material: sarja 65% polièster, 35% cotó. Gramatge: 190 gr. (aprox). Color blau marí</t>
  </si>
  <si>
    <t xml:space="preserve"> Pantalons pinces i elàstic a la cintura, dues butxaques franceses, i quatre amb tapeta; reforç en culera.
 Material: sarja 65% polièster, 35% cotó. Gramatge: 190 gr. (aprox). Franges ALTA VISIBILITAT. Color blau marí</t>
  </si>
  <si>
    <t xml:space="preserve"> Ulleres seguretat Op'visio. Ocular: Policarbonat incolor; Montura policarbonat transparent. 
Clase 1. Poids 26 g, proteccions laterals, anti -UV, anti baf, anti ratlladures.. EN166:2001 EN170:2022,</t>
  </si>
  <si>
    <t>Preu unitari màxim de  licitació</t>
  </si>
  <si>
    <t>Import total (IVA exclòs)</t>
  </si>
  <si>
    <t>IVA (21%)</t>
  </si>
  <si>
    <t>Import total (IVA inclòs)</t>
  </si>
  <si>
    <t>Preu unitari Ofert</t>
  </si>
  <si>
    <t>LOT 4: ANNEX IV a): Taller ocupacional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</si>
</sst>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26"/>
      <color theme="0"/>
      <name val="Arial"/>
      <family val="2"/>
    </font>
    <font>
      <b/>
      <sz val="18"/>
      <color theme="0"/>
      <name val="Arial"/>
      <family val="2"/>
    </font>
    <font>
      <b/>
      <sz val="18"/>
      <color theme="0" tint="-0.34998626667073579"/>
      <name val="Arial"/>
      <family val="2"/>
    </font>
    <font>
      <sz val="14"/>
      <color theme="0" tint="-0.34998626667073579"/>
      <name val="Arial"/>
      <family val="2"/>
    </font>
    <font>
      <b/>
      <sz val="14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4" xfId="0" applyFont="1" applyBorder="1" applyAlignment="1">
      <alignment wrapText="1"/>
    </xf>
    <xf numFmtId="0" fontId="2" fillId="0" borderId="6" xfId="0" applyFont="1" applyBorder="1"/>
    <xf numFmtId="0" fontId="2" fillId="0" borderId="5" xfId="0" applyFont="1" applyBorder="1" applyAlignment="1">
      <alignment wrapText="1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 applyAlignment="1">
      <alignment wrapText="1"/>
    </xf>
    <xf numFmtId="0" fontId="2" fillId="0" borderId="7" xfId="0" applyFont="1" applyBorder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3" borderId="11" xfId="0" applyFont="1" applyFill="1" applyBorder="1"/>
    <xf numFmtId="0" fontId="2" fillId="3" borderId="12" xfId="0" applyFont="1" applyFill="1" applyBorder="1"/>
    <xf numFmtId="0" fontId="3" fillId="3" borderId="13" xfId="0" applyFont="1" applyFill="1" applyBorder="1"/>
    <xf numFmtId="0" fontId="2" fillId="4" borderId="15" xfId="0" applyFont="1" applyFill="1" applyBorder="1"/>
    <xf numFmtId="0" fontId="3" fillId="4" borderId="16" xfId="0" applyFont="1" applyFill="1" applyBorder="1"/>
    <xf numFmtId="8" fontId="0" fillId="0" borderId="0" xfId="0" applyNumberFormat="1"/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8" fontId="7" fillId="0" borderId="1" xfId="0" applyNumberFormat="1" applyFont="1" applyBorder="1"/>
    <xf numFmtId="8" fontId="7" fillId="0" borderId="6" xfId="0" applyNumberFormat="1" applyFont="1" applyBorder="1"/>
    <xf numFmtId="0" fontId="8" fillId="3" borderId="9" xfId="0" applyFont="1" applyFill="1" applyBorder="1"/>
    <xf numFmtId="8" fontId="7" fillId="0" borderId="7" xfId="0" applyNumberFormat="1" applyFont="1" applyBorder="1"/>
    <xf numFmtId="8" fontId="7" fillId="0" borderId="1" xfId="0" applyNumberFormat="1" applyFont="1" applyBorder="1" applyAlignment="1">
      <alignment vertical="center"/>
    </xf>
    <xf numFmtId="0" fontId="3" fillId="4" borderId="14" xfId="0" applyFont="1" applyFill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164" fontId="3" fillId="0" borderId="6" xfId="0" applyNumberFormat="1" applyFont="1" applyBorder="1"/>
    <xf numFmtId="164" fontId="3" fillId="3" borderId="9" xfId="0" applyNumberFormat="1" applyFont="1" applyFill="1" applyBorder="1"/>
    <xf numFmtId="164" fontId="3" fillId="0" borderId="7" xfId="0" applyNumberFormat="1" applyFont="1" applyBorder="1"/>
    <xf numFmtId="164" fontId="3" fillId="0" borderId="7" xfId="0" applyNumberFormat="1" applyFont="1" applyBorder="1" applyAlignment="1">
      <alignment vertical="center"/>
    </xf>
    <xf numFmtId="164" fontId="3" fillId="0" borderId="17" xfId="0" applyNumberFormat="1" applyFont="1" applyBorder="1"/>
    <xf numFmtId="164" fontId="3" fillId="3" borderId="12" xfId="0" applyNumberFormat="1" applyFont="1" applyFill="1" applyBorder="1"/>
    <xf numFmtId="164" fontId="2" fillId="3" borderId="12" xfId="0" applyNumberFormat="1" applyFont="1" applyFill="1" applyBorder="1"/>
    <xf numFmtId="164" fontId="3" fillId="4" borderId="15" xfId="0" applyNumberFormat="1" applyFont="1" applyFill="1" applyBorder="1"/>
    <xf numFmtId="164" fontId="2" fillId="4" borderId="15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4"/>
  <sheetViews>
    <sheetView tabSelected="1" topLeftCell="B1" zoomScale="70" zoomScaleNormal="70" workbookViewId="0">
      <selection activeCell="G3" sqref="G3"/>
    </sheetView>
  </sheetViews>
  <sheetFormatPr baseColWidth="10" defaultColWidth="8.85546875" defaultRowHeight="15" x14ac:dyDescent="0.25"/>
  <cols>
    <col min="2" max="2" width="35.85546875" customWidth="1"/>
    <col min="3" max="3" width="55.5703125" customWidth="1"/>
    <col min="4" max="4" width="137.7109375" customWidth="1"/>
    <col min="5" max="5" width="22.28515625" customWidth="1"/>
    <col min="6" max="6" width="32.7109375" customWidth="1"/>
    <col min="7" max="7" width="23.85546875" customWidth="1"/>
    <col min="8" max="8" width="21.28515625" customWidth="1"/>
    <col min="9" max="9" width="22.28515625" customWidth="1"/>
    <col min="10" max="10" width="25" customWidth="1"/>
  </cols>
  <sheetData>
    <row r="1" spans="2:10" ht="94.5" customHeight="1" x14ac:dyDescent="0.25">
      <c r="B1" s="43" t="s">
        <v>64</v>
      </c>
      <c r="C1" s="43"/>
      <c r="D1" s="43"/>
      <c r="E1" s="43"/>
      <c r="F1" s="43"/>
      <c r="G1" s="43"/>
      <c r="H1" s="43"/>
      <c r="I1" s="43"/>
      <c r="J1" s="43"/>
    </row>
    <row r="2" spans="2:10" ht="50.25" customHeight="1" x14ac:dyDescent="0.25">
      <c r="B2" s="18" t="s">
        <v>0</v>
      </c>
      <c r="C2" s="18" t="s">
        <v>1</v>
      </c>
      <c r="D2" s="18" t="s">
        <v>3</v>
      </c>
      <c r="E2" s="18" t="s">
        <v>2</v>
      </c>
      <c r="F2" s="20" t="s">
        <v>59</v>
      </c>
      <c r="G2" s="19" t="s">
        <v>63</v>
      </c>
      <c r="H2" s="19" t="s">
        <v>60</v>
      </c>
      <c r="I2" s="18" t="s">
        <v>61</v>
      </c>
      <c r="J2" s="19" t="s">
        <v>62</v>
      </c>
    </row>
    <row r="3" spans="2:10" ht="43.5" customHeight="1" x14ac:dyDescent="0.25">
      <c r="B3" s="2" t="s">
        <v>4</v>
      </c>
      <c r="C3" s="2" t="s">
        <v>5</v>
      </c>
      <c r="D3" s="3" t="s">
        <v>55</v>
      </c>
      <c r="E3" s="39">
        <v>30</v>
      </c>
      <c r="F3" s="21">
        <v>6</v>
      </c>
      <c r="G3" s="27"/>
      <c r="H3" s="28">
        <f>G3*E3</f>
        <v>0</v>
      </c>
      <c r="I3" s="28">
        <f>H3*21%</f>
        <v>0</v>
      </c>
      <c r="J3" s="28">
        <f>H3+I3</f>
        <v>0</v>
      </c>
    </row>
    <row r="4" spans="2:10" ht="57.75" customHeight="1" x14ac:dyDescent="0.25">
      <c r="B4" s="2" t="s">
        <v>4</v>
      </c>
      <c r="C4" s="2" t="s">
        <v>6</v>
      </c>
      <c r="D4" s="3" t="s">
        <v>43</v>
      </c>
      <c r="E4" s="39">
        <v>10</v>
      </c>
      <c r="F4" s="21">
        <v>17</v>
      </c>
      <c r="G4" s="27"/>
      <c r="H4" s="28">
        <f t="shared" ref="H4:H16" si="0">G4*E4</f>
        <v>0</v>
      </c>
      <c r="I4" s="28">
        <f t="shared" ref="I4:I16" si="1">H4*21%</f>
        <v>0</v>
      </c>
      <c r="J4" s="28">
        <f t="shared" ref="J4:J16" si="2">H4+I4</f>
        <v>0</v>
      </c>
    </row>
    <row r="5" spans="2:10" ht="25.15" customHeight="1" x14ac:dyDescent="0.25">
      <c r="B5" s="2" t="s">
        <v>4</v>
      </c>
      <c r="C5" s="2" t="s">
        <v>44</v>
      </c>
      <c r="D5" s="3" t="s">
        <v>27</v>
      </c>
      <c r="E5" s="39">
        <v>10</v>
      </c>
      <c r="F5" s="21">
        <v>12</v>
      </c>
      <c r="G5" s="27"/>
      <c r="H5" s="28">
        <f t="shared" si="0"/>
        <v>0</v>
      </c>
      <c r="I5" s="28">
        <f t="shared" si="1"/>
        <v>0</v>
      </c>
      <c r="J5" s="28">
        <f t="shared" si="2"/>
        <v>0</v>
      </c>
    </row>
    <row r="6" spans="2:10" ht="18.600000000000001" customHeight="1" x14ac:dyDescent="0.25">
      <c r="B6" s="2" t="s">
        <v>4</v>
      </c>
      <c r="C6" s="2" t="s">
        <v>7</v>
      </c>
      <c r="D6" s="3" t="s">
        <v>29</v>
      </c>
      <c r="E6" s="39">
        <v>10</v>
      </c>
      <c r="F6" s="21">
        <v>6</v>
      </c>
      <c r="G6" s="27"/>
      <c r="H6" s="28">
        <f t="shared" si="0"/>
        <v>0</v>
      </c>
      <c r="I6" s="28">
        <f t="shared" si="1"/>
        <v>0</v>
      </c>
      <c r="J6" s="28">
        <f t="shared" si="2"/>
        <v>0</v>
      </c>
    </row>
    <row r="7" spans="2:10" ht="35.450000000000003" customHeight="1" x14ac:dyDescent="0.25">
      <c r="B7" s="2" t="s">
        <v>4</v>
      </c>
      <c r="C7" s="2" t="s">
        <v>8</v>
      </c>
      <c r="D7" s="3" t="s">
        <v>56</v>
      </c>
      <c r="E7" s="39">
        <v>10</v>
      </c>
      <c r="F7" s="21">
        <v>15</v>
      </c>
      <c r="G7" s="27"/>
      <c r="H7" s="28">
        <f t="shared" si="0"/>
        <v>0</v>
      </c>
      <c r="I7" s="28">
        <f t="shared" si="1"/>
        <v>0</v>
      </c>
      <c r="J7" s="28">
        <f t="shared" si="2"/>
        <v>0</v>
      </c>
    </row>
    <row r="8" spans="2:10" ht="25.15" customHeight="1" x14ac:dyDescent="0.25">
      <c r="B8" s="2" t="s">
        <v>4</v>
      </c>
      <c r="C8" s="2" t="s">
        <v>9</v>
      </c>
      <c r="D8" s="3" t="s">
        <v>28</v>
      </c>
      <c r="E8" s="39">
        <v>10</v>
      </c>
      <c r="F8" s="21">
        <v>34</v>
      </c>
      <c r="G8" s="27"/>
      <c r="H8" s="28">
        <f t="shared" si="0"/>
        <v>0</v>
      </c>
      <c r="I8" s="28">
        <f t="shared" si="1"/>
        <v>0</v>
      </c>
      <c r="J8" s="28">
        <f t="shared" si="2"/>
        <v>0</v>
      </c>
    </row>
    <row r="9" spans="2:10" ht="25.15" customHeight="1" x14ac:dyDescent="0.25">
      <c r="B9" s="2" t="s">
        <v>4</v>
      </c>
      <c r="C9" s="2" t="s">
        <v>10</v>
      </c>
      <c r="D9" s="3" t="s">
        <v>30</v>
      </c>
      <c r="E9" s="39">
        <v>10</v>
      </c>
      <c r="F9" s="21">
        <v>34</v>
      </c>
      <c r="G9" s="27"/>
      <c r="H9" s="28">
        <f t="shared" si="0"/>
        <v>0</v>
      </c>
      <c r="I9" s="28">
        <f t="shared" si="1"/>
        <v>0</v>
      </c>
      <c r="J9" s="28">
        <f t="shared" si="2"/>
        <v>0</v>
      </c>
    </row>
    <row r="10" spans="2:10" ht="25.15" customHeight="1" x14ac:dyDescent="0.25">
      <c r="B10" s="2" t="s">
        <v>4</v>
      </c>
      <c r="C10" s="2" t="s">
        <v>11</v>
      </c>
      <c r="D10" s="3" t="s">
        <v>31</v>
      </c>
      <c r="E10" s="39">
        <v>10</v>
      </c>
      <c r="F10" s="21">
        <v>4</v>
      </c>
      <c r="G10" s="27"/>
      <c r="H10" s="28">
        <f t="shared" si="0"/>
        <v>0</v>
      </c>
      <c r="I10" s="28">
        <f t="shared" si="1"/>
        <v>0</v>
      </c>
      <c r="J10" s="28">
        <f t="shared" si="2"/>
        <v>0</v>
      </c>
    </row>
    <row r="11" spans="2:10" ht="25.15" customHeight="1" x14ac:dyDescent="0.25">
      <c r="B11" s="2" t="s">
        <v>4</v>
      </c>
      <c r="C11" s="2" t="s">
        <v>12</v>
      </c>
      <c r="D11" s="3" t="s">
        <v>32</v>
      </c>
      <c r="E11" s="39">
        <v>10</v>
      </c>
      <c r="F11" s="21">
        <v>7</v>
      </c>
      <c r="G11" s="27"/>
      <c r="H11" s="28">
        <f t="shared" si="0"/>
        <v>0</v>
      </c>
      <c r="I11" s="28">
        <f t="shared" si="1"/>
        <v>0</v>
      </c>
      <c r="J11" s="28">
        <f t="shared" si="2"/>
        <v>0</v>
      </c>
    </row>
    <row r="12" spans="2:10" ht="25.15" customHeight="1" x14ac:dyDescent="0.25">
      <c r="B12" s="2" t="s">
        <v>4</v>
      </c>
      <c r="C12" s="2" t="s">
        <v>13</v>
      </c>
      <c r="D12" s="3" t="s">
        <v>33</v>
      </c>
      <c r="E12" s="39">
        <v>2</v>
      </c>
      <c r="F12" s="21">
        <v>10</v>
      </c>
      <c r="G12" s="27"/>
      <c r="H12" s="28">
        <f t="shared" si="0"/>
        <v>0</v>
      </c>
      <c r="I12" s="28">
        <f t="shared" si="1"/>
        <v>0</v>
      </c>
      <c r="J12" s="28">
        <f t="shared" si="2"/>
        <v>0</v>
      </c>
    </row>
    <row r="13" spans="2:10" ht="25.15" customHeight="1" x14ac:dyDescent="0.25">
      <c r="B13" s="2" t="s">
        <v>4</v>
      </c>
      <c r="C13" s="2" t="s">
        <v>14</v>
      </c>
      <c r="D13" s="3" t="s">
        <v>34</v>
      </c>
      <c r="E13" s="39">
        <v>10</v>
      </c>
      <c r="F13" s="21">
        <v>7</v>
      </c>
      <c r="G13" s="27"/>
      <c r="H13" s="28">
        <f t="shared" si="0"/>
        <v>0</v>
      </c>
      <c r="I13" s="28">
        <f t="shared" si="1"/>
        <v>0</v>
      </c>
      <c r="J13" s="28">
        <f t="shared" si="2"/>
        <v>0</v>
      </c>
    </row>
    <row r="14" spans="2:10" ht="25.15" customHeight="1" x14ac:dyDescent="0.25">
      <c r="B14" s="2" t="s">
        <v>4</v>
      </c>
      <c r="C14" s="2" t="s">
        <v>15</v>
      </c>
      <c r="D14" s="3" t="s">
        <v>15</v>
      </c>
      <c r="E14" s="39">
        <v>10</v>
      </c>
      <c r="F14" s="21">
        <v>12</v>
      </c>
      <c r="G14" s="27"/>
      <c r="H14" s="28">
        <f t="shared" si="0"/>
        <v>0</v>
      </c>
      <c r="I14" s="28">
        <f t="shared" si="1"/>
        <v>0</v>
      </c>
      <c r="J14" s="28">
        <f t="shared" si="2"/>
        <v>0</v>
      </c>
    </row>
    <row r="15" spans="2:10" ht="40.5" customHeight="1" x14ac:dyDescent="0.25">
      <c r="B15" s="2" t="s">
        <v>4</v>
      </c>
      <c r="C15" s="2" t="s">
        <v>16</v>
      </c>
      <c r="D15" s="3" t="s">
        <v>45</v>
      </c>
      <c r="E15" s="39">
        <v>50</v>
      </c>
      <c r="F15" s="21">
        <v>0.5</v>
      </c>
      <c r="G15" s="27"/>
      <c r="H15" s="28">
        <f t="shared" si="0"/>
        <v>0</v>
      </c>
      <c r="I15" s="28">
        <f t="shared" si="1"/>
        <v>0</v>
      </c>
      <c r="J15" s="28">
        <f t="shared" si="2"/>
        <v>0</v>
      </c>
    </row>
    <row r="16" spans="2:10" ht="40.5" customHeight="1" thickBot="1" x14ac:dyDescent="0.3">
      <c r="B16" s="4" t="s">
        <v>4</v>
      </c>
      <c r="C16" s="4" t="s">
        <v>17</v>
      </c>
      <c r="D16" s="5" t="s">
        <v>46</v>
      </c>
      <c r="E16" s="40">
        <v>50</v>
      </c>
      <c r="F16" s="22">
        <v>3.5</v>
      </c>
      <c r="G16" s="29"/>
      <c r="H16" s="28">
        <f t="shared" si="0"/>
        <v>0</v>
      </c>
      <c r="I16" s="28">
        <f t="shared" si="1"/>
        <v>0</v>
      </c>
      <c r="J16" s="28">
        <f t="shared" si="2"/>
        <v>0</v>
      </c>
    </row>
    <row r="17" spans="2:10" ht="19.899999999999999" customHeight="1" thickBot="1" x14ac:dyDescent="0.3">
      <c r="B17" s="6" t="s">
        <v>42</v>
      </c>
      <c r="C17" s="7"/>
      <c r="D17" s="8" t="s">
        <v>41</v>
      </c>
      <c r="E17" s="41"/>
      <c r="F17" s="23"/>
      <c r="G17" s="30"/>
      <c r="H17" s="30">
        <f>SUM(H3:H16)</f>
        <v>0</v>
      </c>
      <c r="I17" s="30">
        <f>SUM(I3:I16)</f>
        <v>0</v>
      </c>
      <c r="J17" s="30">
        <f>SUM(J3:J16)</f>
        <v>0</v>
      </c>
    </row>
    <row r="18" spans="2:10" ht="49.5" customHeight="1" x14ac:dyDescent="0.25">
      <c r="B18" s="9" t="s">
        <v>18</v>
      </c>
      <c r="C18" s="9" t="s">
        <v>5</v>
      </c>
      <c r="D18" s="10" t="s">
        <v>47</v>
      </c>
      <c r="E18" s="42">
        <v>30</v>
      </c>
      <c r="F18" s="24">
        <v>6</v>
      </c>
      <c r="G18" s="31"/>
      <c r="H18" s="28">
        <f t="shared" ref="H18:H34" si="3">G18*E18</f>
        <v>0</v>
      </c>
      <c r="I18" s="28">
        <f t="shared" ref="I18:I34" si="4">H18*21%</f>
        <v>0</v>
      </c>
      <c r="J18" s="28">
        <f t="shared" ref="J18:J34" si="5">H18+I18</f>
        <v>0</v>
      </c>
    </row>
    <row r="19" spans="2:10" ht="19.899999999999999" customHeight="1" x14ac:dyDescent="0.25">
      <c r="B19" s="2" t="s">
        <v>18</v>
      </c>
      <c r="C19" s="2" t="s">
        <v>19</v>
      </c>
      <c r="D19" s="3" t="s">
        <v>48</v>
      </c>
      <c r="E19" s="39">
        <v>10</v>
      </c>
      <c r="F19" s="21">
        <v>15</v>
      </c>
      <c r="G19" s="31"/>
      <c r="H19" s="28">
        <f t="shared" si="3"/>
        <v>0</v>
      </c>
      <c r="I19" s="28">
        <f t="shared" si="4"/>
        <v>0</v>
      </c>
      <c r="J19" s="28">
        <f t="shared" si="5"/>
        <v>0</v>
      </c>
    </row>
    <row r="20" spans="2:10" ht="41.25" customHeight="1" x14ac:dyDescent="0.25">
      <c r="B20" s="2" t="s">
        <v>18</v>
      </c>
      <c r="C20" s="2" t="s">
        <v>8</v>
      </c>
      <c r="D20" s="3" t="s">
        <v>57</v>
      </c>
      <c r="E20" s="39">
        <v>20</v>
      </c>
      <c r="F20" s="21">
        <v>15</v>
      </c>
      <c r="G20" s="31"/>
      <c r="H20" s="28">
        <f t="shared" si="3"/>
        <v>0</v>
      </c>
      <c r="I20" s="28">
        <f t="shared" si="4"/>
        <v>0</v>
      </c>
      <c r="J20" s="28">
        <f t="shared" si="5"/>
        <v>0</v>
      </c>
    </row>
    <row r="21" spans="2:10" ht="38.25" customHeight="1" x14ac:dyDescent="0.25">
      <c r="B21" s="2" t="s">
        <v>18</v>
      </c>
      <c r="C21" s="2" t="s">
        <v>6</v>
      </c>
      <c r="D21" s="3" t="s">
        <v>49</v>
      </c>
      <c r="E21" s="39">
        <v>10</v>
      </c>
      <c r="F21" s="21">
        <v>17</v>
      </c>
      <c r="G21" s="31"/>
      <c r="H21" s="28">
        <f t="shared" si="3"/>
        <v>0</v>
      </c>
      <c r="I21" s="28">
        <f t="shared" si="4"/>
        <v>0</v>
      </c>
      <c r="J21" s="28">
        <f t="shared" si="5"/>
        <v>0</v>
      </c>
    </row>
    <row r="22" spans="2:10" ht="105" customHeight="1" x14ac:dyDescent="0.25">
      <c r="B22" s="11" t="s">
        <v>18</v>
      </c>
      <c r="C22" s="38" t="s">
        <v>20</v>
      </c>
      <c r="D22" s="3" t="s">
        <v>50</v>
      </c>
      <c r="E22" s="11">
        <v>10</v>
      </c>
      <c r="F22" s="25">
        <v>38</v>
      </c>
      <c r="G22" s="32"/>
      <c r="H22" s="28">
        <f t="shared" si="3"/>
        <v>0</v>
      </c>
      <c r="I22" s="28">
        <f t="shared" si="4"/>
        <v>0</v>
      </c>
      <c r="J22" s="28">
        <f t="shared" si="5"/>
        <v>0</v>
      </c>
    </row>
    <row r="23" spans="2:10" ht="19.899999999999999" customHeight="1" x14ac:dyDescent="0.25">
      <c r="B23" s="2" t="s">
        <v>18</v>
      </c>
      <c r="C23" s="2" t="s">
        <v>21</v>
      </c>
      <c r="D23" s="3" t="s">
        <v>35</v>
      </c>
      <c r="E23" s="39">
        <v>100</v>
      </c>
      <c r="F23" s="21">
        <v>3</v>
      </c>
      <c r="G23" s="31"/>
      <c r="H23" s="28">
        <f t="shared" si="3"/>
        <v>0</v>
      </c>
      <c r="I23" s="28">
        <f t="shared" si="4"/>
        <v>0</v>
      </c>
      <c r="J23" s="28">
        <f t="shared" si="5"/>
        <v>0</v>
      </c>
    </row>
    <row r="24" spans="2:10" ht="19.899999999999999" customHeight="1" x14ac:dyDescent="0.25">
      <c r="B24" s="2" t="s">
        <v>18</v>
      </c>
      <c r="C24" s="2" t="s">
        <v>13</v>
      </c>
      <c r="D24" s="3" t="s">
        <v>36</v>
      </c>
      <c r="E24" s="39">
        <v>3</v>
      </c>
      <c r="F24" s="21">
        <v>10</v>
      </c>
      <c r="G24" s="31"/>
      <c r="H24" s="28">
        <f t="shared" si="3"/>
        <v>0</v>
      </c>
      <c r="I24" s="28">
        <f t="shared" si="4"/>
        <v>0</v>
      </c>
      <c r="J24" s="28">
        <f t="shared" si="5"/>
        <v>0</v>
      </c>
    </row>
    <row r="25" spans="2:10" ht="19.899999999999999" customHeight="1" x14ac:dyDescent="0.25">
      <c r="B25" s="2" t="s">
        <v>18</v>
      </c>
      <c r="C25" s="2" t="s">
        <v>22</v>
      </c>
      <c r="D25" s="3" t="s">
        <v>37</v>
      </c>
      <c r="E25" s="39">
        <v>20</v>
      </c>
      <c r="F25" s="21">
        <v>5</v>
      </c>
      <c r="G25" s="31"/>
      <c r="H25" s="28">
        <f t="shared" si="3"/>
        <v>0</v>
      </c>
      <c r="I25" s="28">
        <f t="shared" si="4"/>
        <v>0</v>
      </c>
      <c r="J25" s="28">
        <f t="shared" si="5"/>
        <v>0</v>
      </c>
    </row>
    <row r="26" spans="2:10" ht="39" customHeight="1" x14ac:dyDescent="0.25">
      <c r="B26" s="2" t="s">
        <v>18</v>
      </c>
      <c r="C26" s="2" t="s">
        <v>23</v>
      </c>
      <c r="D26" s="3" t="s">
        <v>58</v>
      </c>
      <c r="E26" s="39">
        <v>10</v>
      </c>
      <c r="F26" s="21">
        <v>10</v>
      </c>
      <c r="G26" s="31"/>
      <c r="H26" s="28">
        <f t="shared" si="3"/>
        <v>0</v>
      </c>
      <c r="I26" s="28">
        <f t="shared" si="4"/>
        <v>0</v>
      </c>
      <c r="J26" s="28">
        <f t="shared" si="5"/>
        <v>0</v>
      </c>
    </row>
    <row r="27" spans="2:10" ht="42" customHeight="1" x14ac:dyDescent="0.25">
      <c r="B27" s="2" t="s">
        <v>18</v>
      </c>
      <c r="C27" s="2" t="s">
        <v>24</v>
      </c>
      <c r="D27" s="3" t="s">
        <v>51</v>
      </c>
      <c r="E27" s="39">
        <v>10</v>
      </c>
      <c r="F27" s="21">
        <v>34</v>
      </c>
      <c r="G27" s="31"/>
      <c r="H27" s="28">
        <f t="shared" si="3"/>
        <v>0</v>
      </c>
      <c r="I27" s="28">
        <f t="shared" si="4"/>
        <v>0</v>
      </c>
      <c r="J27" s="28">
        <f t="shared" si="5"/>
        <v>0</v>
      </c>
    </row>
    <row r="28" spans="2:10" ht="37.5" customHeight="1" x14ac:dyDescent="0.25">
      <c r="B28" s="2" t="s">
        <v>18</v>
      </c>
      <c r="C28" s="2" t="s">
        <v>11</v>
      </c>
      <c r="D28" s="3" t="s">
        <v>52</v>
      </c>
      <c r="E28" s="39">
        <v>10</v>
      </c>
      <c r="F28" s="21">
        <v>4</v>
      </c>
      <c r="G28" s="31"/>
      <c r="H28" s="28">
        <f t="shared" si="3"/>
        <v>0</v>
      </c>
      <c r="I28" s="28">
        <f t="shared" si="4"/>
        <v>0</v>
      </c>
      <c r="J28" s="28">
        <f t="shared" si="5"/>
        <v>0</v>
      </c>
    </row>
    <row r="29" spans="2:10" ht="47.25" customHeight="1" x14ac:dyDescent="0.25">
      <c r="B29" s="2" t="s">
        <v>18</v>
      </c>
      <c r="C29" s="2" t="s">
        <v>12</v>
      </c>
      <c r="D29" s="3" t="s">
        <v>32</v>
      </c>
      <c r="E29" s="39">
        <v>10</v>
      </c>
      <c r="F29" s="21">
        <v>7</v>
      </c>
      <c r="G29" s="31"/>
      <c r="H29" s="28">
        <f t="shared" si="3"/>
        <v>0</v>
      </c>
      <c r="I29" s="28">
        <f t="shared" si="4"/>
        <v>0</v>
      </c>
      <c r="J29" s="28">
        <f t="shared" si="5"/>
        <v>0</v>
      </c>
    </row>
    <row r="30" spans="2:10" ht="19.899999999999999" customHeight="1" x14ac:dyDescent="0.25">
      <c r="B30" s="2" t="s">
        <v>18</v>
      </c>
      <c r="C30" s="2" t="s">
        <v>14</v>
      </c>
      <c r="D30" s="3" t="s">
        <v>38</v>
      </c>
      <c r="E30" s="39">
        <v>10</v>
      </c>
      <c r="F30" s="21">
        <v>7</v>
      </c>
      <c r="G30" s="31"/>
      <c r="H30" s="28">
        <f t="shared" si="3"/>
        <v>0</v>
      </c>
      <c r="I30" s="28">
        <f t="shared" si="4"/>
        <v>0</v>
      </c>
      <c r="J30" s="28">
        <f t="shared" si="5"/>
        <v>0</v>
      </c>
    </row>
    <row r="31" spans="2:10" ht="32.25" customHeight="1" x14ac:dyDescent="0.25">
      <c r="B31" s="2" t="s">
        <v>18</v>
      </c>
      <c r="C31" s="2" t="s">
        <v>15</v>
      </c>
      <c r="D31" s="3" t="s">
        <v>39</v>
      </c>
      <c r="E31" s="39">
        <v>10</v>
      </c>
      <c r="F31" s="21">
        <v>12</v>
      </c>
      <c r="G31" s="31"/>
      <c r="H31" s="28">
        <f t="shared" si="3"/>
        <v>0</v>
      </c>
      <c r="I31" s="28">
        <f t="shared" si="4"/>
        <v>0</v>
      </c>
      <c r="J31" s="28">
        <f t="shared" si="5"/>
        <v>0</v>
      </c>
    </row>
    <row r="32" spans="2:10" ht="27.75" customHeight="1" x14ac:dyDescent="0.25">
      <c r="B32" s="2" t="s">
        <v>18</v>
      </c>
      <c r="C32" s="2" t="s">
        <v>25</v>
      </c>
      <c r="D32" s="3"/>
      <c r="E32" s="39">
        <v>2</v>
      </c>
      <c r="F32" s="21">
        <v>14</v>
      </c>
      <c r="G32" s="31"/>
      <c r="H32" s="28">
        <f t="shared" si="3"/>
        <v>0</v>
      </c>
      <c r="I32" s="28">
        <f t="shared" si="4"/>
        <v>0</v>
      </c>
      <c r="J32" s="28">
        <f t="shared" si="5"/>
        <v>0</v>
      </c>
    </row>
    <row r="33" spans="2:10" ht="24.75" customHeight="1" x14ac:dyDescent="0.25">
      <c r="B33" s="2" t="s">
        <v>18</v>
      </c>
      <c r="C33" s="2" t="s">
        <v>26</v>
      </c>
      <c r="D33" s="3" t="s">
        <v>40</v>
      </c>
      <c r="E33" s="39">
        <v>40</v>
      </c>
      <c r="F33" s="21">
        <v>0.5</v>
      </c>
      <c r="G33" s="31"/>
      <c r="H33" s="28">
        <f t="shared" si="3"/>
        <v>0</v>
      </c>
      <c r="I33" s="28">
        <f t="shared" si="4"/>
        <v>0</v>
      </c>
      <c r="J33" s="28">
        <f t="shared" si="5"/>
        <v>0</v>
      </c>
    </row>
    <row r="34" spans="2:10" ht="19.899999999999999" customHeight="1" thickBot="1" x14ac:dyDescent="0.3">
      <c r="B34" s="4" t="s">
        <v>18</v>
      </c>
      <c r="C34" s="4" t="s">
        <v>17</v>
      </c>
      <c r="D34" s="5" t="s">
        <v>53</v>
      </c>
      <c r="E34" s="40">
        <v>60</v>
      </c>
      <c r="F34" s="22">
        <v>3.5</v>
      </c>
      <c r="G34" s="33"/>
      <c r="H34" s="28">
        <f t="shared" si="3"/>
        <v>0</v>
      </c>
      <c r="I34" s="28">
        <f t="shared" si="4"/>
        <v>0</v>
      </c>
      <c r="J34" s="28">
        <f t="shared" si="5"/>
        <v>0</v>
      </c>
    </row>
    <row r="35" spans="2:10" ht="34.5" customHeight="1" x14ac:dyDescent="0.25">
      <c r="B35" s="12" t="s">
        <v>42</v>
      </c>
      <c r="C35" s="13"/>
      <c r="D35" s="14" t="s">
        <v>41</v>
      </c>
      <c r="E35" s="13"/>
      <c r="F35" s="13"/>
      <c r="G35" s="34"/>
      <c r="H35" s="35">
        <f>SUM(H18:H34)</f>
        <v>0</v>
      </c>
      <c r="I35" s="35">
        <f>SUM(I18:I34)</f>
        <v>0</v>
      </c>
      <c r="J35" s="34">
        <f>SUM(J18:J34)</f>
        <v>0</v>
      </c>
    </row>
    <row r="36" spans="2:10" ht="26.25" customHeight="1" thickBot="1" x14ac:dyDescent="0.3">
      <c r="B36" s="26" t="s">
        <v>54</v>
      </c>
      <c r="C36" s="15"/>
      <c r="D36" s="16" t="s">
        <v>41</v>
      </c>
      <c r="E36" s="15"/>
      <c r="F36" s="15"/>
      <c r="G36" s="36"/>
      <c r="H36" s="37">
        <f>H17+H35</f>
        <v>0</v>
      </c>
      <c r="I36" s="37">
        <f>I17+I35</f>
        <v>0</v>
      </c>
      <c r="J36" s="36">
        <f>J17+J35</f>
        <v>0</v>
      </c>
    </row>
    <row r="39" spans="2:10" x14ac:dyDescent="0.25">
      <c r="I39" s="1"/>
    </row>
    <row r="44" spans="2:10" x14ac:dyDescent="0.25">
      <c r="J44" s="17"/>
    </row>
  </sheetData>
  <sheetProtection algorithmName="SHA-512" hashValue="RjYC5zjPhb5efr13zwbcorV1izU/FENzzbe0xET6bTW7jKLtsu3k6N2kc8jM5uM0Lo9xPgmk0hFxBat/MidcHQ==" saltValue="kpKkbtonDS7JLDsipEQNBA==" spinCount="100000" sheet="1" objects="1" scenarios="1"/>
  <protectedRanges>
    <protectedRange sqref="G3:G35" name="Rango1"/>
  </protectedRanges>
  <mergeCells count="1">
    <mergeCell ref="B1:J1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97ab141af7389bf71d3711671f7cbb0b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dd642084b12176e8c57c7ca456bf9768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f1_ xmlns="49cd5492-d0ae-45aa-8dd1-baedc285a9e3">1</_x00f1_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DF93B-4039-45BA-B2A3-B8B73857AECE}"/>
</file>

<file path=customXml/itemProps2.xml><?xml version="1.0" encoding="utf-8"?>
<ds:datastoreItem xmlns:ds="http://schemas.openxmlformats.org/officeDocument/2006/customXml" ds:itemID="{76154FEC-9E22-430F-A1E5-D25D663CBC67}">
  <ds:schemaRefs>
    <ds:schemaRef ds:uri="http://schemas.microsoft.com/office/2006/metadata/properties"/>
    <ds:schemaRef ds:uri="http://schemas.microsoft.com/office/infopath/2007/PartnerControls"/>
    <ds:schemaRef ds:uri="49cd5492-d0ae-45aa-8dd1-baedc285a9e3"/>
    <ds:schemaRef ds:uri="4fc8459e-692b-470d-a014-31b9e2216e42"/>
  </ds:schemaRefs>
</ds:datastoreItem>
</file>

<file path=customXml/itemProps3.xml><?xml version="1.0" encoding="utf-8"?>
<ds:datastoreItem xmlns:ds="http://schemas.openxmlformats.org/officeDocument/2006/customXml" ds:itemID="{97529FF6-C5AF-487A-92BD-E8ACA41CA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Perez Mateo</cp:lastModifiedBy>
  <dcterms:created xsi:type="dcterms:W3CDTF">2025-11-12T11:43:29Z</dcterms:created>
  <dcterms:modified xsi:type="dcterms:W3CDTF">2025-11-14T12:59:57Z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MediaServiceImageTags">
    <vt:lpwstr/>
  </property>
</Properties>
</file>