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hospitalclinicdebarcelona.sharepoint.com/sites/GesDocDSGCompres/ArxiuExpedients/2025_132_ESTIMULADORS VAGALS I ACCESSORIS-ICN-GC2/AMUP_XXXX_2025_00/PLECS/PROVISIONALS/"/>
    </mc:Choice>
  </mc:AlternateContent>
  <xr:revisionPtr revIDLastSave="56" documentId="8_{B0463BC7-B9E1-4B95-B46F-F4E829FD9489}" xr6:coauthVersionLast="47" xr6:coauthVersionMax="47" xr10:uidLastSave="{66392A1C-95C7-49F5-9021-0863B5447C69}"/>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1" l="1"/>
  <c r="O19" i="1"/>
  <c r="J19" i="1"/>
  <c r="P18" i="1"/>
  <c r="O18" i="1"/>
  <c r="J18" i="1"/>
  <c r="P17" i="1"/>
  <c r="P15" i="1" s="1"/>
  <c r="O17" i="1"/>
  <c r="J17" i="1"/>
  <c r="P16" i="1"/>
  <c r="O16" i="1"/>
  <c r="O15" i="1" s="1"/>
  <c r="J16" i="1"/>
  <c r="J15" i="1" s="1"/>
</calcChain>
</file>

<file path=xl/sharedStrings.xml><?xml version="1.0" encoding="utf-8"?>
<sst xmlns="http://schemas.openxmlformats.org/spreadsheetml/2006/main" count="56" uniqueCount="48">
  <si>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</si>
  <si>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</si>
  <si>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</si>
  <si>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</si>
  <si>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</si>
  <si>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</si>
  <si>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</si>
  <si>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</si>
  <si>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</si>
  <si>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</si>
  <si>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</si>
  <si>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</si>
  <si>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</si>
  <si>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</si>
  <si>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</si>
  <si>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</si>
  <si>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</si>
  <si>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</si>
  <si>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</si>
  <si>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</si>
  <si>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</si>
  <si>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</si>
  <si>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</si>
  <si>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</si>
  <si>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</si>
  <si>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</si>
  <si>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</si>
  <si>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</si>
  <si>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</si>
  <si>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</si>
  <si>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</si>
  <si>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</si>
  <si>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</si>
  <si>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</si>
  <si>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</si>
  <si>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</si>
  <si>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UND</t>
  </si>
  <si>
    <t>LOTE 1:  ESTIMULADORES VAGALES Y ELEMENTOS ACCESORIOS</t>
  </si>
  <si>
    <t>ESTIMULADOR VAGAL Generador de señal para la estimulación eléctrica del nervio vago izquierdo. Con detección y respuesta automática ante el aumento del ritmo cardíaco. Programable, para implante subcutáneo Incluye todo el material necesario para su implantación y programación</t>
  </si>
  <si>
    <t>ELECTRODO ESTIMULADOR VAGAL Electrodo aislado de longitud y diámetro suficiente para conexión a nervio vago izquierdo mediante cable acoplado. Incluye elementos de conexión al estimulador</t>
  </si>
  <si>
    <t xml:space="preserve">TUNELIZADOR PARA ESTIMULADOR VAGAL Herramienta de acero inoxidable de un solo uso, para la implantación del electrodo (conexión subcutánea del electrodo con el estimulador). De diferentes tamaños en función de las necesidades de implantación. </t>
  </si>
  <si>
    <t>1 al 3</t>
  </si>
  <si>
    <t>1</t>
  </si>
  <si>
    <t>2</t>
  </si>
  <si>
    <t>3</t>
  </si>
  <si>
    <t>2025/132</t>
  </si>
  <si>
    <t>SUMINISTRO DE ESTIMULADORES VAGALES Y ELEMENTOS ACCESORIOS</t>
  </si>
  <si>
    <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</si>
</sst>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24"/>
  <sheetViews>
    <sheetView tabSelected="1" topLeftCell="B1" zoomScale="60" zoomScaleNormal="60" zoomScaleSheetLayoutView="50" workbookViewId="0">
      <selection activeCell="U14" sqref="U14"/>
    </sheetView>
  </sheetViews>
  <sheetFormatPr baseColWidth="10" defaultRowHeight="14.25"/>
  <cols>
    <col min="1" max="1" width="11.42578125" style="7" hidden="1" customWidth="1"/>
    <col min="2" max="2" width="11.42578125" style="7" customWidth="1"/>
    <col min="3" max="3" width="10.42578125" style="7" customWidth="1"/>
    <col min="4" max="4" width="51.42578125" style="8" customWidth="1"/>
    <col min="5" max="5" width="16.42578125" style="9" hidden="1"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77" t="s">
        <v>30</v>
      </c>
      <c r="D1" s="77"/>
      <c r="E1" s="77"/>
      <c r="F1" s="77"/>
      <c r="G1" s="77"/>
      <c r="H1" s="77"/>
      <c r="I1" s="77"/>
      <c r="J1" s="77"/>
      <c r="K1" s="77"/>
      <c r="L1" s="77"/>
      <c r="M1" s="77"/>
      <c r="N1" s="77"/>
      <c r="O1" s="77"/>
      <c r="P1" s="35"/>
    </row>
    <row r="2" spans="1:16" ht="70.5" customHeight="1">
      <c r="C2" s="90" t="s">
        <v>33</v>
      </c>
      <c r="D2" s="90"/>
      <c r="E2" s="90"/>
      <c r="F2" s="90"/>
      <c r="G2" s="90"/>
      <c r="H2" s="90"/>
      <c r="I2" s="90"/>
      <c r="J2" s="90"/>
      <c r="K2" s="90"/>
      <c r="L2" s="90"/>
      <c r="M2" s="90"/>
      <c r="N2" s="90"/>
      <c r="O2" s="90"/>
      <c r="P2" s="35"/>
    </row>
    <row r="3" spans="1:16" ht="14.25" customHeight="1" thickBot="1">
      <c r="F3" s="7"/>
      <c r="K3" s="8"/>
      <c r="L3" s="8"/>
      <c r="M3" s="8"/>
      <c r="N3" s="8"/>
      <c r="O3" s="8"/>
      <c r="P3" s="8"/>
    </row>
    <row r="4" spans="1:16" ht="47.25" customHeight="1">
      <c r="B4" s="78" t="s">
        <v>5</v>
      </c>
      <c r="C4" s="79"/>
      <c r="D4" s="51" t="s">
        <v>46</v>
      </c>
      <c r="E4" s="52"/>
      <c r="F4" s="52"/>
      <c r="G4" s="52"/>
      <c r="H4" s="52"/>
      <c r="I4" s="52"/>
      <c r="J4" s="52"/>
      <c r="K4" s="52"/>
      <c r="L4" s="52"/>
      <c r="M4" s="52"/>
      <c r="N4" s="52"/>
      <c r="O4" s="53"/>
    </row>
    <row r="5" spans="1:16" ht="36.75" customHeight="1">
      <c r="B5" s="80" t="s">
        <v>6</v>
      </c>
      <c r="C5" s="81"/>
      <c r="D5" s="93" t="s">
        <v>45</v>
      </c>
      <c r="E5" s="94"/>
      <c r="F5" s="94"/>
      <c r="G5" s="94"/>
      <c r="H5" s="94"/>
      <c r="I5" s="94"/>
      <c r="J5" s="94"/>
      <c r="K5" s="94"/>
      <c r="L5" s="94"/>
      <c r="M5" s="94"/>
      <c r="N5" s="94"/>
      <c r="O5" s="95"/>
    </row>
    <row r="6" spans="1:16" ht="39" customHeight="1" thickBot="1">
      <c r="B6" s="91" t="s">
        <v>7</v>
      </c>
      <c r="C6" s="92"/>
      <c r="D6" s="73">
        <v>36</v>
      </c>
      <c r="E6" s="74"/>
      <c r="F6" s="74"/>
      <c r="G6" s="74"/>
      <c r="H6" s="74"/>
      <c r="I6" s="74"/>
      <c r="J6" s="74"/>
      <c r="K6" s="74"/>
      <c r="L6" s="74"/>
      <c r="M6" s="74"/>
      <c r="N6" s="74"/>
      <c r="O6" s="75"/>
    </row>
    <row r="7" spans="1:16" ht="12" customHeight="1" thickBot="1">
      <c r="C7" s="11"/>
      <c r="D7" s="11"/>
      <c r="E7" s="11"/>
      <c r="F7" s="12"/>
      <c r="G7" s="12"/>
      <c r="H7" s="12"/>
      <c r="I7" s="12"/>
      <c r="J7" s="27"/>
      <c r="K7" s="11"/>
      <c r="L7" s="11"/>
      <c r="M7" s="27"/>
      <c r="N7" s="27"/>
      <c r="O7" s="27"/>
      <c r="P7" s="27"/>
    </row>
    <row r="8" spans="1:16" s="7" customFormat="1" ht="36.75" customHeight="1" thickBot="1">
      <c r="B8" s="54" t="s">
        <v>8</v>
      </c>
      <c r="C8" s="55"/>
      <c r="D8" s="55"/>
      <c r="E8" s="55"/>
      <c r="F8" s="55"/>
      <c r="G8" s="55"/>
      <c r="H8" s="55"/>
      <c r="I8" s="55"/>
      <c r="J8" s="55"/>
      <c r="K8" s="55"/>
      <c r="L8" s="55"/>
      <c r="M8" s="55"/>
      <c r="N8" s="55"/>
      <c r="O8" s="56"/>
    </row>
    <row r="9" spans="1:16" s="28" customFormat="1" ht="35.25" customHeight="1" thickBot="1">
      <c r="B9" s="54" t="s">
        <v>0</v>
      </c>
      <c r="C9" s="56"/>
      <c r="D9" s="82"/>
      <c r="E9" s="83"/>
      <c r="F9" s="83"/>
      <c r="G9" s="83"/>
      <c r="H9" s="83"/>
      <c r="I9" s="83"/>
      <c r="J9" s="84"/>
      <c r="K9" s="25" t="s">
        <v>4</v>
      </c>
      <c r="L9" s="87"/>
      <c r="M9" s="88"/>
      <c r="N9" s="88"/>
      <c r="O9" s="89"/>
    </row>
    <row r="10" spans="1:16" s="28" customFormat="1" ht="36" customHeight="1" thickBot="1">
      <c r="A10" s="10" t="s">
        <v>1</v>
      </c>
      <c r="B10" s="54" t="s">
        <v>1</v>
      </c>
      <c r="C10" s="56"/>
      <c r="D10" s="57"/>
      <c r="E10" s="58"/>
      <c r="F10" s="58"/>
      <c r="G10" s="58"/>
      <c r="H10" s="58"/>
      <c r="I10" s="58"/>
      <c r="J10" s="59"/>
      <c r="K10" s="36" t="s">
        <v>9</v>
      </c>
      <c r="L10" s="87"/>
      <c r="M10" s="88"/>
      <c r="N10" s="88"/>
      <c r="O10" s="89"/>
    </row>
    <row r="11" spans="1:16" s="28" customFormat="1" ht="36.75" customHeight="1">
      <c r="B11" s="85"/>
      <c r="C11" s="85"/>
      <c r="E11" s="37"/>
      <c r="F11" s="86"/>
      <c r="G11" s="86"/>
      <c r="H11" s="86"/>
      <c r="I11" s="86"/>
      <c r="J11" s="86"/>
      <c r="K11" s="41"/>
      <c r="L11" s="39"/>
      <c r="M11" s="39"/>
      <c r="N11" s="39"/>
      <c r="O11" s="39"/>
    </row>
    <row r="12" spans="1:16" s="28" customFormat="1" ht="36.75" customHeight="1">
      <c r="B12" s="50"/>
      <c r="C12" s="50"/>
      <c r="E12" s="11"/>
      <c r="F12" s="76"/>
      <c r="G12" s="76"/>
      <c r="H12" s="76"/>
      <c r="I12" s="76"/>
      <c r="J12" s="76"/>
      <c r="K12" s="10"/>
      <c r="L12" s="40"/>
      <c r="M12" s="40"/>
      <c r="N12" s="40"/>
      <c r="O12" s="40"/>
    </row>
    <row r="13" spans="1:16" s="28" customFormat="1" ht="27" customHeight="1">
      <c r="C13" s="69"/>
      <c r="D13" s="69"/>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6" t="s">
        <v>21</v>
      </c>
    </row>
    <row r="15" spans="1:16" s="11" customFormat="1" ht="28.5">
      <c r="A15" s="19"/>
      <c r="B15" s="19">
        <v>1</v>
      </c>
      <c r="C15" s="24" t="s">
        <v>41</v>
      </c>
      <c r="D15" s="42" t="s">
        <v>37</v>
      </c>
      <c r="E15" s="44"/>
      <c r="F15" s="20"/>
      <c r="G15" s="45"/>
      <c r="H15" s="38"/>
      <c r="I15" s="21"/>
      <c r="J15" s="23">
        <f>SUM(J16:J18)</f>
        <v>465792</v>
      </c>
      <c r="K15" s="46"/>
      <c r="L15" s="46"/>
      <c r="M15" s="47"/>
      <c r="N15" s="48"/>
      <c r="O15" s="49">
        <f t="shared" ref="O15:P15" si="0">SUM(O16:O18)</f>
        <v>0</v>
      </c>
      <c r="P15" s="49">
        <f t="shared" si="0"/>
        <v>0</v>
      </c>
    </row>
    <row r="16" spans="1:16" s="11" customFormat="1" ht="85.5">
      <c r="A16" s="19"/>
      <c r="B16" s="19" t="s">
        <v>42</v>
      </c>
      <c r="C16" s="24" t="s">
        <v>42</v>
      </c>
      <c r="D16" s="43" t="s">
        <v>38</v>
      </c>
      <c r="E16" s="44">
        <v>194309</v>
      </c>
      <c r="F16" s="20" t="s">
        <v>36</v>
      </c>
      <c r="G16" s="45">
        <v>30</v>
      </c>
      <c r="H16" s="38">
        <v>14832</v>
      </c>
      <c r="I16" s="21" t="s">
        <v>47</v>
      </c>
      <c r="J16" s="23">
        <f t="shared" ref="J16:J18" si="1">ROUND(H16*G16,2)</f>
        <v>444960</v>
      </c>
      <c r="K16" s="46"/>
      <c r="L16" s="46"/>
      <c r="M16" s="47"/>
      <c r="N16" s="48"/>
      <c r="O16" s="49">
        <f t="shared" ref="O16:O18" si="2">ROUND(M16*G16,2)</f>
        <v>0</v>
      </c>
      <c r="P16" s="49">
        <f t="shared" ref="P16:P18" si="3">ROUND(M16*(1+N16)*G16,2)</f>
        <v>0</v>
      </c>
    </row>
    <row r="17" spans="1:16" s="11" customFormat="1" ht="71.25">
      <c r="A17" s="19" t="s">
        <v>3</v>
      </c>
      <c r="B17" s="19" t="s">
        <v>42</v>
      </c>
      <c r="C17" s="24" t="s">
        <v>43</v>
      </c>
      <c r="D17" s="43" t="s">
        <v>39</v>
      </c>
      <c r="E17" s="44">
        <v>176626</v>
      </c>
      <c r="F17" s="20" t="s">
        <v>36</v>
      </c>
      <c r="G17" s="45">
        <v>12</v>
      </c>
      <c r="H17" s="38">
        <v>1600</v>
      </c>
      <c r="I17" s="21" t="s">
        <v>47</v>
      </c>
      <c r="J17" s="23">
        <f t="shared" si="1"/>
        <v>19200</v>
      </c>
      <c r="K17" s="46"/>
      <c r="L17" s="46"/>
      <c r="M17" s="47"/>
      <c r="N17" s="48"/>
      <c r="O17" s="49">
        <f t="shared" si="2"/>
        <v>0</v>
      </c>
      <c r="P17" s="49">
        <f t="shared" si="3"/>
        <v>0</v>
      </c>
    </row>
    <row r="18" spans="1:16" s="11" customFormat="1" ht="85.5">
      <c r="A18" s="19"/>
      <c r="B18" s="19" t="s">
        <v>42</v>
      </c>
      <c r="C18" s="24" t="s">
        <v>44</v>
      </c>
      <c r="D18" s="43" t="s">
        <v>40</v>
      </c>
      <c r="E18" s="44">
        <v>124026</v>
      </c>
      <c r="F18" s="20" t="s">
        <v>36</v>
      </c>
      <c r="G18" s="45">
        <v>12</v>
      </c>
      <c r="H18" s="38">
        <v>136</v>
      </c>
      <c r="I18" s="21" t="s">
        <v>47</v>
      </c>
      <c r="J18" s="23">
        <f t="shared" si="1"/>
        <v>1632</v>
      </c>
      <c r="K18" s="46"/>
      <c r="L18" s="46"/>
      <c r="M18" s="47"/>
      <c r="N18" s="48"/>
      <c r="O18" s="49">
        <f t="shared" si="2"/>
        <v>0</v>
      </c>
      <c r="P18" s="49">
        <f t="shared" si="3"/>
        <v>0</v>
      </c>
    </row>
    <row r="19" spans="1:16" s="29" customFormat="1" ht="45.75" customHeight="1" thickBot="1">
      <c r="A19" s="1"/>
      <c r="B19" s="1"/>
      <c r="C19" s="66" t="s">
        <v>22</v>
      </c>
      <c r="D19" s="67"/>
      <c r="E19" s="68"/>
      <c r="F19" s="1"/>
      <c r="G19" s="2"/>
      <c r="H19" s="3"/>
      <c r="I19" s="3"/>
      <c r="J19" s="22">
        <f>SUM(J15:J18)-J15</f>
        <v>465792</v>
      </c>
      <c r="K19" s="4"/>
      <c r="L19" s="4"/>
      <c r="M19" s="5"/>
      <c r="N19" s="6"/>
      <c r="O19" s="22">
        <f t="shared" ref="O19:P19" si="4">SUM(O15:O18)-O15</f>
        <v>0</v>
      </c>
      <c r="P19" s="22">
        <f t="shared" si="4"/>
        <v>0</v>
      </c>
    </row>
    <row r="20" spans="1:16" s="27" customFormat="1" ht="15">
      <c r="A20" s="30"/>
      <c r="B20" s="30"/>
      <c r="C20" s="31"/>
      <c r="D20" s="31"/>
      <c r="E20" s="32"/>
      <c r="F20" s="32"/>
      <c r="G20" s="31"/>
      <c r="H20" s="32"/>
      <c r="I20" s="32"/>
      <c r="J20" s="32"/>
      <c r="K20" s="33"/>
      <c r="L20" s="33"/>
      <c r="M20" s="33"/>
      <c r="N20" s="33"/>
      <c r="O20" s="33"/>
      <c r="P20" s="33"/>
    </row>
    <row r="21" spans="1:16" s="27" customFormat="1" ht="44.25" customHeight="1" thickBot="1">
      <c r="C21" s="34"/>
      <c r="D21" s="34"/>
      <c r="E21" s="34"/>
      <c r="F21" s="34"/>
      <c r="G21" s="34"/>
      <c r="H21" s="34"/>
      <c r="I21" s="34"/>
      <c r="J21" s="34"/>
      <c r="K21" s="34"/>
      <c r="L21" s="34"/>
      <c r="M21" s="34"/>
      <c r="N21" s="34"/>
      <c r="O21" s="34"/>
      <c r="P21" s="34"/>
    </row>
    <row r="22" spans="1:16" s="27" customFormat="1" ht="81" customHeight="1" thickBot="1">
      <c r="C22" s="70" t="s">
        <v>28</v>
      </c>
      <c r="D22" s="71"/>
      <c r="E22" s="71"/>
      <c r="F22" s="71"/>
      <c r="G22" s="71"/>
      <c r="H22" s="71"/>
      <c r="I22" s="71"/>
      <c r="J22" s="71"/>
      <c r="K22" s="71"/>
      <c r="L22" s="71"/>
      <c r="M22" s="71"/>
      <c r="N22" s="71"/>
      <c r="O22" s="72"/>
    </row>
    <row r="23" spans="1:16" s="27" customFormat="1" ht="36" customHeight="1" thickBot="1">
      <c r="C23" s="70" t="s">
        <v>31</v>
      </c>
      <c r="D23" s="71"/>
      <c r="E23" s="71"/>
      <c r="F23" s="71"/>
      <c r="G23" s="71"/>
      <c r="H23" s="71"/>
      <c r="I23" s="71"/>
      <c r="J23" s="71"/>
      <c r="K23" s="71"/>
      <c r="L23" s="71"/>
      <c r="M23" s="71"/>
      <c r="N23" s="71"/>
      <c r="O23" s="72"/>
    </row>
    <row r="24" spans="1:16" s="27" customFormat="1" ht="51" customHeight="1" thickBot="1">
      <c r="C24" s="63" t="s">
        <v>34</v>
      </c>
      <c r="D24" s="64"/>
      <c r="E24" s="64"/>
      <c r="F24" s="64"/>
      <c r="G24" s="64"/>
      <c r="H24" s="64"/>
      <c r="I24" s="64"/>
      <c r="J24" s="64"/>
      <c r="K24" s="64"/>
      <c r="L24" s="64"/>
      <c r="M24" s="64"/>
      <c r="N24" s="64"/>
      <c r="O24" s="65"/>
    </row>
    <row r="25" spans="1:16" s="27" customFormat="1" ht="81" customHeight="1" thickBot="1">
      <c r="C25" s="63" t="s">
        <v>32</v>
      </c>
      <c r="D25" s="64"/>
      <c r="E25" s="64"/>
      <c r="F25" s="64"/>
      <c r="G25" s="64"/>
      <c r="H25" s="64"/>
      <c r="I25" s="64"/>
      <c r="J25" s="64"/>
      <c r="K25" s="64"/>
      <c r="L25" s="64"/>
      <c r="M25" s="64"/>
      <c r="N25" s="64"/>
      <c r="O25" s="65"/>
    </row>
    <row r="26" spans="1:16" s="27" customFormat="1" ht="99" customHeight="1" thickBot="1">
      <c r="C26" s="63" t="s">
        <v>29</v>
      </c>
      <c r="D26" s="64"/>
      <c r="E26" s="64"/>
      <c r="F26" s="64"/>
      <c r="G26" s="64"/>
      <c r="H26" s="64"/>
      <c r="I26" s="64"/>
      <c r="J26" s="64"/>
      <c r="K26" s="64"/>
      <c r="L26" s="64"/>
      <c r="M26" s="64"/>
      <c r="N26" s="64"/>
      <c r="O26" s="65"/>
    </row>
    <row r="27" spans="1:16" s="27" customFormat="1" ht="46.5" customHeight="1" thickBot="1">
      <c r="C27" s="63" t="s">
        <v>23</v>
      </c>
      <c r="D27" s="64"/>
      <c r="E27" s="64"/>
      <c r="F27" s="64"/>
      <c r="G27" s="64"/>
      <c r="H27" s="64"/>
      <c r="I27" s="64"/>
      <c r="J27" s="64"/>
      <c r="K27" s="64"/>
      <c r="L27" s="64"/>
      <c r="M27" s="64"/>
      <c r="N27" s="64"/>
      <c r="O27" s="65"/>
    </row>
    <row r="28" spans="1:16" s="27" customFormat="1" ht="46.5" customHeight="1" thickBot="1">
      <c r="C28" s="63" t="s">
        <v>24</v>
      </c>
      <c r="D28" s="64"/>
      <c r="E28" s="64"/>
      <c r="F28" s="64"/>
      <c r="G28" s="64"/>
      <c r="H28" s="64"/>
      <c r="I28" s="64"/>
      <c r="J28" s="64"/>
      <c r="K28" s="64"/>
      <c r="L28" s="64"/>
      <c r="M28" s="64"/>
      <c r="N28" s="64"/>
      <c r="O28" s="65"/>
    </row>
    <row r="29" spans="1:16" s="27" customFormat="1" ht="70.5" customHeight="1" thickBot="1">
      <c r="C29" s="60" t="s">
        <v>35</v>
      </c>
      <c r="D29" s="61"/>
      <c r="E29" s="61"/>
      <c r="F29" s="61"/>
      <c r="G29" s="61"/>
      <c r="H29" s="61"/>
      <c r="I29" s="61"/>
      <c r="J29" s="61"/>
      <c r="K29" s="61"/>
      <c r="L29" s="61"/>
      <c r="M29" s="61"/>
      <c r="N29" s="61"/>
      <c r="O29" s="62"/>
    </row>
    <row r="30" spans="1:16" s="27" customFormat="1" ht="24.95" customHeight="1">
      <c r="D30" s="7"/>
    </row>
    <row r="31" spans="1:16" s="27" customFormat="1">
      <c r="D31" s="7"/>
    </row>
    <row r="32" spans="1:16" s="27" customFormat="1"/>
    <row r="33" s="27" customFormat="1"/>
    <row r="34" s="27" customFormat="1"/>
    <row r="35" s="27" customFormat="1"/>
    <row r="36" s="27" customFormat="1"/>
    <row r="37" s="27" customFormat="1"/>
    <row r="38" s="27" customFormat="1"/>
    <row r="39" s="27" customFormat="1"/>
    <row r="40" s="27" customFormat="1"/>
    <row r="41" s="27" customFormat="1"/>
    <row r="42" s="27" customFormat="1"/>
    <row r="43" s="27" customFormat="1"/>
    <row r="44" s="27" customFormat="1"/>
    <row r="45" s="27" customFormat="1"/>
    <row r="46" s="27" customFormat="1"/>
    <row r="47" s="27" customFormat="1"/>
    <row r="48"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27" customFormat="1"/>
    <row r="98" s="27" customFormat="1"/>
    <row r="99" s="27" customFormat="1"/>
    <row r="100" s="27" customFormat="1"/>
    <row r="101" s="27" customFormat="1"/>
    <row r="102" s="27" customFormat="1"/>
    <row r="103" s="27" customFormat="1"/>
    <row r="104" s="27" customFormat="1"/>
    <row r="105" s="27" customFormat="1"/>
    <row r="106" s="27" customFormat="1"/>
    <row r="107" s="27" customFormat="1"/>
    <row r="108" s="27" customFormat="1"/>
    <row r="109" s="27" customFormat="1"/>
    <row r="110" s="27" customFormat="1"/>
    <row r="111" s="27" customFormat="1"/>
    <row r="112" s="27" customFormat="1"/>
    <row r="113" spans="7:7" s="27" customFormat="1"/>
    <row r="114" spans="7:7" s="27" customFormat="1"/>
    <row r="115" spans="7:7" s="27" customFormat="1"/>
    <row r="116" spans="7:7" s="27" customFormat="1"/>
    <row r="117" spans="7:7" s="27" customFormat="1"/>
    <row r="118" spans="7:7" s="27" customFormat="1"/>
    <row r="119" spans="7:7" s="27" customFormat="1"/>
    <row r="120" spans="7:7" s="27" customFormat="1"/>
    <row r="121" spans="7:7" s="27" customFormat="1"/>
    <row r="122" spans="7:7" s="27" customFormat="1"/>
    <row r="123" spans="7:7" s="27" customFormat="1">
      <c r="G123" s="8"/>
    </row>
    <row r="124" spans="7:7" s="27" customFormat="1">
      <c r="G124" s="8"/>
    </row>
  </sheetData>
  <sheetProtection algorithmName="SHA-512" hashValue="abbfcuY2UK8LssKPNYxOCcWrrgpwFhjYD9sE2u0ao+tGYXQGdae17Ht6aXN2KlXDsHpI5XZqmiz9f0Doyhr5bg==" saltValue="kiROKuyJ9jzLfV4KnMjjCg==" spinCount="100000" sheet="1" objects="1" scenarios="1"/>
  <protectedRanges>
    <protectedRange sqref="D9 D10 L9 L10 K16:N18" name="Rango1"/>
  </protectedRanges>
  <mergeCells count="29">
    <mergeCell ref="C1:O1"/>
    <mergeCell ref="C26:O26"/>
    <mergeCell ref="B4:C4"/>
    <mergeCell ref="B5:C5"/>
    <mergeCell ref="D9:J9"/>
    <mergeCell ref="B11:C11"/>
    <mergeCell ref="F11:J11"/>
    <mergeCell ref="C24:O24"/>
    <mergeCell ref="L9:O9"/>
    <mergeCell ref="L10:O10"/>
    <mergeCell ref="C2:O2"/>
    <mergeCell ref="C23:O23"/>
    <mergeCell ref="B6:C6"/>
    <mergeCell ref="B9:C9"/>
    <mergeCell ref="D5:O5"/>
    <mergeCell ref="B10:C10"/>
    <mergeCell ref="B12:C12"/>
    <mergeCell ref="D4:O4"/>
    <mergeCell ref="B8:O8"/>
    <mergeCell ref="D10:J10"/>
    <mergeCell ref="C29:O29"/>
    <mergeCell ref="C27:O27"/>
    <mergeCell ref="C19:E19"/>
    <mergeCell ref="C13:D13"/>
    <mergeCell ref="C22:O22"/>
    <mergeCell ref="D6:O6"/>
    <mergeCell ref="F12:J12"/>
    <mergeCell ref="C28:O28"/>
    <mergeCell ref="C25:O25"/>
  </mergeCells>
  <phoneticPr fontId="0" type="noConversion"/>
  <conditionalFormatting sqref="M15:M18">
    <cfRule type="expression" dxfId="1" priority="2" stopIfTrue="1">
      <formula>#REF!&gt;$H15</formula>
    </cfRule>
  </conditionalFormatting>
  <conditionalFormatting sqref="O15:O18">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18" xr:uid="{7D92D878-8F68-4F28-B2B0-920844373BF5}">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5" fitToHeight="0" orientation="landscape" r:id="rId1"/>
  <headerFooter>
    <oddHeader>&amp;L&amp;G</oddHeader>
    <oddFooter>&amp;C&amp;18&amp;F&amp;R&amp;20&amp;P/&amp;N</oddFooter>
  </headerFooter>
  <rowBreaks count="1" manualBreakCount="1">
    <brk id="21"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5" ma:contentTypeDescription="Crea un document nou" ma:contentTypeScope="" ma:versionID="653ae73989c3455cc823601eb78948bd">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a0d29a8c77f67f606beca28bcfdff91d"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element ref="ns2:Tipusexpedient" minOccurs="0"/>
                <xsd:element ref="ns2:Datafiexpedi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Tipusexpedient" ma:index="21" nillable="true" ma:displayName="Tipus expedient" ma:format="Dropdown" ma:internalName="Tipusexpedient">
      <xsd:simpleType>
        <xsd:restriction base="dms:Choice">
          <xsd:enumeration value="Subministrament"/>
          <xsd:enumeration value="Serveis"/>
          <xsd:enumeration value="Inversions"/>
          <xsd:enumeration value="Obres"/>
        </xsd:restriction>
      </xsd:simpleType>
    </xsd:element>
    <xsd:element name="Datafiexpedient" ma:index="22" nillable="true" ma:displayName="Data fi expedient" ma:format="DateOnly" ma:internalName="Datafiexpedient">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Tipusexpedient xmlns="f57226c6-72d7-41ac-8db2-2a3bfc210604" xsi:nil="true"/>
    <Datafiexpedient xmlns="f57226c6-72d7-41ac-8db2-2a3bfc210604"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2.xml><?xml version="1.0" encoding="utf-8"?>
<ds:datastoreItem xmlns:ds="http://schemas.openxmlformats.org/officeDocument/2006/customXml" ds:itemID="{61B7CA07-D794-458B-87B9-D7ED67854A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4.xml><?xml version="1.0" encoding="utf-8"?>
<ds:datastoreItem xmlns:ds="http://schemas.openxmlformats.org/officeDocument/2006/customXml" ds:itemID="{59B80C2B-D326-448D-AA86-54331D0CB2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2025-11-21T11:44:31Z</cp:lastPrinted>
  <dcterms:created xsi:type="dcterms:W3CDTF">2005-12-15T16:43:39Z</dcterms:created>
  <dcterms:modified xsi:type="dcterms:W3CDTF">2025-11-21T11:45:25Z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