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ML350GX\treball\OFICINA\documents\TREBALL\Obres i Serveis Municipals\4-SUBMINISTRES\Enllumenat NADAL 2025-2028\"/>
    </mc:Choice>
  </mc:AlternateContent>
  <xr:revisionPtr revIDLastSave="0" documentId="8_{B307C734-CB16-4BF2-9FF3-32DF3A6171D4}" xr6:coauthVersionLast="47" xr6:coauthVersionMax="47" xr10:uidLastSave="{00000000-0000-0000-0000-000000000000}"/>
  <bookViews>
    <workbookView xWindow="-28920" yWindow="-120" windowWidth="29040" windowHeight="15720" xr2:uid="{4FA70B24-A080-4A4E-B845-0EAB923E7F64}"/>
  </bookViews>
  <sheets>
    <sheet name="Fórmula" sheetId="1" r:id="rId1"/>
    <sheet name="Exempl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E31" i="1" s="1"/>
  <c r="C31" i="1"/>
  <c r="D31" i="1" s="1"/>
  <c r="E30" i="1"/>
  <c r="C30" i="1"/>
  <c r="D30" i="1" s="1"/>
  <c r="E29" i="1"/>
  <c r="C29" i="1"/>
  <c r="D29" i="1" s="1"/>
  <c r="E28" i="1"/>
  <c r="C28" i="1"/>
  <c r="D28" i="1" s="1"/>
  <c r="C27" i="1"/>
  <c r="D27" i="1" s="1"/>
  <c r="E26" i="1"/>
  <c r="C26" i="1"/>
  <c r="D26" i="1" s="1"/>
  <c r="E25" i="1"/>
  <c r="C25" i="1"/>
  <c r="D25" i="1" s="1"/>
  <c r="E24" i="1"/>
  <c r="C24" i="1"/>
  <c r="D24" i="1" s="1"/>
  <c r="C23" i="1"/>
  <c r="D23" i="1" s="1"/>
  <c r="E22" i="1"/>
  <c r="C22" i="1"/>
  <c r="D22" i="1" s="1"/>
  <c r="E21" i="1"/>
  <c r="D21" i="1"/>
  <c r="C21" i="1"/>
  <c r="E20" i="1"/>
  <c r="C20" i="1"/>
  <c r="D20" i="1" s="1"/>
  <c r="C19" i="1"/>
  <c r="D19" i="1" s="1"/>
  <c r="E18" i="1"/>
  <c r="C18" i="1"/>
  <c r="D18" i="1" s="1"/>
  <c r="E17" i="1"/>
  <c r="D17" i="1"/>
  <c r="C17" i="1"/>
  <c r="E16" i="1"/>
  <c r="D16" i="1"/>
  <c r="C16" i="1"/>
  <c r="E15" i="1"/>
  <c r="C15" i="1"/>
  <c r="D15" i="1" s="1"/>
  <c r="E14" i="1"/>
  <c r="C14" i="1"/>
  <c r="D14" i="1" s="1"/>
  <c r="E13" i="1"/>
  <c r="C13" i="1"/>
  <c r="D13" i="1" s="1"/>
  <c r="C12" i="1"/>
  <c r="D12" i="1" s="1"/>
  <c r="E12" i="1" l="1"/>
  <c r="E19" i="1"/>
  <c r="E23" i="1"/>
  <c r="E27" i="1"/>
  <c r="B32" i="2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E21" i="2" l="1"/>
  <c r="E22" i="2"/>
  <c r="E23" i="2"/>
  <c r="E30" i="2"/>
  <c r="E24" i="2"/>
  <c r="E28" i="2"/>
  <c r="E13" i="2"/>
  <c r="E25" i="2"/>
  <c r="E14" i="2"/>
  <c r="E26" i="2"/>
  <c r="E15" i="2"/>
  <c r="E27" i="2"/>
  <c r="E16" i="2"/>
  <c r="E17" i="2"/>
  <c r="E29" i="2"/>
  <c r="E18" i="2"/>
  <c r="E19" i="2"/>
  <c r="E31" i="2"/>
  <c r="E20" i="2"/>
  <c r="E12" i="2"/>
</calcChain>
</file>

<file path=xl/sharedStrings.xml><?xml version="1.0" encoding="utf-8"?>
<sst xmlns="http://schemas.openxmlformats.org/spreadsheetml/2006/main" count="58" uniqueCount="31">
  <si>
    <t>PUNTS DEL CRITERI PREU P=</t>
  </si>
  <si>
    <t>IMPORT DE LICITACIÓ IL=</t>
  </si>
  <si>
    <t>Licitadors</t>
  </si>
  <si>
    <t>Preu de l'oferta</t>
  </si>
  <si>
    <t>Import de la baixa</t>
  </si>
  <si>
    <t>% de la baixa</t>
  </si>
  <si>
    <t>Puntuació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</si>
  <si>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</si>
  <si>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</si>
  <si>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</si>
  <si>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</si>
  <si>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</si>
  <si>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</si>
  <si>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</si>
  <si>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</si>
  <si>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Empresa 9</t>
  </si>
  <si>
    <t>Empresa 10</t>
  </si>
  <si>
    <t>Empresa 11</t>
  </si>
  <si>
    <t>Empresa 12</t>
  </si>
  <si>
    <t>Empresa 13</t>
  </si>
  <si>
    <t>Empresa 14</t>
  </si>
  <si>
    <t>Empresa 15</t>
  </si>
  <si>
    <t>Empresa 16</t>
  </si>
  <si>
    <t>Empresa 17</t>
  </si>
  <si>
    <t>Empresa 18</t>
  </si>
  <si>
    <t>Empresa 19</t>
  </si>
  <si>
    <t>Empresa 20</t>
  </si>
  <si>
    <t>Preu de la millor oferta</t>
  </si>
  <si>
    <t>Fórmula lineal qualitativa</t>
  </si>
  <si>
    <t>INGENIERIA CONTROL Y TRANSFERENCIA DE TECNOLOGIA, SA</t>
  </si>
  <si>
    <t>PROVEIMENTS D'AIGUA,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</si>
</sst>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3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165" fontId="0" fillId="0" borderId="1" xfId="0" applyNumberFormat="1" applyBorder="1"/>
    <xf numFmtId="10" fontId="0" fillId="0" borderId="1" xfId="0" applyNumberFormat="1" applyBorder="1"/>
    <xf numFmtId="4" fontId="0" fillId="3" borderId="1" xfId="0" applyNumberFormat="1" applyFill="1" applyBorder="1"/>
    <xf numFmtId="165" fontId="0" fillId="2" borderId="1" xfId="0" applyNumberFormat="1" applyFill="1" applyBorder="1"/>
    <xf numFmtId="0" fontId="1" fillId="4" borderId="0" xfId="0" applyFont="1" applyFill="1"/>
    <xf numFmtId="165" fontId="0" fillId="5" borderId="1" xfId="0" applyNumberFormat="1" applyFill="1" applyBorder="1"/>
    <xf numFmtId="0" fontId="2" fillId="0" borderId="0" xfId="0" applyFont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107462</xdr:rowOff>
    </xdr:from>
    <xdr:to>
      <xdr:col>4</xdr:col>
      <xdr:colOff>203200</xdr:colOff>
      <xdr:row>6</xdr:row>
      <xdr:rowOff>31262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 Box 11">
              <a:extLst>
                <a:ext uri="{FF2B5EF4-FFF2-40B4-BE49-F238E27FC236}">
                  <a16:creationId xmlns:a16="http://schemas.microsoft.com/office/drawing/2014/main" id="{B90877D8-D869-F647-AFED-C74099E74F81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𝑃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𝑃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𝑚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𝐼𝐿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 Box 11">
              <a:extLst>
                <a:ext uri="{FF2B5EF4-FFF2-40B4-BE49-F238E27FC236}">
                  <a16:creationId xmlns:a16="http://schemas.microsoft.com/office/drawing/2014/main" id="{B90877D8-D869-F647-AFED-C74099E74F81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283308</xdr:colOff>
      <xdr:row>2</xdr:row>
      <xdr:rowOff>29309</xdr:rowOff>
    </xdr:from>
    <xdr:to>
      <xdr:col>1</xdr:col>
      <xdr:colOff>914400</xdr:colOff>
      <xdr:row>4</xdr:row>
      <xdr:rowOff>148689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 Box 10">
              <a:extLst>
                <a:ext uri="{FF2B5EF4-FFF2-40B4-BE49-F238E27FC236}">
                  <a16:creationId xmlns:a16="http://schemas.microsoft.com/office/drawing/2014/main" id="{A131AEA5-962E-4641-801E-C3932CAD94D2}"/>
                </a:ext>
              </a:extLst>
            </xdr:cNvPr>
            <xdr:cNvSpPr txBox="1"/>
          </xdr:nvSpPr>
          <xdr:spPr>
            <a:xfrm>
              <a:off x="283308" y="461109"/>
              <a:ext cx="2637692" cy="52578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sSub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𝑃</m:t>
                        </m:r>
                      </m:e>
                      <m:sub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𝑖</m:t>
                        </m:r>
                      </m:sub>
                    </m:sSub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=</m:t>
                    </m:r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𝑃</m:t>
                    </m:r>
                    <m:d>
                      <m:d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d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1−</m:t>
                        </m:r>
                        <m:f>
                          <m:fPr>
                            <m:ctrlPr>
                              <a:rPr lang="es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2∙</m:t>
                            </m:r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𝐼𝐿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 Box 10">
              <a:extLst>
                <a:ext uri="{FF2B5EF4-FFF2-40B4-BE49-F238E27FC236}">
                  <a16:creationId xmlns:a16="http://schemas.microsoft.com/office/drawing/2014/main" id="{A131AEA5-962E-4641-801E-C3932CAD94D2}"/>
                </a:ext>
              </a:extLst>
            </xdr:cNvPr>
            <xdr:cNvSpPr txBox="1"/>
          </xdr:nvSpPr>
          <xdr:spPr>
            <a:xfrm>
              <a:off x="283308" y="461109"/>
              <a:ext cx="2637692" cy="52578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1−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𝑖−𝑂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)/(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2∙𝐼𝐿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107462</xdr:rowOff>
    </xdr:from>
    <xdr:to>
      <xdr:col>4</xdr:col>
      <xdr:colOff>203200</xdr:colOff>
      <xdr:row>6</xdr:row>
      <xdr:rowOff>31262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 Box 11">
              <a:extLst>
                <a:ext uri="{FF2B5EF4-FFF2-40B4-BE49-F238E27FC236}">
                  <a16:creationId xmlns:a16="http://schemas.microsoft.com/office/drawing/2014/main" id="{3E23605C-262A-434B-9770-154B3D48C391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𝑃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𝑃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𝑚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𝐼𝐿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 Box 11">
              <a:extLst>
                <a:ext uri="{FF2B5EF4-FFF2-40B4-BE49-F238E27FC236}">
                  <a16:creationId xmlns:a16="http://schemas.microsoft.com/office/drawing/2014/main" id="{3E23605C-262A-434B-9770-154B3D48C391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283308</xdr:colOff>
      <xdr:row>2</xdr:row>
      <xdr:rowOff>29309</xdr:rowOff>
    </xdr:from>
    <xdr:to>
      <xdr:col>1</xdr:col>
      <xdr:colOff>914400</xdr:colOff>
      <xdr:row>4</xdr:row>
      <xdr:rowOff>148689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 Box 10">
              <a:extLst>
                <a:ext uri="{FF2B5EF4-FFF2-40B4-BE49-F238E27FC236}">
                  <a16:creationId xmlns:a16="http://schemas.microsoft.com/office/drawing/2014/main" id="{B54106E9-AAB0-A248-8C27-24308D16B98B}"/>
                </a:ext>
              </a:extLst>
            </xdr:cNvPr>
            <xdr:cNvSpPr txBox="1"/>
          </xdr:nvSpPr>
          <xdr:spPr>
            <a:xfrm>
              <a:off x="283308" y="461109"/>
              <a:ext cx="2637692" cy="52578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sSub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𝑃</m:t>
                        </m:r>
                      </m:e>
                      <m:sub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𝑖</m:t>
                        </m:r>
                      </m:sub>
                    </m:sSub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=</m:t>
                    </m:r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𝑃</m:t>
                    </m:r>
                    <m:d>
                      <m:d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d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1−</m:t>
                        </m:r>
                        <m:f>
                          <m:fPr>
                            <m:ctrlPr>
                              <a:rPr lang="es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2∙</m:t>
                            </m:r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𝐼𝐿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6" name="Text Box 10">
              <a:extLst>
                <a:ext uri="{FF2B5EF4-FFF2-40B4-BE49-F238E27FC236}">
                  <a16:creationId xmlns:a16="http://schemas.microsoft.com/office/drawing/2014/main" id="{B54106E9-AAB0-A248-8C27-24308D16B98B}"/>
                </a:ext>
              </a:extLst>
            </xdr:cNvPr>
            <xdr:cNvSpPr txBox="1"/>
          </xdr:nvSpPr>
          <xdr:spPr>
            <a:xfrm>
              <a:off x="283308" y="461109"/>
              <a:ext cx="2637692" cy="52578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1−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𝑖−𝑂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)/(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2∙𝐼𝐿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E09F-DBB3-2B42-BE21-C101D8FE4590}">
  <dimension ref="A1:F32"/>
  <sheetViews>
    <sheetView tabSelected="1" workbookViewId="0">
      <selection activeCell="B14" sqref="B14"/>
    </sheetView>
  </sheetViews>
  <sheetFormatPr defaultColWidth="11" defaultRowHeight="15.75" x14ac:dyDescent="0.25"/>
  <cols>
    <col min="1" max="1" width="56" customWidth="1"/>
    <col min="2" max="4" width="16.625" customWidth="1"/>
    <col min="5" max="5" width="15" customWidth="1"/>
  </cols>
  <sheetData>
    <row r="1" spans="1:6" ht="18" x14ac:dyDescent="0.25">
      <c r="A1" s="10" t="s">
        <v>28</v>
      </c>
    </row>
    <row r="9" spans="1:6" x14ac:dyDescent="0.25">
      <c r="A9" s="8" t="s">
        <v>0</v>
      </c>
      <c r="B9" s="11">
        <v>80</v>
      </c>
      <c r="C9" s="1"/>
      <c r="D9" s="8" t="s">
        <v>1</v>
      </c>
      <c r="E9" s="8"/>
      <c r="F9" s="12">
        <v>21115.66</v>
      </c>
    </row>
    <row r="11" spans="1:6" x14ac:dyDescent="0.25">
      <c r="A11" s="2" t="s">
        <v>2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6" x14ac:dyDescent="0.25">
      <c r="A12" s="3" t="s">
        <v>29</v>
      </c>
      <c r="B12" s="9">
        <v>16393.259999999998</v>
      </c>
      <c r="C12" s="4">
        <f>IF(ISNUMBER($B12), $F$9-B12,"")</f>
        <v>4722.4000000000015</v>
      </c>
      <c r="D12" s="5">
        <f>IF(ISNUMBER($B12), C12/$F$9,"")</f>
        <v>0.22364444208705772</v>
      </c>
      <c r="E12" s="6">
        <f>IF(ISNUMBER($B12), $B$9*(1-(B12-$B$32)/(2*$F$9)),"")</f>
        <v>80</v>
      </c>
    </row>
    <row r="13" spans="1:6" x14ac:dyDescent="0.25">
      <c r="A13" s="3" t="s">
        <v>30</v>
      </c>
      <c r="B13" s="9">
        <v>18137.900000000001</v>
      </c>
      <c r="C13" s="4">
        <f t="shared" ref="C13:C31" si="0">IF(ISNUMBER($B13), $F$9-B13,"")</f>
        <v>2977.7599999999984</v>
      </c>
      <c r="D13" s="5">
        <f t="shared" ref="D13:D31" si="1">IF(ISNUMBER($B13), C13/$F$9,"")</f>
        <v>0.14102140307241159</v>
      </c>
      <c r="E13" s="6">
        <f>IF(ISNUMBER($B13), $B$9*(1-(B13-$B$32)/(2*$F$9)),"")</f>
        <v>76.695078439414161</v>
      </c>
    </row>
    <row r="14" spans="1:6" x14ac:dyDescent="0.25">
      <c r="A14" s="3" t="s">
        <v>9</v>
      </c>
      <c r="B14" s="9"/>
      <c r="C14" s="4" t="str">
        <f t="shared" si="0"/>
        <v/>
      </c>
      <c r="D14" s="5" t="str">
        <f t="shared" si="1"/>
        <v/>
      </c>
      <c r="E14" s="6" t="str">
        <f t="shared" ref="E14:E31" si="2">IF(ISNUMBER($B14), $B$9*(1-(B14-$B$32)/(2*$F$9)),"")</f>
        <v/>
      </c>
    </row>
    <row r="15" spans="1:6" x14ac:dyDescent="0.25">
      <c r="A15" s="3" t="s">
        <v>10</v>
      </c>
      <c r="B15" s="9"/>
      <c r="C15" s="4" t="str">
        <f t="shared" si="0"/>
        <v/>
      </c>
      <c r="D15" s="5" t="str">
        <f t="shared" si="1"/>
        <v/>
      </c>
      <c r="E15" s="6" t="str">
        <f t="shared" si="2"/>
        <v/>
      </c>
    </row>
    <row r="16" spans="1:6" x14ac:dyDescent="0.25">
      <c r="A16" s="3" t="s">
        <v>11</v>
      </c>
      <c r="B16" s="9"/>
      <c r="C16" s="4" t="str">
        <f t="shared" si="0"/>
        <v/>
      </c>
      <c r="D16" s="5" t="str">
        <f t="shared" si="1"/>
        <v/>
      </c>
      <c r="E16" s="6" t="str">
        <f t="shared" si="2"/>
        <v/>
      </c>
    </row>
    <row r="17" spans="1:5" x14ac:dyDescent="0.25">
      <c r="A17" s="3" t="s">
        <v>12</v>
      </c>
      <c r="B17" s="9"/>
      <c r="C17" s="4" t="str">
        <f t="shared" si="0"/>
        <v/>
      </c>
      <c r="D17" s="5" t="str">
        <f t="shared" si="1"/>
        <v/>
      </c>
      <c r="E17" s="6" t="str">
        <f t="shared" si="2"/>
        <v/>
      </c>
    </row>
    <row r="18" spans="1:5" x14ac:dyDescent="0.25">
      <c r="A18" s="3" t="s">
        <v>13</v>
      </c>
      <c r="B18" s="9"/>
      <c r="C18" s="4" t="str">
        <f t="shared" si="0"/>
        <v/>
      </c>
      <c r="D18" s="5" t="str">
        <f t="shared" si="1"/>
        <v/>
      </c>
      <c r="E18" s="6" t="str">
        <f t="shared" si="2"/>
        <v/>
      </c>
    </row>
    <row r="19" spans="1:5" x14ac:dyDescent="0.25">
      <c r="A19" s="3" t="s">
        <v>14</v>
      </c>
      <c r="B19" s="9"/>
      <c r="C19" s="4" t="str">
        <f t="shared" si="0"/>
        <v/>
      </c>
      <c r="D19" s="5" t="str">
        <f t="shared" si="1"/>
        <v/>
      </c>
      <c r="E19" s="6" t="str">
        <f t="shared" si="2"/>
        <v/>
      </c>
    </row>
    <row r="20" spans="1:5" x14ac:dyDescent="0.25">
      <c r="A20" s="3" t="s">
        <v>15</v>
      </c>
      <c r="B20" s="9"/>
      <c r="C20" s="4" t="str">
        <f t="shared" si="0"/>
        <v/>
      </c>
      <c r="D20" s="5" t="str">
        <f t="shared" si="1"/>
        <v/>
      </c>
      <c r="E20" s="6" t="str">
        <f t="shared" si="2"/>
        <v/>
      </c>
    </row>
    <row r="21" spans="1:5" x14ac:dyDescent="0.25">
      <c r="A21" s="3" t="s">
        <v>16</v>
      </c>
      <c r="B21" s="9"/>
      <c r="C21" s="4" t="str">
        <f t="shared" si="0"/>
        <v/>
      </c>
      <c r="D21" s="5" t="str">
        <f t="shared" si="1"/>
        <v/>
      </c>
      <c r="E21" s="6" t="str">
        <f t="shared" si="2"/>
        <v/>
      </c>
    </row>
    <row r="22" spans="1:5" x14ac:dyDescent="0.25">
      <c r="A22" s="3" t="s">
        <v>17</v>
      </c>
      <c r="B22" s="9"/>
      <c r="C22" s="4" t="str">
        <f t="shared" si="0"/>
        <v/>
      </c>
      <c r="D22" s="5" t="str">
        <f t="shared" si="1"/>
        <v/>
      </c>
      <c r="E22" s="6" t="str">
        <f t="shared" si="2"/>
        <v/>
      </c>
    </row>
    <row r="23" spans="1:5" x14ac:dyDescent="0.25">
      <c r="A23" s="3" t="s">
        <v>18</v>
      </c>
      <c r="B23" s="9"/>
      <c r="C23" s="4" t="str">
        <f t="shared" si="0"/>
        <v/>
      </c>
      <c r="D23" s="5" t="str">
        <f t="shared" si="1"/>
        <v/>
      </c>
      <c r="E23" s="6" t="str">
        <f t="shared" si="2"/>
        <v/>
      </c>
    </row>
    <row r="24" spans="1:5" x14ac:dyDescent="0.25">
      <c r="A24" s="3" t="s">
        <v>19</v>
      </c>
      <c r="B24" s="9"/>
      <c r="C24" s="4" t="str">
        <f t="shared" si="0"/>
        <v/>
      </c>
      <c r="D24" s="5" t="str">
        <f t="shared" si="1"/>
        <v/>
      </c>
      <c r="E24" s="6" t="str">
        <f t="shared" si="2"/>
        <v/>
      </c>
    </row>
    <row r="25" spans="1:5" x14ac:dyDescent="0.25">
      <c r="A25" s="3" t="s">
        <v>20</v>
      </c>
      <c r="B25" s="9"/>
      <c r="C25" s="4" t="str">
        <f t="shared" si="0"/>
        <v/>
      </c>
      <c r="D25" s="5" t="str">
        <f t="shared" si="1"/>
        <v/>
      </c>
      <c r="E25" s="6" t="str">
        <f t="shared" si="2"/>
        <v/>
      </c>
    </row>
    <row r="26" spans="1:5" x14ac:dyDescent="0.25">
      <c r="A26" s="3" t="s">
        <v>21</v>
      </c>
      <c r="B26" s="9"/>
      <c r="C26" s="4" t="str">
        <f t="shared" si="0"/>
        <v/>
      </c>
      <c r="D26" s="5" t="str">
        <f t="shared" si="1"/>
        <v/>
      </c>
      <c r="E26" s="6" t="str">
        <f t="shared" si="2"/>
        <v/>
      </c>
    </row>
    <row r="27" spans="1:5" x14ac:dyDescent="0.25">
      <c r="A27" s="3" t="s">
        <v>22</v>
      </c>
      <c r="B27" s="9"/>
      <c r="C27" s="4" t="str">
        <f t="shared" si="0"/>
        <v/>
      </c>
      <c r="D27" s="5" t="str">
        <f t="shared" si="1"/>
        <v/>
      </c>
      <c r="E27" s="6" t="str">
        <f t="shared" si="2"/>
        <v/>
      </c>
    </row>
    <row r="28" spans="1:5" x14ac:dyDescent="0.25">
      <c r="A28" s="3" t="s">
        <v>23</v>
      </c>
      <c r="B28" s="9"/>
      <c r="C28" s="4" t="str">
        <f t="shared" si="0"/>
        <v/>
      </c>
      <c r="D28" s="5" t="str">
        <f t="shared" si="1"/>
        <v/>
      </c>
      <c r="E28" s="6" t="str">
        <f t="shared" si="2"/>
        <v/>
      </c>
    </row>
    <row r="29" spans="1:5" x14ac:dyDescent="0.25">
      <c r="A29" s="3" t="s">
        <v>24</v>
      </c>
      <c r="B29" s="9"/>
      <c r="C29" s="4" t="str">
        <f t="shared" si="0"/>
        <v/>
      </c>
      <c r="D29" s="5" t="str">
        <f t="shared" si="1"/>
        <v/>
      </c>
      <c r="E29" s="6" t="str">
        <f t="shared" si="2"/>
        <v/>
      </c>
    </row>
    <row r="30" spans="1:5" x14ac:dyDescent="0.25">
      <c r="A30" s="3" t="s">
        <v>25</v>
      </c>
      <c r="B30" s="9"/>
      <c r="C30" s="4" t="str">
        <f t="shared" si="0"/>
        <v/>
      </c>
      <c r="D30" s="5" t="str">
        <f t="shared" si="1"/>
        <v/>
      </c>
      <c r="E30" s="6" t="str">
        <f t="shared" si="2"/>
        <v/>
      </c>
    </row>
    <row r="31" spans="1:5" x14ac:dyDescent="0.25">
      <c r="A31" s="3" t="s">
        <v>26</v>
      </c>
      <c r="B31" s="9"/>
      <c r="C31" s="4" t="str">
        <f t="shared" si="0"/>
        <v/>
      </c>
      <c r="D31" s="5" t="str">
        <f t="shared" si="1"/>
        <v/>
      </c>
      <c r="E31" s="6" t="str">
        <f t="shared" si="2"/>
        <v/>
      </c>
    </row>
    <row r="32" spans="1:5" x14ac:dyDescent="0.25">
      <c r="A32" s="2" t="s">
        <v>27</v>
      </c>
      <c r="B32" s="7">
        <f>IF(ISNUMBER(B12), MIN(B12:B31),"")</f>
        <v>16393.259999999998</v>
      </c>
      <c r="C32" s="7"/>
      <c r="D32" s="2"/>
      <c r="E32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9B16-B36C-5B48-B85F-9C4DB43660D4}">
  <dimension ref="A1:F32"/>
  <sheetViews>
    <sheetView workbookViewId="0">
      <selection sqref="A1:XFD1048576"/>
    </sheetView>
  </sheetViews>
  <sheetFormatPr defaultColWidth="11" defaultRowHeight="15.75" x14ac:dyDescent="0.25"/>
  <cols>
    <col min="1" max="1" width="26.375" customWidth="1"/>
    <col min="2" max="4" width="16.625" customWidth="1"/>
    <col min="5" max="5" width="15" customWidth="1"/>
  </cols>
  <sheetData>
    <row r="1" spans="1:6" ht="18" x14ac:dyDescent="0.25">
      <c r="A1" s="10" t="s">
        <v>28</v>
      </c>
    </row>
    <row r="9" spans="1:6" x14ac:dyDescent="0.25">
      <c r="A9" s="8" t="s">
        <v>0</v>
      </c>
      <c r="B9" s="11">
        <v>100</v>
      </c>
      <c r="C9" s="1"/>
      <c r="D9" s="8" t="s">
        <v>1</v>
      </c>
      <c r="E9" s="8"/>
      <c r="F9" s="12">
        <v>1000</v>
      </c>
    </row>
    <row r="11" spans="1:6" x14ac:dyDescent="0.25">
      <c r="A11" s="2" t="s">
        <v>2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6" x14ac:dyDescent="0.25">
      <c r="A12" s="3" t="s">
        <v>7</v>
      </c>
      <c r="B12" s="9">
        <v>620</v>
      </c>
      <c r="C12" s="4">
        <f>IF(ISNUMBER($B12), $F$9-B12,"")</f>
        <v>380</v>
      </c>
      <c r="D12" s="5">
        <f>IF(ISNUMBER($B12), C12/$F$9,"")</f>
        <v>0.38</v>
      </c>
      <c r="E12" s="6">
        <f>IF(ISNUMBER($B12), $B$9*(1-(B12-$B$32)/(2*$F$9)),"")</f>
        <v>100</v>
      </c>
    </row>
    <row r="13" spans="1:6" x14ac:dyDescent="0.25">
      <c r="A13" s="3" t="s">
        <v>8</v>
      </c>
      <c r="B13" s="9">
        <v>640</v>
      </c>
      <c r="C13" s="4">
        <f t="shared" ref="C13:C31" si="0">IF(ISNUMBER($B13), $F$9-B13,"")</f>
        <v>360</v>
      </c>
      <c r="D13" s="5">
        <f t="shared" ref="D13:D31" si="1">IF(ISNUMBER($B13), C13/$F$9,"")</f>
        <v>0.36</v>
      </c>
      <c r="E13" s="6">
        <f>IF(ISNUMBER($B13), $B$9*(1-(B13-$B$32)/(2*$F$9)),"")</f>
        <v>99</v>
      </c>
    </row>
    <row r="14" spans="1:6" x14ac:dyDescent="0.25">
      <c r="A14" s="3" t="s">
        <v>9</v>
      </c>
      <c r="B14" s="9">
        <v>660</v>
      </c>
      <c r="C14" s="4">
        <f t="shared" si="0"/>
        <v>340</v>
      </c>
      <c r="D14" s="5">
        <f t="shared" si="1"/>
        <v>0.34</v>
      </c>
      <c r="E14" s="6">
        <f t="shared" ref="E14:E31" si="2">IF(ISNUMBER($B14), $B$9*(1-(B14-$B$32)/(2*$F$9)),"")</f>
        <v>98</v>
      </c>
    </row>
    <row r="15" spans="1:6" x14ac:dyDescent="0.25">
      <c r="A15" s="3" t="s">
        <v>10</v>
      </c>
      <c r="B15" s="9">
        <v>680</v>
      </c>
      <c r="C15" s="4">
        <f t="shared" si="0"/>
        <v>320</v>
      </c>
      <c r="D15" s="5">
        <f t="shared" si="1"/>
        <v>0.32</v>
      </c>
      <c r="E15" s="6">
        <f t="shared" si="2"/>
        <v>97</v>
      </c>
    </row>
    <row r="16" spans="1:6" x14ac:dyDescent="0.25">
      <c r="A16" s="3" t="s">
        <v>11</v>
      </c>
      <c r="B16" s="9">
        <v>700</v>
      </c>
      <c r="C16" s="4">
        <f t="shared" si="0"/>
        <v>300</v>
      </c>
      <c r="D16" s="5">
        <f t="shared" si="1"/>
        <v>0.3</v>
      </c>
      <c r="E16" s="6">
        <f t="shared" si="2"/>
        <v>96</v>
      </c>
    </row>
    <row r="17" spans="1:5" x14ac:dyDescent="0.25">
      <c r="A17" s="3" t="s">
        <v>12</v>
      </c>
      <c r="B17" s="9">
        <v>720</v>
      </c>
      <c r="C17" s="4">
        <f t="shared" si="0"/>
        <v>280</v>
      </c>
      <c r="D17" s="5">
        <f t="shared" si="1"/>
        <v>0.28000000000000003</v>
      </c>
      <c r="E17" s="6">
        <f t="shared" si="2"/>
        <v>95</v>
      </c>
    </row>
    <row r="18" spans="1:5" x14ac:dyDescent="0.25">
      <c r="A18" s="3" t="s">
        <v>13</v>
      </c>
      <c r="B18" s="9">
        <v>740</v>
      </c>
      <c r="C18" s="4">
        <f t="shared" si="0"/>
        <v>260</v>
      </c>
      <c r="D18" s="5">
        <f t="shared" si="1"/>
        <v>0.26</v>
      </c>
      <c r="E18" s="6">
        <f t="shared" si="2"/>
        <v>94</v>
      </c>
    </row>
    <row r="19" spans="1:5" x14ac:dyDescent="0.25">
      <c r="A19" s="3" t="s">
        <v>14</v>
      </c>
      <c r="B19" s="9">
        <v>760</v>
      </c>
      <c r="C19" s="4">
        <f t="shared" si="0"/>
        <v>240</v>
      </c>
      <c r="D19" s="5">
        <f t="shared" si="1"/>
        <v>0.24</v>
      </c>
      <c r="E19" s="6">
        <f t="shared" si="2"/>
        <v>93</v>
      </c>
    </row>
    <row r="20" spans="1:5" x14ac:dyDescent="0.25">
      <c r="A20" s="3" t="s">
        <v>15</v>
      </c>
      <c r="B20" s="9">
        <v>780</v>
      </c>
      <c r="C20" s="4">
        <f t="shared" si="0"/>
        <v>220</v>
      </c>
      <c r="D20" s="5">
        <f t="shared" si="1"/>
        <v>0.22</v>
      </c>
      <c r="E20" s="6">
        <f t="shared" si="2"/>
        <v>92</v>
      </c>
    </row>
    <row r="21" spans="1:5" x14ac:dyDescent="0.25">
      <c r="A21" s="3" t="s">
        <v>16</v>
      </c>
      <c r="B21" s="9">
        <v>800</v>
      </c>
      <c r="C21" s="4">
        <f t="shared" si="0"/>
        <v>200</v>
      </c>
      <c r="D21" s="5">
        <f t="shared" si="1"/>
        <v>0.2</v>
      </c>
      <c r="E21" s="6">
        <f t="shared" si="2"/>
        <v>91</v>
      </c>
    </row>
    <row r="22" spans="1:5" x14ac:dyDescent="0.25">
      <c r="A22" s="3" t="s">
        <v>17</v>
      </c>
      <c r="B22" s="9">
        <v>820</v>
      </c>
      <c r="C22" s="4">
        <f t="shared" si="0"/>
        <v>180</v>
      </c>
      <c r="D22" s="5">
        <f t="shared" si="1"/>
        <v>0.18</v>
      </c>
      <c r="E22" s="6">
        <f t="shared" si="2"/>
        <v>90</v>
      </c>
    </row>
    <row r="23" spans="1:5" x14ac:dyDescent="0.25">
      <c r="A23" s="3" t="s">
        <v>18</v>
      </c>
      <c r="B23" s="9">
        <v>840</v>
      </c>
      <c r="C23" s="4">
        <f t="shared" si="0"/>
        <v>160</v>
      </c>
      <c r="D23" s="5">
        <f t="shared" si="1"/>
        <v>0.16</v>
      </c>
      <c r="E23" s="6">
        <f t="shared" si="2"/>
        <v>89</v>
      </c>
    </row>
    <row r="24" spans="1:5" x14ac:dyDescent="0.25">
      <c r="A24" s="3" t="s">
        <v>19</v>
      </c>
      <c r="B24" s="9">
        <v>860</v>
      </c>
      <c r="C24" s="4">
        <f t="shared" si="0"/>
        <v>140</v>
      </c>
      <c r="D24" s="5">
        <f t="shared" si="1"/>
        <v>0.14000000000000001</v>
      </c>
      <c r="E24" s="6">
        <f t="shared" si="2"/>
        <v>88</v>
      </c>
    </row>
    <row r="25" spans="1:5" x14ac:dyDescent="0.25">
      <c r="A25" s="3" t="s">
        <v>20</v>
      </c>
      <c r="B25" s="9">
        <v>880</v>
      </c>
      <c r="C25" s="4">
        <f t="shared" si="0"/>
        <v>120</v>
      </c>
      <c r="D25" s="5">
        <f t="shared" si="1"/>
        <v>0.12</v>
      </c>
      <c r="E25" s="6">
        <f t="shared" si="2"/>
        <v>87</v>
      </c>
    </row>
    <row r="26" spans="1:5" x14ac:dyDescent="0.25">
      <c r="A26" s="3" t="s">
        <v>21</v>
      </c>
      <c r="B26" s="9">
        <v>900</v>
      </c>
      <c r="C26" s="4">
        <f t="shared" si="0"/>
        <v>100</v>
      </c>
      <c r="D26" s="5">
        <f t="shared" si="1"/>
        <v>0.1</v>
      </c>
      <c r="E26" s="6">
        <f t="shared" si="2"/>
        <v>86</v>
      </c>
    </row>
    <row r="27" spans="1:5" x14ac:dyDescent="0.25">
      <c r="A27" s="3" t="s">
        <v>22</v>
      </c>
      <c r="B27" s="9">
        <v>920</v>
      </c>
      <c r="C27" s="4">
        <f t="shared" si="0"/>
        <v>80</v>
      </c>
      <c r="D27" s="5">
        <f t="shared" si="1"/>
        <v>0.08</v>
      </c>
      <c r="E27" s="6">
        <f t="shared" si="2"/>
        <v>85</v>
      </c>
    </row>
    <row r="28" spans="1:5" x14ac:dyDescent="0.25">
      <c r="A28" s="3" t="s">
        <v>23</v>
      </c>
      <c r="B28" s="9">
        <v>940</v>
      </c>
      <c r="C28" s="4">
        <f t="shared" si="0"/>
        <v>60</v>
      </c>
      <c r="D28" s="5">
        <f t="shared" si="1"/>
        <v>0.06</v>
      </c>
      <c r="E28" s="6">
        <f t="shared" si="2"/>
        <v>84</v>
      </c>
    </row>
    <row r="29" spans="1:5" x14ac:dyDescent="0.25">
      <c r="A29" s="3" t="s">
        <v>24</v>
      </c>
      <c r="B29" s="9">
        <v>960</v>
      </c>
      <c r="C29" s="4">
        <f t="shared" si="0"/>
        <v>40</v>
      </c>
      <c r="D29" s="5">
        <f t="shared" si="1"/>
        <v>0.04</v>
      </c>
      <c r="E29" s="6">
        <f t="shared" si="2"/>
        <v>83</v>
      </c>
    </row>
    <row r="30" spans="1:5" x14ac:dyDescent="0.25">
      <c r="A30" s="3" t="s">
        <v>25</v>
      </c>
      <c r="B30" s="9">
        <v>980</v>
      </c>
      <c r="C30" s="4">
        <f t="shared" si="0"/>
        <v>20</v>
      </c>
      <c r="D30" s="5">
        <f t="shared" si="1"/>
        <v>0.02</v>
      </c>
      <c r="E30" s="6">
        <f t="shared" si="2"/>
        <v>82</v>
      </c>
    </row>
    <row r="31" spans="1:5" x14ac:dyDescent="0.25">
      <c r="A31" s="3" t="s">
        <v>26</v>
      </c>
      <c r="B31" s="9">
        <v>1000</v>
      </c>
      <c r="C31" s="4">
        <f t="shared" si="0"/>
        <v>0</v>
      </c>
      <c r="D31" s="5">
        <f t="shared" si="1"/>
        <v>0</v>
      </c>
      <c r="E31" s="6">
        <f t="shared" si="2"/>
        <v>81</v>
      </c>
    </row>
    <row r="32" spans="1:5" x14ac:dyDescent="0.25">
      <c r="A32" s="2" t="s">
        <v>27</v>
      </c>
      <c r="B32" s="7">
        <f>IF(ISNUMBER(B12), MIN(B12:B31),"")</f>
        <v>620</v>
      </c>
      <c r="C32" s="7"/>
      <c r="D32" s="2"/>
      <c r="E3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Fórmula</vt:lpstr>
      <vt:lpstr>Exemple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SANT GREGORI AJ</cp:lastModifiedBy>
  <dcterms:created xsi:type="dcterms:W3CDTF">2019-08-01T18:07:18Z</dcterms:created>
  <dcterms:modified xsi:type="dcterms:W3CDTF">2025-11-26T08:29:28Z</dcterms:modified>
</cp:coreProperties>
</file>