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5"/>
  <workbookPr hidePivotFieldList="1" defaultThemeVersion="124226"/>
  <mc:AlternateContent xmlns:mc="http://schemas.openxmlformats.org/markup-compatibility/2006">
    <mc:Choice Requires="x15">
      <x15ac:absPath xmlns:x15ac="http://schemas.microsoft.com/office/spreadsheetml/2010/11/ac" url="https://tmbbcn-my.sharepoint.com/personal/mfernandezq_tmb_cat/Documents/VIA i CATENARIA/NUEVOS CONTRATROS MANTENIMIENTO/CATENARIA/02 - 16058747B - NOVA VERSIÓ/"/>
    </mc:Choice>
  </mc:AlternateContent>
  <xr:revisionPtr revIDLastSave="14" documentId="13_ncr:1_{5A375F94-3E9B-4508-B2E8-B113DEE796ED}" xr6:coauthVersionLast="47" xr6:coauthVersionMax="47" xr10:uidLastSave="{DD8305E5-79DE-4271-A1E4-4C679134A0F2}"/>
  <bookViews>
    <workbookView xWindow="28680" yWindow="-120" windowWidth="29040" windowHeight="15840" xr2:uid="{00000000-000D-0000-FFFF-FFFF00000000}"/>
  </bookViews>
  <sheets>
    <sheet name="Hoja1" sheetId="1" r:id="rId1"/>
  </sheets>
  <definedNames>
    <definedName name="_xlnm._FilterDatabase" localSheetId="0" hidden="1">Hoja1!$A$2:$K$3</definedName>
    <definedName name="_ftn1" localSheetId="0">Hoja1!$C$38</definedName>
    <definedName name="_ftnref1" localSheetId="0">Hoja1!#REF!</definedName>
    <definedName name="_Toc271116828" localSheetId="0">Hoja1!#REF!</definedName>
    <definedName name="_xlnm.Print_Area" localSheetId="0">Hoja1!$A$1:$L$40</definedName>
    <definedName name="_xlnm.Print_Titles" localSheetId="0">Hoja1!$1:$2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1" l="1"/>
  <c r="H45" i="1"/>
  <c r="H44" i="1"/>
  <c r="H43" i="1"/>
  <c r="H42" i="1"/>
  <c r="H41" i="1"/>
  <c r="L33" i="1" l="1"/>
  <c r="K4" i="1" l="1"/>
  <c r="H29" i="1" l="1"/>
  <c r="H28" i="1"/>
  <c r="H27" i="1"/>
  <c r="H26" i="1"/>
  <c r="L8" i="1" l="1"/>
  <c r="H40" i="1" l="1"/>
  <c r="H23" i="1"/>
  <c r="H39" i="1"/>
  <c r="H38" i="1"/>
  <c r="H21" i="1"/>
  <c r="H25" i="1" l="1"/>
  <c r="H24" i="1"/>
  <c r="H17" i="1"/>
  <c r="H18" i="1"/>
  <c r="H19" i="1"/>
  <c r="H22" i="1"/>
  <c r="H20" i="1"/>
  <c r="H14" i="1"/>
  <c r="H15" i="1"/>
  <c r="H16" i="1"/>
  <c r="L30" i="1" l="1"/>
  <c r="L31" i="1" l="1"/>
</calcChain>
</file>

<file path=xl/sharedStrings.xml><?xml version="1.0" encoding="utf-8"?>
<sst xmlns="http://schemas.openxmlformats.org/spreadsheetml/2006/main" count="231" uniqueCount="97">
  <si>
    <t>Prev.Anual</t>
  </si>
  <si>
    <t>Rendimiento esperado (U/h)</t>
  </si>
  <si>
    <t>Importe Unidad c/Transporte</t>
  </si>
  <si>
    <t>Concepto</t>
  </si>
  <si>
    <t>Descripción</t>
  </si>
  <si>
    <t>Unidad medida</t>
  </si>
  <si>
    <t>Opcional</t>
  </si>
  <si>
    <t>L1</t>
  </si>
  <si>
    <t>resto red METRO</t>
  </si>
  <si>
    <t>Total</t>
  </si>
  <si>
    <t>TOTAL</t>
  </si>
  <si>
    <t>3.1</t>
  </si>
  <si>
    <t>Mantenimiento preventivo</t>
  </si>
  <si>
    <t xml:space="preserve">El presente contrato incluye la realización por parte del ADJUDICATARIO de todas aquellas operaciones de mantenimiento preventivo, entendiendo como tal, el mantenimiento realizado en espacios de tiempo predeterminados según un criterio con el objeto de eliminar o reducir la probabilidad de fallo o degradación de la funcionalidad.
El ADJUDICATARIO deberá realizar nuevos trabajos de mantenimiento preventivo cuando por motivos de fiabilidad, condición, seguridad o disposiciones legales o normativas lo exijan.
Comprende los trabajos:
</t>
  </si>
  <si>
    <t>3,1,1</t>
  </si>
  <si>
    <t>Unidad de obra</t>
  </si>
  <si>
    <t xml:space="preserve">Revisión de catenaria comprobando y ajustando si fuera necesario:
- Comprobación  y apriete si es necesario de la tornillería: elementos de sustentación, herrajes, bridas de unión, aisladores, anillas de puesta a tierra, etc.
-Comprobación y reajuste si fuera necesario de alineación, nivelación y descentramiento.
- Comprobaciones y reajuste si fuera necesario de atirantados y colas.
- Comprobación y reajuste si fuera necesario de conexiones de feeders y puentes de seccionamiento.
- Comprobación y reajuste si fuera necesario de los cables de los feeders a la brida de conexión.
- Comprobación y reajuste si fuera necesario de hilo de contacto, péndolas y cable sustentador en función del tipo de catenaria.
- Comprobación y limpieza de aisladores.
- Comprobación y limpieza de elementos aislantes.
- Comprobación y reajuste si fuera necesario de seccionamientos mecánicos, eléctricos y en agujas.
- Comprobación y reajuste si fuera necesario de puntos fijos.
- Limpieza y retirada de grasa acumulada en la zona de pinzamiento del hilo de contacto.
- Comprobación y reajuste si fuera necesario de los sistemas instalados para la desviación de filtraciones dentro de la zona de influencia  a catenaria (Dentro de 1,5 m alrededor de la catenaria). Especial atencion al estado de los materiales, su correcto posicionamiento y funcionamiento.
- Comprobación y reajuste si fuera necesario de pararrayos y autovalvulas. Especial atencion al estado de los materiales, tornillería y cableados, su correcto posicionamiento y funcionamiento.
Con vehículo propio.
En horario de trabajo nocturno y en túnel, con corte de tensión, solicitudes diésel tercers, según procedimientos internos incluída la colocación de dobles PAT.
</t>
  </si>
  <si>
    <t>m</t>
  </si>
  <si>
    <t>NO APLICA</t>
  </si>
  <si>
    <t>1500 metros por brigada y jornada nocturna, con ferrocamión y castillete,  
con corte de tensión y solicutud con humos diésel, según procediimentos internos, incluída colocación de dobles puestas a tierra.</t>
  </si>
  <si>
    <t>3,1,2</t>
  </si>
  <si>
    <t xml:space="preserve">Revisión de catenaria por golpes y o interferencias de gálibo, contempla:
- Comprobación visual desde castillete y con pantógrafo de revisión del posicionamiento de elementos de sustentación, herrajes, elementos aislantes, bridas de unión, aisladores, anillas de puesta a tierra, barra PAC, hilo de contacto, etc.
- Comprobación visual desde castillete y con pantógrafo de revisión de alineación, nivelación y descentramiento.
- Comprobación visual desde castillete y con pantógrafo de revisión de seccionamientos mecánicos, eléctricos y en agujas.
- Comprobacion visual desde castillete de atirantados y colas.
- Comprobación visual desde castillete de feeders, bridas de conexión y puentes de seccionamiento.
- Comprobación visual desde castillete de puntos fijos.
- Comprobación visual desde castillete y con pantógrafo de revisión del posicionamiento de los sistemas instalados para la desviación de filtraciones sobre catenaria.
Con vehículo propio.
En horario de trabajo nocturno y en túnel, con corte de tensión, solicitudes diésel tercers, según procedimientos internos incluída la colocación de dobles PAT.
</t>
  </si>
  <si>
    <t>3,1,3</t>
  </si>
  <si>
    <t>Revisión de catenaria escamoteable en cocheras y talleres, contempla:
- Comprobación  y apriete si es necesario de la tornillería: elementos de sustentación, herrajes, bridas de unión, aisladores, conexiones eléctricas, carrera de movimiento, etc.
- Comprobación y reajuste si fuera necesario de alineación, nivelación y descentramiento.
- Comprobación y reajuste si fuera necesario de conexiones de feeders, bridas de conexión y puentes de seccionamiento.
- Comprobación y reajuste si fuera necesario de hilo de contacto.
- Comprobación y limpieza de elementos aislantes.
- Comprobación y reajuste si fuera necesario de seccionamientos mecánicos, eléctricos.
- Limpieza y retirada de grasa acumulada en la zona de pinzamiento del hilo de contacto.
- Comprobación y reajuste si fuera necesario de los elementos aislantes y/o interferencias de la catenaria en toda su carrera de movimiento, su correcto posicionamiento y funcionamiento.
No se contempla la revisión de los sistemas de motorización ni la eléctrónica de control.
Con vehículo propio.
En horario de trabajo nocturno y en túnel.
Con vehículo propio.
En horario de trabajo nocturno y en túnel, con corte de tensión, solicitudes diésel tercers, según procedimientos internos incluída la colocación de dobles PAT.</t>
  </si>
  <si>
    <t>Ud</t>
  </si>
  <si>
    <t>1 ud por brigada y jornada nocturna, con ferrocamión y castillete,  
con corte de tensión y sin solicutud con humos diésel</t>
  </si>
  <si>
    <t>TOTAL PREVENTIVO</t>
  </si>
  <si>
    <t>3.2</t>
  </si>
  <si>
    <t>Mantenimiento correctivo</t>
  </si>
  <si>
    <t>El presente pliego define como mantenimiento correctivo, de acuerdo a la norma EN50126, como el mantenimiento realizado después del reconocimiento de un fallo y dirigido a poner la instalación para que recupere la función requerida.
También se contemplan las operaciones para corregir problemas funcionales derivados del diseño, fabricación o instalación.
A título informativo, enumeramos los siguientes tipos de mantenimiento correctivo a realizar a fecha de realización del presente pliego.</t>
  </si>
  <si>
    <t>3,2,1</t>
  </si>
  <si>
    <t xml:space="preserve">Colocación de funda capota en catenaria rígida en vía general, cocheras y apartaderos.
Unidad de medida el perfil longitudinal de 6 metros.
Con vehículo propio.
En horario de trabajo nocturno y en túnel, con corte de tensión, solicitudes diésel tercers, según procedimientos internos incluída la colocación de dobles PAT.
</t>
  </si>
  <si>
    <t>3,2,2</t>
  </si>
  <si>
    <t>Relevo de hilo de contacto en catenaria rígida en vía general, incluyendo en desviada.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</si>
  <si>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3,2,3</t>
  </si>
  <si>
    <t>Relevo de hilo de contacto en catenaria rígida y/o convencional en cocheras y apartaderos, incluyendo en desviada.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</si>
  <si>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3,2,4</t>
  </si>
  <si>
    <t>Desplazar soportes de catenaria en catenaria rígida y/o convencional.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</si>
  <si>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3,2,5</t>
  </si>
  <si>
    <t>Regulación de altura de catenaria rigida y/o convencional en cocheras y apartaderos, incluyendo en desviada.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</si>
  <si>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3,2,6</t>
  </si>
  <si>
    <t>Regulación de altura de catenaria rígida en vía general, incluyendo en desviada.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</si>
  <si>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3,2,7</t>
  </si>
  <si>
    <t>Relevo de abrazadera isofónica.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</si>
  <si>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3,2,8</t>
  </si>
  <si>
    <t>Relevo de aislador de catenaria rigida y /o convencional en cocheras y apartaderos.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</si>
  <si>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3,2,9</t>
  </si>
  <si>
    <t>Relevo de aislador de catenaria rígida en vía general.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</si>
  <si>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3,2,10</t>
  </si>
  <si>
    <t>Relevo de perfil de catenaria rígida en vía general.
Unidad de medida el perfil longitudinal de 12 metros.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</si>
  <si>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3,2,11</t>
  </si>
  <si>
    <t>Relevo de perfil de catenaria rígida en cocheras y apartaderos.
Unidad de medida el perfil longitudinal de 12 metros.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</si>
  <si>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3,2,12</t>
  </si>
  <si>
    <t>Relevo de soporte de catenaria rígida en vía general.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</si>
  <si>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3,2,13</t>
  </si>
  <si>
    <t>Relevo de soporte de catenaria rígida y/o convencional en cocheras y apartaderos.
Las herramientas, pequeño material, transportes y la carga de escombro a vagón y descarga a los containers, son a cargo del contratista.
Con vehículo propio.
EEn horario de trabajo nocturno y en túnel, con corte de tensión, solicitudes diésel tercers, según procedimientos internos incluída la colocación de dobles PAT.</t>
  </si>
  <si>
    <t>3,2,14</t>
  </si>
  <si>
    <t xml:space="preserve">Relevo de tirante de barra unificada en catenaria rígida.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
</t>
  </si>
  <si>
    <t>3,2,15</t>
  </si>
  <si>
    <t>Desviación de filtraciones en catenaria rígida y/o convencional dentro de la zona de influencia(Dentro de 1,5 m alrededor de la catenaria) a catenaria, comprendido la colocación de mantas o plancha ondulada y los herrajes necesarios para mantenerla fija en la bóveda o en el hastial.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</si>
  <si>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3,2,16</t>
  </si>
  <si>
    <t>Sustitución de placa bimetálica o arandela bimetálica en ataques de feeder a catenaria rígida.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</si>
  <si>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3,2,17</t>
  </si>
  <si>
    <t>Sustitución de grapa de ataque de feeder a catenaria rígida. No se incluye la grapa, bimetálica y tornillería.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</si>
  <si>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3,2,18</t>
  </si>
  <si>
    <t>Instalación de placas de seccionamiento eléctrico, final de catenaria, carril de retorno, etc. No se incluye la placa.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</si>
  <si>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3,2,19</t>
  </si>
  <si>
    <t>Relevo de autoválvula para descarga de sobretenciones por tormenta eléctrica en catenaria rígida L10 sud. No se incluye la autoválvula.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</si>
  <si>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TOTAL CORRECTIVO</t>
  </si>
  <si>
    <t>Total Preventivo + Correctivo</t>
  </si>
  <si>
    <t>4.1.1.</t>
  </si>
  <si>
    <t>Asistencia a incidencias de vía fuera del horario de trabajo</t>
  </si>
  <si>
    <t>Este apartado comprende:
- Aportación de un técnico de guardia  en todo momento con cobertura de telefonía móvil.
- Aportación de una brigada de mantenimiento de un mínimo de 3 personas en caso de incidencias de catenaria en la Red de METRO (Incluida L1)  con vehículo debidamente equipado con herramientas y medios materiales para atender los trabajos inlcuído andamio homologado para trabajos a una altura mínima de 6 m y con diplorys para posibilitar su desplazamiento una vez montado en vía.
- La cobertura de este servicio es de 24 horas los 365 días del año.
- El tiempo en el que la brigada deberá presentarse a las instalaciones de METRO en caso de aviso será de un máximo de 1 hora.</t>
  </si>
  <si>
    <t>TOTAL EXTRES</t>
  </si>
  <si>
    <t>5.1</t>
  </si>
  <si>
    <t>Valoracions addicionals</t>
  </si>
  <si>
    <t>Aquestes partides estan excloses del contracte, però se sol·licita la seva valoració per si al llarg del contracte calgués realitzar alguna d'elles.</t>
  </si>
  <si>
    <t>5.1.1</t>
  </si>
  <si>
    <t>Medida en continuo de la geometría de catenaria (altura y descentramiento). 
Los medios y equipos para realizar la medida son a cargo del contratista.
Con vehículo propio. 
En horario de trabajo nocturno y en túnel.</t>
  </si>
  <si>
    <t>ml</t>
  </si>
  <si>
    <t>5.1.2</t>
  </si>
  <si>
    <t>Medida en continuo (intervalo 1 m) del desgaste del hilo de contacto. 
Los medios y equipos para realizar la medida son a cargo del contratista.
Con vehículo propio. En horario de trabajo nocturno y en túnel.</t>
  </si>
  <si>
    <t>5.1.3</t>
  </si>
  <si>
    <t>Medida discreta (intervalo 12 m) del desgaste del hilo de contacto. 
Los medios y equipos para realizar la medida son a cargo del contratista.
Con vehículo propio. En horario de trabajo nocturno y en túnel.</t>
  </si>
  <si>
    <t>5.1.4</t>
  </si>
  <si>
    <t>Sustitución de suspensión en catenaria rígida tipo nicho contemplando el repicado de la bóveda con medios manuales y / o herramienta eléctrica portátil hasta albergar una unificada reforzada tipo L9 y aislador KLK, incluyendo nivelación y ajustes para ubicar la barra PAC a la altura y descentramientos originales.
No incluye el suministro de la barra reforzada y aislador KLK, resto de materiales y fungibles a cargo del contratista.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</si>
  <si>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5.1.5</t>
  </si>
  <si>
    <t>Sustitución de suspensión en catenaria rígida tipo teflonada por aislador UPRESA ASM.144.034RP.3KV instalado en el mismo pendolón de la teflonada, se recupera abarcón y pinza a barra PAC.
No incluye el suministro del asilador ASM.144.034RP.3KV y tubo de aluminio de 55 mm, resto de materiales y fungibles a cargo del contratista.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</si>
  <si>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5.1.6</t>
  </si>
  <si>
    <t>Sustitución de suspensión en catenaria rígida tipo teflonada por aislador UPRESA ASM.144.034RP.3KV+ pendolón de tubo cuadrado 100x100 a nueva ubicación por necesidades de gálibo, se recupera abarcón y pinza a barra PAC.
No incluye el suministro del asilador ASM.144.034RP.3KV, tubo de aluminio de 55 mm y pendolón + anclajes, resto de materiales y fungibles a cargo del contratista.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</si>
  <si>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5.1.7</t>
  </si>
  <si>
    <t>Sustitución de suspensión en catenaria rígida tipo teflonada por conjunto sustentador tipo sonrisa + inificada reforzado y aislador KLK.
No incluye el suministro del conjunto sustentador tipo sonrisa + inificada reforzada y aislador KLK + anclajes, resto de materiales y fungibles a cargo del contratista.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</si>
  <si>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Sustitución de suspensión en catenaria rígida tipo teflonada por barra unificada reforzada tipo línea 9 + aislador KLK directa a techo con varilla roscada inox M18.
No incluye el suministro de la barra unificada reforzada tipo línea 9 + aislador KLK  + varilla roscada inox M18 y tornilería, resto de materiales y fungibles a cargo del contratista.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</si>
  <si>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5.1.8</t>
  </si>
  <si>
    <t>Sustitución de barra unificada de angulo 50x5 con sujección del aislador tipo pinza en catenaria rígida por barra unificada reforzada tipo línea 9 + aislador recuperado.
No incluye el suministro de la barra unificada reforzada tipo línea 9 + aislador KLK, resto de materiales y fungibles a cargo del contratista. Las herramientas, pequeño material, transportes y la carga de escombro a vagón y descarga a los containers, son a cargo del contratista.
Con vehículo propio. En horario de trabajo nocturno y en túnel, con corte de tensión, solicitudes diésel tercers, según procedimientos internos incluída la colocación de dobles PAT.</t>
  </si>
  <si>
    <t>5.1.9</t>
  </si>
  <si>
    <t>Revisión de catenaria rígida, convencionalo escamoteable en cocheras y talleres, contempla:
- Comprobación  y apriete si es necesario de la tornillería: elementos de sustentación, herrajes, bridas de unión, aisladores, conexiones eléctricas, carrera de movimiento, etc.
- Comprobación y reajuste si fuera necesario de alineación, nivelación y descentramiento.
- Comprobación y reajuste si fuera necesario de conexiones de feeders, bridas de conexión y puentes de seccionamiento.
- Comprobación y reajuste si fuera necesario de hilo de contacto.
- Comprobación y limpieza de elementos aislantes.
- Comprobación y reajuste si fuera necesario de seccionamientos mecánicos, eléctricos.
- Limpieza y retirada de grasa acumulada en la zona de pinzamiento del hilo de contacto.
- Comprobación y reajuste si fuera necesario de los elementos aislantes y/o interferencias de la catenaria en toda su carrera de movimiento, su correcto posicionamiento y funcionamiento.
No se contempla la revisión de los sistemas de motorización ni la eléctrónica de control.
Con vehículo propio (plataforma eleavadora electrica).
En horario de trabajo diurno (mañana de 07h a 10h), con corte de tensión,  según procedimientos internos incluída la colocación de dobles PAT.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</si>
</sst>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_-* #,##0\ _€_-;\-* #,##0\ _€_-;_-* &quot;-&quot;??\ _€_-;_-@_-"/>
    <numFmt numFmtId="166" formatCode="#,##0_ ;\-#,##0\ "/>
    <numFmt numFmtId="167" formatCode="_-* #,##0.0\ [$€-C0A]_-;\-* #,##0.0\ [$€-C0A]_-;_-* &quot;-&quot;??\ [$€-C0A]_-;_-@_-"/>
  </numFmts>
  <fonts count="6">
    <font>
      <sz val="11"/>
      <color theme="1"/>
      <name val="Calibri"/>
      <family val="2"/>
      <scheme val="minor"/>
    </font>
    <font>
      <sz val="11"/>
      <color theme="1"/>
      <name val="Calibri"/>
      <family val="2"/>
      <scheme val="minor"/>
    </font>
    <font>
      <sz val="8"/>
      <color theme="1"/>
      <name val="Calibri"/>
      <family val="2"/>
      <scheme val="minor"/>
    </font>
    <font>
      <b/>
      <sz val="8"/>
      <color theme="1"/>
      <name val="Calibri"/>
      <family val="2"/>
      <scheme val="minor"/>
    </font>
    <font>
      <sz val="8"/>
      <color rgb="FF000000"/>
      <name val="Calibri"/>
      <family val="2"/>
      <scheme val="minor"/>
    </font>
    <font>
      <b/>
      <sz val="8"/>
      <color rgb="FF000000"/>
      <name val="Calibri"/>
      <family val="2"/>
      <scheme val="minor"/>
    </font>
  </fonts>
  <fills count="8">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bgColor indexed="64"/>
      </patternFill>
    </fill>
  </fills>
  <borders count="4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medium">
        <color indexed="64"/>
      </left>
      <right style="hair">
        <color auto="1"/>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hair">
        <color auto="1"/>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auto="1"/>
      </left>
      <right/>
      <top style="hair">
        <color auto="1"/>
      </top>
      <bottom/>
      <diagonal/>
    </border>
    <border>
      <left style="medium">
        <color indexed="64"/>
      </left>
      <right style="hair">
        <color auto="1"/>
      </right>
      <top style="hair">
        <color auto="1"/>
      </top>
      <bottom/>
      <diagonal/>
    </border>
    <border>
      <left style="hair">
        <color auto="1"/>
      </left>
      <right style="medium">
        <color indexed="64"/>
      </right>
      <top style="hair">
        <color auto="1"/>
      </top>
      <bottom/>
      <diagonal/>
    </border>
    <border>
      <left style="hair">
        <color auto="1"/>
      </left>
      <right/>
      <top style="medium">
        <color indexed="64"/>
      </top>
      <bottom style="medium">
        <color indexed="64"/>
      </bottom>
      <diagonal/>
    </border>
    <border>
      <left style="hair">
        <color auto="1"/>
      </left>
      <right/>
      <top style="medium">
        <color indexed="64"/>
      </top>
      <bottom style="hair">
        <color auto="1"/>
      </bottom>
      <diagonal/>
    </border>
    <border>
      <left style="medium">
        <color indexed="64"/>
      </left>
      <right style="hair">
        <color auto="1"/>
      </right>
      <top/>
      <bottom style="hair">
        <color auto="1"/>
      </bottom>
      <diagonal/>
    </border>
    <border>
      <left style="hair">
        <color auto="1"/>
      </left>
      <right style="hair">
        <color auto="1"/>
      </right>
      <top/>
      <bottom style="hair">
        <color auto="1"/>
      </bottom>
      <diagonal/>
    </border>
    <border>
      <left style="hair">
        <color auto="1"/>
      </left>
      <right/>
      <top/>
      <bottom style="hair">
        <color auto="1"/>
      </bottom>
      <diagonal/>
    </border>
    <border>
      <left style="hair">
        <color auto="1"/>
      </left>
      <right style="medium">
        <color indexed="64"/>
      </right>
      <top/>
      <bottom style="hair">
        <color auto="1"/>
      </bottom>
      <diagonal/>
    </border>
    <border>
      <left style="medium">
        <color indexed="64"/>
      </left>
      <right style="medium">
        <color indexed="64"/>
      </right>
      <top style="medium">
        <color indexed="64"/>
      </top>
      <bottom style="medium">
        <color indexed="64"/>
      </bottom>
      <diagonal/>
    </border>
    <border>
      <left/>
      <right style="hair">
        <color auto="1"/>
      </right>
      <top style="hair">
        <color auto="1"/>
      </top>
      <bottom/>
      <diagonal/>
    </border>
    <border>
      <left/>
      <right style="hair">
        <color auto="1"/>
      </right>
      <top style="medium">
        <color indexed="64"/>
      </top>
      <bottom style="hair">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auto="1"/>
      </top>
      <bottom style="hair">
        <color auto="1"/>
      </bottom>
      <diagonal/>
    </border>
    <border>
      <left style="medium">
        <color indexed="64"/>
      </left>
      <right style="medium">
        <color indexed="64"/>
      </right>
      <top/>
      <bottom style="hair">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auto="1"/>
      </right>
      <top style="hair">
        <color auto="1"/>
      </top>
      <bottom style="hair">
        <color auto="1"/>
      </bottom>
      <diagonal/>
    </border>
    <border>
      <left style="hair">
        <color auto="1"/>
      </left>
      <right style="hair">
        <color auto="1"/>
      </right>
      <top/>
      <bottom style="medium">
        <color indexed="64"/>
      </bottom>
      <diagonal/>
    </border>
    <border>
      <left style="hair">
        <color auto="1"/>
      </left>
      <right/>
      <top/>
      <bottom style="medium">
        <color indexed="64"/>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hair">
        <color auto="1"/>
      </right>
      <top style="medium">
        <color indexed="64"/>
      </top>
      <bottom/>
      <diagonal/>
    </border>
    <border>
      <left style="hair">
        <color auto="1"/>
      </left>
      <right style="hair">
        <color auto="1"/>
      </right>
      <top style="medium">
        <color indexed="64"/>
      </top>
      <bottom/>
      <diagonal/>
    </border>
    <border>
      <left style="hair">
        <color auto="1"/>
      </left>
      <right style="medium">
        <color indexed="64"/>
      </right>
      <top style="medium">
        <color indexed="64"/>
      </top>
      <bottom/>
      <diagonal/>
    </border>
    <border>
      <left/>
      <right style="hair">
        <color auto="1"/>
      </right>
      <top/>
      <bottom style="hair">
        <color auto="1"/>
      </bottom>
      <diagonal/>
    </border>
    <border>
      <left/>
      <right style="medium">
        <color indexed="64"/>
      </right>
      <top/>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169">
    <xf numFmtId="0" fontId="0" fillId="0" borderId="0" xfId="0"/>
    <xf numFmtId="0" fontId="2" fillId="0" borderId="0" xfId="0" applyFont="1" applyAlignment="1">
      <alignment vertical="top"/>
    </xf>
    <xf numFmtId="0" fontId="2" fillId="0" borderId="0" xfId="0" applyFont="1" applyAlignment="1">
      <alignment horizontal="justify" vertical="top"/>
    </xf>
    <xf numFmtId="0" fontId="2" fillId="0" borderId="0" xfId="0" applyFont="1" applyAlignment="1">
      <alignment horizontal="center" vertical="center"/>
    </xf>
    <xf numFmtId="0" fontId="2" fillId="0" borderId="14" xfId="0" applyFont="1" applyBorder="1" applyAlignment="1">
      <alignment horizontal="center" vertical="top"/>
    </xf>
    <xf numFmtId="0" fontId="3" fillId="0" borderId="2" xfId="0" applyFont="1" applyBorder="1" applyAlignment="1">
      <alignment vertical="top"/>
    </xf>
    <xf numFmtId="0" fontId="3" fillId="0" borderId="2" xfId="0" applyFont="1" applyBorder="1" applyAlignment="1">
      <alignment horizontal="justify" vertical="top"/>
    </xf>
    <xf numFmtId="0" fontId="3" fillId="0" borderId="2" xfId="0" applyFont="1" applyBorder="1" applyAlignment="1">
      <alignment horizontal="center" vertical="center"/>
    </xf>
    <xf numFmtId="0" fontId="3" fillId="0" borderId="15" xfId="0" applyFont="1" applyBorder="1" applyAlignment="1">
      <alignment horizontal="center" vertical="center"/>
    </xf>
    <xf numFmtId="165" fontId="3" fillId="0" borderId="16" xfId="1" applyNumberFormat="1" applyFont="1" applyFill="1" applyBorder="1" applyAlignment="1">
      <alignment horizontal="center" vertical="center"/>
    </xf>
    <xf numFmtId="165" fontId="3" fillId="0" borderId="2" xfId="1" applyNumberFormat="1" applyFont="1" applyFill="1" applyBorder="1" applyAlignment="1">
      <alignment horizontal="center" vertical="center"/>
    </xf>
    <xf numFmtId="0" fontId="3" fillId="0" borderId="17" xfId="0" applyFont="1" applyBorder="1" applyAlignment="1">
      <alignment horizontal="center" vertical="top"/>
    </xf>
    <xf numFmtId="165" fontId="3" fillId="0" borderId="17" xfId="1" applyNumberFormat="1" applyFont="1" applyFill="1" applyBorder="1" applyAlignment="1">
      <alignment horizontal="center" vertical="center"/>
    </xf>
    <xf numFmtId="0" fontId="3" fillId="0" borderId="0" xfId="0" applyFont="1" applyAlignment="1">
      <alignment vertical="top"/>
    </xf>
    <xf numFmtId="0" fontId="2" fillId="0" borderId="9" xfId="0" applyFont="1" applyBorder="1" applyAlignment="1">
      <alignment horizontal="right" vertical="top"/>
    </xf>
    <xf numFmtId="165" fontId="2" fillId="0" borderId="0" xfId="1" applyNumberFormat="1" applyFont="1" applyFill="1" applyAlignment="1">
      <alignment horizontal="center" vertical="center"/>
    </xf>
    <xf numFmtId="0" fontId="2" fillId="0" borderId="0" xfId="0" applyFont="1" applyAlignment="1">
      <alignment horizontal="center" vertical="top"/>
    </xf>
    <xf numFmtId="0" fontId="2" fillId="2" borderId="4" xfId="0" applyFont="1" applyFill="1" applyBorder="1" applyAlignment="1">
      <alignment horizontal="center" vertical="center"/>
    </xf>
    <xf numFmtId="0" fontId="2" fillId="2" borderId="18" xfId="0" applyFont="1" applyFill="1" applyBorder="1" applyAlignment="1">
      <alignment horizontal="justify" vertical="center"/>
    </xf>
    <xf numFmtId="166" fontId="2" fillId="2" borderId="3" xfId="1" applyNumberFormat="1" applyFont="1" applyFill="1" applyBorder="1" applyAlignment="1">
      <alignment horizontal="center" vertical="center"/>
    </xf>
    <xf numFmtId="166" fontId="2" fillId="2" borderId="4" xfId="1" applyNumberFormat="1" applyFont="1" applyFill="1" applyBorder="1" applyAlignment="1">
      <alignment horizontal="center" vertical="center"/>
    </xf>
    <xf numFmtId="166" fontId="2" fillId="2" borderId="5" xfId="0" applyNumberFormat="1" applyFont="1" applyFill="1" applyBorder="1" applyAlignment="1">
      <alignment horizontal="center" vertical="center"/>
    </xf>
    <xf numFmtId="0" fontId="4" fillId="2" borderId="4" xfId="0" applyFont="1" applyFill="1" applyBorder="1" applyAlignment="1">
      <alignment horizontal="justify" vertical="top"/>
    </xf>
    <xf numFmtId="165" fontId="3" fillId="0" borderId="25" xfId="1" applyNumberFormat="1" applyFont="1" applyFill="1" applyBorder="1" applyAlignment="1">
      <alignment horizontal="center" vertical="center"/>
    </xf>
    <xf numFmtId="0" fontId="2" fillId="0" borderId="21" xfId="0" applyFont="1" applyBorder="1" applyAlignment="1">
      <alignment horizontal="right" vertical="top"/>
    </xf>
    <xf numFmtId="0" fontId="2" fillId="0" borderId="21" xfId="0" applyFont="1" applyBorder="1" applyAlignment="1">
      <alignment horizontal="center" vertical="center"/>
    </xf>
    <xf numFmtId="0" fontId="2" fillId="0" borderId="22" xfId="0" applyFont="1" applyBorder="1" applyAlignment="1">
      <alignment horizontal="justify" vertical="center"/>
    </xf>
    <xf numFmtId="166" fontId="2" fillId="0" borderId="20" xfId="1" applyNumberFormat="1" applyFont="1" applyFill="1" applyBorder="1" applyAlignment="1">
      <alignment horizontal="center" vertical="center"/>
    </xf>
    <xf numFmtId="166" fontId="2" fillId="0" borderId="21" xfId="1" applyNumberFormat="1" applyFont="1" applyFill="1" applyBorder="1" applyAlignment="1">
      <alignment horizontal="center" vertical="center"/>
    </xf>
    <xf numFmtId="166" fontId="2" fillId="0" borderId="23" xfId="0" applyNumberFormat="1" applyFont="1" applyBorder="1" applyAlignment="1">
      <alignment horizontal="center" vertical="center"/>
    </xf>
    <xf numFmtId="0" fontId="2" fillId="0" borderId="9" xfId="0" applyFont="1" applyBorder="1" applyAlignment="1">
      <alignment horizontal="center" vertical="center"/>
    </xf>
    <xf numFmtId="0" fontId="2" fillId="3" borderId="7" xfId="0" applyFont="1" applyFill="1" applyBorder="1" applyAlignment="1">
      <alignment horizontal="justify" vertical="top"/>
    </xf>
    <xf numFmtId="0" fontId="2" fillId="3" borderId="7" xfId="0" applyFont="1" applyFill="1" applyBorder="1" applyAlignment="1">
      <alignment horizontal="center" vertical="center"/>
    </xf>
    <xf numFmtId="166" fontId="2" fillId="3" borderId="7" xfId="1" applyNumberFormat="1" applyFont="1" applyFill="1" applyBorder="1" applyAlignment="1">
      <alignment horizontal="center" vertical="center"/>
    </xf>
    <xf numFmtId="0" fontId="2" fillId="3" borderId="8" xfId="0" applyFont="1" applyFill="1" applyBorder="1" applyAlignment="1">
      <alignment vertical="top"/>
    </xf>
    <xf numFmtId="0" fontId="2" fillId="3" borderId="1" xfId="0" applyFont="1" applyFill="1" applyBorder="1" applyAlignment="1">
      <alignment horizontal="justify" vertical="top"/>
    </xf>
    <xf numFmtId="0" fontId="2" fillId="3" borderId="1" xfId="0" applyFont="1" applyFill="1" applyBorder="1" applyAlignment="1">
      <alignment horizontal="center" vertical="center"/>
    </xf>
    <xf numFmtId="0" fontId="2" fillId="3" borderId="10" xfId="0" applyFont="1" applyFill="1" applyBorder="1" applyAlignment="1">
      <alignment vertical="top"/>
    </xf>
    <xf numFmtId="0" fontId="2" fillId="3" borderId="6" xfId="0" applyFont="1" applyFill="1" applyBorder="1" applyAlignment="1">
      <alignment horizontal="justify" vertical="top"/>
    </xf>
    <xf numFmtId="0" fontId="2" fillId="3" borderId="9" xfId="0" applyFont="1" applyFill="1" applyBorder="1" applyAlignment="1">
      <alignment horizontal="justify" vertical="top"/>
    </xf>
    <xf numFmtId="0" fontId="2" fillId="3" borderId="26"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1" xfId="0" applyFont="1" applyFill="1" applyBorder="1" applyAlignment="1">
      <alignment horizontal="center" vertical="center"/>
    </xf>
    <xf numFmtId="166" fontId="2" fillId="3" borderId="6" xfId="1" applyNumberFormat="1" applyFont="1" applyFill="1" applyBorder="1" applyAlignment="1">
      <alignment horizontal="center" vertical="center"/>
    </xf>
    <xf numFmtId="166" fontId="2" fillId="3" borderId="8" xfId="0" applyNumberFormat="1" applyFont="1" applyFill="1" applyBorder="1" applyAlignment="1">
      <alignment horizontal="center" vertical="center"/>
    </xf>
    <xf numFmtId="166" fontId="2" fillId="3" borderId="10" xfId="0" applyNumberFormat="1" applyFont="1" applyFill="1" applyBorder="1" applyAlignment="1">
      <alignment horizontal="center" vertical="center"/>
    </xf>
    <xf numFmtId="0" fontId="2" fillId="2" borderId="3" xfId="0" applyFont="1" applyFill="1" applyBorder="1" applyAlignment="1">
      <alignment horizontal="left" vertical="top"/>
    </xf>
    <xf numFmtId="0" fontId="2" fillId="0" borderId="9" xfId="0" applyFont="1" applyBorder="1" applyAlignment="1">
      <alignment horizontal="left" vertical="top"/>
    </xf>
    <xf numFmtId="0" fontId="2" fillId="0" borderId="1" xfId="0" applyFont="1" applyBorder="1" applyAlignment="1">
      <alignment horizontal="left" vertical="top"/>
    </xf>
    <xf numFmtId="0" fontId="2" fillId="0" borderId="10" xfId="0" applyFont="1" applyBorder="1" applyAlignment="1">
      <alignment horizontal="center" vertical="center"/>
    </xf>
    <xf numFmtId="49" fontId="2" fillId="0" borderId="0" xfId="0" applyNumberFormat="1" applyFont="1" applyAlignment="1">
      <alignment vertical="top" wrapText="1"/>
    </xf>
    <xf numFmtId="49" fontId="3" fillId="0" borderId="2" xfId="0" applyNumberFormat="1" applyFont="1" applyBorder="1" applyAlignment="1">
      <alignment vertical="top" wrapText="1"/>
    </xf>
    <xf numFmtId="49" fontId="2" fillId="0" borderId="21" xfId="0" applyNumberFormat="1" applyFont="1" applyBorder="1" applyAlignment="1">
      <alignment horizontal="justify" vertical="top" wrapText="1"/>
    </xf>
    <xf numFmtId="49" fontId="4" fillId="2" borderId="4" xfId="0" applyNumberFormat="1" applyFont="1" applyFill="1" applyBorder="1" applyAlignment="1">
      <alignment horizontal="justify" vertical="top" wrapText="1"/>
    </xf>
    <xf numFmtId="49" fontId="2" fillId="3" borderId="7" xfId="0" applyNumberFormat="1" applyFont="1" applyFill="1" applyBorder="1" applyAlignment="1">
      <alignment horizontal="justify" vertical="top" wrapText="1"/>
    </xf>
    <xf numFmtId="49" fontId="2" fillId="3" borderId="1" xfId="0" applyNumberFormat="1" applyFont="1" applyFill="1" applyBorder="1" applyAlignment="1">
      <alignment horizontal="justify" vertical="top" wrapText="1"/>
    </xf>
    <xf numFmtId="0" fontId="3" fillId="5" borderId="6" xfId="0" applyFont="1" applyFill="1" applyBorder="1" applyAlignment="1">
      <alignment vertical="top"/>
    </xf>
    <xf numFmtId="0" fontId="3" fillId="5" borderId="7" xfId="0" applyFont="1" applyFill="1" applyBorder="1" applyAlignment="1">
      <alignment horizontal="justify" vertical="top"/>
    </xf>
    <xf numFmtId="49" fontId="5" fillId="5" borderId="7" xfId="0" applyNumberFormat="1" applyFont="1" applyFill="1" applyBorder="1" applyAlignment="1">
      <alignment horizontal="justify" vertical="top" wrapText="1"/>
    </xf>
    <xf numFmtId="0" fontId="3" fillId="5" borderId="7" xfId="0" applyFont="1" applyFill="1" applyBorder="1" applyAlignment="1">
      <alignment horizontal="center" vertical="center"/>
    </xf>
    <xf numFmtId="0" fontId="3" fillId="5" borderId="19" xfId="0" applyFont="1" applyFill="1" applyBorder="1" applyAlignment="1">
      <alignment horizontal="justify" vertical="center"/>
    </xf>
    <xf numFmtId="166" fontId="3" fillId="5" borderId="6" xfId="1" applyNumberFormat="1" applyFont="1" applyFill="1" applyBorder="1" applyAlignment="1">
      <alignment horizontal="center" vertical="center"/>
    </xf>
    <xf numFmtId="166" fontId="3" fillId="5" borderId="7" xfId="1" applyNumberFormat="1" applyFont="1" applyFill="1" applyBorder="1" applyAlignment="1">
      <alignment horizontal="center" vertical="center"/>
    </xf>
    <xf numFmtId="166" fontId="3" fillId="5" borderId="8" xfId="0" applyNumberFormat="1" applyFont="1" applyFill="1" applyBorder="1" applyAlignment="1">
      <alignment horizontal="center" vertical="center"/>
    </xf>
    <xf numFmtId="0" fontId="3" fillId="5" borderId="26" xfId="0" applyFont="1" applyFill="1" applyBorder="1" applyAlignment="1">
      <alignment horizontal="center" vertical="top"/>
    </xf>
    <xf numFmtId="0" fontId="3" fillId="5" borderId="8" xfId="0" applyFont="1" applyFill="1" applyBorder="1" applyAlignment="1">
      <alignment vertical="top"/>
    </xf>
    <xf numFmtId="0" fontId="2" fillId="0" borderId="37" xfId="0" applyFont="1" applyBorder="1" applyAlignment="1">
      <alignment horizontal="right" vertical="top"/>
    </xf>
    <xf numFmtId="49" fontId="2" fillId="0" borderId="37" xfId="0" applyNumberFormat="1" applyFont="1" applyBorder="1" applyAlignment="1">
      <alignment horizontal="justify" vertical="top" wrapText="1"/>
    </xf>
    <xf numFmtId="0" fontId="2" fillId="0" borderId="37" xfId="0" applyFont="1" applyBorder="1" applyAlignment="1">
      <alignment horizontal="center" vertical="center"/>
    </xf>
    <xf numFmtId="0" fontId="2" fillId="0" borderId="38" xfId="0" applyFont="1" applyBorder="1" applyAlignment="1">
      <alignment horizontal="justify" vertical="center"/>
    </xf>
    <xf numFmtId="166" fontId="2" fillId="0" borderId="39" xfId="1" applyNumberFormat="1" applyFont="1" applyFill="1" applyBorder="1" applyAlignment="1">
      <alignment horizontal="center" vertical="center"/>
    </xf>
    <xf numFmtId="166" fontId="2" fillId="0" borderId="37" xfId="1" applyNumberFormat="1" applyFont="1" applyFill="1" applyBorder="1" applyAlignment="1">
      <alignment horizontal="center" vertical="center"/>
    </xf>
    <xf numFmtId="166" fontId="2" fillId="0" borderId="40" xfId="0" applyNumberFormat="1" applyFont="1" applyBorder="1" applyAlignment="1">
      <alignment horizontal="center" vertical="center"/>
    </xf>
    <xf numFmtId="0" fontId="2" fillId="0" borderId="0" xfId="0" applyFont="1" applyAlignment="1">
      <alignment horizontal="right" vertical="top"/>
    </xf>
    <xf numFmtId="49" fontId="2" fillId="0" borderId="0" xfId="0" applyNumberFormat="1" applyFont="1" applyAlignment="1">
      <alignment horizontal="justify" vertical="top" wrapText="1"/>
    </xf>
    <xf numFmtId="0" fontId="2" fillId="0" borderId="0" xfId="0" applyFont="1" applyAlignment="1">
      <alignment horizontal="justify" vertical="center"/>
    </xf>
    <xf numFmtId="166" fontId="2" fillId="0" borderId="0" xfId="1" applyNumberFormat="1" applyFont="1" applyFill="1" applyBorder="1" applyAlignment="1">
      <alignment horizontal="center" vertical="center"/>
    </xf>
    <xf numFmtId="166" fontId="2" fillId="0" borderId="0" xfId="0" applyNumberFormat="1" applyFont="1" applyAlignment="1">
      <alignment horizontal="center" vertical="center"/>
    </xf>
    <xf numFmtId="0" fontId="2" fillId="0" borderId="34" xfId="0" applyFont="1" applyBorder="1" applyAlignment="1">
      <alignment horizontal="right" vertical="top"/>
    </xf>
    <xf numFmtId="0" fontId="2" fillId="0" borderId="34" xfId="0" applyFont="1" applyBorder="1" applyAlignment="1">
      <alignment horizontal="center" vertical="center"/>
    </xf>
    <xf numFmtId="0" fontId="3" fillId="5" borderId="32" xfId="0" applyFont="1" applyFill="1" applyBorder="1" applyAlignment="1">
      <alignment horizontal="left" vertical="center"/>
    </xf>
    <xf numFmtId="0" fontId="3" fillId="5" borderId="33" xfId="0" applyFont="1" applyFill="1" applyBorder="1" applyAlignment="1">
      <alignment horizontal="center" vertical="center"/>
    </xf>
    <xf numFmtId="0" fontId="2" fillId="4" borderId="6" xfId="0" applyFont="1" applyFill="1" applyBorder="1" applyAlignment="1">
      <alignment vertical="top"/>
    </xf>
    <xf numFmtId="0" fontId="2" fillId="4" borderId="7" xfId="0" applyFont="1" applyFill="1" applyBorder="1" applyAlignment="1">
      <alignment horizontal="justify" vertical="top"/>
    </xf>
    <xf numFmtId="49" fontId="4" fillId="4" borderId="7" xfId="0" applyNumberFormat="1" applyFont="1" applyFill="1" applyBorder="1" applyAlignment="1">
      <alignment horizontal="justify" vertical="top" wrapText="1"/>
    </xf>
    <xf numFmtId="0" fontId="2" fillId="4" borderId="7" xfId="0" applyFont="1" applyFill="1" applyBorder="1" applyAlignment="1">
      <alignment horizontal="center" vertical="center"/>
    </xf>
    <xf numFmtId="0" fontId="2" fillId="4" borderId="19" xfId="0" applyFont="1" applyFill="1" applyBorder="1" applyAlignment="1">
      <alignment horizontal="justify" vertical="center"/>
    </xf>
    <xf numFmtId="166" fontId="2" fillId="4" borderId="6" xfId="1" applyNumberFormat="1" applyFont="1" applyFill="1" applyBorder="1" applyAlignment="1">
      <alignment horizontal="center" vertical="center"/>
    </xf>
    <xf numFmtId="166" fontId="2" fillId="4" borderId="7" xfId="1" applyNumberFormat="1" applyFont="1" applyFill="1" applyBorder="1" applyAlignment="1">
      <alignment horizontal="center" vertical="center"/>
    </xf>
    <xf numFmtId="166" fontId="2" fillId="4" borderId="8" xfId="0" applyNumberFormat="1" applyFont="1" applyFill="1" applyBorder="1" applyAlignment="1">
      <alignment horizontal="center" vertical="center"/>
    </xf>
    <xf numFmtId="0" fontId="2" fillId="4" borderId="26" xfId="0" applyFont="1" applyFill="1" applyBorder="1" applyAlignment="1">
      <alignment horizontal="center" vertical="top"/>
    </xf>
    <xf numFmtId="0" fontId="2" fillId="4" borderId="8" xfId="0" applyFont="1" applyFill="1" applyBorder="1" applyAlignment="1">
      <alignment vertical="top"/>
    </xf>
    <xf numFmtId="0" fontId="3" fillId="5" borderId="29" xfId="0" applyFont="1" applyFill="1" applyBorder="1" applyAlignment="1">
      <alignment horizontal="center" vertical="top"/>
    </xf>
    <xf numFmtId="164" fontId="2" fillId="0" borderId="31" xfId="1" applyFont="1" applyFill="1" applyBorder="1" applyAlignment="1">
      <alignment horizontal="center" vertical="center"/>
    </xf>
    <xf numFmtId="0" fontId="2" fillId="4" borderId="29" xfId="0" applyFont="1" applyFill="1" applyBorder="1" applyAlignment="1">
      <alignment horizontal="center" vertical="top"/>
    </xf>
    <xf numFmtId="164" fontId="2" fillId="0" borderId="28" xfId="1" applyFont="1" applyFill="1" applyBorder="1" applyAlignment="1">
      <alignment horizontal="center" vertical="center"/>
    </xf>
    <xf numFmtId="164" fontId="2" fillId="0" borderId="0" xfId="1" applyFont="1" applyFill="1" applyBorder="1" applyAlignment="1">
      <alignment horizontal="center" vertical="center"/>
    </xf>
    <xf numFmtId="0" fontId="2" fillId="2" borderId="24" xfId="0" applyFont="1" applyFill="1" applyBorder="1" applyAlignment="1">
      <alignment horizontal="center" vertical="top"/>
    </xf>
    <xf numFmtId="0" fontId="2" fillId="3" borderId="29" xfId="0" applyFont="1" applyFill="1" applyBorder="1" applyAlignment="1">
      <alignment horizontal="center" vertical="top"/>
    </xf>
    <xf numFmtId="0" fontId="2" fillId="3" borderId="30" xfId="0" applyFont="1" applyFill="1" applyBorder="1" applyAlignment="1">
      <alignment horizontal="center" vertical="top"/>
    </xf>
    <xf numFmtId="167" fontId="2" fillId="0" borderId="27" xfId="0" applyNumberFormat="1" applyFont="1" applyBorder="1" applyAlignment="1">
      <alignment vertical="top"/>
    </xf>
    <xf numFmtId="167" fontId="3" fillId="0" borderId="28" xfId="0" applyNumberFormat="1" applyFont="1" applyBorder="1" applyAlignment="1">
      <alignment horizontal="center" vertical="top"/>
    </xf>
    <xf numFmtId="167" fontId="3" fillId="5" borderId="8" xfId="0" applyNumberFormat="1" applyFont="1" applyFill="1" applyBorder="1" applyAlignment="1">
      <alignment vertical="top"/>
    </xf>
    <xf numFmtId="167" fontId="2" fillId="0" borderId="10" xfId="2" applyNumberFormat="1" applyFont="1" applyFill="1" applyBorder="1" applyAlignment="1">
      <alignment horizontal="center" vertical="center"/>
    </xf>
    <xf numFmtId="167" fontId="3" fillId="5" borderId="41" xfId="0" applyNumberFormat="1" applyFont="1" applyFill="1" applyBorder="1" applyAlignment="1">
      <alignment vertical="center"/>
    </xf>
    <xf numFmtId="167" fontId="3" fillId="0" borderId="0" xfId="0" applyNumberFormat="1" applyFont="1" applyAlignment="1">
      <alignment vertical="center"/>
    </xf>
    <xf numFmtId="167" fontId="2" fillId="4" borderId="8" xfId="0" applyNumberFormat="1" applyFont="1" applyFill="1" applyBorder="1" applyAlignment="1">
      <alignment vertical="top"/>
    </xf>
    <xf numFmtId="167" fontId="2" fillId="0" borderId="10" xfId="0" applyNumberFormat="1" applyFont="1" applyBorder="1" applyAlignment="1">
      <alignment horizontal="center" vertical="center"/>
    </xf>
    <xf numFmtId="167" fontId="2" fillId="0" borderId="35" xfId="0" applyNumberFormat="1" applyFont="1" applyBorder="1" applyAlignment="1">
      <alignment horizontal="center" vertical="center"/>
    </xf>
    <xf numFmtId="167" fontId="2" fillId="0" borderId="0" xfId="0" applyNumberFormat="1" applyFont="1" applyAlignment="1">
      <alignment vertical="top"/>
    </xf>
    <xf numFmtId="0" fontId="3" fillId="6" borderId="42" xfId="0" applyFont="1" applyFill="1" applyBorder="1" applyAlignment="1">
      <alignment horizontal="left" vertical="center"/>
    </xf>
    <xf numFmtId="0" fontId="2" fillId="6" borderId="41" xfId="0" applyFont="1" applyFill="1" applyBorder="1" applyAlignment="1">
      <alignment vertical="center"/>
    </xf>
    <xf numFmtId="167" fontId="3" fillId="6" borderId="41" xfId="0" applyNumberFormat="1" applyFont="1" applyFill="1" applyBorder="1" applyAlignment="1">
      <alignment vertical="center"/>
    </xf>
    <xf numFmtId="166" fontId="2" fillId="3" borderId="21" xfId="1" applyNumberFormat="1" applyFont="1" applyFill="1" applyBorder="1" applyAlignment="1">
      <alignment horizontal="center" vertical="center"/>
    </xf>
    <xf numFmtId="166" fontId="2" fillId="3" borderId="20" xfId="1" applyNumberFormat="1" applyFont="1" applyFill="1" applyBorder="1" applyAlignment="1">
      <alignment horizontal="center" vertical="center"/>
    </xf>
    <xf numFmtId="164" fontId="2" fillId="0" borderId="31" xfId="1" applyFont="1" applyFill="1" applyBorder="1" applyAlignment="1">
      <alignment horizontal="center" vertical="center" wrapText="1"/>
    </xf>
    <xf numFmtId="2" fontId="2" fillId="0" borderId="10" xfId="0" applyNumberFormat="1" applyFont="1" applyBorder="1" applyAlignment="1">
      <alignment vertical="center"/>
    </xf>
    <xf numFmtId="2" fontId="2" fillId="0" borderId="35" xfId="0" applyNumberFormat="1" applyFont="1" applyBorder="1" applyAlignment="1">
      <alignment vertical="center"/>
    </xf>
    <xf numFmtId="2" fontId="2" fillId="0" borderId="10" xfId="0" applyNumberFormat="1" applyFont="1" applyBorder="1" applyAlignment="1">
      <alignment horizontal="center" vertical="center"/>
    </xf>
    <xf numFmtId="0" fontId="3" fillId="2" borderId="32" xfId="0" applyFont="1" applyFill="1" applyBorder="1" applyAlignment="1">
      <alignment horizontal="left" vertical="center"/>
    </xf>
    <xf numFmtId="0" fontId="3" fillId="2" borderId="33" xfId="0" applyFont="1" applyFill="1" applyBorder="1" applyAlignment="1">
      <alignment horizontal="center" vertical="center"/>
    </xf>
    <xf numFmtId="0" fontId="2" fillId="7" borderId="0" xfId="0" applyFont="1" applyFill="1" applyAlignment="1">
      <alignment horizontal="right" vertical="top"/>
    </xf>
    <xf numFmtId="49" fontId="2" fillId="7" borderId="0" xfId="0" applyNumberFormat="1" applyFont="1" applyFill="1" applyAlignment="1">
      <alignment horizontal="justify" vertical="top" wrapText="1"/>
    </xf>
    <xf numFmtId="0" fontId="2" fillId="7" borderId="0" xfId="0" applyFont="1" applyFill="1" applyAlignment="1">
      <alignment horizontal="center" vertical="center"/>
    </xf>
    <xf numFmtId="0" fontId="2" fillId="7" borderId="0" xfId="0" applyFont="1" applyFill="1" applyAlignment="1">
      <alignment horizontal="justify" vertical="center"/>
    </xf>
    <xf numFmtId="166" fontId="2" fillId="7" borderId="0" xfId="1" applyNumberFormat="1" applyFont="1" applyFill="1" applyBorder="1" applyAlignment="1">
      <alignment horizontal="center" vertical="center"/>
    </xf>
    <xf numFmtId="166" fontId="2" fillId="7" borderId="0" xfId="0" applyNumberFormat="1" applyFont="1" applyFill="1" applyAlignment="1">
      <alignment horizontal="center" vertical="center"/>
    </xf>
    <xf numFmtId="164" fontId="2" fillId="7" borderId="0" xfId="1" applyFont="1" applyFill="1" applyBorder="1" applyAlignment="1">
      <alignment horizontal="center" vertical="center"/>
    </xf>
    <xf numFmtId="0" fontId="3" fillId="7" borderId="13" xfId="0" applyFont="1" applyFill="1" applyBorder="1" applyAlignment="1">
      <alignment horizontal="left" vertical="center"/>
    </xf>
    <xf numFmtId="167" fontId="3" fillId="7" borderId="0" xfId="0" applyNumberFormat="1" applyFont="1" applyFill="1" applyAlignment="1">
      <alignment vertical="center"/>
    </xf>
    <xf numFmtId="0" fontId="2" fillId="7" borderId="0" xfId="0" applyFont="1" applyFill="1" applyAlignment="1">
      <alignment vertical="top"/>
    </xf>
    <xf numFmtId="0" fontId="3" fillId="7" borderId="13" xfId="0" applyFont="1" applyFill="1" applyBorder="1" applyAlignment="1">
      <alignment horizontal="center" vertical="center"/>
    </xf>
    <xf numFmtId="0" fontId="3" fillId="7" borderId="0" xfId="0" applyFont="1" applyFill="1" applyAlignment="1">
      <alignment horizontal="left" vertical="center"/>
    </xf>
    <xf numFmtId="0" fontId="3" fillId="7" borderId="0" xfId="0" applyFont="1" applyFill="1" applyAlignment="1">
      <alignment horizontal="center" vertical="center"/>
    </xf>
    <xf numFmtId="167" fontId="3" fillId="2" borderId="24" xfId="0" applyNumberFormat="1" applyFont="1" applyFill="1" applyBorder="1" applyAlignment="1">
      <alignment vertical="center"/>
    </xf>
    <xf numFmtId="0" fontId="2" fillId="3" borderId="20" xfId="0" applyFont="1" applyFill="1" applyBorder="1" applyAlignment="1">
      <alignment horizontal="justify" vertical="top"/>
    </xf>
    <xf numFmtId="0" fontId="2" fillId="3" borderId="21" xfId="0" applyFont="1" applyFill="1" applyBorder="1" applyAlignment="1">
      <alignment horizontal="justify" vertical="top"/>
    </xf>
    <xf numFmtId="49" fontId="2" fillId="3" borderId="21" xfId="0" applyNumberFormat="1" applyFont="1" applyFill="1" applyBorder="1" applyAlignment="1">
      <alignment horizontal="justify" vertical="top" wrapText="1"/>
    </xf>
    <xf numFmtId="0" fontId="2" fillId="3" borderId="21" xfId="0" applyFont="1" applyFill="1" applyBorder="1" applyAlignment="1">
      <alignment horizontal="center" vertical="center"/>
    </xf>
    <xf numFmtId="166" fontId="2" fillId="3" borderId="23" xfId="0" applyNumberFormat="1" applyFont="1" applyFill="1" applyBorder="1" applyAlignment="1">
      <alignment horizontal="center" vertical="center"/>
    </xf>
    <xf numFmtId="0" fontId="2" fillId="3" borderId="31" xfId="0" applyFont="1" applyFill="1" applyBorder="1" applyAlignment="1">
      <alignment horizontal="center" vertical="top"/>
    </xf>
    <xf numFmtId="0" fontId="2" fillId="3" borderId="46" xfId="0" applyFont="1" applyFill="1" applyBorder="1" applyAlignment="1">
      <alignment horizontal="center" vertical="center"/>
    </xf>
    <xf numFmtId="166" fontId="2" fillId="3" borderId="1" xfId="1" applyNumberFormat="1" applyFont="1" applyFill="1" applyBorder="1" applyAlignment="1">
      <alignment horizontal="center" vertical="center"/>
    </xf>
    <xf numFmtId="0" fontId="3" fillId="5" borderId="43" xfId="0" applyFont="1" applyFill="1" applyBorder="1" applyAlignment="1">
      <alignment vertical="top"/>
    </xf>
    <xf numFmtId="0" fontId="3" fillId="5" borderId="44" xfId="0" applyFont="1" applyFill="1" applyBorder="1" applyAlignment="1">
      <alignment horizontal="justify" vertical="top"/>
    </xf>
    <xf numFmtId="49" fontId="4" fillId="5" borderId="45" xfId="0" applyNumberFormat="1" applyFont="1" applyFill="1" applyBorder="1" applyAlignment="1">
      <alignment horizontal="justify" vertical="top" wrapText="1"/>
    </xf>
    <xf numFmtId="166" fontId="2" fillId="3" borderId="39" xfId="1" applyNumberFormat="1" applyFont="1" applyFill="1" applyBorder="1" applyAlignment="1">
      <alignment horizontal="center" vertical="center"/>
    </xf>
    <xf numFmtId="166" fontId="2" fillId="3" borderId="37" xfId="1" applyNumberFormat="1" applyFont="1" applyFill="1" applyBorder="1" applyAlignment="1">
      <alignment horizontal="center" vertical="center"/>
    </xf>
    <xf numFmtId="166" fontId="2" fillId="3" borderId="9" xfId="1" applyNumberFormat="1" applyFont="1" applyFill="1" applyBorder="1" applyAlignment="1">
      <alignment horizontal="center" vertical="center"/>
    </xf>
    <xf numFmtId="167" fontId="2" fillId="3" borderId="10" xfId="0" applyNumberFormat="1" applyFont="1" applyFill="1" applyBorder="1" applyAlignment="1">
      <alignment horizontal="center" vertical="center"/>
    </xf>
    <xf numFmtId="0" fontId="2" fillId="3" borderId="39" xfId="0" applyFont="1" applyFill="1" applyBorder="1" applyAlignment="1">
      <alignment horizontal="left" vertical="top"/>
    </xf>
    <xf numFmtId="0" fontId="2" fillId="3" borderId="37" xfId="0" applyFont="1" applyFill="1" applyBorder="1" applyAlignment="1">
      <alignment horizontal="left" vertical="top"/>
    </xf>
    <xf numFmtId="49" fontId="2" fillId="3" borderId="37" xfId="0" applyNumberFormat="1" applyFont="1" applyFill="1" applyBorder="1" applyAlignment="1">
      <alignment horizontal="justify" vertical="top" wrapText="1"/>
    </xf>
    <xf numFmtId="0" fontId="2" fillId="3" borderId="37" xfId="0" applyFont="1" applyFill="1" applyBorder="1" applyAlignment="1">
      <alignment horizontal="center" vertical="center"/>
    </xf>
    <xf numFmtId="0" fontId="2" fillId="3" borderId="38" xfId="0" applyFont="1" applyFill="1" applyBorder="1" applyAlignment="1">
      <alignment horizontal="justify" vertical="center"/>
    </xf>
    <xf numFmtId="164" fontId="2" fillId="3" borderId="28" xfId="1" applyFont="1" applyFill="1" applyBorder="1" applyAlignment="1">
      <alignment horizontal="center" vertical="center" wrapText="1"/>
    </xf>
    <xf numFmtId="0" fontId="2" fillId="3" borderId="39" xfId="0" applyFont="1" applyFill="1" applyBorder="1" applyAlignment="1">
      <alignment horizontal="center" vertical="center"/>
    </xf>
    <xf numFmtId="0" fontId="2" fillId="3" borderId="40" xfId="0" applyFont="1" applyFill="1" applyBorder="1" applyAlignment="1">
      <alignment horizontal="center" vertical="center"/>
    </xf>
    <xf numFmtId="167" fontId="2" fillId="3" borderId="40" xfId="2" applyNumberFormat="1" applyFont="1" applyFill="1" applyBorder="1" applyAlignment="1">
      <alignment horizontal="center" vertical="center"/>
    </xf>
    <xf numFmtId="167" fontId="2" fillId="3" borderId="14" xfId="0" applyNumberFormat="1" applyFont="1" applyFill="1" applyBorder="1" applyAlignment="1">
      <alignment vertical="top"/>
    </xf>
    <xf numFmtId="167" fontId="2" fillId="3" borderId="47" xfId="0" applyNumberFormat="1" applyFont="1" applyFill="1" applyBorder="1" applyAlignment="1">
      <alignment vertical="top"/>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165" fontId="3" fillId="0" borderId="27" xfId="1" applyNumberFormat="1" applyFont="1" applyFill="1" applyBorder="1" applyAlignment="1">
      <alignment horizontal="center" vertical="center"/>
    </xf>
    <xf numFmtId="165" fontId="3" fillId="0" borderId="28" xfId="1" applyNumberFormat="1" applyFont="1" applyFill="1" applyBorder="1" applyAlignment="1">
      <alignment horizontal="center" vertical="center"/>
    </xf>
    <xf numFmtId="165" fontId="3" fillId="0" borderId="13" xfId="1" applyNumberFormat="1" applyFont="1" applyFill="1" applyBorder="1" applyAlignment="1">
      <alignment horizontal="center" vertical="center"/>
    </xf>
    <xf numFmtId="165" fontId="3" fillId="0" borderId="14" xfId="1" applyNumberFormat="1" applyFont="1" applyFill="1" applyBorder="1" applyAlignment="1">
      <alignment horizontal="center" vertical="center"/>
    </xf>
    <xf numFmtId="165" fontId="3" fillId="0" borderId="12" xfId="1" applyNumberFormat="1" applyFont="1" applyFill="1" applyBorder="1" applyAlignment="1">
      <alignment horizontal="center"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tabSelected="1" zoomScaleNormal="100" zoomScaleSheetLayoutView="85" workbookViewId="0">
      <pane xSplit="3" ySplit="2" topLeftCell="D46" activePane="bottomRight" state="frozen"/>
      <selection pane="bottomRight" activeCell="O47" sqref="O47"/>
      <selection pane="bottomLeft" activeCell="A3" sqref="A3"/>
      <selection pane="topRight" activeCell="D1" sqref="D1"/>
    </sheetView>
  </sheetViews>
  <sheetFormatPr defaultColWidth="11.42578125" defaultRowHeight="15.95" customHeight="1"/>
  <cols>
    <col min="1" max="1" width="8.7109375" style="1" customWidth="1"/>
    <col min="2" max="2" width="20.7109375" style="2" customWidth="1"/>
    <col min="3" max="3" width="50.7109375" style="51" customWidth="1"/>
    <col min="4" max="5" width="11.7109375" style="3" customWidth="1"/>
    <col min="6" max="7" width="11.7109375" style="15" customWidth="1"/>
    <col min="8" max="8" width="11.7109375" style="16" customWidth="1"/>
    <col min="9" max="9" width="27.140625" style="16" bestFit="1" customWidth="1"/>
    <col min="10" max="10" width="11.7109375" style="16" customWidth="1"/>
    <col min="11" max="11" width="11.7109375" style="1" customWidth="1"/>
    <col min="12" max="12" width="11.42578125" style="110"/>
    <col min="13" max="16384" width="11.42578125" style="1"/>
  </cols>
  <sheetData>
    <row r="1" spans="1:12" ht="20.100000000000001" customHeight="1">
      <c r="F1" s="168" t="s">
        <v>0</v>
      </c>
      <c r="G1" s="166"/>
      <c r="H1" s="4"/>
      <c r="I1" s="164" t="s">
        <v>1</v>
      </c>
      <c r="J1" s="166" t="s">
        <v>2</v>
      </c>
      <c r="K1" s="167"/>
      <c r="L1" s="101"/>
    </row>
    <row r="2" spans="1:12" s="13" customFormat="1" ht="20.100000000000001" customHeight="1" thickBot="1">
      <c r="A2" s="5"/>
      <c r="B2" s="6" t="s">
        <v>3</v>
      </c>
      <c r="C2" s="52" t="s">
        <v>4</v>
      </c>
      <c r="D2" s="7" t="s">
        <v>5</v>
      </c>
      <c r="E2" s="8" t="s">
        <v>6</v>
      </c>
      <c r="F2" s="9" t="s">
        <v>7</v>
      </c>
      <c r="G2" s="10" t="s">
        <v>8</v>
      </c>
      <c r="H2" s="11" t="s">
        <v>9</v>
      </c>
      <c r="I2" s="165"/>
      <c r="J2" s="23" t="s">
        <v>7</v>
      </c>
      <c r="K2" s="12" t="s">
        <v>8</v>
      </c>
      <c r="L2" s="102" t="s">
        <v>10</v>
      </c>
    </row>
    <row r="3" spans="1:12" ht="144" customHeight="1">
      <c r="A3" s="57" t="s">
        <v>11</v>
      </c>
      <c r="B3" s="58" t="s">
        <v>12</v>
      </c>
      <c r="C3" s="59" t="s">
        <v>13</v>
      </c>
      <c r="D3" s="60"/>
      <c r="E3" s="61"/>
      <c r="F3" s="62"/>
      <c r="G3" s="63"/>
      <c r="H3" s="64"/>
      <c r="I3" s="93"/>
      <c r="J3" s="65"/>
      <c r="K3" s="66"/>
      <c r="L3" s="103"/>
    </row>
    <row r="4" spans="1:12" ht="357" customHeight="1">
      <c r="A4" s="48" t="s">
        <v>14</v>
      </c>
      <c r="B4" s="49" t="s">
        <v>15</v>
      </c>
      <c r="C4" s="53" t="s">
        <v>16</v>
      </c>
      <c r="D4" s="25" t="s">
        <v>17</v>
      </c>
      <c r="E4" s="26"/>
      <c r="F4" s="27" t="s">
        <v>18</v>
      </c>
      <c r="G4" s="28">
        <v>695752</v>
      </c>
      <c r="H4" s="28">
        <v>695752</v>
      </c>
      <c r="I4" s="116" t="s">
        <v>19</v>
      </c>
      <c r="J4" s="30" t="s">
        <v>18</v>
      </c>
      <c r="K4" s="119">
        <f>0.51*1.18*1.2</f>
        <v>0.72216000000000002</v>
      </c>
      <c r="L4" s="104"/>
    </row>
    <row r="5" spans="1:12" ht="243.75" customHeight="1">
      <c r="A5" s="48" t="s">
        <v>20</v>
      </c>
      <c r="B5" s="49" t="s">
        <v>15</v>
      </c>
      <c r="C5" s="53" t="s">
        <v>21</v>
      </c>
      <c r="D5" s="25" t="s">
        <v>17</v>
      </c>
      <c r="E5" s="26"/>
      <c r="F5" s="27" t="s">
        <v>18</v>
      </c>
      <c r="G5" s="28">
        <v>80000</v>
      </c>
      <c r="H5" s="28">
        <v>80000</v>
      </c>
      <c r="I5" s="116" t="s">
        <v>19</v>
      </c>
      <c r="J5" s="30" t="s">
        <v>18</v>
      </c>
      <c r="K5" s="50">
        <v>0.11</v>
      </c>
      <c r="L5" s="104"/>
    </row>
    <row r="6" spans="1:12" ht="294.75" customHeight="1">
      <c r="A6" s="48" t="s">
        <v>22</v>
      </c>
      <c r="B6" s="49" t="s">
        <v>15</v>
      </c>
      <c r="C6" s="53" t="s">
        <v>23</v>
      </c>
      <c r="D6" s="25" t="s">
        <v>24</v>
      </c>
      <c r="E6" s="26"/>
      <c r="F6" s="27">
        <v>1</v>
      </c>
      <c r="G6" s="28">
        <v>6</v>
      </c>
      <c r="H6" s="28">
        <v>7</v>
      </c>
      <c r="I6" s="116" t="s">
        <v>25</v>
      </c>
      <c r="J6" s="30">
        <v>1500</v>
      </c>
      <c r="K6" s="50">
        <v>1500</v>
      </c>
      <c r="L6" s="104"/>
    </row>
    <row r="7" spans="1:12" ht="276" customHeight="1" thickBot="1">
      <c r="B7" s="1"/>
      <c r="C7" s="1"/>
      <c r="D7" s="1"/>
      <c r="E7" s="1"/>
      <c r="F7" s="1"/>
      <c r="G7" s="1"/>
      <c r="H7" s="1"/>
      <c r="I7" s="1"/>
      <c r="J7" s="1"/>
      <c r="L7" s="1"/>
    </row>
    <row r="8" spans="1:12" ht="15.95" customHeight="1" thickBot="1">
      <c r="A8" s="74"/>
      <c r="B8" s="74"/>
      <c r="C8" s="75"/>
      <c r="E8" s="76"/>
      <c r="F8" s="77"/>
      <c r="G8" s="77"/>
      <c r="H8" s="78"/>
      <c r="I8" s="3"/>
      <c r="J8" s="81" t="s">
        <v>26</v>
      </c>
      <c r="K8" s="82"/>
      <c r="L8" s="105">
        <f>SUM(L3:L6)</f>
        <v>0</v>
      </c>
    </row>
    <row r="9" spans="1:12" ht="15.95" customHeight="1" thickBot="1">
      <c r="A9" s="74"/>
      <c r="B9" s="74"/>
      <c r="C9" s="75"/>
      <c r="E9" s="76"/>
      <c r="F9" s="77"/>
      <c r="G9" s="77"/>
      <c r="H9" s="78"/>
      <c r="I9" s="3"/>
      <c r="J9" s="3"/>
      <c r="K9" s="3"/>
      <c r="L9" s="106"/>
    </row>
    <row r="10" spans="1:12" ht="101.25">
      <c r="A10" s="83" t="s">
        <v>27</v>
      </c>
      <c r="B10" s="84" t="s">
        <v>28</v>
      </c>
      <c r="C10" s="85" t="s">
        <v>29</v>
      </c>
      <c r="D10" s="86"/>
      <c r="E10" s="87"/>
      <c r="F10" s="88"/>
      <c r="G10" s="89"/>
      <c r="H10" s="90"/>
      <c r="I10" s="95"/>
      <c r="J10" s="91" t="s">
        <v>18</v>
      </c>
      <c r="K10" s="92"/>
      <c r="L10" s="107"/>
    </row>
    <row r="11" spans="1:12" ht="90">
      <c r="A11" s="14" t="s">
        <v>30</v>
      </c>
      <c r="B11" s="24" t="s">
        <v>15</v>
      </c>
      <c r="C11" s="53" t="s">
        <v>31</v>
      </c>
      <c r="D11" s="25" t="s">
        <v>24</v>
      </c>
      <c r="E11" s="26"/>
      <c r="F11" s="27" t="s">
        <v>18</v>
      </c>
      <c r="G11" s="28">
        <v>94</v>
      </c>
      <c r="H11" s="29">
        <v>94</v>
      </c>
      <c r="I11" s="94"/>
      <c r="J11" s="30" t="s">
        <v>18</v>
      </c>
      <c r="K11" s="117">
        <v>56.515199999999993</v>
      </c>
      <c r="L11" s="108"/>
    </row>
    <row r="12" spans="1:12" ht="101.25">
      <c r="A12" s="14" t="s">
        <v>32</v>
      </c>
      <c r="B12" s="24" t="s">
        <v>15</v>
      </c>
      <c r="C12" s="53" t="s">
        <v>33</v>
      </c>
      <c r="D12" s="25" t="s">
        <v>17</v>
      </c>
      <c r="E12" s="26"/>
      <c r="F12" s="27" t="s">
        <v>18</v>
      </c>
      <c r="G12" s="28">
        <v>500</v>
      </c>
      <c r="H12" s="29">
        <v>500</v>
      </c>
      <c r="I12" s="94"/>
      <c r="J12" s="30" t="s">
        <v>18</v>
      </c>
      <c r="K12" s="117">
        <v>45.367599999999996</v>
      </c>
      <c r="L12" s="108"/>
    </row>
    <row r="13" spans="1:12" ht="90">
      <c r="A13" s="14" t="s">
        <v>34</v>
      </c>
      <c r="B13" s="24" t="s">
        <v>15</v>
      </c>
      <c r="C13" s="53" t="s">
        <v>35</v>
      </c>
      <c r="D13" s="25" t="s">
        <v>17</v>
      </c>
      <c r="E13" s="26"/>
      <c r="F13" s="27" t="s">
        <v>18</v>
      </c>
      <c r="G13" s="28">
        <v>26</v>
      </c>
      <c r="H13" s="29">
        <v>26</v>
      </c>
      <c r="I13" s="94"/>
      <c r="J13" s="30" t="s">
        <v>18</v>
      </c>
      <c r="K13" s="117">
        <v>45.367599999999996</v>
      </c>
      <c r="L13" s="108"/>
    </row>
    <row r="14" spans="1:12" ht="81" customHeight="1">
      <c r="A14" s="14" t="s">
        <v>36</v>
      </c>
      <c r="B14" s="24" t="s">
        <v>15</v>
      </c>
      <c r="C14" s="53" t="s">
        <v>37</v>
      </c>
      <c r="D14" s="25" t="s">
        <v>24</v>
      </c>
      <c r="E14" s="26"/>
      <c r="F14" s="27" t="s">
        <v>18</v>
      </c>
      <c r="G14" s="28">
        <v>6</v>
      </c>
      <c r="H14" s="29">
        <f t="shared" ref="H14:H24" si="0">SUM(F14:G14)</f>
        <v>6</v>
      </c>
      <c r="I14" s="94"/>
      <c r="J14" s="30" t="s">
        <v>18</v>
      </c>
      <c r="K14" s="117">
        <v>226.83799999999999</v>
      </c>
      <c r="L14" s="108"/>
    </row>
    <row r="15" spans="1:12" ht="102" customHeight="1">
      <c r="A15" s="14" t="s">
        <v>38</v>
      </c>
      <c r="B15" s="24" t="s">
        <v>15</v>
      </c>
      <c r="C15" s="53" t="s">
        <v>39</v>
      </c>
      <c r="D15" s="25" t="s">
        <v>24</v>
      </c>
      <c r="E15" s="26"/>
      <c r="F15" s="27" t="s">
        <v>18</v>
      </c>
      <c r="G15" s="28">
        <v>146</v>
      </c>
      <c r="H15" s="29">
        <f t="shared" si="0"/>
        <v>146</v>
      </c>
      <c r="I15" s="94"/>
      <c r="J15" s="30" t="s">
        <v>18</v>
      </c>
      <c r="K15" s="117">
        <v>30.229599999999998</v>
      </c>
      <c r="L15" s="108"/>
    </row>
    <row r="16" spans="1:12" ht="99.75" customHeight="1">
      <c r="A16" s="14" t="s">
        <v>40</v>
      </c>
      <c r="B16" s="24" t="s">
        <v>15</v>
      </c>
      <c r="C16" s="53" t="s">
        <v>41</v>
      </c>
      <c r="D16" s="25" t="s">
        <v>24</v>
      </c>
      <c r="E16" s="26"/>
      <c r="F16" s="27" t="s">
        <v>18</v>
      </c>
      <c r="G16" s="28">
        <v>239</v>
      </c>
      <c r="H16" s="29">
        <f t="shared" si="0"/>
        <v>239</v>
      </c>
      <c r="I16" s="94"/>
      <c r="J16" s="30" t="s">
        <v>18</v>
      </c>
      <c r="K16" s="117">
        <v>30.229599999999998</v>
      </c>
      <c r="L16" s="108"/>
    </row>
    <row r="17" spans="1:12" ht="87" customHeight="1">
      <c r="A17" s="14" t="s">
        <v>42</v>
      </c>
      <c r="B17" s="24" t="s">
        <v>15</v>
      </c>
      <c r="C17" s="53" t="s">
        <v>43</v>
      </c>
      <c r="D17" s="25" t="s">
        <v>24</v>
      </c>
      <c r="E17" s="26"/>
      <c r="F17" s="27" t="s">
        <v>18</v>
      </c>
      <c r="G17" s="28">
        <v>4</v>
      </c>
      <c r="H17" s="29">
        <f t="shared" si="0"/>
        <v>4</v>
      </c>
      <c r="I17" s="94"/>
      <c r="J17" s="30" t="s">
        <v>18</v>
      </c>
      <c r="K17" s="117">
        <v>65.134</v>
      </c>
      <c r="L17" s="108"/>
    </row>
    <row r="18" spans="1:12" ht="101.25">
      <c r="A18" s="14" t="s">
        <v>44</v>
      </c>
      <c r="B18" s="24" t="s">
        <v>15</v>
      </c>
      <c r="C18" s="53" t="s">
        <v>45</v>
      </c>
      <c r="D18" s="25" t="s">
        <v>24</v>
      </c>
      <c r="E18" s="26"/>
      <c r="F18" s="27" t="s">
        <v>18</v>
      </c>
      <c r="G18" s="28">
        <v>42</v>
      </c>
      <c r="H18" s="29">
        <f t="shared" si="0"/>
        <v>42</v>
      </c>
      <c r="I18" s="94"/>
      <c r="J18" s="30" t="s">
        <v>18</v>
      </c>
      <c r="K18" s="117">
        <v>60.482399999999998</v>
      </c>
      <c r="L18" s="108"/>
    </row>
    <row r="19" spans="1:12" ht="90">
      <c r="A19" s="14" t="s">
        <v>46</v>
      </c>
      <c r="B19" s="24" t="s">
        <v>15</v>
      </c>
      <c r="C19" s="53" t="s">
        <v>47</v>
      </c>
      <c r="D19" s="25" t="s">
        <v>24</v>
      </c>
      <c r="E19" s="26"/>
      <c r="F19" s="27" t="s">
        <v>18</v>
      </c>
      <c r="G19" s="28">
        <v>116</v>
      </c>
      <c r="H19" s="29">
        <f t="shared" si="0"/>
        <v>116</v>
      </c>
      <c r="I19" s="94"/>
      <c r="J19" s="30" t="s">
        <v>18</v>
      </c>
      <c r="K19" s="117">
        <v>60.482399999999998</v>
      </c>
      <c r="L19" s="108"/>
    </row>
    <row r="20" spans="1:12" ht="101.25">
      <c r="A20" s="14" t="s">
        <v>48</v>
      </c>
      <c r="B20" s="24" t="s">
        <v>15</v>
      </c>
      <c r="C20" s="53" t="s">
        <v>49</v>
      </c>
      <c r="D20" s="25" t="s">
        <v>24</v>
      </c>
      <c r="E20" s="26"/>
      <c r="F20" s="27" t="s">
        <v>18</v>
      </c>
      <c r="G20" s="28">
        <v>50</v>
      </c>
      <c r="H20" s="29">
        <f t="shared" si="0"/>
        <v>50</v>
      </c>
      <c r="I20" s="94"/>
      <c r="J20" s="30" t="s">
        <v>18</v>
      </c>
      <c r="K20" s="117">
        <v>362.94079999999997</v>
      </c>
      <c r="L20" s="108"/>
    </row>
    <row r="21" spans="1:12" ht="101.25">
      <c r="A21" s="14" t="s">
        <v>50</v>
      </c>
      <c r="B21" s="24" t="s">
        <v>15</v>
      </c>
      <c r="C21" s="53" t="s">
        <v>51</v>
      </c>
      <c r="D21" s="25" t="s">
        <v>24</v>
      </c>
      <c r="E21" s="26"/>
      <c r="F21" s="27" t="s">
        <v>18</v>
      </c>
      <c r="G21" s="28">
        <v>2</v>
      </c>
      <c r="H21" s="29">
        <f t="shared" ref="H21" si="1">SUM(F21:G21)</f>
        <v>2</v>
      </c>
      <c r="I21" s="94"/>
      <c r="J21" s="30" t="s">
        <v>18</v>
      </c>
      <c r="K21" s="117">
        <v>362.94079999999997</v>
      </c>
      <c r="L21" s="108"/>
    </row>
    <row r="22" spans="1:12" ht="84" customHeight="1">
      <c r="A22" s="14" t="s">
        <v>52</v>
      </c>
      <c r="B22" s="24" t="s">
        <v>15</v>
      </c>
      <c r="C22" s="53" t="s">
        <v>53</v>
      </c>
      <c r="D22" s="25" t="s">
        <v>24</v>
      </c>
      <c r="E22" s="26"/>
      <c r="F22" s="27" t="s">
        <v>18</v>
      </c>
      <c r="G22" s="28">
        <v>100</v>
      </c>
      <c r="H22" s="29">
        <f t="shared" si="0"/>
        <v>100</v>
      </c>
      <c r="I22" s="94"/>
      <c r="J22" s="30" t="s">
        <v>18</v>
      </c>
      <c r="K22" s="117">
        <v>60.482399999999998</v>
      </c>
      <c r="L22" s="108"/>
    </row>
    <row r="23" spans="1:12" ht="94.5" customHeight="1">
      <c r="A23" s="14" t="s">
        <v>54</v>
      </c>
      <c r="B23" s="24" t="s">
        <v>15</v>
      </c>
      <c r="C23" s="53" t="s">
        <v>55</v>
      </c>
      <c r="D23" s="25" t="s">
        <v>24</v>
      </c>
      <c r="E23" s="26"/>
      <c r="F23" s="27" t="s">
        <v>18</v>
      </c>
      <c r="G23" s="28">
        <v>2</v>
      </c>
      <c r="H23" s="29">
        <f t="shared" ref="H23" si="2">SUM(F23:G23)</f>
        <v>2</v>
      </c>
      <c r="I23" s="94"/>
      <c r="J23" s="30" t="s">
        <v>18</v>
      </c>
      <c r="K23" s="117">
        <v>60.482399999999998</v>
      </c>
      <c r="L23" s="108"/>
    </row>
    <row r="24" spans="1:12" ht="83.25" customHeight="1">
      <c r="A24" s="14" t="s">
        <v>56</v>
      </c>
      <c r="B24" s="24" t="s">
        <v>15</v>
      </c>
      <c r="C24" s="53" t="s">
        <v>57</v>
      </c>
      <c r="D24" s="25" t="s">
        <v>24</v>
      </c>
      <c r="E24" s="26"/>
      <c r="F24" s="27" t="s">
        <v>18</v>
      </c>
      <c r="G24" s="28">
        <v>35</v>
      </c>
      <c r="H24" s="29">
        <f t="shared" si="0"/>
        <v>35</v>
      </c>
      <c r="I24" s="94"/>
      <c r="J24" s="30" t="s">
        <v>18</v>
      </c>
      <c r="K24" s="117">
        <v>70.875999999999991</v>
      </c>
      <c r="L24" s="108"/>
    </row>
    <row r="25" spans="1:12" ht="120" customHeight="1">
      <c r="A25" s="14" t="s">
        <v>58</v>
      </c>
      <c r="B25" s="24" t="s">
        <v>15</v>
      </c>
      <c r="C25" s="53" t="s">
        <v>59</v>
      </c>
      <c r="D25" s="25" t="s">
        <v>24</v>
      </c>
      <c r="E25" s="26"/>
      <c r="F25" s="27" t="s">
        <v>18</v>
      </c>
      <c r="G25" s="28">
        <v>30</v>
      </c>
      <c r="H25" s="29">
        <f t="shared" ref="H25:H38" si="3">SUM(F25:G25)</f>
        <v>30</v>
      </c>
      <c r="I25" s="94"/>
      <c r="J25" s="30" t="s">
        <v>18</v>
      </c>
      <c r="K25" s="117">
        <v>232.03479999999999</v>
      </c>
      <c r="L25" s="108"/>
    </row>
    <row r="26" spans="1:12" ht="78.75">
      <c r="A26" s="14" t="s">
        <v>60</v>
      </c>
      <c r="B26" s="24" t="s">
        <v>15</v>
      </c>
      <c r="C26" s="53" t="s">
        <v>61</v>
      </c>
      <c r="D26" s="25" t="s">
        <v>24</v>
      </c>
      <c r="E26" s="26"/>
      <c r="F26" s="27" t="s">
        <v>18</v>
      </c>
      <c r="G26" s="28">
        <v>10</v>
      </c>
      <c r="H26" s="29">
        <f t="shared" ref="H26:H29" si="4">SUM(F26:G26)</f>
        <v>10</v>
      </c>
      <c r="I26" s="94"/>
      <c r="J26" s="30" t="s">
        <v>18</v>
      </c>
      <c r="K26" s="117">
        <v>11.6</v>
      </c>
      <c r="L26" s="108"/>
    </row>
    <row r="27" spans="1:12" ht="84.75" customHeight="1">
      <c r="A27" s="14" t="s">
        <v>62</v>
      </c>
      <c r="B27" s="24" t="s">
        <v>15</v>
      </c>
      <c r="C27" s="53" t="s">
        <v>63</v>
      </c>
      <c r="D27" s="25" t="s">
        <v>24</v>
      </c>
      <c r="E27" s="26"/>
      <c r="F27" s="27" t="s">
        <v>18</v>
      </c>
      <c r="G27" s="28">
        <v>16</v>
      </c>
      <c r="H27" s="29">
        <f t="shared" si="4"/>
        <v>16</v>
      </c>
      <c r="I27" s="94"/>
      <c r="J27" s="30" t="s">
        <v>18</v>
      </c>
      <c r="K27" s="117">
        <v>58.023200000000003</v>
      </c>
      <c r="L27" s="108"/>
    </row>
    <row r="28" spans="1:12" ht="90" customHeight="1">
      <c r="A28" s="14" t="s">
        <v>64</v>
      </c>
      <c r="B28" s="24" t="s">
        <v>15</v>
      </c>
      <c r="C28" s="53" t="s">
        <v>65</v>
      </c>
      <c r="D28" s="25" t="s">
        <v>24</v>
      </c>
      <c r="E28" s="26"/>
      <c r="F28" s="27" t="s">
        <v>18</v>
      </c>
      <c r="G28" s="28">
        <v>10</v>
      </c>
      <c r="H28" s="29">
        <f t="shared" si="4"/>
        <v>10</v>
      </c>
      <c r="I28" s="94"/>
      <c r="J28" s="30" t="s">
        <v>18</v>
      </c>
      <c r="K28" s="117">
        <v>58.023200000000003</v>
      </c>
      <c r="L28" s="108"/>
    </row>
    <row r="29" spans="1:12" ht="79.5" thickBot="1">
      <c r="A29" s="79" t="s">
        <v>66</v>
      </c>
      <c r="B29" s="67" t="s">
        <v>15</v>
      </c>
      <c r="C29" s="68" t="s">
        <v>67</v>
      </c>
      <c r="D29" s="69" t="s">
        <v>24</v>
      </c>
      <c r="E29" s="70"/>
      <c r="F29" s="71" t="s">
        <v>18</v>
      </c>
      <c r="G29" s="72">
        <v>2</v>
      </c>
      <c r="H29" s="73">
        <f t="shared" si="4"/>
        <v>2</v>
      </c>
      <c r="I29" s="96"/>
      <c r="J29" s="80" t="s">
        <v>18</v>
      </c>
      <c r="K29" s="118">
        <v>353.916</v>
      </c>
      <c r="L29" s="109"/>
    </row>
    <row r="30" spans="1:12" ht="15.75" customHeight="1" thickBot="1">
      <c r="A30" s="74"/>
      <c r="B30" s="74"/>
      <c r="C30" s="75"/>
      <c r="E30" s="76"/>
      <c r="F30" s="77"/>
      <c r="G30" s="77"/>
      <c r="H30" s="78"/>
      <c r="I30" s="97"/>
      <c r="J30" s="81" t="s">
        <v>68</v>
      </c>
      <c r="K30" s="82"/>
      <c r="L30" s="105">
        <f>SUM(L11:L29)</f>
        <v>0</v>
      </c>
    </row>
    <row r="31" spans="1:12" ht="15.95" customHeight="1" thickBot="1">
      <c r="A31" s="74"/>
      <c r="B31" s="74"/>
      <c r="C31" s="75"/>
      <c r="E31" s="76"/>
      <c r="F31" s="77"/>
      <c r="G31" s="77"/>
      <c r="H31" s="78"/>
      <c r="I31" s="97"/>
      <c r="J31" s="111" t="s">
        <v>69</v>
      </c>
      <c r="K31" s="112"/>
      <c r="L31" s="113">
        <f>L30+L8</f>
        <v>0</v>
      </c>
    </row>
    <row r="32" spans="1:12" ht="135.75" thickBot="1">
      <c r="A32" s="47" t="s">
        <v>70</v>
      </c>
      <c r="B32" s="22" t="s">
        <v>71</v>
      </c>
      <c r="C32" s="54" t="s">
        <v>72</v>
      </c>
      <c r="D32" s="17" t="s">
        <v>24</v>
      </c>
      <c r="E32" s="18"/>
      <c r="F32" s="19"/>
      <c r="G32" s="20"/>
      <c r="H32" s="21"/>
      <c r="I32" s="98"/>
      <c r="J32" s="162">
        <v>44000</v>
      </c>
      <c r="K32" s="163"/>
    </row>
    <row r="33" spans="1:12" ht="12" thickBot="1">
      <c r="A33" s="74"/>
      <c r="B33" s="74"/>
      <c r="C33" s="75"/>
      <c r="E33" s="76"/>
      <c r="F33" s="77"/>
      <c r="G33" s="77"/>
      <c r="H33" s="78"/>
      <c r="I33" s="97"/>
      <c r="J33" s="120" t="s">
        <v>73</v>
      </c>
      <c r="K33" s="121"/>
      <c r="L33" s="135">
        <f>J32</f>
        <v>44000</v>
      </c>
    </row>
    <row r="34" spans="1:12" s="131" customFormat="1" ht="11.25">
      <c r="A34" s="122"/>
      <c r="B34" s="122"/>
      <c r="C34" s="123"/>
      <c r="D34" s="124"/>
      <c r="E34" s="125"/>
      <c r="F34" s="126"/>
      <c r="G34" s="126"/>
      <c r="H34" s="127"/>
      <c r="I34" s="128"/>
      <c r="J34" s="129"/>
      <c r="K34" s="132"/>
      <c r="L34" s="130"/>
    </row>
    <row r="35" spans="1:12" s="131" customFormat="1" ht="11.25">
      <c r="A35" s="122"/>
      <c r="B35" s="122"/>
      <c r="C35" s="123"/>
      <c r="D35" s="124"/>
      <c r="E35" s="125"/>
      <c r="F35" s="126"/>
      <c r="G35" s="126"/>
      <c r="H35" s="127"/>
      <c r="I35" s="128"/>
      <c r="J35" s="133"/>
      <c r="K35" s="134"/>
      <c r="L35" s="130"/>
    </row>
    <row r="36" spans="1:12" s="131" customFormat="1" ht="12" thickBot="1">
      <c r="A36" s="122"/>
      <c r="B36" s="122"/>
      <c r="C36" s="123"/>
      <c r="D36" s="124"/>
      <c r="E36" s="125"/>
      <c r="F36" s="126"/>
      <c r="G36" s="126"/>
      <c r="H36" s="127"/>
      <c r="I36" s="128"/>
      <c r="J36" s="133"/>
      <c r="K36" s="134"/>
      <c r="L36" s="130"/>
    </row>
    <row r="37" spans="1:12" s="131" customFormat="1" ht="23.25" thickBot="1">
      <c r="A37" s="144" t="s">
        <v>74</v>
      </c>
      <c r="B37" s="145" t="s">
        <v>75</v>
      </c>
      <c r="C37" s="146" t="s">
        <v>76</v>
      </c>
      <c r="D37" s="124"/>
      <c r="E37" s="125"/>
      <c r="F37" s="126"/>
      <c r="G37" s="126"/>
      <c r="H37" s="127"/>
      <c r="I37" s="128"/>
      <c r="J37" s="133"/>
      <c r="K37" s="134"/>
      <c r="L37" s="130"/>
    </row>
    <row r="38" spans="1:12" ht="56.25">
      <c r="A38" s="38" t="s">
        <v>77</v>
      </c>
      <c r="B38" s="31" t="s">
        <v>15</v>
      </c>
      <c r="C38" s="55" t="s">
        <v>78</v>
      </c>
      <c r="D38" s="32" t="s">
        <v>79</v>
      </c>
      <c r="E38" s="42" t="s">
        <v>6</v>
      </c>
      <c r="F38" s="44" t="s">
        <v>18</v>
      </c>
      <c r="G38" s="33">
        <v>1000</v>
      </c>
      <c r="H38" s="45">
        <f t="shared" si="3"/>
        <v>1000</v>
      </c>
      <c r="I38" s="99"/>
      <c r="J38" s="40" t="s">
        <v>18</v>
      </c>
      <c r="K38" s="34"/>
      <c r="L38" s="160"/>
    </row>
    <row r="39" spans="1:12" ht="33.75">
      <c r="A39" s="39" t="s">
        <v>80</v>
      </c>
      <c r="B39" s="35" t="s">
        <v>15</v>
      </c>
      <c r="C39" s="56" t="s">
        <v>81</v>
      </c>
      <c r="D39" s="36" t="s">
        <v>79</v>
      </c>
      <c r="E39" s="43" t="s">
        <v>6</v>
      </c>
      <c r="F39" s="115" t="s">
        <v>18</v>
      </c>
      <c r="G39" s="114">
        <v>1000</v>
      </c>
      <c r="H39" s="46">
        <f t="shared" ref="H39:H40" si="5">SUM(F39:G39)</f>
        <v>1000</v>
      </c>
      <c r="I39" s="100"/>
      <c r="J39" s="41" t="s">
        <v>18</v>
      </c>
      <c r="K39" s="37"/>
      <c r="L39" s="161"/>
    </row>
    <row r="40" spans="1:12" ht="33.75">
      <c r="A40" s="39" t="s">
        <v>82</v>
      </c>
      <c r="B40" s="35" t="s">
        <v>15</v>
      </c>
      <c r="C40" s="56" t="s">
        <v>83</v>
      </c>
      <c r="D40" s="36" t="s">
        <v>79</v>
      </c>
      <c r="E40" s="43" t="s">
        <v>6</v>
      </c>
      <c r="F40" s="115" t="s">
        <v>18</v>
      </c>
      <c r="G40" s="143">
        <v>1000</v>
      </c>
      <c r="H40" s="46">
        <f t="shared" si="5"/>
        <v>1000</v>
      </c>
      <c r="I40" s="100"/>
      <c r="J40" s="41" t="s">
        <v>18</v>
      </c>
      <c r="K40" s="37"/>
      <c r="L40" s="161"/>
    </row>
    <row r="41" spans="1:12" ht="135">
      <c r="A41" s="136" t="s">
        <v>84</v>
      </c>
      <c r="B41" s="137" t="s">
        <v>15</v>
      </c>
      <c r="C41" s="138" t="s">
        <v>85</v>
      </c>
      <c r="D41" s="139" t="s">
        <v>24</v>
      </c>
      <c r="E41" s="43" t="s">
        <v>6</v>
      </c>
      <c r="F41" s="115" t="s">
        <v>18</v>
      </c>
      <c r="G41" s="114">
        <v>1</v>
      </c>
      <c r="H41" s="140">
        <f t="shared" ref="H41:H45" si="6">SUM(F41:G41)</f>
        <v>1</v>
      </c>
      <c r="I41" s="141"/>
      <c r="J41" s="142" t="s">
        <v>18</v>
      </c>
      <c r="K41" s="37"/>
      <c r="L41" s="150"/>
    </row>
    <row r="42" spans="1:12" ht="123.75">
      <c r="A42" s="39" t="s">
        <v>86</v>
      </c>
      <c r="B42" s="35" t="s">
        <v>15</v>
      </c>
      <c r="C42" s="56" t="s">
        <v>87</v>
      </c>
      <c r="D42" s="36" t="s">
        <v>24</v>
      </c>
      <c r="E42" s="43" t="s">
        <v>6</v>
      </c>
      <c r="F42" s="115" t="s">
        <v>18</v>
      </c>
      <c r="G42" s="114">
        <v>1</v>
      </c>
      <c r="H42" s="46">
        <f t="shared" si="6"/>
        <v>1</v>
      </c>
      <c r="I42" s="100"/>
      <c r="J42" s="41" t="s">
        <v>18</v>
      </c>
      <c r="K42" s="37"/>
      <c r="L42" s="150"/>
    </row>
    <row r="43" spans="1:12" ht="135">
      <c r="A43" s="39" t="s">
        <v>88</v>
      </c>
      <c r="B43" s="35" t="s">
        <v>15</v>
      </c>
      <c r="C43" s="56" t="s">
        <v>89</v>
      </c>
      <c r="D43" s="36" t="s">
        <v>24</v>
      </c>
      <c r="E43" s="43" t="s">
        <v>6</v>
      </c>
      <c r="F43" s="115" t="s">
        <v>18</v>
      </c>
      <c r="G43" s="114">
        <v>1</v>
      </c>
      <c r="H43" s="46">
        <f t="shared" si="6"/>
        <v>1</v>
      </c>
      <c r="I43" s="100"/>
      <c r="J43" s="41" t="s">
        <v>18</v>
      </c>
      <c r="K43" s="37"/>
      <c r="L43" s="150"/>
    </row>
    <row r="44" spans="1:12" ht="112.5">
      <c r="A44" s="39" t="s">
        <v>90</v>
      </c>
      <c r="B44" s="35" t="s">
        <v>15</v>
      </c>
      <c r="C44" s="56" t="s">
        <v>91</v>
      </c>
      <c r="D44" s="36" t="s">
        <v>24</v>
      </c>
      <c r="E44" s="43" t="s">
        <v>6</v>
      </c>
      <c r="F44" s="115" t="s">
        <v>18</v>
      </c>
      <c r="G44" s="114">
        <v>1</v>
      </c>
      <c r="H44" s="46">
        <f t="shared" si="6"/>
        <v>1</v>
      </c>
      <c r="I44" s="100"/>
      <c r="J44" s="41" t="s">
        <v>18</v>
      </c>
      <c r="K44" s="37"/>
      <c r="L44" s="150"/>
    </row>
    <row r="45" spans="1:12" ht="123.75">
      <c r="A45" s="39" t="s">
        <v>90</v>
      </c>
      <c r="B45" s="35" t="s">
        <v>15</v>
      </c>
      <c r="C45" s="56" t="s">
        <v>92</v>
      </c>
      <c r="D45" s="36" t="s">
        <v>24</v>
      </c>
      <c r="E45" s="43" t="s">
        <v>6</v>
      </c>
      <c r="F45" s="115" t="s">
        <v>18</v>
      </c>
      <c r="G45" s="114">
        <v>1</v>
      </c>
      <c r="H45" s="46">
        <f t="shared" si="6"/>
        <v>1</v>
      </c>
      <c r="I45" s="100"/>
      <c r="J45" s="41" t="s">
        <v>18</v>
      </c>
      <c r="K45" s="37"/>
      <c r="L45" s="150"/>
    </row>
    <row r="46" spans="1:12" ht="112.5">
      <c r="A46" s="39" t="s">
        <v>93</v>
      </c>
      <c r="B46" s="35" t="s">
        <v>15</v>
      </c>
      <c r="C46" s="56" t="s">
        <v>94</v>
      </c>
      <c r="D46" s="36" t="s">
        <v>24</v>
      </c>
      <c r="E46" s="43" t="s">
        <v>6</v>
      </c>
      <c r="F46" s="149" t="s">
        <v>18</v>
      </c>
      <c r="G46" s="143">
        <v>1</v>
      </c>
      <c r="H46" s="46">
        <f>SUM(F46:G46)</f>
        <v>1</v>
      </c>
      <c r="I46" s="100"/>
      <c r="J46" s="41" t="s">
        <v>18</v>
      </c>
      <c r="K46" s="37"/>
      <c r="L46" s="150"/>
    </row>
    <row r="47" spans="1:12" ht="270.75" thickBot="1">
      <c r="A47" s="151" t="s">
        <v>95</v>
      </c>
      <c r="B47" s="152" t="s">
        <v>15</v>
      </c>
      <c r="C47" s="153" t="s">
        <v>96</v>
      </c>
      <c r="D47" s="154" t="s">
        <v>24</v>
      </c>
      <c r="E47" s="155"/>
      <c r="F47" s="147">
        <v>1</v>
      </c>
      <c r="G47" s="148">
        <v>6</v>
      </c>
      <c r="H47" s="148">
        <v>7</v>
      </c>
      <c r="I47" s="156"/>
      <c r="J47" s="157">
        <v>1500</v>
      </c>
      <c r="K47" s="158">
        <v>1500</v>
      </c>
      <c r="L47" s="159"/>
    </row>
  </sheetData>
  <autoFilter ref="A2:H3" xr:uid="{00000000-0009-0000-0000-000000000000}"/>
  <mergeCells count="4">
    <mergeCell ref="J32:K32"/>
    <mergeCell ref="I1:I2"/>
    <mergeCell ref="J1:K1"/>
    <mergeCell ref="F1:G1"/>
  </mergeCells>
  <printOptions horizontalCentered="1"/>
  <pageMargins left="0.39370078740157483" right="0.39370078740157483" top="0.78740157480314965" bottom="0.78740157480314965" header="0.39370078740157483" footer="0.39370078740157483"/>
  <pageSetup paperSize="8" scale="69" fitToHeight="0" orientation="portrait" r:id="rId1"/>
  <headerFooter>
    <oddHeader>&amp;C&amp;14Mantenimiento de Catenaria / &amp;F</oddHeader>
    <oddFooter>&amp;L&amp;8&amp;Z&amp;F-&amp;A
&amp;D
Página &amp;P de &amp;N</oddFooter>
  </headerFooter>
  <rowBreaks count="1" manualBreakCount="1">
    <brk id="9" max="11"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file>

<file path=customXml/item2.xml><?xml version="1.0" encoding="utf-8"?>
<ct:contentTypeSchema xmlns:ct="http://schemas.microsoft.com/office/2006/metadata/contentType" xmlns:ma="http://schemas.microsoft.com/office/2006/metadata/properties/metaAttributes" ct:_="" ma:_="" ma:contentTypeName="Promotor" ma:contentTypeID="0x0101004F9C3DA4EFA24741AD6D965779F91C0300D34374BB6F21F541B4FFA535A9FC66F6" ma:contentTypeVersion="38" ma:contentTypeDescription="Crea un document nou" ma:contentTypeScope="" ma:versionID="9981aa3aff9db285bca0ccfe06dee30e">
  <xsd:schema xmlns:xsd="http://www.w3.org/2001/XMLSchema" xmlns:xs="http://www.w3.org/2001/XMLSchema" xmlns:p="http://schemas.microsoft.com/office/2006/metadata/properties" xmlns:ns1="c8de0594-42e2-4f26-8a69-9df094374455" xmlns:ns3="b33c6233-2ab6-44e4-b566-b78dc0012292" targetNamespace="http://schemas.microsoft.com/office/2006/metadata/properties" ma:root="true" ma:fieldsID="8e8bc080845913d65e2fba19d4e108ee" ns1:_="" ns3:_="">
    <xsd:import namespace="c8de0594-42e2-4f26-8a69-9df094374455"/>
    <xsd:import namespace="b33c6233-2ab6-44e4-b566-b78dc0012292"/>
    <xsd:element name="properties">
      <xsd:complexType>
        <xsd:sequence>
          <xsd:element name="documentManagement">
            <xsd:complexType>
              <xsd:all>
                <xsd:element ref="ns1:TMB_CH_TipusDocu" minOccurs="0"/>
                <xsd:element ref="ns1:TMB_Perfil" minOccurs="0"/>
                <xsd:element ref="ns1:TMB_OP" minOccurs="0"/>
                <xsd:element ref="ns1:TMB_CA" minOccurs="0"/>
                <xsd:element ref="ns1:TMB_CC" minOccurs="0"/>
                <xsd:element ref="ns1:TMB_DataAltres" minOccurs="0"/>
                <xsd:element ref="ns1:TMB_Nota" minOccurs="0"/>
                <xsd:element ref="ns1:TMB_IDLicitacio" minOccurs="0"/>
                <xsd:element ref="ns1:TaxCatchAll" minOccurs="0"/>
                <xsd:element ref="ns1:TMB_DataComiteWF" minOccurs="0"/>
                <xsd:element ref="ns1:TMB_seguimentWorkflow" minOccurs="0"/>
                <xsd:element ref="ns1:b82b7a08db3a4ab5a955c48b15659d84" minOccurs="0"/>
                <xsd:element ref="ns1:b3a2275c509d4b0394d7e35eb2e777cd" minOccurs="0"/>
                <xsd:element ref="ns1:ecb982cbbbba49edba287c0296970fd2" minOccurs="0"/>
                <xsd:element ref="ns1:TaxCatchAllLabel" minOccurs="0"/>
                <xsd:element ref="ns1:g93776c333e34272ab15451ee7fa82be" minOccurs="0"/>
                <xsd:element ref="ns1:TMB_TitolLicitacio" minOccurs="0"/>
                <xsd:element ref="ns1:h480fc279f9148aeb4afcdcf27073b87" minOccurs="0"/>
                <xsd:element ref="ns1:TMB_NumeroSolicitud"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de0594-42e2-4f26-8a69-9df094374455" elementFormDefault="qualified">
    <xsd:import namespace="http://schemas.microsoft.com/office/2006/documentManagement/types"/>
    <xsd:import namespace="http://schemas.microsoft.com/office/infopath/2007/PartnerControls"/>
    <xsd:element name="TMB_CH_TipusDocu" ma:index="0" nillable="true" ma:displayName="TMB_CH_TipusDocu" ma:format="Dropdown" ma:internalName="TMB_CH_TipusDocu" ma:readOnly="false">
      <xsd:simpleType>
        <xsd:restriction base="dms:Choice">
          <xsd:enumeration value="Acta"/>
          <xsd:enumeration value="Acta ob s1"/>
          <xsd:enumeration value="Acta ob s2"/>
          <xsd:enumeration value="Acta ob s3"/>
          <xsd:enumeration value="Acta Rebuig"/>
          <xsd:enumeration value="Acta rec of"/>
          <xsd:enumeration value="Adj OP"/>
          <xsd:enumeration value="Adj CA"/>
          <xsd:enumeration value="Adj CC"/>
          <xsd:enumeration value="Adj CD"/>
          <xsd:enumeration value="Adj MC"/>
          <xsd:enumeration value="Adj Modif MC"/>
          <xsd:enumeration value="Adj Tanc MC"/>
          <xsd:enumeration value="Annexe"/>
          <xsd:enumeration value="Anunci"/>
          <xsd:enumeration value="Aprovisionaments"/>
          <xsd:enumeration value="Cert. Ofertes"/>
          <xsd:enumeration value="DEUC"/>
          <xsd:enumeration value="Esborranys i doc treball"/>
          <xsd:enumeration value="Inf Mod Adj"/>
          <xsd:enumeration value="Inf Mod Inic"/>
          <xsd:enumeration value="Inf negoc"/>
          <xsd:enumeration value="Inf Prov Únic"/>
          <xsd:enumeration value="Inf s1"/>
          <xsd:enumeration value="Inf s2"/>
          <xsd:enumeration value="Inf s3"/>
          <xsd:enumeration value="Inf Tanc Adj"/>
          <xsd:enumeration value="Inf Urgència"/>
          <xsd:enumeration value="Informe"/>
          <xsd:enumeration value="Inici CA"/>
          <xsd:enumeration value="Inici CC"/>
          <xsd:enumeration value="Inici OP"/>
          <xsd:enumeration value="JN"/>
          <xsd:enumeration value="Oferta Prov"/>
          <xsd:enumeration value="Organs de contractació"/>
          <xsd:enumeration value="Organs de Treball"/>
          <xsd:enumeration value="Proveidor"/>
          <xsd:enumeration value="Promotor"/>
          <xsd:enumeration value="PCP"/>
          <xsd:enumeration value="PPT"/>
          <xsd:enumeration value="PU"/>
          <xsd:enumeration value="QC"/>
          <xsd:enumeration value="Registre ob s1"/>
          <xsd:enumeration value="Registre ob s2"/>
          <xsd:enumeration value="Registre ob s3"/>
          <xsd:enumeration value="Resum"/>
          <xsd:enumeration value="Mod Adj CA"/>
          <xsd:enumeration value="Mod Adj CC"/>
          <xsd:enumeration value="Mod Adj OP"/>
          <xsd:enumeration value="Mod Inici CC"/>
          <xsd:enumeration value="Mod Inici CA"/>
          <xsd:enumeration value="Mod Inici OP"/>
          <xsd:enumeration value="Penal Inici CA"/>
          <xsd:enumeration value="Penal Inici CC"/>
          <xsd:enumeration value="Penal Def CA"/>
          <xsd:enumeration value="Penal Def CC"/>
          <xsd:enumeration value="Rev Preu Prov CA"/>
          <xsd:enumeration value="Rev Preu Prov CC"/>
          <xsd:enumeration value="Rev Preu Def CA"/>
          <xsd:enumeration value="Rev Preu Def CC"/>
          <xsd:enumeration value="Tanc CC"/>
          <xsd:enumeration value="Tanc CA"/>
          <xsd:enumeration value="Varis"/>
        </xsd:restriction>
      </xsd:simpleType>
    </xsd:element>
    <xsd:element name="TMB_Perfil" ma:index="3" nillable="true" ma:displayName="Perfil" ma:default="0" ma:internalName="TMB_Perfil" ma:readOnly="false">
      <xsd:simpleType>
        <xsd:restriction base="dms:Boolean"/>
      </xsd:simpleType>
    </xsd:element>
    <xsd:element name="TMB_OP" ma:index="4" nillable="true" ma:displayName="OP" ma:format="DateOnly" ma:indexed="true" ma:internalName="TMB_OP" ma:readOnly="false">
      <xsd:simpleType>
        <xsd:restriction base="dms:DateTime"/>
      </xsd:simpleType>
    </xsd:element>
    <xsd:element name="TMB_CA" ma:index="5" nillable="true" ma:displayName="CA" ma:format="DateOnly" ma:indexed="true" ma:internalName="TMB_CA" ma:readOnly="false">
      <xsd:simpleType>
        <xsd:restriction base="dms:DateTime"/>
      </xsd:simpleType>
    </xsd:element>
    <xsd:element name="TMB_CC" ma:index="6" nillable="true" ma:displayName="CC" ma:format="DateOnly" ma:indexed="true" ma:internalName="TMB_CC" ma:readOnly="false">
      <xsd:simpleType>
        <xsd:restriction base="dms:DateTime"/>
      </xsd:simpleType>
    </xsd:element>
    <xsd:element name="TMB_DataAltres" ma:index="7" nillable="true" ma:displayName="Altres" ma:format="DateOnly" ma:internalName="TMB_DataAltres" ma:readOnly="false">
      <xsd:simpleType>
        <xsd:restriction base="dms:DateTime"/>
      </xsd:simpleType>
    </xsd:element>
    <xsd:element name="TMB_Nota" ma:index="8" nillable="true" ma:displayName="Nota" ma:internalName="TMB_Nota" ma:readOnly="false">
      <xsd:simpleType>
        <xsd:restriction base="dms:Note">
          <xsd:maxLength value="255"/>
        </xsd:restriction>
      </xsd:simpleType>
    </xsd:element>
    <xsd:element name="TMB_IDLicitacio" ma:index="10" nillable="true" ma:displayName="IDLicitacio" ma:internalName="TMB_IDLicitacio" ma:readOnly="false" ma:percentage="FALSE">
      <xsd:simpleType>
        <xsd:restriction base="dms:Number"/>
      </xsd:simpleType>
    </xsd:element>
    <xsd:element name="TaxCatchAll" ma:index="14" nillable="true" ma:displayName="Taxonomy Catch All Column" ma:hidden="true" ma:list="{f9e4213d-ed2a-47af-a33e-0837a4383def}" ma:internalName="TaxCatchAll" ma:readOnly="false" ma:showField="CatchAllData"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TMB_DataComiteWF" ma:index="19" nillable="true" ma:displayName="Data Comité Workflow" ma:format="DateOnly" ma:internalName="TMB_DataComiteWF" ma:readOnly="false">
      <xsd:simpleType>
        <xsd:restriction base="dms:DateTime"/>
      </xsd:simpleType>
    </xsd:element>
    <xsd:element name="TMB_seguimentWorkflow" ma:index="20" nillable="true" ma:displayName="Seguiment Workflow" ma:internalName="TMB_seguimentWorkflow" ma:readOnly="false">
      <xsd:simpleType>
        <xsd:restriction base="dms:Note">
          <xsd:maxLength value="255"/>
        </xsd:restriction>
      </xsd:simpleType>
    </xsd:element>
    <xsd:element name="b82b7a08db3a4ab5a955c48b15659d84" ma:index="22" nillable="true" ma:taxonomy="true" ma:internalName="b82b7a08db3a4ab5a955c48b15659d84" ma:taxonomyFieldName="TMB_Plecs" ma:displayName="Plecs" ma:readOnly="false" ma:fieldId="{b82b7a08-db3a-4ab5-a955-c48b15659d84}" ma:sspId="c3f7846d-f0e6-4cc5-afcf-2c5780da8c96" ma:termSetId="e13197b8-6577-42a1-8c14-590c785d38b9" ma:anchorId="00000000-0000-0000-0000-000000000000" ma:open="false" ma:isKeyword="false">
      <xsd:complexType>
        <xsd:sequence>
          <xsd:element ref="pc:Terms" minOccurs="0" maxOccurs="1"/>
        </xsd:sequence>
      </xsd:complexType>
    </xsd:element>
    <xsd:element name="b3a2275c509d4b0394d7e35eb2e777cd" ma:index="23" nillable="true" ma:displayName="TMB_Estat_0" ma:hidden="true" ma:internalName="b3a2275c509d4b0394d7e35eb2e777cd" ma:readOnly="false">
      <xsd:simpleType>
        <xsd:restriction base="dms:Note"/>
      </xsd:simpleType>
    </xsd:element>
    <xsd:element name="ecb982cbbbba49edba287c0296970fd2" ma:index="24" nillable="true" ma:taxonomy="true" ma:internalName="ecb982cbbbba49edba287c0296970fd2" ma:taxonomyFieldName="TMB_TipusDoc" ma:displayName="Tipus Docu." ma:readOnly="false" ma:default="" ma:fieldId="{ecb982cb-bbba-49ed-ba28-7c0296970fd2}" ma:sspId="c3f7846d-f0e6-4cc5-afcf-2c5780da8c96" ma:termSetId="57e38b99-a593-4f1c-b130-58a39ad263ae" ma:anchorId="00000000-0000-0000-0000-000000000000" ma:open="false" ma:isKeyword="false">
      <xsd:complexType>
        <xsd:sequence>
          <xsd:element ref="pc:Terms" minOccurs="0" maxOccurs="1"/>
        </xsd:sequence>
      </xsd:complexType>
    </xsd:element>
    <xsd:element name="TaxCatchAllLabel" ma:index="25" nillable="true" ma:displayName="Taxonomy Catch All Column1" ma:hidden="true" ma:list="{f9e4213d-ed2a-47af-a33e-0837a4383def}" ma:internalName="TaxCatchAllLabel" ma:readOnly="true" ma:showField="CatchAllDataLabel" ma:web="c8de0594-42e2-4f26-8a69-9df094374455">
      <xsd:complexType>
        <xsd:complexContent>
          <xsd:extension base="dms:MultiChoiceLookup">
            <xsd:sequence>
              <xsd:element name="Value" type="dms:Lookup" maxOccurs="unbounded" minOccurs="0" nillable="true"/>
            </xsd:sequence>
          </xsd:extension>
        </xsd:complexContent>
      </xsd:complexType>
    </xsd:element>
    <xsd:element name="g93776c333e34272ab15451ee7fa82be" ma:index="26" nillable="true" ma:taxonomy="true" ma:internalName="g93776c333e34272ab15451ee7fa82be" ma:taxonomyFieldName="TMB_Fase" ma:displayName="Fase licitació" ma:indexed="true" ma:readOnly="false" ma:fieldId="{093776c3-33e3-4272-ab15-451ee7fa82be}" ma:sspId="c3f7846d-f0e6-4cc5-afcf-2c5780da8c96" ma:termSetId="0a3c70e4-a445-405e-9e86-2a73306d24d4" ma:anchorId="00000000-0000-0000-0000-000000000000" ma:open="false" ma:isKeyword="false">
      <xsd:complexType>
        <xsd:sequence>
          <xsd:element ref="pc:Terms" minOccurs="0" maxOccurs="1"/>
        </xsd:sequence>
      </xsd:complexType>
    </xsd:element>
    <xsd:element name="TMB_TitolLicitacio" ma:index="27" nillable="true" ma:displayName="Titol Licitacio" ma:indexed="true" ma:internalName="TMB_TitolLicitacio" ma:readOnly="false">
      <xsd:simpleType>
        <xsd:restriction base="dms:Text">
          <xsd:maxLength value="255"/>
        </xsd:restriction>
      </xsd:simpleType>
    </xsd:element>
    <xsd:element name="h480fc279f9148aeb4afcdcf27073b87" ma:index="29" nillable="true" ma:taxonomy="true" ma:internalName="h480fc279f9148aeb4afcdcf27073b87" ma:taxonomyFieldName="TMB_Estat" ma:displayName="Estat doc." ma:default="" ma:fieldId="{1480fc27-9f91-48ae-b4af-cdcf27073b87}" ma:sspId="c3f7846d-f0e6-4cc5-afcf-2c5780da8c96" ma:termSetId="c9741bec-2e2c-46aa-b9c9-ee0466866e37" ma:anchorId="00000000-0000-0000-0000-000000000000" ma:open="false" ma:isKeyword="false">
      <xsd:complexType>
        <xsd:sequence>
          <xsd:element ref="pc:Terms" minOccurs="0" maxOccurs="1"/>
        </xsd:sequence>
      </xsd:complexType>
    </xsd:element>
    <xsd:element name="TMB_NumeroSolicitud" ma:index="30" nillable="true" ma:displayName="Sol·licitud" ma:indexed="true" ma:internalName="TMB_NumeroSolicitud"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3c6233-2ab6-44e4-b566-b78dc0012292" elementFormDefault="qualified">
    <xsd:import namespace="http://schemas.microsoft.com/office/2006/documentManagement/types"/>
    <xsd:import namespace="http://schemas.microsoft.com/office/infopath/2007/PartnerControls"/>
    <xsd:element name="lcf76f155ced4ddcb4097134ff3c332f" ma:index="31" nillable="true" ma:displayName="Etiquetes de la imatge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Tipus de contingut"/>
        <xsd:element ref="dc:title" minOccurs="0" maxOccurs="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MB_seguimentWorkflow xmlns="c8de0594-42e2-4f26-8a69-9df094374455" xsi:nil="true"/>
    <TMB_NumeroSolicitud xmlns="c8de0594-42e2-4f26-8a69-9df094374455">16058747B</TMB_NumeroSolicitud>
    <TMB_Nota xmlns="c8de0594-42e2-4f26-8a69-9df094374455" xsi:nil="true"/>
    <h480fc279f9148aeb4afcdcf27073b87 xmlns="c8de0594-42e2-4f26-8a69-9df094374455">
      <Terms xmlns="http://schemas.microsoft.com/office/infopath/2007/PartnerControls">
        <TermInfo xmlns="http://schemas.microsoft.com/office/infopath/2007/PartnerControls">
          <TermName xmlns="http://schemas.microsoft.com/office/infopath/2007/PartnerControls">Public</TermName>
          <TermId xmlns="http://schemas.microsoft.com/office/infopath/2007/PartnerControls">5cd44708-a357-4aee-a9ab-ade886f4bbf7</TermId>
        </TermInfo>
      </Terms>
    </h480fc279f9148aeb4afcdcf27073b87>
    <TMB_TitolLicitacio xmlns="c8de0594-42e2-4f26-8a69-9df094374455">16058747B - Manteniment de Catenaria</TMB_TitolLicitacio>
    <TMB_DataComiteWF xmlns="c8de0594-42e2-4f26-8a69-9df094374455" xsi:nil="true"/>
    <lcf76f155ced4ddcb4097134ff3c332f xmlns="b33c6233-2ab6-44e4-b566-b78dc0012292" xsi:nil="true"/>
    <TaxCatchAll xmlns="c8de0594-42e2-4f26-8a69-9df094374455">
      <Value>3159</Value>
      <Value>3091</Value>
      <Value>3089</Value>
    </TaxCatchAll>
    <ecb982cbbbba49edba287c0296970fd2 xmlns="c8de0594-42e2-4f26-8a69-9df094374455">
      <Terms xmlns="http://schemas.microsoft.com/office/infopath/2007/PartnerControls"/>
    </ecb982cbbbba49edba287c0296970fd2>
    <TMB_CH_TipusDocu xmlns="c8de0594-42e2-4f26-8a69-9df094374455">Annexe</TMB_CH_TipusDocu>
    <TMB_OP xmlns="c8de0594-42e2-4f26-8a69-9df094374455">2025-10-09T22:00:00+00:00</TMB_OP>
    <g93776c333e34272ab15451ee7fa82be xmlns="c8de0594-42e2-4f26-8a69-9df094374455">
      <Terms xmlns="http://schemas.microsoft.com/office/infopath/2007/PartnerControls">
        <TermInfo xmlns="http://schemas.microsoft.com/office/infopath/2007/PartnerControls">
          <TermName xmlns="http://schemas.microsoft.com/office/infopath/2007/PartnerControls">Inici</TermName>
          <TermId xmlns="http://schemas.microsoft.com/office/infopath/2007/PartnerControls">1ed37523-d63e-4991-aef8-399e829bfef8</TermId>
        </TermInfo>
      </Terms>
    </g93776c333e34272ab15451ee7fa82be>
    <TMB_CC xmlns="c8de0594-42e2-4f26-8a69-9df094374455">2025-11-10T23:00:00+00:00</TMB_CC>
    <TMB_IDLicitacio xmlns="c8de0594-42e2-4f26-8a69-9df094374455">512204</TMB_IDLicitacio>
    <TMB_CA xmlns="c8de0594-42e2-4f26-8a69-9df094374455" xsi:nil="true"/>
    <b82b7a08db3a4ab5a955c48b15659d84 xmlns="c8de0594-42e2-4f26-8a69-9df094374455">
      <Terms xmlns="http://schemas.microsoft.com/office/infopath/2007/PartnerControls"/>
    </b82b7a08db3a4ab5a955c48b15659d84>
    <TMB_DataAltres xmlns="c8de0594-42e2-4f26-8a69-9df094374455" xsi:nil="true"/>
    <TMB_Perfil xmlns="c8de0594-42e2-4f26-8a69-9df094374455">true</TMB_Perfil>
    <b3a2275c509d4b0394d7e35eb2e777cd xmlns="c8de0594-42e2-4f26-8a69-9df094374455" xsi:nil="true"/>
  </documentManagement>
</p:properties>
</file>

<file path=customXml/itemProps1.xml><?xml version="1.0" encoding="utf-8"?>
<ds:datastoreItem xmlns:ds="http://schemas.openxmlformats.org/officeDocument/2006/customXml" ds:itemID="{05A75EC1-AC02-4264-B6C6-1D0AEF898DDE}"/>
</file>

<file path=customXml/itemProps2.xml><?xml version="1.0" encoding="utf-8"?>
<ds:datastoreItem xmlns:ds="http://schemas.openxmlformats.org/officeDocument/2006/customXml" ds:itemID="{53AC5A96-62E8-4EE4-94B4-3108B6389329}"/>
</file>

<file path=customXml/itemProps3.xml><?xml version="1.0" encoding="utf-8"?>
<ds:datastoreItem xmlns:ds="http://schemas.openxmlformats.org/officeDocument/2006/customXml" ds:itemID="{C2E9280A-F684-4475-A660-1045A7DF4F1B}"/>
</file>

<file path=docProps/app.xml><?xml version="1.0" encoding="utf-8"?>
<Properties xmlns="http://schemas.openxmlformats.org/officeDocument/2006/extended-properties" xmlns:vt="http://schemas.openxmlformats.org/officeDocument/2006/docPropsVTypes">
  <Application>Microsoft Excel Online</Application>
  <Manager/>
  <Company>TMB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Nadal Farre, Javier Pablo</dc:creator>
  <cp:keywords/>
  <dc:description/>
  <cp:lastModifiedBy>Lopez Martos, Sandra</cp:lastModifiedBy>
  <cp:revision/>
  <dcterms:created xsi:type="dcterms:W3CDTF">2016-06-14T13:15:37Z</dcterms:created>
  <dcterms:modified xsi:type="dcterms:W3CDTF">2025-10-06T08:26:06Z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0x0101004F9C3DA4EFA24741AD6D965779F91C0300D34374BB6F21F541B4FFA535A9FC66F6</vt:lpwstr>
  </property>
  <property fmtid="{D5CDD505-2E9C-101B-9397-08002B2CF9AE}" pid="3" name="eaedb32f61974917bc22b3946021685c">
    <vt:lpwstr>OP|467ae9f0-b40b-4533-a7af-09ef0f08b1bb</vt:lpwstr>
  </property>
  <property fmtid="{D5CDD505-2E9C-101B-9397-08002B2CF9AE}" pid="4" name="TMB_Docprov">
    <vt:lpwstr/>
  </property>
  <property fmtid="{D5CDD505-2E9C-101B-9397-08002B2CF9AE}" pid="5" name="MediaServiceImageTags">
    <vt:lpwstr/>
  </property>
  <property fmtid="{D5CDD505-2E9C-101B-9397-08002B2CF9AE}" pid="6" name="TMB_FaseDocProv">
    <vt:lpwstr/>
  </property>
  <property fmtid="{D5CDD505-2E9C-101B-9397-08002B2CF9AE}" pid="7" name="TMB_Proveidor">
    <vt:lpwstr/>
  </property>
  <property fmtid="{D5CDD505-2E9C-101B-9397-08002B2CF9AE}" pid="8" name="g93776c333e34272ab15451ee7fa82be">
    <vt:lpwstr/>
  </property>
  <property fmtid="{D5CDD505-2E9C-101B-9397-08002B2CF9AE}" pid="9" name="TMB_OrganC">
    <vt:lpwstr>3091;#OP|467ae9f0-b40b-4533-a7af-09ef0f08b1bb</vt:lpwstr>
  </property>
  <property fmtid="{D5CDD505-2E9C-101B-9397-08002B2CF9AE}" pid="10" name="TMB_TipusDoc">
    <vt:lpwstr/>
  </property>
  <property fmtid="{D5CDD505-2E9C-101B-9397-08002B2CF9AE}" pid="11" name="TMB_Fase">
    <vt:lpwstr>3089;#Inici|1ed37523-d63e-4991-aef8-399e829bfef8</vt:lpwstr>
  </property>
  <property fmtid="{D5CDD505-2E9C-101B-9397-08002B2CF9AE}" pid="12" name="TMB_Sobres">
    <vt:lpwstr/>
  </property>
  <property fmtid="{D5CDD505-2E9C-101B-9397-08002B2CF9AE}" pid="13" name="ecb982cbbbba49edba287c0296970fd2">
    <vt:lpwstr/>
  </property>
  <property fmtid="{D5CDD505-2E9C-101B-9397-08002B2CF9AE}" pid="14" name="TMB_Estat">
    <vt:lpwstr>3159;#Public|5cd44708-a357-4aee-a9ab-ade886f4bbf7</vt:lpwstr>
  </property>
  <property fmtid="{D5CDD505-2E9C-101B-9397-08002B2CF9AE}" pid="16" name="TMB_Plecs">
    <vt:lpwstr/>
  </property>
  <property fmtid="{D5CDD505-2E9C-101B-9397-08002B2CF9AE}" pid="17" name="h80888fb7b914359b90c46b7c452b251">
    <vt:lpwstr/>
  </property>
  <property fmtid="{D5CDD505-2E9C-101B-9397-08002B2CF9AE}" pid="20" name="o0f6527fa5184dfa91381007b0eb82df">
    <vt:lpwstr/>
  </property>
  <property fmtid="{D5CDD505-2E9C-101B-9397-08002B2CF9AE}" pid="21" name="ba05a5f98ed745b98d9dacf37bda167c">
    <vt:lpwstr/>
  </property>
  <property fmtid="{D5CDD505-2E9C-101B-9397-08002B2CF9AE}" pid="23" name="FirstName">
    <vt:lpwstr/>
  </property>
  <property fmtid="{D5CDD505-2E9C-101B-9397-08002B2CF9AE}" pid="24" name="h3e189544f4e4582960eb2fb36374928">
    <vt:lpwstr/>
  </property>
  <property fmtid="{D5CDD505-2E9C-101B-9397-08002B2CF9AE}" pid="26" name="TMB_Perfil">
    <vt:bool>false</vt:bool>
  </property>
  <property fmtid="{D5CDD505-2E9C-101B-9397-08002B2CF9AE}" pid="27" name="TMB_IDLicitacio">
    <vt:r8>512204</vt:r8>
  </property>
  <property fmtid="{D5CDD505-2E9C-101B-9397-08002B2CF9AE}" pid="28" name="b82b7a08db3a4ab5a955c48b15659d84">
    <vt:lpwstr/>
  </property>
</Properties>
</file>