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417/FASE INICIAL/OCEI/"/>
    </mc:Choice>
  </mc:AlternateContent>
  <xr:revisionPtr revIDLastSave="44" documentId="8_{31E688A6-B2F4-4B94-9BDD-A82AE108AAE5}" xr6:coauthVersionLast="47" xr6:coauthVersionMax="47" xr10:uidLastSave="{49FCE925-57E7-4C7D-808D-94322B050C52}"/>
  <bookViews>
    <workbookView xWindow="-120" yWindow="-120" windowWidth="51840" windowHeight="21120" xr2:uid="{27578B2D-7A7F-480C-AA67-46B856CB8914}"/>
  </bookViews>
  <sheets>
    <sheet name="OFERTA" sheetId="1" r:id="rId1"/>
    <sheet name="TAULA 1 PREUS UNITARIS" sheetId="2" r:id="rId2"/>
    <sheet name="TAULA 2 MÀ OBRA" sheetId="3" r:id="rId3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D30" i="3" s="1"/>
  <c r="E30" i="3" s="1"/>
  <c r="D12" i="2"/>
  <c r="E21" i="2" l="1"/>
  <c r="F21" i="2" s="1"/>
  <c r="E38" i="2"/>
  <c r="F38" i="2" s="1"/>
  <c r="E32" i="2"/>
  <c r="F32" i="2" s="1"/>
  <c r="E27" i="2"/>
  <c r="F27" i="2" s="1"/>
  <c r="E59" i="2"/>
  <c r="F59" i="2" s="1"/>
  <c r="E66" i="2"/>
  <c r="F66" i="2" s="1"/>
  <c r="D20" i="3"/>
  <c r="E20" i="3" s="1"/>
  <c r="D29" i="3"/>
  <c r="E29" i="3" s="1"/>
  <c r="D19" i="3"/>
  <c r="E19" i="3" s="1"/>
  <c r="D28" i="3"/>
  <c r="E28" i="3" s="1"/>
  <c r="D22" i="3"/>
  <c r="E22" i="3" s="1"/>
  <c r="D31" i="3"/>
  <c r="E31" i="3" s="1"/>
  <c r="D21" i="3"/>
  <c r="E21" i="3" s="1"/>
  <c r="E61" i="2"/>
  <c r="F61" i="2" s="1"/>
  <c r="E85" i="2"/>
  <c r="F85" i="2" s="1"/>
  <c r="E92" i="2"/>
  <c r="F92" i="2" s="1"/>
  <c r="E84" i="2"/>
  <c r="F84" i="2" s="1"/>
  <c r="E76" i="2"/>
  <c r="F76" i="2" s="1"/>
  <c r="E68" i="2"/>
  <c r="F68" i="2" s="1"/>
  <c r="E60" i="2"/>
  <c r="F60" i="2" s="1"/>
  <c r="E52" i="2"/>
  <c r="F52" i="2" s="1"/>
  <c r="E44" i="2"/>
  <c r="F44" i="2" s="1"/>
  <c r="E36" i="2"/>
  <c r="F36" i="2" s="1"/>
  <c r="E28" i="2"/>
  <c r="F28" i="2" s="1"/>
  <c r="E45" i="2"/>
  <c r="F45" i="2" s="1"/>
  <c r="E75" i="2"/>
  <c r="F75" i="2" s="1"/>
  <c r="E51" i="2"/>
  <c r="F51" i="2" s="1"/>
  <c r="E43" i="2"/>
  <c r="F43" i="2" s="1"/>
  <c r="E69" i="2"/>
  <c r="F69" i="2" s="1"/>
  <c r="E29" i="2"/>
  <c r="F29" i="2" s="1"/>
  <c r="E83" i="2"/>
  <c r="F83" i="2" s="1"/>
  <c r="E58" i="2"/>
  <c r="F58" i="2" s="1"/>
  <c r="E42" i="2"/>
  <c r="F42" i="2" s="1"/>
  <c r="E53" i="2"/>
  <c r="F53" i="2" s="1"/>
  <c r="E67" i="2"/>
  <c r="F67" i="2" s="1"/>
  <c r="E35" i="2"/>
  <c r="F35" i="2" s="1"/>
  <c r="E90" i="2"/>
  <c r="F90" i="2" s="1"/>
  <c r="E49" i="2"/>
  <c r="F49" i="2" s="1"/>
  <c r="E41" i="2"/>
  <c r="F41" i="2" s="1"/>
  <c r="E33" i="2"/>
  <c r="F33" i="2" s="1"/>
  <c r="E25" i="2"/>
  <c r="F25" i="2" s="1"/>
  <c r="E88" i="2"/>
  <c r="F88" i="2" s="1"/>
  <c r="E72" i="2"/>
  <c r="F72" i="2" s="1"/>
  <c r="E48" i="2"/>
  <c r="F48" i="2" s="1"/>
  <c r="E79" i="2"/>
  <c r="F79" i="2" s="1"/>
  <c r="E71" i="2"/>
  <c r="F71" i="2" s="1"/>
  <c r="E63" i="2"/>
  <c r="F63" i="2" s="1"/>
  <c r="E55" i="2"/>
  <c r="F55" i="2" s="1"/>
  <c r="E47" i="2"/>
  <c r="F47" i="2" s="1"/>
  <c r="E39" i="2"/>
  <c r="F39" i="2" s="1"/>
  <c r="E31" i="2"/>
  <c r="F31" i="2" s="1"/>
  <c r="E23" i="2"/>
  <c r="F23" i="2" s="1"/>
  <c r="E93" i="2"/>
  <c r="F93" i="2" s="1"/>
  <c r="E37" i="2"/>
  <c r="F37" i="2" s="1"/>
  <c r="E91" i="2"/>
  <c r="F91" i="2" s="1"/>
  <c r="E50" i="2"/>
  <c r="F50" i="2" s="1"/>
  <c r="E34" i="2"/>
  <c r="F34" i="2" s="1"/>
  <c r="E89" i="2"/>
  <c r="F89" i="2" s="1"/>
  <c r="E81" i="2"/>
  <c r="F81" i="2" s="1"/>
  <c r="E73" i="2"/>
  <c r="F73" i="2" s="1"/>
  <c r="E80" i="2"/>
  <c r="F80" i="2" s="1"/>
  <c r="E64" i="2"/>
  <c r="F64" i="2" s="1"/>
  <c r="E56" i="2"/>
  <c r="F56" i="2" s="1"/>
  <c r="E40" i="2"/>
  <c r="F40" i="2" s="1"/>
  <c r="E24" i="2"/>
  <c r="F24" i="2" s="1"/>
  <c r="E94" i="2"/>
  <c r="F94" i="2" s="1"/>
  <c r="E86" i="2"/>
  <c r="F86" i="2" s="1"/>
  <c r="E78" i="2"/>
  <c r="F78" i="2" s="1"/>
  <c r="E70" i="2"/>
  <c r="F70" i="2" s="1"/>
  <c r="E62" i="2"/>
  <c r="F62" i="2" s="1"/>
  <c r="E54" i="2"/>
  <c r="F54" i="2" s="1"/>
  <c r="E46" i="2"/>
  <c r="F46" i="2" s="1"/>
  <c r="E22" i="2"/>
  <c r="F22" i="2" s="1"/>
</calcChain>
</file>

<file path=xl/sharedStrings.xml><?xml version="1.0" encoding="utf-8"?>
<sst xmlns="http://schemas.openxmlformats.org/spreadsheetml/2006/main" count="188" uniqueCount="111">
  <si>
    <t>Empresa</t>
  </si>
  <si>
    <t>% BAIXA OFERTADA</t>
  </si>
  <si>
    <t>CONCEPTE</t>
  </si>
  <si>
    <t>Baixa %</t>
  </si>
  <si>
    <t>UNITATS D'OBRA</t>
  </si>
  <si>
    <t>NÚM</t>
  </si>
  <si>
    <t>UT</t>
  </si>
  <si>
    <t>Concepte</t>
  </si>
  <si>
    <t>Preu</t>
  </si>
  <si>
    <t>ut</t>
  </si>
  <si>
    <t>ml</t>
  </si>
  <si>
    <t>Mitjans auxiliars</t>
  </si>
  <si>
    <t>dia</t>
  </si>
  <si>
    <t>descompte</t>
  </si>
  <si>
    <t>preu amb descompte</t>
  </si>
  <si>
    <t>NO OMPLIR, S'ACTUALITZA AUTOMÀTICAMENT QUAN S'OFERTA UN PERCENTATGE DE DESCOMPTE</t>
  </si>
  <si>
    <t>% de descompte únic a aplicar al llistat de preus de la taula 2 de  l’Annex 1 del PPT</t>
  </si>
  <si>
    <t>TAULA 1 - PREUS UNITARIS</t>
  </si>
  <si>
    <t>TAULA 2 - PREUS MA D'OBRA</t>
  </si>
  <si>
    <t>% de descompte únic a aplicar al llistat de preus de la taula 1 de  l’Annex 1 del PPT</t>
  </si>
  <si>
    <t>preu amb descompte aplicat</t>
  </si>
  <si>
    <r>
      <t xml:space="preserve">UNITAT D'OBRA </t>
    </r>
    <r>
      <rPr>
        <sz val="11"/>
        <color rgb="FF000000"/>
        <rFont val="Arial"/>
        <family val="2"/>
      </rPr>
      <t>(*)</t>
    </r>
  </si>
  <si>
    <t>PREUS EN EUROS</t>
  </si>
  <si>
    <t>DESCRIPCIÓ</t>
  </si>
  <si>
    <t>DIÜRNA</t>
  </si>
  <si>
    <t>NOCTURNA</t>
  </si>
  <si>
    <t xml:space="preserve">Jornada Protector de via </t>
  </si>
  <si>
    <t>Jornada Rble de brigada</t>
  </si>
  <si>
    <t>Homologació pilot de catenària</t>
  </si>
  <si>
    <t>Preu vigent a FGC</t>
  </si>
  <si>
    <t>Lloguer diari de bastida de fins a 5,5m d'alçada</t>
  </si>
  <si>
    <t>Subministrament i transport de plataforma elevadora de persones de 12m i 16m</t>
  </si>
  <si>
    <t>Lloguer diari de plataforma elevador de persones de 12m</t>
  </si>
  <si>
    <t>Lloguer diari de plataforma elevador de persones de 16m</t>
  </si>
  <si>
    <t>Descompte ofert  - TAULA 2 Annex 1 PPT</t>
  </si>
  <si>
    <t xml:space="preserve">Hora d’Oficial 1a pintor </t>
  </si>
  <si>
    <t>Hora d’Ajudant pintor</t>
  </si>
  <si>
    <t>Descompte ofert 2 - TAULA 1 Annex 1 PPT</t>
  </si>
  <si>
    <t>Preparació de la superfície</t>
  </si>
  <si>
    <t>Reparacions de fissures i esquerdes en paret de pladur. Inclou arrancar cinta de pladur desenganxada, col·locació de cinta de fibra de vidre, enmassillat i polir superfícies</t>
  </si>
  <si>
    <t>m2</t>
  </si>
  <si>
    <t>Rascat manual per eliminar òxids i pintures deteriorades en estructures metàl·liques</t>
  </si>
  <si>
    <t>Decapat i/o rascat mecànic per eliminar capes de pintures malmeses en passamans d'escales i estructures metàl·liques</t>
  </si>
  <si>
    <t>Sanejat de parament amb el repicat de morter bufat i/o en mal estat i posterior realització d’arrebossat amb morter.</t>
  </si>
  <si>
    <t>Sanejat de parament i allisat de superfície mitjançant massilla en pols, color blanc, aplicada amb pala plana o espàtula en successives capes, fins aconseguir un gruix total de 5 mm, amb preparació prèvia del suport mitjançant escatat, per obtenir una major adherència.</t>
  </si>
  <si>
    <t>Pintura plàstica sobre parament exterior</t>
  </si>
  <si>
    <t>Aplicació manual de dues mans de pintura plàstica color a escollir, acabat mat, textura llisa, la primera mà diluïda amb un 15 a 20% d'aigua i la següent diluïda amb un 5 a 10% d'aigua o sense diluir, (rendiment: 0,1 l/m² cada mà); prèvia aplicació d'una mà d'emprimació acrílica reguladora de l'absorció, sobre parament exterior de morter o formigó.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</si>
  <si>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15 a 20% d'aigua i la següent diluïda amb un 5 a 10% d'aigua o sense diluir, (rendiment: 0,1 l/m² cada mà); prèvia aplicació d'una mà d'emprimació acrílica reguladora de l'absorció, sobre parament exterior de formigó. Inclús solució d'àcid clorhídric al 20% per eliminar les eflorescències salines (salnitre) presents en el 10% de la superfície suport. El preu inclou la protecció dels elements de l'entorn que puguin veure's afectats durant els treballs i la resolució de punts singulars.</t>
  </si>
  <si>
    <t>Pintat de paraments exteriors al cautxú flexible especial, en dues capes.</t>
  </si>
  <si>
    <t xml:space="preserve">Pintura plàstica sobre parament interior 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</si>
  <si>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formigó, vertical, de fins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</si>
  <si>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formigó, vertical, de més de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</si>
  <si>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formigó, horitzontal, fins a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</si>
  <si>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formigó, horitzontal, a més de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</si>
  <si>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formigó, vertical i horitzontal d'escales.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</si>
  <si>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morter de ciment, vertical, de fins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</si>
  <si>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morter de ciment, vertical, de més de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</si>
  <si>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morter de ciment, horitzontal, fins a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</si>
  <si>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morter de ciment, horitzontal, a més de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</si>
  <si>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o escaiola, vertical, de fins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</si>
  <si>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o escaiola, vertical, de més de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</si>
  <si>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o escaiola, horitzontal, fins a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</si>
  <si>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o escaiola, horitzontal, a més de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</si>
  <si>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o escaiola, vertical i horitzontal d'escales.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</si>
  <si>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vertical, de fins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</si>
  <si>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vertical, de més de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</si>
  <si>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horitzontal, fins a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</si>
  <si>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horitzontal, a més de 3 m d'altura. El preu inclou la protecció dels elements de l'entorn que puguin veure's afectats durant els treballs i la resolució de punts singulars.</t>
  </si>
  <si>
    <t>Aplicació manual de dues mans de pintura plàstica color a escollir,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vertical i horitzontal d'escales. El preu inclou la protecció dels elements de l'entorn que puguin veure's afectats durant els treballs i la resolució de punts singulars.</t>
  </si>
  <si>
    <t>Aplicació manual de dues mans de pintura plàstica color blanc,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vertical i horitzontal d'escales. El preu inclou la protecció dels elements de l'entorn que puguin veure's afectats durant els treballs i la resolució de punts singulars.</t>
  </si>
  <si>
    <t>Aplicació manual de dues mans de pintura plàstica ecològica (EEE) color blanc,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vertical, de fins 3 m d'altura. El preu inclou la protecció dels elements de l'entorn que puguin veure's afectats durant els treballs i la resolució de punts singulars.</t>
  </si>
  <si>
    <t>Aplicació manual de dues mans de pintura plàstica ecològica (EEE) color blanc,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vertical, de més de 3 m d'altura. El preu inclou la protecció dels elements de l'entorn que puguin veure's afectats durant els treballs i la resolució de punts singulars.</t>
  </si>
  <si>
    <t>Aplicació manual de dues mans de pintura plàstica ecològica (EEE) color blanc,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horitzontal, fins a 3 m d'altura. El preu inclou la protecció dels elements de l'entorn que puguin veure's afectats durant els treballs i la resolució de punts singulars.</t>
  </si>
  <si>
    <t>Aplicació manual de dues mans de pintura plàstica ecològica (EEE) color blanc,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horitzontal, a més de 3 m d'altura. El preu inclou la protecció dels elements de l'entorn que puguin veure's afectats durant els treballs i la resolució de punts singulars.</t>
  </si>
  <si>
    <t>Aplicació manual de dues mans de pintura plàstica ecològica (EEE) color blanc, acabat mat, textura llisa, la primera mà diluïda amb un 20% d'aigua i la següent sense diluir, (rendiment: 0,1 l/m² cada mà); prèvia aplicació d'una mà d'emprimació a base de copolímers acrílics en suspensió aquosa, sobre parament interior de guix projectat o plaques de guix laminat, vertical i horitzontal d'escales. El preu inclou la protecció dels elements de l'entorn que puguin veure's afectats durant els treballs i la resolució de punts singulars.</t>
  </si>
  <si>
    <t>Aplicació manual d'una mà de pintura antihumitat previ sanejament de la zona afectada. El preu inclou, la protecció dels elements de l'entorn que puguin veure's afectats durant els treballs i la resolució de punts singulars.</t>
  </si>
  <si>
    <t>Pintat baranes i serralleria</t>
  </si>
  <si>
    <t>Aplicació manual d'una mà d'emprimació sintètica antioxidant d'assecat ràpid, color gris, acabat mat, a base de resines alquídiques, pigments orgànics, pigments inorgànics, pigments antioxidants i dissolvent formulat a base d'una mescla d'hidrocarburs (rendiment: 0,125 l/m²), sobre estructura metàl·lica de perfils laminats d'acer.</t>
  </si>
  <si>
    <t>Aplicació manual de dues mans d'esmalt sintètic d'assecat ràpid, a base de resines alquídiques, color blanc, acabat brillant, (rendiment: 0,077 l/m² cada mà); prèvia aplicació d'una mà d'emprimació sintètica antioxidant d'assecat ràpid, a base de resines alquídiques, color gris, acabat mat (rendiment: 0,125 l/m²), sobre pilar format per peces simples de perfils laminats d'acer.</t>
  </si>
  <si>
    <t>Aplicació manual de dues mans d'esmalt sintètic d'assecat ràpid, a base de resines alquídiques, color blanc, acabat brillant, (rendiment: 0,077 l/m² cada mà); prèvia aplicació d'una mà d'emprimació sintètica antioxidant d'assecat ràpid, a base de resines alquídiques, color gris, acabat mat (rendiment: 0,125 l/m²), sobre biga formada per peces simples de perfils laminats d'acer.</t>
  </si>
  <si>
    <t>Aplicació manual de dues mans d'esmalt sintètic d'assecat ràpid, a base de resines alquídiques, color a escollir, acabat brillant, (rendiment: 0,077 l/m² cada mà); prèvia aplicació d'una mà d'emprimació sintètica antioxidant d'assecat ràpid, a base de resines alquídiques, color gris, acabat mat (rendiment: 0,125 l/m²), sobre barana exterior amb clavenda de barrots, d'acer.</t>
  </si>
  <si>
    <t>Aplicació manual de dues mans d'esmalt sintètic d'assecat ràpid, a base de resines alquídiques, color a escollir, acabat brillant, (rendiment: 0,077 l/m² cada mà); prèvia aplicació d'una mà d'emprimació sintètica antioxidant d'assecat ràpid, a base de resines alquídiques, color gris, acabat mat (rendiment: 0,125 l/m²), sobre porta interior, cega, d'acer.</t>
  </si>
  <si>
    <t>Aplicació manual de dues mans d'esmalt sintètic d'assecat ràpid, a base de resines alquídiques, color a escollir, acabat brillant, (rendiment: 0,077 l/m² cada mà); prèvia aplicació d'una mà d'emprimació sintètica antioxidant d'assecat ràpid, a base de resines alquídiques, color a escollir, acabat mat (rendiment: 0,125 l/m²), sobre porta interior, vidriera, d'acer.</t>
  </si>
  <si>
    <t>Aplicació manual de dues mans d'esmalt sintètic d'assecat ràpid, a base de resines alquídiques, color a escollir, acabat brillant, (rendiment: 0,077 l/m² cada mà); prèvia aplicació d'una mà d'emprimació sintètica antioxidant d'assecat ràpid, a base de resines alquídiques, color a escollir, acabat mat (rendiment: 0,125 l/m²), sobre porta exterior, cega, d'acer.</t>
  </si>
  <si>
    <t>Pintat aparcaments</t>
  </si>
  <si>
    <t>Aplicació manual de dues mans de pintura acrílica per senyalització color a escollir, acabat setinat, textura llisa, diluïdes amb un 10 a 15% dissolvent la primera capa i la següent sense diluir; per a marcat de places de garatge, amb línies de 10 cm d'amplada, contínues o discontínues.</t>
  </si>
  <si>
    <t>Aplicació manual de dues mans de pintura acrílica per senyalització dos colors, a escollir, acabat setinat, textura llisa, diluïdes amb un 10 a 15% dissolvent la primera capa i la següent sense diluir; per a marcat de senyalització de perill, amb línies de fins a 25 cm d'amplada, contínues o discontínues.</t>
  </si>
  <si>
    <t>Aplicació manual de dues mans de pintura epoxi, color a escollir, acabat setinat, textura llisa, la primera mà diluïda amb un 10% dissolvent  i la següent sense diluir, (rendiment: 0,23 l/m² cada mà); sobre terra de garatge de formigó.</t>
  </si>
  <si>
    <t>Ut</t>
  </si>
  <si>
    <t>Aplicació manual de dues mans de pintura acrílica per senyalització color a escollir, acabat setinat, textura llisa,  la primera mà diluïda amb un 10% dissolvent  i la següent sense diluir; per a marcat de fletxes i inscripcions en garatges, amb una plantilla de fins a 50x50 cm.</t>
  </si>
  <si>
    <t>Aplicació manual de dues mans de pintura acrílica per senyalització color a escollir, acabat setinat, textura llisa,  la primera mà diluïda amb un 10% dissolvent  i la següent sense diluir; per a marcat de fletxes i inscripcions en garatges, amb una plantilla de fins a 20x20 cm.</t>
  </si>
  <si>
    <t>Aplicació manual de dues mans de pintura acrílica per senyalització color a escollir, acabat setinat, textura llisa,  la primera mà diluïda amb un 10% dissolvent  i la següent sense diluir; per a marcat de fletxes i inscripcions en garatges, amb una plantilla de fins a 100x100 cm.</t>
  </si>
  <si>
    <t>Vernís sintètic, per a interiors, incolor, acabat setinat, sobre superfície de fusteria de fusta, preparació del suport, mà de fons protector, insecticida, fungicida i termicida (rendiment: 0,24 l/m²) i dues mans d'acabat amb vernís sintètic a porus tancat (rendiment: 0,072 l/m² cada mà).</t>
  </si>
  <si>
    <t>Esmalt sintètic, color a escollir, acabat brillant, sobre superfície de fusteria exterior de fusta, preparació del suport, mà de fons (rendiment: 0,111 l/m²) i dues mans d'acabat amb esmalt sintètic (rendiment: 0,091 l/m² cada mà).</t>
  </si>
  <si>
    <t>Pintat vorandana i hastials de via</t>
  </si>
  <si>
    <t>Raspallat i neteja de la brutícia i la pols de l’hastial de via  i pintat ( dues capes) amb pintura plàstica (horari nocturn).</t>
  </si>
  <si>
    <t>Aplicació manual de dues mans de pintura acrílica per senyalització color a escollir, acabat setinat, textura llisa,  la primera mà diluïda amb un 10% d'aigua i la següent sense diluir per a vorandanes (horari nocturn).</t>
  </si>
  <si>
    <t>Pintat de finestres i balconeres</t>
  </si>
  <si>
    <t>Pintat de finestres i balconeres d'acer, amb raspallat i pintat a l'esmalt sintètic, amb 2 capes d'emprimació antioxidant i 2 d'acabat. Inclou: Neteja i preparació/decapat de suport per a pintat posterior, amb mitjans manuals.</t>
  </si>
  <si>
    <t>Pintat de finestres i balconeres de fusta, amb raspallat i pintat a l'esmalt sintètic, amb 1 capa de protector químic insecticida-fungicida, 1 segelladora i 2 d'acabat. Inclou: Neteja i preparació/decapat de suport per a pintat posterior, amb mitjans manuals.</t>
  </si>
  <si>
    <t>Pintat de finestres i balconeres de fusta a l'esmalt sintètic, amb 1 capa de protector químic insecticida-fungicida, 1 segelladora i 2 d'acabat</t>
  </si>
  <si>
    <t>Pintat de finestres i balconeres d'acer pintat a l'esmalt sintètic, amb 2 capes d'emprimació antioxidant i 2 d'acabat</t>
  </si>
  <si>
    <t>Senyalització paviment tallers</t>
  </si>
  <si>
    <t>Reparació de paviment en mal estat; inclou neteja i sanejament de la superfÍcie, reparació de fiSsures i esquerdes, aplicació de pont d'unió i reparació amb resina epoxi i àrid igual a l'existent, deixant el paviment llest per polir.</t>
  </si>
  <si>
    <t xml:space="preserve">Realització de senyalització de paviment de formigó de tallers comprès per:
Tapat, protecció i senyalització de la zona de treball, neteja general de la superfície mitjançant màquina rebaixadora de formigó amb disc diamantat, aconseguint la neteja i rugositat necessàries per assegurar la correcta adherència del revestiment a instal.lar. Aspiració de la pols generada. Aplicació d'una capa d'imprimació epoxi FILLER i aplicació de dues capes d'acabat epoxi SIKAFLOOR 264 color a escollir. </t>
  </si>
  <si>
    <t>Pintat paviment; inclou polit de la superfície màquina rebaixadora de formigó amb disc diamantat aconseguint la neteja i rugositat necessàries per assegurar la correcta adherència del revestiment a instal.lar. Aplicació d'una capa d'imprimació incolora EPOXI BASE DISSOLVENT TERRATOT BASE, més 1a capa d'acabat EPOXI TERRAPOX BASE DISSOLVENT 100x100 SÒLID i 2a capa d'acabat EPOXI TERRAPOX BASE DISSOLVENT 7040.</t>
  </si>
  <si>
    <t>Formació de juntes de dilatació amb màquina de tall i segellat de les mateixes amb silicona de poliuretà</t>
  </si>
  <si>
    <t xml:space="preserve">muntatge i desmuntatge de bastida de fins a 5,5m d'alçada, inclòs el transport, subministrament  i muntatge en jornada diürna amb 2 operaris </t>
  </si>
  <si>
    <t xml:space="preserve">muntatge i desmuntatge de bastida de fins a 5,5m d'alçada, inclòs el transport, subministrament  i muntatge en jornada nocturna amb 2 operaris </t>
  </si>
  <si>
    <t> m2</t>
  </si>
  <si>
    <t> Protecció de bastida amb malla de teixit plàstic.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</si>
</sst>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6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0" xfId="0" applyFont="1"/>
    <xf numFmtId="0" fontId="0" fillId="4" borderId="12" xfId="0" applyFill="1" applyBorder="1" applyAlignment="1">
      <alignment horizontal="right" vertical="top"/>
    </xf>
    <xf numFmtId="0" fontId="0" fillId="5" borderId="0" xfId="0" applyFill="1"/>
    <xf numFmtId="0" fontId="4" fillId="5" borderId="0" xfId="0" applyFont="1" applyFill="1"/>
    <xf numFmtId="44" fontId="3" fillId="0" borderId="12" xfId="1" applyFont="1" applyBorder="1" applyAlignment="1">
      <alignment horizontal="right" vertical="center"/>
    </xf>
    <xf numFmtId="0" fontId="0" fillId="6" borderId="0" xfId="0" applyFill="1"/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8" fontId="12" fillId="0" borderId="7" xfId="0" applyNumberFormat="1" applyFont="1" applyBorder="1" applyAlignment="1">
      <alignment horizontal="right" vertical="center"/>
    </xf>
    <xf numFmtId="0" fontId="10" fillId="7" borderId="11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8" fontId="12" fillId="0" borderId="10" xfId="0" applyNumberFormat="1" applyFont="1" applyBorder="1" applyAlignment="1">
      <alignment horizontal="right" vertical="center"/>
    </xf>
    <xf numFmtId="8" fontId="0" fillId="0" borderId="1" xfId="0" applyNumberFormat="1" applyBorder="1"/>
    <xf numFmtId="0" fontId="14" fillId="9" borderId="12" xfId="0" applyFont="1" applyFill="1" applyBorder="1" applyAlignment="1">
      <alignment horizontal="right" vertical="top" wrapText="1"/>
    </xf>
    <xf numFmtId="10" fontId="13" fillId="6" borderId="1" xfId="0" applyNumberFormat="1" applyFont="1" applyFill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7" xfId="0" applyFont="1" applyBorder="1" applyAlignment="1">
      <alignment vertical="center"/>
    </xf>
    <xf numFmtId="164" fontId="15" fillId="0" borderId="7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vertical="center" wrapText="1"/>
    </xf>
    <xf numFmtId="0" fontId="16" fillId="4" borderId="12" xfId="0" applyFont="1" applyFill="1" applyBorder="1" applyAlignment="1">
      <alignment vertical="center"/>
    </xf>
    <xf numFmtId="8" fontId="16" fillId="4" borderId="12" xfId="0" applyNumberFormat="1" applyFont="1" applyFill="1" applyBorder="1" applyAlignment="1">
      <alignment vertical="center"/>
    </xf>
    <xf numFmtId="0" fontId="15" fillId="0" borderId="12" xfId="0" applyFont="1" applyBorder="1" applyAlignment="1">
      <alignment horizontal="right" vertical="center" wrapText="1"/>
    </xf>
    <xf numFmtId="0" fontId="15" fillId="0" borderId="12" xfId="0" applyFont="1" applyBorder="1" applyAlignment="1">
      <alignment vertical="center" wrapText="1"/>
    </xf>
    <xf numFmtId="8" fontId="15" fillId="0" borderId="12" xfId="0" applyNumberFormat="1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8" fontId="15" fillId="0" borderId="12" xfId="0" applyNumberFormat="1" applyFont="1" applyBorder="1" applyAlignment="1">
      <alignment horizontal="right" vertical="center"/>
    </xf>
    <xf numFmtId="0" fontId="15" fillId="4" borderId="12" xfId="0" applyFont="1" applyFill="1" applyBorder="1" applyAlignment="1">
      <alignment vertical="center"/>
    </xf>
    <xf numFmtId="8" fontId="15" fillId="4" borderId="12" xfId="0" applyNumberFormat="1" applyFont="1" applyFill="1" applyBorder="1" applyAlignment="1">
      <alignment vertical="center"/>
    </xf>
    <xf numFmtId="0" fontId="15" fillId="10" borderId="12" xfId="0" applyFont="1" applyFill="1" applyBorder="1" applyAlignment="1">
      <alignment horizontal="right" vertical="center"/>
    </xf>
    <xf numFmtId="0" fontId="15" fillId="10" borderId="12" xfId="0" applyFont="1" applyFill="1" applyBorder="1" applyAlignment="1">
      <alignment vertical="center"/>
    </xf>
    <xf numFmtId="0" fontId="15" fillId="10" borderId="12" xfId="0" applyFont="1" applyFill="1" applyBorder="1" applyAlignment="1">
      <alignment vertical="center" wrapText="1"/>
    </xf>
    <xf numFmtId="8" fontId="15" fillId="10" borderId="12" xfId="0" applyNumberFormat="1" applyFont="1" applyFill="1" applyBorder="1" applyAlignment="1">
      <alignment horizontal="right" vertical="center"/>
    </xf>
    <xf numFmtId="8" fontId="15" fillId="10" borderId="12" xfId="0" applyNumberFormat="1" applyFont="1" applyFill="1" applyBorder="1" applyAlignment="1">
      <alignment vertical="center"/>
    </xf>
    <xf numFmtId="44" fontId="15" fillId="0" borderId="7" xfId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0" fillId="6" borderId="8" xfId="0" applyFont="1" applyFill="1" applyBorder="1" applyAlignment="1">
      <alignment horizontal="center" vertical="top"/>
    </xf>
    <xf numFmtId="0" fontId="10" fillId="6" borderId="0" xfId="0" applyFont="1" applyFill="1" applyAlignment="1">
      <alignment horizontal="center" vertical="top"/>
    </xf>
    <xf numFmtId="0" fontId="0" fillId="6" borderId="0" xfId="0" applyFill="1" applyAlignment="1">
      <alignment vertical="top"/>
    </xf>
    <xf numFmtId="0" fontId="12" fillId="8" borderId="9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0" fontId="9" fillId="0" borderId="7" xfId="0" applyNumberFormat="1" applyFont="1" applyBorder="1" applyAlignment="1" applyProtection="1">
      <alignment horizontal="justify" vertical="center" wrapText="1"/>
      <protection locked="0"/>
    </xf>
    <xf numFmtId="0" fontId="0" fillId="0" borderId="0" xfId="0" applyProtection="1"/>
    <xf numFmtId="0" fontId="8" fillId="2" borderId="11" xfId="0" applyFont="1" applyFill="1" applyBorder="1" applyAlignment="1" applyProtection="1">
      <alignment horizontal="justify" vertical="center" wrapText="1"/>
    </xf>
    <xf numFmtId="0" fontId="5" fillId="0" borderId="0" xfId="0" applyFont="1" applyProtection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161925</xdr:rowOff>
    </xdr:from>
    <xdr:to>
      <xdr:col>2</xdr:col>
      <xdr:colOff>382905</xdr:colOff>
      <xdr:row>5</xdr:row>
      <xdr:rowOff>184904</xdr:rowOff>
    </xdr:to>
    <xdr:pic>
      <xdr:nvPicPr>
        <xdr:cNvPr id="2" name="Imatge 1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7F830B15-3162-4599-A3AE-F9C3A4B1FB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200025" y="161925"/>
          <a:ext cx="1402080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504825</xdr:colOff>
      <xdr:row>1</xdr:row>
      <xdr:rowOff>28575</xdr:rowOff>
    </xdr:from>
    <xdr:to>
      <xdr:col>12</xdr:col>
      <xdr:colOff>533400</xdr:colOff>
      <xdr:row>6</xdr:row>
      <xdr:rowOff>36195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F2E27A11-A60B-4A3D-8143-11E9D35FBB1C}"/>
            </a:ext>
          </a:extLst>
        </xdr:cNvPr>
        <xdr:cNvSpPr txBox="1"/>
      </xdr:nvSpPr>
      <xdr:spPr>
        <a:xfrm>
          <a:off x="1724025" y="219075"/>
          <a:ext cx="10791825" cy="9601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a-ES" sz="14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CONTR/2025/417</a:t>
          </a:r>
        </a:p>
        <a:p>
          <a:pPr algn="l"/>
          <a:r>
            <a:rPr lang="ca-ES" sz="14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Obres d’arranjament i millora de pintura de les estacions i dependències de Ferrocarrils de la Generalitat de Catalunya</a:t>
          </a:r>
        </a:p>
      </xdr:txBody>
    </xdr:sp>
    <xdr:clientData/>
  </xdr:twoCellAnchor>
  <xdr:twoCellAnchor>
    <xdr:from>
      <xdr:col>1</xdr:col>
      <xdr:colOff>120650</xdr:colOff>
      <xdr:row>12</xdr:row>
      <xdr:rowOff>227541</xdr:rowOff>
    </xdr:from>
    <xdr:to>
      <xdr:col>11</xdr:col>
      <xdr:colOff>254000</xdr:colOff>
      <xdr:row>16</xdr:row>
      <xdr:rowOff>91015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E872C4C8-ECD7-05F3-E1B4-E5335C98B0E0}"/>
            </a:ext>
          </a:extLst>
        </xdr:cNvPr>
        <xdr:cNvSpPr txBox="1"/>
      </xdr:nvSpPr>
      <xdr:spPr>
        <a:xfrm>
          <a:off x="734483" y="2809874"/>
          <a:ext cx="14632517" cy="794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4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Els licitadors presentaran una oferta de percentatge de descompte únic per taula a aplicar al llistat de preus de la taula 1 i 2 de l’Annex 1 del Plec de Prescripcions Tècniques</a:t>
          </a:r>
          <a:endParaRPr lang="ca-ES" sz="1400" b="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2</xdr:col>
      <xdr:colOff>334222</xdr:colOff>
      <xdr:row>5</xdr:row>
      <xdr:rowOff>165854</xdr:rowOff>
    </xdr:to>
    <xdr:pic>
      <xdr:nvPicPr>
        <xdr:cNvPr id="2" name="Imatge 1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AF063645-74F9-4FB1-A9CE-2A2C055441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142875" y="142875"/>
          <a:ext cx="1410547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523875</xdr:colOff>
      <xdr:row>0</xdr:row>
      <xdr:rowOff>161925</xdr:rowOff>
    </xdr:from>
    <xdr:to>
      <xdr:col>15</xdr:col>
      <xdr:colOff>299508</xdr:colOff>
      <xdr:row>5</xdr:row>
      <xdr:rowOff>169545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D7C5E338-5868-438F-A954-2C1062E8E26F}"/>
            </a:ext>
          </a:extLst>
        </xdr:cNvPr>
        <xdr:cNvSpPr txBox="1"/>
      </xdr:nvSpPr>
      <xdr:spPr>
        <a:xfrm>
          <a:off x="1743075" y="161925"/>
          <a:ext cx="13405908" cy="9601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a-ES" sz="14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CONTR/2025/417</a:t>
          </a:r>
        </a:p>
        <a:p>
          <a:r>
            <a:rPr lang="ca-ES" sz="14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Obres d’arranjament i millora de pintura de les estacions i dependències de Ferrocarrils de la Generalitat de Catalunya</a:t>
          </a:r>
        </a:p>
      </xdr:txBody>
    </xdr:sp>
    <xdr:clientData/>
  </xdr:twoCellAnchor>
  <xdr:twoCellAnchor>
    <xdr:from>
      <xdr:col>0</xdr:col>
      <xdr:colOff>95250</xdr:colOff>
      <xdr:row>13</xdr:row>
      <xdr:rowOff>0</xdr:rowOff>
    </xdr:from>
    <xdr:to>
      <xdr:col>6</xdr:col>
      <xdr:colOff>0</xdr:colOff>
      <xdr:row>16</xdr:row>
      <xdr:rowOff>95250</xdr:rowOff>
    </xdr:to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1B976ED5-4D7F-79A4-769D-5D13E456AA30}"/>
            </a:ext>
          </a:extLst>
        </xdr:cNvPr>
        <xdr:cNvSpPr txBox="1"/>
      </xdr:nvSpPr>
      <xdr:spPr>
        <a:xfrm>
          <a:off x="95250" y="1971675"/>
          <a:ext cx="98012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Tots els preus de la taula 1, porten inclosos tot tipus de mà d'obra, desplaçament, transports, materials, petita maquinària, eines, retirada i gestió del corresponent residu, la part proporcional de mitjans auxiliars i mesures de seguretat, la part proporcional de despeses mediambientals i qualsevol altre tipus de despesa associada a la partida, amb excepció de l'IVA, que s'aplicarà el vigent en el moment d‘efectuar els treballs.</a:t>
          </a:r>
          <a:r>
            <a:rPr lang="ca-ES"/>
            <a:t> Aquests</a:t>
          </a:r>
          <a:r>
            <a:rPr lang="ca-ES" baseline="0"/>
            <a:t> preus inclouen les Despeses Generals i Benefici Industrial. </a:t>
          </a:r>
          <a:endParaRPr lang="ca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1</xdr:col>
      <xdr:colOff>1000972</xdr:colOff>
      <xdr:row>5</xdr:row>
      <xdr:rowOff>165854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86FDA4F0-E76B-4B21-97D7-9BD2F29C8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200025" y="142875"/>
          <a:ext cx="1410547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1181100</xdr:colOff>
      <xdr:row>0</xdr:row>
      <xdr:rowOff>180975</xdr:rowOff>
    </xdr:from>
    <xdr:to>
      <xdr:col>16</xdr:col>
      <xdr:colOff>400050</xdr:colOff>
      <xdr:row>5</xdr:row>
      <xdr:rowOff>188595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319AFDCD-8919-4A56-A2C6-F9066C78900E}"/>
            </a:ext>
          </a:extLst>
        </xdr:cNvPr>
        <xdr:cNvSpPr txBox="1"/>
      </xdr:nvSpPr>
      <xdr:spPr>
        <a:xfrm>
          <a:off x="1790700" y="180975"/>
          <a:ext cx="12458700" cy="9601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a-ES" sz="14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CONTR/2025/417</a:t>
          </a:r>
        </a:p>
        <a:p>
          <a:pPr algn="l"/>
          <a:r>
            <a:rPr lang="ca-ES" sz="14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Obres d’arranjament i millora de pintura de les estacions i dependències de Ferrocarrils de la Generalitat de Catalunya</a:t>
          </a:r>
        </a:p>
      </xdr:txBody>
    </xdr:sp>
    <xdr:clientData/>
  </xdr:twoCellAnchor>
  <xdr:twoCellAnchor>
    <xdr:from>
      <xdr:col>0</xdr:col>
      <xdr:colOff>0</xdr:colOff>
      <xdr:row>13</xdr:row>
      <xdr:rowOff>152400</xdr:rowOff>
    </xdr:from>
    <xdr:to>
      <xdr:col>3</xdr:col>
      <xdr:colOff>533400</xdr:colOff>
      <xdr:row>15</xdr:row>
      <xdr:rowOff>104775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4AF0E1E0-FCB7-548A-6558-EBA2902DAB38}"/>
            </a:ext>
          </a:extLst>
        </xdr:cNvPr>
        <xdr:cNvSpPr txBox="1"/>
      </xdr:nvSpPr>
      <xdr:spPr>
        <a:xfrm>
          <a:off x="0" y="2895600"/>
          <a:ext cx="46863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(*) Aquests preus inclouen les Despeses Generals i Benefici Industrial.</a:t>
          </a:r>
          <a:r>
            <a:rPr lang="ca-ES"/>
            <a:t> </a:t>
          </a:r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FFCA-099B-40FA-93D7-E05BBB0839B9}">
  <dimension ref="B8:O21"/>
  <sheetViews>
    <sheetView tabSelected="1" zoomScale="90" zoomScaleNormal="90" workbookViewId="0">
      <selection activeCell="F9" sqref="F9:M10"/>
    </sheetView>
  </sheetViews>
  <sheetFormatPr baseColWidth="10" defaultColWidth="9.140625" defaultRowHeight="15" x14ac:dyDescent="0.25"/>
  <cols>
    <col min="1" max="2" width="9.140625" style="64"/>
    <col min="3" max="3" width="46.28515625" style="64" customWidth="1"/>
    <col min="4" max="4" width="28.5703125" style="64" customWidth="1"/>
    <col min="5" max="5" width="15" style="64" customWidth="1"/>
    <col min="6" max="6" width="21.28515625" style="64" customWidth="1"/>
    <col min="7" max="8" width="9.140625" style="64"/>
    <col min="9" max="9" width="41.7109375" style="64" customWidth="1"/>
    <col min="10" max="10" width="27.5703125" style="64" customWidth="1"/>
    <col min="11" max="11" width="9.140625" style="64"/>
    <col min="12" max="12" width="16.28515625" style="64" customWidth="1"/>
    <col min="13" max="16384" width="9.140625" style="64"/>
  </cols>
  <sheetData>
    <row r="8" spans="2:15" ht="15.75" thickBot="1" x14ac:dyDescent="0.3"/>
    <row r="9" spans="2:15" ht="18" customHeight="1" x14ac:dyDescent="0.25">
      <c r="B9" s="71" t="s">
        <v>0</v>
      </c>
      <c r="C9" s="72"/>
      <c r="D9" s="72"/>
      <c r="E9" s="73"/>
      <c r="F9" s="57"/>
      <c r="G9" s="58"/>
      <c r="H9" s="58"/>
      <c r="I9" s="58"/>
      <c r="J9" s="58"/>
      <c r="K9" s="58"/>
      <c r="L9" s="58"/>
      <c r="M9" s="59"/>
    </row>
    <row r="10" spans="2:15" ht="15.75" thickBot="1" x14ac:dyDescent="0.3">
      <c r="B10" s="74"/>
      <c r="C10" s="75"/>
      <c r="D10" s="75"/>
      <c r="E10" s="76"/>
      <c r="F10" s="60"/>
      <c r="G10" s="61"/>
      <c r="H10" s="61"/>
      <c r="I10" s="61"/>
      <c r="J10" s="61"/>
      <c r="K10" s="61"/>
      <c r="L10" s="61"/>
      <c r="M10" s="62"/>
    </row>
    <row r="13" spans="2:15" ht="18" x14ac:dyDescent="0.25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2:15" ht="18" x14ac:dyDescent="0.25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</row>
    <row r="15" spans="2:15" ht="18" x14ac:dyDescent="0.25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spans="2:15" ht="18" x14ac:dyDescent="0.25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</row>
    <row r="17" spans="2:15" ht="18" x14ac:dyDescent="0.25">
      <c r="B17" s="66"/>
      <c r="C17" s="66"/>
      <c r="D17" s="66"/>
      <c r="E17" s="66"/>
      <c r="F17" s="66"/>
      <c r="G17" s="66"/>
      <c r="H17" s="66"/>
      <c r="I17" s="66"/>
      <c r="J17" s="66"/>
      <c r="K17" s="66"/>
      <c r="M17" s="66"/>
      <c r="N17" s="66"/>
      <c r="O17" s="66"/>
    </row>
    <row r="18" spans="2:15" ht="18.75" thickBot="1" x14ac:dyDescent="0.3">
      <c r="C18" s="66" t="s">
        <v>17</v>
      </c>
      <c r="I18" s="66" t="s">
        <v>18</v>
      </c>
    </row>
    <row r="19" spans="2:15" ht="28.5" customHeight="1" thickBot="1" x14ac:dyDescent="0.3">
      <c r="C19" s="67" t="s">
        <v>1</v>
      </c>
      <c r="D19" s="68"/>
      <c r="I19" s="67" t="s">
        <v>1</v>
      </c>
      <c r="J19" s="68"/>
    </row>
    <row r="20" spans="2:15" ht="25.5" customHeight="1" thickBot="1" x14ac:dyDescent="0.3">
      <c r="C20" s="69" t="s">
        <v>2</v>
      </c>
      <c r="D20" s="70" t="s">
        <v>3</v>
      </c>
      <c r="I20" s="69" t="s">
        <v>2</v>
      </c>
      <c r="J20" s="70" t="s">
        <v>3</v>
      </c>
    </row>
    <row r="21" spans="2:15" ht="69.75" customHeight="1" thickBot="1" x14ac:dyDescent="0.3">
      <c r="C21" s="65" t="s">
        <v>19</v>
      </c>
      <c r="D21" s="63"/>
      <c r="I21" s="65" t="s">
        <v>16</v>
      </c>
      <c r="J21" s="63"/>
    </row>
  </sheetData>
  <sheetProtection algorithmName="SHA-512" hashValue="1vB+ZVnU3DfiR+FxpQxwQU2KWO4gzDUoLMSpZGX3/e9V05Uq5QAdHjyPRxwu0CaBAp7u3uM7JiE1Tb5LXUQAjw==" saltValue="ania2FbKM99St/X2329bdQ==" spinCount="100000" sheet="1" objects="1" scenarios="1" selectLockedCells="1"/>
  <mergeCells count="4">
    <mergeCell ref="B9:E10"/>
    <mergeCell ref="F9:M10"/>
    <mergeCell ref="C19:D19"/>
    <mergeCell ref="I19:J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F714-C1BD-4597-BDF1-479C110710D4}">
  <dimension ref="A8:N94"/>
  <sheetViews>
    <sheetView workbookViewId="0">
      <selection activeCell="D12" sqref="D12"/>
    </sheetView>
  </sheetViews>
  <sheetFormatPr baseColWidth="10" defaultColWidth="9.140625" defaultRowHeight="15" x14ac:dyDescent="0.25"/>
  <cols>
    <col min="3" max="3" width="73.28515625" customWidth="1"/>
    <col min="4" max="4" width="18.42578125" style="8" customWidth="1"/>
    <col min="5" max="5" width="21.28515625" customWidth="1"/>
    <col min="6" max="6" width="17.140625" customWidth="1"/>
  </cols>
  <sheetData>
    <row r="8" spans="1:14" ht="18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11" spans="1:14" ht="15.75" thickBot="1" x14ac:dyDescent="0.3">
      <c r="A11" s="4" t="s">
        <v>15</v>
      </c>
      <c r="B11" s="3"/>
      <c r="C11" s="3"/>
      <c r="D11" s="7"/>
      <c r="E11" s="3"/>
      <c r="F11" s="3"/>
    </row>
    <row r="12" spans="1:14" ht="46.5" customHeight="1" thickBot="1" x14ac:dyDescent="0.3">
      <c r="C12" s="14" t="s">
        <v>37</v>
      </c>
      <c r="D12" s="25">
        <f>+OFERTA!D21</f>
        <v>0</v>
      </c>
    </row>
    <row r="13" spans="1:14" ht="18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8" spans="1:6" ht="15.75" thickBot="1" x14ac:dyDescent="0.3">
      <c r="A18" s="47" t="s">
        <v>4</v>
      </c>
      <c r="B18" s="48"/>
      <c r="C18" s="48"/>
      <c r="D18" s="49"/>
      <c r="E18" s="6"/>
      <c r="F18" s="6"/>
    </row>
    <row r="19" spans="1:6" ht="45.75" thickBot="1" x14ac:dyDescent="0.3">
      <c r="A19" s="9" t="s">
        <v>5</v>
      </c>
      <c r="B19" s="10" t="s">
        <v>6</v>
      </c>
      <c r="C19" s="10" t="s">
        <v>7</v>
      </c>
      <c r="D19" s="11" t="s">
        <v>8</v>
      </c>
      <c r="E19" s="12" t="s">
        <v>13</v>
      </c>
      <c r="F19" s="13" t="s">
        <v>20</v>
      </c>
    </row>
    <row r="20" spans="1:6" x14ac:dyDescent="0.25">
      <c r="A20" s="30"/>
      <c r="B20" s="30"/>
      <c r="C20" s="30" t="s">
        <v>38</v>
      </c>
      <c r="D20" s="31"/>
      <c r="E20" s="2"/>
      <c r="F20" s="2"/>
    </row>
    <row r="21" spans="1:6" ht="45" x14ac:dyDescent="0.25">
      <c r="A21" s="32">
        <v>1</v>
      </c>
      <c r="B21" s="33" t="s">
        <v>10</v>
      </c>
      <c r="C21" s="33" t="s">
        <v>39</v>
      </c>
      <c r="D21" s="34">
        <v>8.9499999999999993</v>
      </c>
      <c r="E21" s="5">
        <f t="shared" ref="E21:E38" si="0">+ROUND(D21*$D$12,2)</f>
        <v>0</v>
      </c>
      <c r="F21" s="5">
        <f>+ROUND(D21-E21,2)</f>
        <v>8.9499999999999993</v>
      </c>
    </row>
    <row r="22" spans="1:6" ht="93.75" customHeight="1" x14ac:dyDescent="0.25">
      <c r="A22" s="32">
        <v>2</v>
      </c>
      <c r="B22" s="33" t="s">
        <v>40</v>
      </c>
      <c r="C22" s="33" t="s">
        <v>41</v>
      </c>
      <c r="D22" s="34">
        <v>19.649999999999999</v>
      </c>
      <c r="E22" s="5">
        <f t="shared" si="0"/>
        <v>0</v>
      </c>
      <c r="F22" s="5">
        <f t="shared" ref="F22:F85" si="1">+ROUND(D22-E22,2)</f>
        <v>19.649999999999999</v>
      </c>
    </row>
    <row r="23" spans="1:6" ht="30" x14ac:dyDescent="0.25">
      <c r="A23" s="32">
        <v>3</v>
      </c>
      <c r="B23" s="33" t="s">
        <v>10</v>
      </c>
      <c r="C23" s="33" t="s">
        <v>42</v>
      </c>
      <c r="D23" s="34">
        <v>36.799999999999997</v>
      </c>
      <c r="E23" s="5">
        <f t="shared" si="0"/>
        <v>0</v>
      </c>
      <c r="F23" s="5">
        <f t="shared" si="1"/>
        <v>36.799999999999997</v>
      </c>
    </row>
    <row r="24" spans="1:6" ht="30" x14ac:dyDescent="0.25">
      <c r="A24" s="32">
        <v>4</v>
      </c>
      <c r="B24" s="33" t="s">
        <v>40</v>
      </c>
      <c r="C24" s="33" t="s">
        <v>43</v>
      </c>
      <c r="D24" s="34">
        <v>25.11</v>
      </c>
      <c r="E24" s="5">
        <f t="shared" si="0"/>
        <v>0</v>
      </c>
      <c r="F24" s="5">
        <f t="shared" si="1"/>
        <v>25.11</v>
      </c>
    </row>
    <row r="25" spans="1:6" ht="60" x14ac:dyDescent="0.25">
      <c r="A25" s="32">
        <v>5</v>
      </c>
      <c r="B25" s="33" t="s">
        <v>40</v>
      </c>
      <c r="C25" s="33" t="s">
        <v>44</v>
      </c>
      <c r="D25" s="34">
        <v>17.02</v>
      </c>
      <c r="E25" s="5">
        <f t="shared" si="0"/>
        <v>0</v>
      </c>
      <c r="F25" s="5">
        <f t="shared" si="1"/>
        <v>17.02</v>
      </c>
    </row>
    <row r="26" spans="1:6" x14ac:dyDescent="0.25">
      <c r="A26" s="30"/>
      <c r="B26" s="30"/>
      <c r="C26" s="30" t="s">
        <v>45</v>
      </c>
      <c r="D26" s="31"/>
      <c r="E26" s="31"/>
      <c r="F26" s="31"/>
    </row>
    <row r="27" spans="1:6" ht="105" x14ac:dyDescent="0.25">
      <c r="A27" s="35">
        <v>1</v>
      </c>
      <c r="B27" s="36" t="s">
        <v>40</v>
      </c>
      <c r="C27" s="33" t="s">
        <v>46</v>
      </c>
      <c r="D27" s="37">
        <v>9.8800000000000008</v>
      </c>
      <c r="E27" s="5">
        <f t="shared" si="0"/>
        <v>0</v>
      </c>
      <c r="F27" s="5">
        <f t="shared" ref="F27" si="2">+ROUND(D27-E27,2)</f>
        <v>9.8800000000000008</v>
      </c>
    </row>
    <row r="28" spans="1:6" ht="120" x14ac:dyDescent="0.25">
      <c r="A28" s="35">
        <v>2</v>
      </c>
      <c r="B28" s="36" t="s">
        <v>40</v>
      </c>
      <c r="C28" s="33" t="s">
        <v>47</v>
      </c>
      <c r="D28" s="37">
        <v>10.47</v>
      </c>
      <c r="E28" s="5">
        <f t="shared" si="0"/>
        <v>0</v>
      </c>
      <c r="F28" s="5">
        <f t="shared" si="1"/>
        <v>10.47</v>
      </c>
    </row>
    <row r="29" spans="1:6" x14ac:dyDescent="0.25">
      <c r="A29" s="35">
        <v>3</v>
      </c>
      <c r="B29" s="36" t="s">
        <v>40</v>
      </c>
      <c r="C29" s="33" t="s">
        <v>48</v>
      </c>
      <c r="D29" s="37">
        <v>5.35</v>
      </c>
      <c r="E29" s="5">
        <f t="shared" si="0"/>
        <v>0</v>
      </c>
      <c r="F29" s="5">
        <f t="shared" si="1"/>
        <v>5.35</v>
      </c>
    </row>
    <row r="30" spans="1:6" x14ac:dyDescent="0.25">
      <c r="A30" s="38"/>
      <c r="B30" s="38"/>
      <c r="C30" s="30" t="s">
        <v>49</v>
      </c>
      <c r="D30" s="39"/>
      <c r="E30" s="39"/>
      <c r="F30" s="39"/>
    </row>
    <row r="31" spans="1:6" ht="105" x14ac:dyDescent="0.25">
      <c r="A31" s="35">
        <v>1</v>
      </c>
      <c r="B31" s="36" t="s">
        <v>40</v>
      </c>
      <c r="C31" s="33" t="s">
        <v>50</v>
      </c>
      <c r="D31" s="37">
        <v>6.92</v>
      </c>
      <c r="E31" s="5">
        <f t="shared" si="0"/>
        <v>0</v>
      </c>
      <c r="F31" s="5">
        <f t="shared" si="1"/>
        <v>6.92</v>
      </c>
    </row>
    <row r="32" spans="1:6" ht="105" x14ac:dyDescent="0.25">
      <c r="A32" s="35">
        <v>2</v>
      </c>
      <c r="B32" s="36" t="s">
        <v>40</v>
      </c>
      <c r="C32" s="33" t="s">
        <v>51</v>
      </c>
      <c r="D32" s="37">
        <v>7.65</v>
      </c>
      <c r="E32" s="5">
        <f t="shared" si="0"/>
        <v>0</v>
      </c>
      <c r="F32" s="5">
        <f t="shared" ref="F32" si="3">+ROUND(D32-E32,2)</f>
        <v>7.65</v>
      </c>
    </row>
    <row r="33" spans="1:6" ht="105" x14ac:dyDescent="0.25">
      <c r="A33" s="35">
        <v>3</v>
      </c>
      <c r="B33" s="36" t="s">
        <v>40</v>
      </c>
      <c r="C33" s="33" t="s">
        <v>52</v>
      </c>
      <c r="D33" s="37">
        <v>8.33</v>
      </c>
      <c r="E33" s="5">
        <f t="shared" si="0"/>
        <v>0</v>
      </c>
      <c r="F33" s="5">
        <f t="shared" si="1"/>
        <v>8.33</v>
      </c>
    </row>
    <row r="34" spans="1:6" ht="105" x14ac:dyDescent="0.25">
      <c r="A34" s="35">
        <v>4</v>
      </c>
      <c r="B34" s="36" t="s">
        <v>40</v>
      </c>
      <c r="C34" s="33" t="s">
        <v>53</v>
      </c>
      <c r="D34" s="37">
        <v>10.09</v>
      </c>
      <c r="E34" s="5">
        <f t="shared" si="0"/>
        <v>0</v>
      </c>
      <c r="F34" s="5">
        <f t="shared" si="1"/>
        <v>10.09</v>
      </c>
    </row>
    <row r="35" spans="1:6" ht="105" x14ac:dyDescent="0.25">
      <c r="A35" s="35">
        <v>5</v>
      </c>
      <c r="B35" s="36" t="s">
        <v>40</v>
      </c>
      <c r="C35" s="33" t="s">
        <v>54</v>
      </c>
      <c r="D35" s="37">
        <v>9.2100000000000009</v>
      </c>
      <c r="E35" s="5">
        <f t="shared" si="0"/>
        <v>0</v>
      </c>
      <c r="F35" s="5">
        <f t="shared" si="1"/>
        <v>9.2100000000000009</v>
      </c>
    </row>
    <row r="36" spans="1:6" ht="105" x14ac:dyDescent="0.25">
      <c r="A36" s="35">
        <v>6</v>
      </c>
      <c r="B36" s="36" t="s">
        <v>40</v>
      </c>
      <c r="C36" s="33" t="s">
        <v>55</v>
      </c>
      <c r="D36" s="37">
        <v>6.62</v>
      </c>
      <c r="E36" s="5">
        <f t="shared" si="0"/>
        <v>0</v>
      </c>
      <c r="F36" s="5">
        <f t="shared" si="1"/>
        <v>6.62</v>
      </c>
    </row>
    <row r="37" spans="1:6" ht="105" x14ac:dyDescent="0.25">
      <c r="A37" s="35">
        <v>7</v>
      </c>
      <c r="B37" s="36" t="s">
        <v>40</v>
      </c>
      <c r="C37" s="33" t="s">
        <v>56</v>
      </c>
      <c r="D37" s="37">
        <v>7.3</v>
      </c>
      <c r="E37" s="5">
        <f t="shared" si="0"/>
        <v>0</v>
      </c>
      <c r="F37" s="5">
        <f t="shared" si="1"/>
        <v>7.3</v>
      </c>
    </row>
    <row r="38" spans="1:6" ht="105" x14ac:dyDescent="0.25">
      <c r="A38" s="35">
        <v>8</v>
      </c>
      <c r="B38" s="36" t="s">
        <v>40</v>
      </c>
      <c r="C38" s="33" t="s">
        <v>57</v>
      </c>
      <c r="D38" s="37">
        <v>9.49</v>
      </c>
      <c r="E38" s="5">
        <f t="shared" si="0"/>
        <v>0</v>
      </c>
      <c r="F38" s="5">
        <f t="shared" ref="F38" si="4">+ROUND(D38-E38,2)</f>
        <v>9.49</v>
      </c>
    </row>
    <row r="39" spans="1:6" ht="105" x14ac:dyDescent="0.25">
      <c r="A39" s="35">
        <v>9</v>
      </c>
      <c r="B39" s="36" t="s">
        <v>40</v>
      </c>
      <c r="C39" s="33" t="s">
        <v>58</v>
      </c>
      <c r="D39" s="37">
        <v>9.66</v>
      </c>
      <c r="E39" s="5">
        <f t="shared" ref="E39:E81" si="5">+ROUND(D39*$D$12,2)</f>
        <v>0</v>
      </c>
      <c r="F39" s="5">
        <f t="shared" si="1"/>
        <v>9.66</v>
      </c>
    </row>
    <row r="40" spans="1:6" ht="105" x14ac:dyDescent="0.25">
      <c r="A40" s="35">
        <v>10</v>
      </c>
      <c r="B40" s="36" t="s">
        <v>40</v>
      </c>
      <c r="C40" s="33" t="s">
        <v>59</v>
      </c>
      <c r="D40" s="37">
        <v>6.92</v>
      </c>
      <c r="E40" s="5">
        <f t="shared" si="5"/>
        <v>0</v>
      </c>
      <c r="F40" s="5">
        <f t="shared" si="1"/>
        <v>6.92</v>
      </c>
    </row>
    <row r="41" spans="1:6" ht="105" x14ac:dyDescent="0.25">
      <c r="A41" s="35">
        <v>11</v>
      </c>
      <c r="B41" s="36" t="s">
        <v>40</v>
      </c>
      <c r="C41" s="33" t="s">
        <v>60</v>
      </c>
      <c r="D41" s="37">
        <v>7.65</v>
      </c>
      <c r="E41" s="5">
        <f t="shared" si="5"/>
        <v>0</v>
      </c>
      <c r="F41" s="5">
        <f t="shared" si="1"/>
        <v>7.65</v>
      </c>
    </row>
    <row r="42" spans="1:6" ht="105" x14ac:dyDescent="0.25">
      <c r="A42" s="35">
        <v>12</v>
      </c>
      <c r="B42" s="36" t="s">
        <v>40</v>
      </c>
      <c r="C42" s="33" t="s">
        <v>61</v>
      </c>
      <c r="D42" s="37">
        <v>8.33</v>
      </c>
      <c r="E42" s="5">
        <f t="shared" si="5"/>
        <v>0</v>
      </c>
      <c r="F42" s="5">
        <f t="shared" si="1"/>
        <v>8.33</v>
      </c>
    </row>
    <row r="43" spans="1:6" ht="105" x14ac:dyDescent="0.25">
      <c r="A43" s="35">
        <v>13</v>
      </c>
      <c r="B43" s="36" t="s">
        <v>40</v>
      </c>
      <c r="C43" s="33" t="s">
        <v>62</v>
      </c>
      <c r="D43" s="37">
        <v>10.09</v>
      </c>
      <c r="E43" s="5">
        <f t="shared" si="5"/>
        <v>0</v>
      </c>
      <c r="F43" s="5">
        <f t="shared" si="1"/>
        <v>10.09</v>
      </c>
    </row>
    <row r="44" spans="1:6" ht="105" x14ac:dyDescent="0.25">
      <c r="A44" s="35">
        <v>14</v>
      </c>
      <c r="B44" s="36" t="s">
        <v>40</v>
      </c>
      <c r="C44" s="33" t="s">
        <v>63</v>
      </c>
      <c r="D44" s="37">
        <v>9.2100000000000009</v>
      </c>
      <c r="E44" s="5">
        <f t="shared" si="5"/>
        <v>0</v>
      </c>
      <c r="F44" s="5">
        <f t="shared" si="1"/>
        <v>9.2100000000000009</v>
      </c>
    </row>
    <row r="45" spans="1:6" ht="105" x14ac:dyDescent="0.25">
      <c r="A45" s="35">
        <v>15</v>
      </c>
      <c r="B45" s="36" t="s">
        <v>40</v>
      </c>
      <c r="C45" s="33" t="s">
        <v>64</v>
      </c>
      <c r="D45" s="37">
        <v>7.74</v>
      </c>
      <c r="E45" s="5">
        <f t="shared" si="5"/>
        <v>0</v>
      </c>
      <c r="F45" s="5">
        <f t="shared" si="1"/>
        <v>7.74</v>
      </c>
    </row>
    <row r="46" spans="1:6" ht="105" x14ac:dyDescent="0.25">
      <c r="A46" s="35">
        <v>16</v>
      </c>
      <c r="B46" s="36" t="s">
        <v>40</v>
      </c>
      <c r="C46" s="33" t="s">
        <v>65</v>
      </c>
      <c r="D46" s="37">
        <v>8.52</v>
      </c>
      <c r="E46" s="5">
        <f t="shared" si="5"/>
        <v>0</v>
      </c>
      <c r="F46" s="5">
        <f t="shared" si="1"/>
        <v>8.52</v>
      </c>
    </row>
    <row r="47" spans="1:6" ht="105" x14ac:dyDescent="0.25">
      <c r="A47" s="35">
        <v>17</v>
      </c>
      <c r="B47" s="36" t="s">
        <v>40</v>
      </c>
      <c r="C47" s="33" t="s">
        <v>66</v>
      </c>
      <c r="D47" s="37">
        <v>9.34</v>
      </c>
      <c r="E47" s="5">
        <f t="shared" si="5"/>
        <v>0</v>
      </c>
      <c r="F47" s="5">
        <f t="shared" si="1"/>
        <v>9.34</v>
      </c>
    </row>
    <row r="48" spans="1:6" ht="105" x14ac:dyDescent="0.25">
      <c r="A48" s="35">
        <v>18</v>
      </c>
      <c r="B48" s="36" t="s">
        <v>40</v>
      </c>
      <c r="C48" s="33" t="s">
        <v>67</v>
      </c>
      <c r="D48" s="37">
        <v>11.35</v>
      </c>
      <c r="E48" s="5">
        <f t="shared" si="5"/>
        <v>0</v>
      </c>
      <c r="F48" s="5">
        <f t="shared" si="1"/>
        <v>11.35</v>
      </c>
    </row>
    <row r="49" spans="1:6" ht="105" x14ac:dyDescent="0.25">
      <c r="A49" s="35">
        <v>19</v>
      </c>
      <c r="B49" s="36" t="s">
        <v>40</v>
      </c>
      <c r="C49" s="33" t="s">
        <v>68</v>
      </c>
      <c r="D49" s="37">
        <v>10.34</v>
      </c>
      <c r="E49" s="5">
        <f t="shared" si="5"/>
        <v>0</v>
      </c>
      <c r="F49" s="5">
        <f t="shared" si="1"/>
        <v>10.34</v>
      </c>
    </row>
    <row r="50" spans="1:6" ht="105" x14ac:dyDescent="0.25">
      <c r="A50" s="35">
        <v>20</v>
      </c>
      <c r="B50" s="36" t="s">
        <v>40</v>
      </c>
      <c r="C50" s="33" t="s">
        <v>69</v>
      </c>
      <c r="D50" s="37">
        <v>10.62</v>
      </c>
      <c r="E50" s="5">
        <f t="shared" si="5"/>
        <v>0</v>
      </c>
      <c r="F50" s="5">
        <f t="shared" si="1"/>
        <v>10.62</v>
      </c>
    </row>
    <row r="51" spans="1:6" ht="105" x14ac:dyDescent="0.25">
      <c r="A51" s="35">
        <v>21</v>
      </c>
      <c r="B51" s="36" t="s">
        <v>40</v>
      </c>
      <c r="C51" s="33" t="s">
        <v>70</v>
      </c>
      <c r="D51" s="37">
        <v>8.02</v>
      </c>
      <c r="E51" s="5">
        <f t="shared" si="5"/>
        <v>0</v>
      </c>
      <c r="F51" s="5">
        <f t="shared" si="1"/>
        <v>8.02</v>
      </c>
    </row>
    <row r="52" spans="1:6" ht="105" x14ac:dyDescent="0.25">
      <c r="A52" s="35">
        <v>22</v>
      </c>
      <c r="B52" s="36" t="s">
        <v>40</v>
      </c>
      <c r="C52" s="33" t="s">
        <v>71</v>
      </c>
      <c r="D52" s="37">
        <v>8.7899999999999991</v>
      </c>
      <c r="E52" s="5">
        <f t="shared" si="5"/>
        <v>0</v>
      </c>
      <c r="F52" s="5">
        <f t="shared" si="1"/>
        <v>8.7899999999999991</v>
      </c>
    </row>
    <row r="53" spans="1:6" ht="105" x14ac:dyDescent="0.25">
      <c r="A53" s="35">
        <v>23</v>
      </c>
      <c r="B53" s="36" t="s">
        <v>40</v>
      </c>
      <c r="C53" s="33" t="s">
        <v>72</v>
      </c>
      <c r="D53" s="37">
        <v>9.6199999999999992</v>
      </c>
      <c r="E53" s="5">
        <f t="shared" si="5"/>
        <v>0</v>
      </c>
      <c r="F53" s="5">
        <f t="shared" si="1"/>
        <v>9.6199999999999992</v>
      </c>
    </row>
    <row r="54" spans="1:6" ht="105" x14ac:dyDescent="0.25">
      <c r="A54" s="35">
        <v>24</v>
      </c>
      <c r="B54" s="36" t="s">
        <v>40</v>
      </c>
      <c r="C54" s="33" t="s">
        <v>73</v>
      </c>
      <c r="D54" s="37">
        <v>11.63</v>
      </c>
      <c r="E54" s="5">
        <f t="shared" si="5"/>
        <v>0</v>
      </c>
      <c r="F54" s="5">
        <f t="shared" si="1"/>
        <v>11.63</v>
      </c>
    </row>
    <row r="55" spans="1:6" ht="105" x14ac:dyDescent="0.25">
      <c r="A55" s="35">
        <v>25</v>
      </c>
      <c r="B55" s="36" t="s">
        <v>40</v>
      </c>
      <c r="C55" s="33" t="s">
        <v>74</v>
      </c>
      <c r="D55" s="37">
        <v>10.62</v>
      </c>
      <c r="E55" s="5">
        <f t="shared" si="5"/>
        <v>0</v>
      </c>
      <c r="F55" s="5">
        <f t="shared" si="1"/>
        <v>10.62</v>
      </c>
    </row>
    <row r="56" spans="1:6" ht="45" x14ac:dyDescent="0.25">
      <c r="A56" s="35">
        <v>26</v>
      </c>
      <c r="B56" s="36" t="s">
        <v>40</v>
      </c>
      <c r="C56" s="33" t="s">
        <v>75</v>
      </c>
      <c r="D56" s="37">
        <v>11.78</v>
      </c>
      <c r="E56" s="5">
        <f t="shared" si="5"/>
        <v>0</v>
      </c>
      <c r="F56" s="5">
        <f t="shared" si="1"/>
        <v>11.78</v>
      </c>
    </row>
    <row r="57" spans="1:6" x14ac:dyDescent="0.25">
      <c r="A57" s="38"/>
      <c r="B57" s="38"/>
      <c r="C57" s="30" t="s">
        <v>76</v>
      </c>
      <c r="D57" s="39"/>
      <c r="E57" s="39"/>
      <c r="F57" s="39"/>
    </row>
    <row r="58" spans="1:6" ht="75" x14ac:dyDescent="0.25">
      <c r="A58" s="35">
        <v>1</v>
      </c>
      <c r="B58" s="36" t="s">
        <v>40</v>
      </c>
      <c r="C58" s="33" t="s">
        <v>77</v>
      </c>
      <c r="D58" s="37">
        <v>5.66</v>
      </c>
      <c r="E58" s="5">
        <f t="shared" si="5"/>
        <v>0</v>
      </c>
      <c r="F58" s="5">
        <f t="shared" si="1"/>
        <v>5.66</v>
      </c>
    </row>
    <row r="59" spans="1:6" ht="75" x14ac:dyDescent="0.25">
      <c r="A59" s="35">
        <v>2</v>
      </c>
      <c r="B59" s="36" t="s">
        <v>40</v>
      </c>
      <c r="C59" s="33" t="s">
        <v>78</v>
      </c>
      <c r="D59" s="37">
        <v>27.64</v>
      </c>
      <c r="E59" s="5">
        <f t="shared" si="5"/>
        <v>0</v>
      </c>
      <c r="F59" s="5">
        <f t="shared" ref="F59" si="6">+ROUND(D59-E59,2)</f>
        <v>27.64</v>
      </c>
    </row>
    <row r="60" spans="1:6" ht="75" x14ac:dyDescent="0.25">
      <c r="A60" s="35">
        <v>3</v>
      </c>
      <c r="B60" s="36" t="s">
        <v>40</v>
      </c>
      <c r="C60" s="33" t="s">
        <v>79</v>
      </c>
      <c r="D60" s="37">
        <v>30.66</v>
      </c>
      <c r="E60" s="5">
        <f t="shared" si="5"/>
        <v>0</v>
      </c>
      <c r="F60" s="5">
        <f t="shared" si="1"/>
        <v>30.66</v>
      </c>
    </row>
    <row r="61" spans="1:6" ht="75" x14ac:dyDescent="0.25">
      <c r="A61" s="35">
        <v>4</v>
      </c>
      <c r="B61" s="36" t="s">
        <v>40</v>
      </c>
      <c r="C61" s="33" t="s">
        <v>80</v>
      </c>
      <c r="D61" s="37">
        <v>23.38</v>
      </c>
      <c r="E61" s="5">
        <f t="shared" si="5"/>
        <v>0</v>
      </c>
      <c r="F61" s="5">
        <f t="shared" si="1"/>
        <v>23.38</v>
      </c>
    </row>
    <row r="62" spans="1:6" ht="75" x14ac:dyDescent="0.25">
      <c r="A62" s="35">
        <v>5</v>
      </c>
      <c r="B62" s="36" t="s">
        <v>40</v>
      </c>
      <c r="C62" s="33" t="s">
        <v>81</v>
      </c>
      <c r="D62" s="37">
        <v>23.38</v>
      </c>
      <c r="E62" s="5">
        <f t="shared" si="5"/>
        <v>0</v>
      </c>
      <c r="F62" s="5">
        <f t="shared" si="1"/>
        <v>23.38</v>
      </c>
    </row>
    <row r="63" spans="1:6" ht="75" x14ac:dyDescent="0.25">
      <c r="A63" s="35">
        <v>6</v>
      </c>
      <c r="B63" s="36" t="s">
        <v>40</v>
      </c>
      <c r="C63" s="33" t="s">
        <v>82</v>
      </c>
      <c r="D63" s="37">
        <v>26.11</v>
      </c>
      <c r="E63" s="5">
        <f t="shared" si="5"/>
        <v>0</v>
      </c>
      <c r="F63" s="5">
        <f t="shared" si="1"/>
        <v>26.11</v>
      </c>
    </row>
    <row r="64" spans="1:6" ht="75" x14ac:dyDescent="0.25">
      <c r="A64" s="35">
        <v>7</v>
      </c>
      <c r="B64" s="36" t="s">
        <v>40</v>
      </c>
      <c r="C64" s="33" t="s">
        <v>83</v>
      </c>
      <c r="D64" s="37">
        <v>24.44</v>
      </c>
      <c r="E64" s="5">
        <f t="shared" si="5"/>
        <v>0</v>
      </c>
      <c r="F64" s="5">
        <f t="shared" si="1"/>
        <v>24.44</v>
      </c>
    </row>
    <row r="65" spans="1:6" x14ac:dyDescent="0.25">
      <c r="A65" s="38"/>
      <c r="B65" s="38"/>
      <c r="C65" s="30" t="s">
        <v>84</v>
      </c>
      <c r="D65" s="39"/>
      <c r="E65" s="39"/>
      <c r="F65" s="39"/>
    </row>
    <row r="66" spans="1:6" ht="60" x14ac:dyDescent="0.25">
      <c r="A66" s="35">
        <v>1</v>
      </c>
      <c r="B66" s="36" t="s">
        <v>10</v>
      </c>
      <c r="C66" s="33" t="s">
        <v>85</v>
      </c>
      <c r="D66" s="37">
        <v>3.78</v>
      </c>
      <c r="E66" s="5">
        <f t="shared" si="5"/>
        <v>0</v>
      </c>
      <c r="F66" s="5">
        <f t="shared" ref="F66" si="7">+ROUND(D66-E66,2)</f>
        <v>3.78</v>
      </c>
    </row>
    <row r="67" spans="1:6" ht="60" x14ac:dyDescent="0.25">
      <c r="A67" s="35">
        <v>2</v>
      </c>
      <c r="B67" s="36" t="s">
        <v>10</v>
      </c>
      <c r="C67" s="33" t="s">
        <v>86</v>
      </c>
      <c r="D67" s="37">
        <v>11.57</v>
      </c>
      <c r="E67" s="5">
        <f t="shared" si="5"/>
        <v>0</v>
      </c>
      <c r="F67" s="5">
        <f t="shared" si="1"/>
        <v>11.57</v>
      </c>
    </row>
    <row r="68" spans="1:6" ht="45" x14ac:dyDescent="0.25">
      <c r="A68" s="35">
        <v>3</v>
      </c>
      <c r="B68" s="36" t="s">
        <v>40</v>
      </c>
      <c r="C68" s="33" t="s">
        <v>87</v>
      </c>
      <c r="D68" s="37">
        <v>9.57</v>
      </c>
      <c r="E68" s="5">
        <f t="shared" si="5"/>
        <v>0</v>
      </c>
      <c r="F68" s="5">
        <f t="shared" si="1"/>
        <v>9.57</v>
      </c>
    </row>
    <row r="69" spans="1:6" ht="60" x14ac:dyDescent="0.25">
      <c r="A69" s="35">
        <v>4</v>
      </c>
      <c r="B69" s="36" t="s">
        <v>88</v>
      </c>
      <c r="C69" s="33" t="s">
        <v>89</v>
      </c>
      <c r="D69" s="37">
        <v>9.73</v>
      </c>
      <c r="E69" s="5">
        <f t="shared" si="5"/>
        <v>0</v>
      </c>
      <c r="F69" s="5">
        <f t="shared" si="1"/>
        <v>9.73</v>
      </c>
    </row>
    <row r="70" spans="1:6" ht="60" x14ac:dyDescent="0.25">
      <c r="A70" s="35">
        <v>5</v>
      </c>
      <c r="B70" s="36" t="s">
        <v>9</v>
      </c>
      <c r="C70" s="33" t="s">
        <v>90</v>
      </c>
      <c r="D70" s="37">
        <v>6.2</v>
      </c>
      <c r="E70" s="5">
        <f t="shared" si="5"/>
        <v>0</v>
      </c>
      <c r="F70" s="5">
        <f t="shared" si="1"/>
        <v>6.2</v>
      </c>
    </row>
    <row r="71" spans="1:6" ht="60" x14ac:dyDescent="0.25">
      <c r="A71" s="35">
        <v>6</v>
      </c>
      <c r="B71" s="36" t="s">
        <v>9</v>
      </c>
      <c r="C71" s="33" t="s">
        <v>91</v>
      </c>
      <c r="D71" s="37">
        <v>16.61</v>
      </c>
      <c r="E71" s="5">
        <f t="shared" si="5"/>
        <v>0</v>
      </c>
      <c r="F71" s="5">
        <f t="shared" si="1"/>
        <v>16.61</v>
      </c>
    </row>
    <row r="72" spans="1:6" ht="60" x14ac:dyDescent="0.25">
      <c r="A72" s="35">
        <v>7</v>
      </c>
      <c r="B72" s="36" t="s">
        <v>40</v>
      </c>
      <c r="C72" s="33" t="s">
        <v>92</v>
      </c>
      <c r="D72" s="37">
        <v>16.21</v>
      </c>
      <c r="E72" s="5">
        <f t="shared" si="5"/>
        <v>0</v>
      </c>
      <c r="F72" s="5">
        <f t="shared" si="1"/>
        <v>16.21</v>
      </c>
    </row>
    <row r="73" spans="1:6" ht="45" x14ac:dyDescent="0.25">
      <c r="A73" s="35">
        <v>8</v>
      </c>
      <c r="B73" s="36" t="s">
        <v>40</v>
      </c>
      <c r="C73" s="33" t="s">
        <v>93</v>
      </c>
      <c r="D73" s="37">
        <v>16.489999999999998</v>
      </c>
      <c r="E73" s="5">
        <f t="shared" si="5"/>
        <v>0</v>
      </c>
      <c r="F73" s="5">
        <f t="shared" si="1"/>
        <v>16.489999999999998</v>
      </c>
    </row>
    <row r="74" spans="1:6" x14ac:dyDescent="0.25">
      <c r="A74" s="38"/>
      <c r="B74" s="38"/>
      <c r="C74" s="30" t="s">
        <v>94</v>
      </c>
      <c r="D74" s="39"/>
      <c r="E74" s="39"/>
      <c r="F74" s="39"/>
    </row>
    <row r="75" spans="1:6" ht="30" x14ac:dyDescent="0.25">
      <c r="A75" s="35">
        <v>1</v>
      </c>
      <c r="B75" s="36" t="s">
        <v>40</v>
      </c>
      <c r="C75" s="33" t="s">
        <v>95</v>
      </c>
      <c r="D75" s="37">
        <v>8.8000000000000007</v>
      </c>
      <c r="E75" s="5">
        <f t="shared" si="5"/>
        <v>0</v>
      </c>
      <c r="F75" s="5">
        <f t="shared" si="1"/>
        <v>8.8000000000000007</v>
      </c>
    </row>
    <row r="76" spans="1:6" ht="45" x14ac:dyDescent="0.25">
      <c r="A76" s="35">
        <v>2</v>
      </c>
      <c r="B76" s="36" t="s">
        <v>10</v>
      </c>
      <c r="C76" s="33" t="s">
        <v>96</v>
      </c>
      <c r="D76" s="37">
        <v>3.78</v>
      </c>
      <c r="E76" s="5">
        <f t="shared" si="5"/>
        <v>0</v>
      </c>
      <c r="F76" s="5">
        <f t="shared" si="1"/>
        <v>3.78</v>
      </c>
    </row>
    <row r="77" spans="1:6" x14ac:dyDescent="0.25">
      <c r="A77" s="38"/>
      <c r="B77" s="38"/>
      <c r="C77" s="30" t="s">
        <v>97</v>
      </c>
      <c r="D77" s="39"/>
      <c r="E77" s="39"/>
      <c r="F77" s="39"/>
    </row>
    <row r="78" spans="1:6" ht="45" x14ac:dyDescent="0.25">
      <c r="A78" s="40">
        <v>1</v>
      </c>
      <c r="B78" s="41" t="s">
        <v>40</v>
      </c>
      <c r="C78" s="42" t="s">
        <v>98</v>
      </c>
      <c r="D78" s="43">
        <v>47.1</v>
      </c>
      <c r="E78" s="5">
        <f t="shared" si="5"/>
        <v>0</v>
      </c>
      <c r="F78" s="5">
        <f t="shared" si="1"/>
        <v>47.1</v>
      </c>
    </row>
    <row r="79" spans="1:6" ht="60" x14ac:dyDescent="0.25">
      <c r="A79" s="40">
        <v>2</v>
      </c>
      <c r="B79" s="41" t="s">
        <v>40</v>
      </c>
      <c r="C79" s="42" t="s">
        <v>99</v>
      </c>
      <c r="D79" s="43">
        <v>40.65</v>
      </c>
      <c r="E79" s="5">
        <f t="shared" si="5"/>
        <v>0</v>
      </c>
      <c r="F79" s="5">
        <f t="shared" si="1"/>
        <v>40.65</v>
      </c>
    </row>
    <row r="80" spans="1:6" ht="30" x14ac:dyDescent="0.25">
      <c r="A80" s="40">
        <v>3</v>
      </c>
      <c r="B80" s="41" t="s">
        <v>40</v>
      </c>
      <c r="C80" s="42" t="s">
        <v>100</v>
      </c>
      <c r="D80" s="43">
        <v>28</v>
      </c>
      <c r="E80" s="5">
        <f t="shared" si="5"/>
        <v>0</v>
      </c>
      <c r="F80" s="5">
        <f t="shared" si="1"/>
        <v>28</v>
      </c>
    </row>
    <row r="81" spans="1:6" ht="30" x14ac:dyDescent="0.25">
      <c r="A81" s="40">
        <v>4</v>
      </c>
      <c r="B81" s="41" t="s">
        <v>40</v>
      </c>
      <c r="C81" s="42" t="s">
        <v>101</v>
      </c>
      <c r="D81" s="43">
        <v>29.35</v>
      </c>
      <c r="E81" s="5">
        <f t="shared" si="5"/>
        <v>0</v>
      </c>
      <c r="F81" s="5">
        <f t="shared" si="1"/>
        <v>29.35</v>
      </c>
    </row>
    <row r="82" spans="1:6" x14ac:dyDescent="0.25">
      <c r="A82" s="38"/>
      <c r="B82" s="38"/>
      <c r="C82" s="30" t="s">
        <v>102</v>
      </c>
      <c r="D82" s="39"/>
      <c r="E82" s="24"/>
      <c r="F82" s="24"/>
    </row>
    <row r="83" spans="1:6" ht="45" x14ac:dyDescent="0.25">
      <c r="A83" s="41">
        <v>1</v>
      </c>
      <c r="B83" s="41" t="s">
        <v>40</v>
      </c>
      <c r="C83" s="33" t="s">
        <v>103</v>
      </c>
      <c r="D83" s="44">
        <v>25</v>
      </c>
      <c r="E83" s="5">
        <f t="shared" ref="E83:E94" si="8">+ROUND(D83*$D$12,2)</f>
        <v>0</v>
      </c>
      <c r="F83" s="5">
        <f t="shared" si="1"/>
        <v>25</v>
      </c>
    </row>
    <row r="84" spans="1:6" ht="105" x14ac:dyDescent="0.25">
      <c r="A84" s="41">
        <v>2</v>
      </c>
      <c r="B84" s="36" t="s">
        <v>40</v>
      </c>
      <c r="C84" s="33" t="s">
        <v>104</v>
      </c>
      <c r="D84" s="37">
        <v>18.5</v>
      </c>
      <c r="E84" s="5">
        <f t="shared" si="8"/>
        <v>0</v>
      </c>
      <c r="F84" s="5">
        <f t="shared" si="1"/>
        <v>18.5</v>
      </c>
    </row>
    <row r="85" spans="1:6" ht="90" x14ac:dyDescent="0.25">
      <c r="A85" s="41">
        <v>3</v>
      </c>
      <c r="B85" s="36"/>
      <c r="C85" s="33" t="s">
        <v>105</v>
      </c>
      <c r="D85" s="37">
        <v>17</v>
      </c>
      <c r="E85" s="5">
        <f t="shared" si="8"/>
        <v>0</v>
      </c>
      <c r="F85" s="5">
        <f t="shared" si="1"/>
        <v>17</v>
      </c>
    </row>
    <row r="86" spans="1:6" ht="30" x14ac:dyDescent="0.25">
      <c r="A86" s="41">
        <v>4</v>
      </c>
      <c r="B86" s="36" t="s">
        <v>40</v>
      </c>
      <c r="C86" s="33" t="s">
        <v>106</v>
      </c>
      <c r="D86" s="37">
        <v>4.5</v>
      </c>
      <c r="E86" s="5">
        <f t="shared" si="8"/>
        <v>0</v>
      </c>
      <c r="F86" s="5">
        <f t="shared" ref="F86:F94" si="9">+ROUND(D86-E86,2)</f>
        <v>4.5</v>
      </c>
    </row>
    <row r="87" spans="1:6" x14ac:dyDescent="0.25">
      <c r="A87" s="38"/>
      <c r="B87" s="38"/>
      <c r="C87" s="30" t="s">
        <v>11</v>
      </c>
      <c r="D87" s="39"/>
      <c r="E87" s="39"/>
      <c r="F87" s="39"/>
    </row>
    <row r="88" spans="1:6" ht="30" x14ac:dyDescent="0.25">
      <c r="A88" s="35">
        <v>1</v>
      </c>
      <c r="B88" s="36" t="s">
        <v>88</v>
      </c>
      <c r="C88" s="33" t="s">
        <v>107</v>
      </c>
      <c r="D88" s="37">
        <v>450</v>
      </c>
      <c r="E88" s="5">
        <f t="shared" si="8"/>
        <v>0</v>
      </c>
      <c r="F88" s="5">
        <f t="shared" si="9"/>
        <v>450</v>
      </c>
    </row>
    <row r="89" spans="1:6" ht="30" x14ac:dyDescent="0.25">
      <c r="A89" s="35">
        <v>2</v>
      </c>
      <c r="B89" s="36" t="s">
        <v>88</v>
      </c>
      <c r="C89" s="33" t="s">
        <v>108</v>
      </c>
      <c r="D89" s="37">
        <v>600</v>
      </c>
      <c r="E89" s="5">
        <f t="shared" si="8"/>
        <v>0</v>
      </c>
      <c r="F89" s="5">
        <f t="shared" si="9"/>
        <v>600</v>
      </c>
    </row>
    <row r="90" spans="1:6" x14ac:dyDescent="0.25">
      <c r="A90" s="35">
        <v>3</v>
      </c>
      <c r="B90" s="36" t="s">
        <v>12</v>
      </c>
      <c r="C90" s="36" t="s">
        <v>30</v>
      </c>
      <c r="D90" s="37">
        <v>50</v>
      </c>
      <c r="E90" s="5">
        <f t="shared" si="8"/>
        <v>0</v>
      </c>
      <c r="F90" s="5">
        <f t="shared" si="9"/>
        <v>50</v>
      </c>
    </row>
    <row r="91" spans="1:6" x14ac:dyDescent="0.25">
      <c r="A91" s="35">
        <v>4</v>
      </c>
      <c r="B91" s="36" t="s">
        <v>88</v>
      </c>
      <c r="C91" s="36" t="s">
        <v>31</v>
      </c>
      <c r="D91" s="37">
        <v>300</v>
      </c>
      <c r="E91" s="5">
        <f t="shared" si="8"/>
        <v>0</v>
      </c>
      <c r="F91" s="5">
        <f t="shared" si="9"/>
        <v>300</v>
      </c>
    </row>
    <row r="92" spans="1:6" x14ac:dyDescent="0.25">
      <c r="A92" s="35">
        <v>5</v>
      </c>
      <c r="B92" s="36" t="s">
        <v>12</v>
      </c>
      <c r="C92" s="36" t="s">
        <v>32</v>
      </c>
      <c r="D92" s="37">
        <v>95</v>
      </c>
      <c r="E92" s="5">
        <f t="shared" si="8"/>
        <v>0</v>
      </c>
      <c r="F92" s="5">
        <f t="shared" si="9"/>
        <v>95</v>
      </c>
    </row>
    <row r="93" spans="1:6" x14ac:dyDescent="0.25">
      <c r="A93" s="35">
        <v>6</v>
      </c>
      <c r="B93" s="36" t="s">
        <v>12</v>
      </c>
      <c r="C93" s="36" t="s">
        <v>33</v>
      </c>
      <c r="D93" s="37">
        <v>130</v>
      </c>
      <c r="E93" s="5">
        <f t="shared" si="8"/>
        <v>0</v>
      </c>
      <c r="F93" s="5">
        <f t="shared" si="9"/>
        <v>130</v>
      </c>
    </row>
    <row r="94" spans="1:6" x14ac:dyDescent="0.25">
      <c r="A94" s="35">
        <v>7</v>
      </c>
      <c r="B94" s="36" t="s">
        <v>109</v>
      </c>
      <c r="C94" s="36" t="s">
        <v>110</v>
      </c>
      <c r="D94" s="37">
        <v>4.16</v>
      </c>
      <c r="E94" s="5">
        <f t="shared" si="8"/>
        <v>0</v>
      </c>
      <c r="F94" s="5">
        <f t="shared" si="9"/>
        <v>4.16</v>
      </c>
    </row>
  </sheetData>
  <mergeCells count="2">
    <mergeCell ref="C8:N8"/>
    <mergeCell ref="A18:D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F7CE-1DFE-48F4-8B6A-F616013E4463}">
  <dimension ref="A10:L32"/>
  <sheetViews>
    <sheetView workbookViewId="0">
      <selection activeCell="G30" sqref="G30"/>
    </sheetView>
  </sheetViews>
  <sheetFormatPr baseColWidth="10" defaultColWidth="9.140625" defaultRowHeight="15" x14ac:dyDescent="0.25"/>
  <cols>
    <col min="2" max="2" width="36.42578125" customWidth="1"/>
    <col min="3" max="3" width="16.7109375" customWidth="1"/>
    <col min="4" max="4" width="17" customWidth="1"/>
    <col min="5" max="5" width="18.140625" customWidth="1"/>
    <col min="10" max="10" width="15.140625" customWidth="1"/>
    <col min="11" max="11" width="18.85546875" customWidth="1"/>
  </cols>
  <sheetData>
    <row r="10" spans="1:12" x14ac:dyDescent="0.25">
      <c r="A10" s="4" t="s">
        <v>15</v>
      </c>
      <c r="B10" s="3"/>
      <c r="C10" s="3"/>
      <c r="D10" s="7"/>
      <c r="E10" s="3"/>
      <c r="F10" s="3"/>
      <c r="G10" s="3"/>
      <c r="H10" s="3"/>
      <c r="I10" s="3"/>
      <c r="J10" s="3"/>
      <c r="K10" s="3"/>
      <c r="L10" s="3"/>
    </row>
    <row r="12" spans="1:12" ht="15.75" thickBot="1" x14ac:dyDescent="0.3"/>
    <row r="13" spans="1:12" ht="51" customHeight="1" thickBot="1" x14ac:dyDescent="0.3">
      <c r="B13" s="55" t="s">
        <v>34</v>
      </c>
      <c r="C13" s="55"/>
      <c r="D13" s="55"/>
      <c r="E13" s="55"/>
      <c r="F13" s="55"/>
      <c r="G13" s="55"/>
      <c r="H13" s="55"/>
      <c r="I13" s="55"/>
      <c r="J13" s="25">
        <f>+OFERTA!J21</f>
        <v>0</v>
      </c>
    </row>
    <row r="16" spans="1:12" ht="15.75" thickBot="1" x14ac:dyDescent="0.3"/>
    <row r="17" spans="1:5" ht="15.75" thickBot="1" x14ac:dyDescent="0.3">
      <c r="A17" s="53" t="s">
        <v>21</v>
      </c>
      <c r="B17" s="54"/>
      <c r="C17" s="53" t="s">
        <v>22</v>
      </c>
      <c r="D17" s="56"/>
      <c r="E17" s="54"/>
    </row>
    <row r="18" spans="1:5" ht="30.75" thickBot="1" x14ac:dyDescent="0.3">
      <c r="A18" s="18" t="s">
        <v>5</v>
      </c>
      <c r="B18" s="19" t="s">
        <v>23</v>
      </c>
      <c r="C18" s="19" t="s">
        <v>24</v>
      </c>
      <c r="D18" s="19" t="s">
        <v>13</v>
      </c>
      <c r="E18" s="20" t="s">
        <v>14</v>
      </c>
    </row>
    <row r="19" spans="1:5" ht="15.75" thickBot="1" x14ac:dyDescent="0.3">
      <c r="A19" s="26">
        <v>1</v>
      </c>
      <c r="B19" s="27" t="s">
        <v>35</v>
      </c>
      <c r="C19" s="28">
        <v>31.2</v>
      </c>
      <c r="D19" s="17">
        <f>+ROUND(C19*$J$13,2)</f>
        <v>0</v>
      </c>
      <c r="E19" s="23">
        <f>+ROUND(C19-D19,2)</f>
        <v>31.2</v>
      </c>
    </row>
    <row r="20" spans="1:5" ht="15.75" thickBot="1" x14ac:dyDescent="0.3">
      <c r="A20" s="26">
        <v>2</v>
      </c>
      <c r="B20" s="27" t="s">
        <v>36</v>
      </c>
      <c r="C20" s="28">
        <v>27</v>
      </c>
      <c r="D20" s="17">
        <f t="shared" ref="D20:D22" si="0">+ROUND(C20*$J$13,2)</f>
        <v>0</v>
      </c>
      <c r="E20" s="23">
        <f t="shared" ref="E20:E22" si="1">+ROUND(C20-D20,2)</f>
        <v>27</v>
      </c>
    </row>
    <row r="21" spans="1:5" ht="15.75" thickBot="1" x14ac:dyDescent="0.3">
      <c r="A21" s="26">
        <v>3</v>
      </c>
      <c r="B21" s="29" t="s">
        <v>26</v>
      </c>
      <c r="C21" s="45">
        <v>300</v>
      </c>
      <c r="D21" s="17">
        <f t="shared" si="0"/>
        <v>0</v>
      </c>
      <c r="E21" s="23">
        <f t="shared" si="1"/>
        <v>300</v>
      </c>
    </row>
    <row r="22" spans="1:5" ht="15.75" thickBot="1" x14ac:dyDescent="0.3">
      <c r="A22" s="26">
        <v>4</v>
      </c>
      <c r="B22" s="29" t="s">
        <v>27</v>
      </c>
      <c r="C22" s="45">
        <v>300</v>
      </c>
      <c r="D22" s="17">
        <f t="shared" si="0"/>
        <v>0</v>
      </c>
      <c r="E22" s="23">
        <f t="shared" si="1"/>
        <v>300</v>
      </c>
    </row>
    <row r="23" spans="1:5" ht="15.75" thickBot="1" x14ac:dyDescent="0.3">
      <c r="A23" s="15">
        <v>5</v>
      </c>
      <c r="B23" s="16" t="s">
        <v>28</v>
      </c>
      <c r="C23" s="50" t="s">
        <v>29</v>
      </c>
      <c r="D23" s="51"/>
      <c r="E23" s="52"/>
    </row>
    <row r="25" spans="1:5" ht="15.75" thickBot="1" x14ac:dyDescent="0.3"/>
    <row r="26" spans="1:5" ht="15.75" thickBot="1" x14ac:dyDescent="0.3">
      <c r="A26" s="53" t="s">
        <v>21</v>
      </c>
      <c r="B26" s="54"/>
      <c r="C26" s="53" t="s">
        <v>22</v>
      </c>
      <c r="D26" s="56"/>
      <c r="E26" s="54"/>
    </row>
    <row r="27" spans="1:5" ht="30.75" thickBot="1" x14ac:dyDescent="0.3">
      <c r="A27" s="20" t="s">
        <v>5</v>
      </c>
      <c r="B27" s="20" t="s">
        <v>23</v>
      </c>
      <c r="C27" s="20" t="s">
        <v>25</v>
      </c>
      <c r="D27" s="20" t="s">
        <v>13</v>
      </c>
      <c r="E27" s="20" t="s">
        <v>14</v>
      </c>
    </row>
    <row r="28" spans="1:5" ht="15.75" thickBot="1" x14ac:dyDescent="0.3">
      <c r="A28" s="21">
        <v>1</v>
      </c>
      <c r="B28" s="27" t="s">
        <v>35</v>
      </c>
      <c r="C28" s="22">
        <v>37.44</v>
      </c>
      <c r="D28" s="22">
        <f>+ROUND(C28*$J$13,2)</f>
        <v>0</v>
      </c>
      <c r="E28" s="23">
        <f>+ROUND(C28-D28,2)</f>
        <v>37.44</v>
      </c>
    </row>
    <row r="29" spans="1:5" ht="15.75" thickBot="1" x14ac:dyDescent="0.3">
      <c r="A29" s="15">
        <v>2</v>
      </c>
      <c r="B29" s="27" t="s">
        <v>36</v>
      </c>
      <c r="C29" s="17">
        <v>32.4</v>
      </c>
      <c r="D29" s="22">
        <f t="shared" ref="D29:D31" si="2">+ROUND(C29*$J$13,2)</f>
        <v>0</v>
      </c>
      <c r="E29" s="23">
        <f t="shared" ref="E29:E31" si="3">+ROUND(C29-D29,2)</f>
        <v>32.4</v>
      </c>
    </row>
    <row r="30" spans="1:5" ht="15.75" thickBot="1" x14ac:dyDescent="0.3">
      <c r="A30" s="15">
        <v>3</v>
      </c>
      <c r="B30" s="29" t="s">
        <v>26</v>
      </c>
      <c r="C30" s="17">
        <v>300</v>
      </c>
      <c r="D30" s="22">
        <f t="shared" si="2"/>
        <v>0</v>
      </c>
      <c r="E30" s="23">
        <f t="shared" si="3"/>
        <v>300</v>
      </c>
    </row>
    <row r="31" spans="1:5" ht="15.75" thickBot="1" x14ac:dyDescent="0.3">
      <c r="A31" s="15">
        <v>4</v>
      </c>
      <c r="B31" s="29" t="s">
        <v>27</v>
      </c>
      <c r="C31" s="17">
        <v>300</v>
      </c>
      <c r="D31" s="22">
        <f t="shared" si="2"/>
        <v>0</v>
      </c>
      <c r="E31" s="23">
        <f t="shared" si="3"/>
        <v>300</v>
      </c>
    </row>
    <row r="32" spans="1:5" ht="15.75" thickBot="1" x14ac:dyDescent="0.3">
      <c r="A32" s="15">
        <v>5</v>
      </c>
      <c r="B32" s="16" t="s">
        <v>28</v>
      </c>
      <c r="C32" s="50" t="s">
        <v>29</v>
      </c>
      <c r="D32" s="51"/>
      <c r="E32" s="52"/>
    </row>
  </sheetData>
  <mergeCells count="7">
    <mergeCell ref="C32:E32"/>
    <mergeCell ref="C23:E23"/>
    <mergeCell ref="A17:B17"/>
    <mergeCell ref="A26:B26"/>
    <mergeCell ref="B13:I13"/>
    <mergeCell ref="C26:E26"/>
    <mergeCell ref="C17:E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1bd81ae67d4679ab8583e0bd984a1fa4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1206edde232a412c9062a2cb0f034d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EE7B5A-8C8D-4129-9A39-711C114EB450}">
  <ds:schemaRefs>
    <ds:schemaRef ds:uri="c6cc41f6-4694-4999-a616-93cae258ecc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a4e8c040-620f-42a2-8d8e-d59e2c082eaf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d05b5c50-6878-419c-aaee-f57d1b61cb07"/>
    <ds:schemaRef ds:uri="c4d65d83-e6de-4071-ac96-3b9ea9015942"/>
  </ds:schemaRefs>
</ds:datastoreItem>
</file>

<file path=customXml/itemProps2.xml><?xml version="1.0" encoding="utf-8"?>
<ds:datastoreItem xmlns:ds="http://schemas.openxmlformats.org/officeDocument/2006/customXml" ds:itemID="{F738527B-BF8D-40FC-8D82-4B404E9930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A89D5-69EB-4053-BE52-E175FC750E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</vt:lpstr>
      <vt:lpstr>TAULA 1 PREUS UNITARIS</vt:lpstr>
      <vt:lpstr>TAULA 2 MÀ OBRA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2025-08-11T09:41:31Z</dcterms:created>
  <dcterms:modified xsi:type="dcterms:W3CDTF">2025-09-18T06:57:09Z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