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iuro\Desktop\PUBLICACIO 5994 2025 SERVEI CONTROL AIGUA DE CONSUM HUMÀ\"/>
    </mc:Choice>
  </mc:AlternateContent>
  <xr:revisionPtr revIDLastSave="0" documentId="13_ncr:1_{C292CC81-93D1-45B0-A91D-05379F395F50}" xr6:coauthVersionLast="47" xr6:coauthVersionMax="47" xr10:uidLastSave="{00000000-0000-0000-0000-000000000000}"/>
  <bookViews>
    <workbookView xWindow="-120" yWindow="-120" windowWidth="29040" windowHeight="15840" xr2:uid="{74A3087F-E722-4138-9C4C-294CB6583772}"/>
  </bookViews>
  <sheets>
    <sheet name="LOT 1 PLA ANALITIC 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9" i="1"/>
  <c r="I20" i="1" s="1"/>
  <c r="I17" i="1"/>
  <c r="I16" i="1"/>
  <c r="I15" i="1"/>
  <c r="I14" i="1"/>
  <c r="I13" i="1"/>
  <c r="I12" i="1"/>
  <c r="I11" i="1"/>
  <c r="I10" i="1"/>
  <c r="I9" i="1"/>
  <c r="I8" i="1"/>
  <c r="G19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<sst xmlns="http://schemas.openxmlformats.org/spreadsheetml/2006/main" count="20" uniqueCount="20">
  <si>
    <t xml:space="preserve">LOT 1: PLA  ANALITIC ANUAL </t>
  </si>
  <si>
    <t>Tipus analitica</t>
  </si>
  <si>
    <t>Quantitat</t>
  </si>
  <si>
    <t>€/analitica</t>
  </si>
  <si>
    <t>Import Anual (€)</t>
  </si>
  <si>
    <t>Analitica complerta en dipòsit de capçelera</t>
  </si>
  <si>
    <t>Analitica complerta en xarxa</t>
  </si>
  <si>
    <t>Analitica Control de dipòsit de Capçelera</t>
  </si>
  <si>
    <t>Analitica Control de Xarxa</t>
  </si>
  <si>
    <t>Analisi de radioactivitat, incloent Radó</t>
  </si>
  <si>
    <t>Llista observacions RD 3/2023</t>
  </si>
  <si>
    <t>Caracterització de les aigües</t>
  </si>
  <si>
    <t>Control operacional de capçelera (Colifags)</t>
  </si>
  <si>
    <t>Control Aixeta de consumidor</t>
  </si>
  <si>
    <t>Control operacional de sortida de dipòsits (Ajuntament fa analitica, adjudicatari carrega dades a SINAC)</t>
  </si>
  <si>
    <t>PREU EXECUCIÓ PER CONTRACTE</t>
  </si>
  <si>
    <t>21% IVA</t>
  </si>
  <si>
    <t>TOTAL LOT 1</t>
  </si>
  <si>
    <t>€/analitica Ofertat</t>
  </si>
  <si>
    <t>Import Anual (€)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</si>
</sst>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3" borderId="4" xfId="0" applyFont="1" applyFill="1" applyBorder="1"/>
    <xf numFmtId="0" fontId="2" fillId="4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11D1-8898-4B90-8A9B-8E6745374E94}">
  <dimension ref="D6:I21"/>
  <sheetViews>
    <sheetView tabSelected="1" topLeftCell="A7" workbookViewId="0">
      <selection activeCell="M15" sqref="M15"/>
    </sheetView>
  </sheetViews>
  <sheetFormatPr baseColWidth="10" defaultRowHeight="15" x14ac:dyDescent="0.25"/>
  <cols>
    <col min="4" max="4" width="42.42578125" customWidth="1"/>
    <col min="7" max="7" width="16.7109375" customWidth="1"/>
    <col min="8" max="8" width="19.5703125" customWidth="1"/>
    <col min="9" max="9" width="24.85546875" customWidth="1"/>
  </cols>
  <sheetData>
    <row r="6" spans="4:9" x14ac:dyDescent="0.25">
      <c r="D6" s="13" t="s">
        <v>0</v>
      </c>
      <c r="E6" s="14"/>
      <c r="F6" s="14"/>
      <c r="G6" s="14"/>
      <c r="H6" s="14"/>
      <c r="I6" s="15"/>
    </row>
    <row r="7" spans="4:9" x14ac:dyDescent="0.25">
      <c r="D7" s="2" t="s">
        <v>1</v>
      </c>
      <c r="E7" s="3" t="s">
        <v>2</v>
      </c>
      <c r="F7" s="2" t="s">
        <v>3</v>
      </c>
      <c r="G7" s="2" t="s">
        <v>4</v>
      </c>
      <c r="H7" s="8" t="s">
        <v>18</v>
      </c>
      <c r="I7" s="8" t="s">
        <v>19</v>
      </c>
    </row>
    <row r="8" spans="4:9" ht="42.75" customHeight="1" x14ac:dyDescent="0.25">
      <c r="D8" s="4" t="s">
        <v>5</v>
      </c>
      <c r="E8" s="1">
        <v>3</v>
      </c>
      <c r="F8" s="9">
        <v>1861.35</v>
      </c>
      <c r="G8" s="9">
        <f>SUM(E8*F8)</f>
        <v>5584.0499999999993</v>
      </c>
      <c r="H8" s="9"/>
      <c r="I8" s="9">
        <f>SUM(E8*H8)</f>
        <v>0</v>
      </c>
    </row>
    <row r="9" spans="4:9" ht="42.75" customHeight="1" x14ac:dyDescent="0.25">
      <c r="D9" s="1" t="s">
        <v>6</v>
      </c>
      <c r="E9" s="1">
        <v>3</v>
      </c>
      <c r="F9" s="9">
        <v>1861.35</v>
      </c>
      <c r="G9" s="9">
        <f t="shared" ref="G9:G17" si="0">SUM(E9*F9)</f>
        <v>5584.0499999999993</v>
      </c>
      <c r="H9" s="9"/>
      <c r="I9" s="9">
        <f t="shared" ref="I9:I17" si="1">SUM(E9*H9)</f>
        <v>0</v>
      </c>
    </row>
    <row r="10" spans="4:9" ht="42.75" customHeight="1" x14ac:dyDescent="0.25">
      <c r="D10" s="1" t="s">
        <v>7</v>
      </c>
      <c r="E10" s="1">
        <v>3</v>
      </c>
      <c r="F10" s="9">
        <v>176.98</v>
      </c>
      <c r="G10" s="9">
        <f t="shared" si="0"/>
        <v>530.93999999999994</v>
      </c>
      <c r="H10" s="9"/>
      <c r="I10" s="9">
        <f t="shared" si="1"/>
        <v>0</v>
      </c>
    </row>
    <row r="11" spans="4:9" ht="42.75" customHeight="1" x14ac:dyDescent="0.25">
      <c r="D11" s="1" t="s">
        <v>8</v>
      </c>
      <c r="E11" s="1">
        <v>9</v>
      </c>
      <c r="F11" s="9">
        <v>165.29</v>
      </c>
      <c r="G11" s="9">
        <f t="shared" si="0"/>
        <v>1487.61</v>
      </c>
      <c r="H11" s="9"/>
      <c r="I11" s="9">
        <f t="shared" si="1"/>
        <v>0</v>
      </c>
    </row>
    <row r="12" spans="4:9" ht="42.75" customHeight="1" x14ac:dyDescent="0.25">
      <c r="D12" s="1" t="s">
        <v>9</v>
      </c>
      <c r="E12" s="1">
        <v>3</v>
      </c>
      <c r="F12" s="9">
        <v>243.96</v>
      </c>
      <c r="G12" s="9">
        <f t="shared" si="0"/>
        <v>731.88</v>
      </c>
      <c r="H12" s="9"/>
      <c r="I12" s="9">
        <f t="shared" si="1"/>
        <v>0</v>
      </c>
    </row>
    <row r="13" spans="4:9" ht="42.75" customHeight="1" x14ac:dyDescent="0.25">
      <c r="D13" s="1" t="s">
        <v>10</v>
      </c>
      <c r="E13" s="1">
        <v>3</v>
      </c>
      <c r="F13" s="9">
        <v>186.78</v>
      </c>
      <c r="G13" s="9">
        <f t="shared" si="0"/>
        <v>560.34</v>
      </c>
      <c r="H13" s="9"/>
      <c r="I13" s="9">
        <f t="shared" si="1"/>
        <v>0</v>
      </c>
    </row>
    <row r="14" spans="4:9" ht="42.75" customHeight="1" x14ac:dyDescent="0.25">
      <c r="D14" s="1" t="s">
        <v>11</v>
      </c>
      <c r="E14" s="1">
        <v>3</v>
      </c>
      <c r="F14" s="9">
        <v>159.88999999999999</v>
      </c>
      <c r="G14" s="9">
        <f t="shared" si="0"/>
        <v>479.66999999999996</v>
      </c>
      <c r="H14" s="9"/>
      <c r="I14" s="9">
        <f t="shared" si="1"/>
        <v>0</v>
      </c>
    </row>
    <row r="15" spans="4:9" ht="42.75" customHeight="1" x14ac:dyDescent="0.25">
      <c r="D15" s="1" t="s">
        <v>12</v>
      </c>
      <c r="E15" s="1">
        <v>48</v>
      </c>
      <c r="F15" s="9">
        <v>129.66</v>
      </c>
      <c r="G15" s="9">
        <f t="shared" si="0"/>
        <v>6223.68</v>
      </c>
      <c r="H15" s="9"/>
      <c r="I15" s="9">
        <f t="shared" si="1"/>
        <v>0</v>
      </c>
    </row>
    <row r="16" spans="4:9" ht="42.75" customHeight="1" x14ac:dyDescent="0.25">
      <c r="D16" s="1" t="s">
        <v>13</v>
      </c>
      <c r="E16" s="1">
        <v>24</v>
      </c>
      <c r="F16" s="9">
        <v>194.09</v>
      </c>
      <c r="G16" s="9">
        <f t="shared" si="0"/>
        <v>4658.16</v>
      </c>
      <c r="H16" s="9"/>
      <c r="I16" s="9">
        <f t="shared" si="1"/>
        <v>0</v>
      </c>
    </row>
    <row r="17" spans="4:9" ht="42.75" customHeight="1" x14ac:dyDescent="0.25">
      <c r="D17" s="4" t="s">
        <v>14</v>
      </c>
      <c r="E17" s="1">
        <v>156</v>
      </c>
      <c r="F17" s="9">
        <v>3.75</v>
      </c>
      <c r="G17" s="9">
        <f t="shared" si="0"/>
        <v>585</v>
      </c>
      <c r="H17" s="9"/>
      <c r="I17" s="9">
        <f t="shared" si="1"/>
        <v>0</v>
      </c>
    </row>
    <row r="18" spans="4:9" ht="15" customHeight="1" x14ac:dyDescent="0.25">
      <c r="D18" s="5"/>
      <c r="E18" s="6"/>
      <c r="F18" s="7"/>
      <c r="G18" s="16"/>
      <c r="H18" s="19"/>
      <c r="I18" s="19"/>
    </row>
    <row r="19" spans="4:9" x14ac:dyDescent="0.25">
      <c r="D19" s="10" t="s">
        <v>15</v>
      </c>
      <c r="E19" s="11"/>
      <c r="F19" s="12"/>
      <c r="G19" s="17">
        <f>SUM(G8:G17)</f>
        <v>26425.38</v>
      </c>
      <c r="H19" s="1"/>
      <c r="I19" s="9">
        <f>SUM(I8:I17)</f>
        <v>0</v>
      </c>
    </row>
    <row r="20" spans="4:9" x14ac:dyDescent="0.25">
      <c r="D20" s="10" t="s">
        <v>16</v>
      </c>
      <c r="E20" s="11"/>
      <c r="F20" s="12"/>
      <c r="G20" s="18"/>
      <c r="H20" s="1"/>
      <c r="I20" s="9">
        <f>SUM(I19*21%)</f>
        <v>0</v>
      </c>
    </row>
    <row r="21" spans="4:9" x14ac:dyDescent="0.25">
      <c r="D21" s="10" t="s">
        <v>17</v>
      </c>
      <c r="E21" s="11"/>
      <c r="F21" s="12"/>
      <c r="G21" s="18"/>
      <c r="H21" s="1"/>
      <c r="I21" s="9">
        <f>SUM(I19:I20)</f>
        <v>0</v>
      </c>
    </row>
  </sheetData>
  <mergeCells count="4">
    <mergeCell ref="D19:F19"/>
    <mergeCell ref="D20:F20"/>
    <mergeCell ref="D21:F21"/>
    <mergeCell ref="D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 PLA ANALITIC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Óscar Ciuró Fortuny</dc:creator>
  <cp:lastModifiedBy>Óscar Ciuró Fortuny</cp:lastModifiedBy>
  <dcterms:created xsi:type="dcterms:W3CDTF">2025-09-26T08:04:45Z</dcterms:created>
  <dcterms:modified xsi:type="dcterms:W3CDTF">2025-09-26T09:31:40Z</dcterms:modified>
</cp:coreProperties>
</file>