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gencat-my.sharepoint.com/personal/mcllansana_atl_cat/Documents/Escritorio/Itam Tordera/Administració/Compres/Reactius laboratori 26 28/Revisats a plyca/"/>
    </mc:Choice>
  </mc:AlternateContent>
  <xr:revisionPtr revIDLastSave="245" documentId="8_{FDD2EE05-E7A7-49D7-897B-A942C92F9E1B}" xr6:coauthVersionLast="47" xr6:coauthVersionMax="47" xr10:uidLastSave="{166FD80D-AE3B-4267-922B-E881A295C546}"/>
  <bookViews>
    <workbookView xWindow="-110" yWindow="-110" windowWidth="19420" windowHeight="10300" firstSheet="4" activeTab="7" xr2:uid="{0D6DA5B8-A283-4072-9024-6088E29BA6E7}"/>
  </bookViews>
  <sheets>
    <sheet name="Lot 1 HACH pressupost" sheetId="1" r:id="rId1"/>
    <sheet name="Lot 2 HACH pressupost" sheetId="2" r:id="rId2"/>
    <sheet name="Lot 3 Mat. Fung. crist  press" sheetId="3" r:id="rId3"/>
    <sheet name="Lot 4 Mat. Fung. 2  press" sheetId="4" r:id="rId4"/>
    <sheet name="Lot 5 Gases press" sheetId="5" r:id="rId5"/>
    <sheet name="Lot 6 Reactius  press" sheetId="6" r:id="rId6"/>
    <sheet name="Lot 7 Patrons press" sheetId="7" r:id="rId7"/>
    <sheet name="LOT 8 Rec. press" sheetId="8" r:id="rId8"/>
    <sheet name="Lot 9 Metrohm press" sheetId="9" r:id="rId9"/>
    <sheet name="Lot 10 Microbeam press" sheetId="10" r:id="rId10"/>
  </sheets>
  <definedNames>
    <definedName name="_xlnm._FilterDatabase" localSheetId="0" hidden="1">'Lot 1 HACH pressupost'!$B$2:$AH$94</definedName>
    <definedName name="_xlnm._FilterDatabase" localSheetId="9" hidden="1">'Lot 10 Microbeam press'!$B$2:$N$2</definedName>
    <definedName name="_xlnm._FilterDatabase" localSheetId="1" hidden="1">'Lot 2 HACH pressupost'!$B$2:$J$79</definedName>
    <definedName name="_xlnm._FilterDatabase" localSheetId="2" hidden="1">'Lot 3 Mat. Fung. crist  press'!$B$2:$N$98</definedName>
    <definedName name="_xlnm._FilterDatabase" localSheetId="3" hidden="1">'Lot 4 Mat. Fung. 2  press'!$A$2:$N$274</definedName>
    <definedName name="_xlnm._FilterDatabase" localSheetId="5" hidden="1">'Lot 6 Reactius  press'!$B$2:$N$166</definedName>
    <definedName name="_xlnm._FilterDatabase" localSheetId="6" hidden="1">'Lot 7 Patrons press'!$A$2:$N$97</definedName>
    <definedName name="_xlnm._FilterDatabase" localSheetId="7" hidden="1">'LOT 8 Rec. press'!$B$2:$N$115</definedName>
    <definedName name="_xlnm._FilterDatabase" localSheetId="8" hidden="1">'Lot 9 Metrohm press'!$B$2:$N$2</definedName>
    <definedName name="_xlnm.Print_Titles" localSheetId="0">'Lot 1 HACH pressupost'!$2:$2</definedName>
    <definedName name="_xlnm.Print_Titles" localSheetId="9">'Lot 10 Microbeam press'!$2:$2</definedName>
    <definedName name="_xlnm.Print_Titles" localSheetId="1">'Lot 2 HACH pressupost'!$2:$2</definedName>
    <definedName name="_xlnm.Print_Titles" localSheetId="2">'Lot 3 Mat. Fung. crist  press'!$2:$2</definedName>
    <definedName name="_xlnm.Print_Titles" localSheetId="3">'Lot 4 Mat. Fung. 2  press'!$2:$2</definedName>
    <definedName name="_xlnm.Print_Titles" localSheetId="4">'Lot 5 Gases press'!$2:$2</definedName>
    <definedName name="_xlnm.Print_Titles" localSheetId="5">'Lot 6 Reactius  press'!$2:$2</definedName>
    <definedName name="_xlnm.Print_Titles" localSheetId="6">'Lot 7 Patrons press'!$2:$2</definedName>
    <definedName name="_xlnm.Print_Titles" localSheetId="7">'LOT 8 Rec. press'!$2:$2</definedName>
    <definedName name="_xlnm.Print_Titles" localSheetId="8">'Lot 9 Metrohm press'!$2:$2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3" i="6" l="1"/>
  <c r="N21" i="10"/>
  <c r="N19" i="10"/>
  <c r="N4" i="10"/>
  <c r="N5" i="10"/>
  <c r="N6" i="10"/>
  <c r="N7" i="10"/>
  <c r="N8" i="10"/>
  <c r="N9" i="10"/>
  <c r="N10" i="10"/>
  <c r="N11" i="10"/>
  <c r="N12" i="10"/>
  <c r="N13" i="10"/>
  <c r="N14" i="10"/>
  <c r="N15" i="10"/>
  <c r="N16" i="10"/>
  <c r="N17" i="10"/>
  <c r="N18" i="10"/>
  <c r="N3" i="10"/>
  <c r="G4" i="10"/>
  <c r="G5" i="10"/>
  <c r="G6" i="10"/>
  <c r="G7" i="10"/>
  <c r="G8" i="10"/>
  <c r="G9" i="10"/>
  <c r="G10" i="10"/>
  <c r="G11" i="10"/>
  <c r="G12" i="10"/>
  <c r="G13" i="10"/>
  <c r="G14" i="10"/>
  <c r="G15" i="10"/>
  <c r="G16" i="10"/>
  <c r="G17" i="10"/>
  <c r="G18" i="10"/>
  <c r="G19" i="10"/>
  <c r="G3" i="10"/>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60" i="9"/>
  <c r="N61" i="9"/>
  <c r="N62" i="9"/>
  <c r="N63" i="9"/>
  <c r="N64" i="9"/>
  <c r="N65" i="9"/>
  <c r="N66" i="9"/>
  <c r="N67" i="9"/>
  <c r="N68" i="9"/>
  <c r="N69" i="9"/>
  <c r="N70" i="9"/>
  <c r="N71" i="9"/>
  <c r="N72" i="9"/>
  <c r="N73" i="9"/>
  <c r="N74" i="9"/>
  <c r="N75" i="9"/>
  <c r="N76" i="9"/>
  <c r="N77" i="9"/>
  <c r="N78" i="9"/>
  <c r="N79" i="9"/>
  <c r="N80"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60" i="9"/>
  <c r="G61" i="9"/>
  <c r="G62" i="9"/>
  <c r="G63" i="9"/>
  <c r="G64" i="9"/>
  <c r="G65" i="9"/>
  <c r="G66" i="9"/>
  <c r="G67" i="9"/>
  <c r="G68" i="9"/>
  <c r="G69" i="9"/>
  <c r="G70" i="9"/>
  <c r="G71" i="9"/>
  <c r="G72" i="9"/>
  <c r="G73" i="9"/>
  <c r="G74" i="9"/>
  <c r="G75" i="9"/>
  <c r="G76" i="9"/>
  <c r="G77" i="9"/>
  <c r="G78" i="9"/>
  <c r="G79" i="9"/>
  <c r="G80" i="9"/>
  <c r="N3" i="9"/>
  <c r="G3" i="9"/>
  <c r="N121" i="8"/>
  <c r="N3"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05" i="7"/>
  <c r="N103" i="7"/>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0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3"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N174"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3" i="6"/>
  <c r="N12" i="5"/>
  <c r="N4" i="5"/>
  <c r="N5" i="5"/>
  <c r="N6" i="5"/>
  <c r="N7" i="5"/>
  <c r="N8" i="5"/>
  <c r="N9" i="5"/>
  <c r="N3" i="5"/>
  <c r="G9" i="5"/>
  <c r="G4" i="5"/>
  <c r="G5" i="5"/>
  <c r="G6" i="5"/>
  <c r="G7" i="5"/>
  <c r="G8" i="5"/>
  <c r="G3" i="5"/>
  <c r="N276" i="4"/>
  <c r="N4" i="4"/>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3" i="4"/>
  <c r="N110"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3" i="3"/>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3" i="1"/>
  <c r="P89"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89" i="2" s="1"/>
  <c r="N10" i="2"/>
  <c r="N9" i="2"/>
  <c r="N8" i="2"/>
  <c r="N7" i="2"/>
  <c r="N6" i="2"/>
  <c r="N5" i="2"/>
  <c r="N4"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N3" i="2"/>
  <c r="G3" i="2"/>
  <c r="N98"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3" i="1"/>
  <c r="N82" i="9" l="1"/>
  <c r="P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Irene Martina Rodriguez Biosca</author>
  </authors>
  <commentList>
    <comment ref="D46" authorId="0" shapeId="0" xr:uid="{9B11D720-E3A3-4476-AC1E-FA53E543747E}">
      <text>
        <r>
          <rPr>
            <b/>
            <sz val="9"/>
            <color indexed="81"/>
            <rFont val="Tahoma"/>
            <family val="2"/>
          </rPr>
          <t>Irene Martina Rodriguez Biosca:</t>
        </r>
        <r>
          <rPr>
            <sz val="9"/>
            <color indexed="81"/>
            <rFont val="Tahoma"/>
            <family val="2"/>
          </rPr>
          <t xml:space="preserve">
9685 16 ref mi lista</t>
        </r>
      </text>
    </comment>
    <comment ref="D47" authorId="0" shapeId="0" xr:uid="{0A90C8F2-281A-4D14-97EC-AD0061DE37E0}">
      <text>
        <r>
          <rPr>
            <b/>
            <sz val="9"/>
            <color indexed="81"/>
            <rFont val="Tahoma"/>
            <family val="2"/>
          </rPr>
          <t>Irene Martina Rodriguez Biosca:</t>
        </r>
        <r>
          <rPr>
            <sz val="9"/>
            <color indexed="81"/>
            <rFont val="Tahoma"/>
            <family val="2"/>
          </rPr>
          <t xml:space="preserve">
9685 16 ref mi lista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Rodriguez Biosca, Irene Martina</author>
    <author>Irene Martina Rodriguez Biosca</author>
  </authors>
  <commentList>
    <comment ref="C10" authorId="0" shapeId="0" xr:uid="{67EAAA25-D3BC-4403-9271-2BC741746F6C}">
      <text>
        <r>
          <rPr>
            <sz val="11"/>
            <color theme="1"/>
            <rFont val="Aptos Narrow"/>
            <family val="2"/>
            <scheme val="minor"/>
          </rPr>
          <t>Rodriguez Biosca, Irene Martina:
Idem Vidrafoc 875/21</t>
        </r>
      </text>
    </comment>
    <comment ref="C13" authorId="0" shapeId="0" xr:uid="{D224633F-8065-4B4C-9BAF-4966038D21B2}">
      <text>
        <r>
          <rPr>
            <sz val="11"/>
            <color theme="1"/>
            <rFont val="Aptos Narrow"/>
            <family val="2"/>
            <scheme val="minor"/>
          </rPr>
          <t>Rodriguez Biosca, Irene Martina:
idem fila 149</t>
        </r>
      </text>
    </comment>
    <comment ref="C90" authorId="1" shapeId="0" xr:uid="{2EF4AFDB-72E1-4239-9B70-4861D2D074DF}">
      <text>
        <r>
          <rPr>
            <b/>
            <sz val="9"/>
            <color indexed="81"/>
            <rFont val="Tahoma"/>
            <family val="2"/>
          </rPr>
          <t>Irene Martina Rodriguez Biosca:</t>
        </r>
        <r>
          <rPr>
            <sz val="9"/>
            <color indexed="81"/>
            <rFont val="Tahoma"/>
            <family val="2"/>
          </rPr>
          <t xml:space="preserve">
Oferta de vidrafoc a canvi del frascon 40 mL</t>
        </r>
      </text>
    </comment>
    <comment ref="C91" authorId="1" shapeId="0" xr:uid="{F86C6504-872C-480B-B619-486768B780A9}">
      <text>
        <r>
          <rPr>
            <b/>
            <sz val="9"/>
            <color indexed="81"/>
            <rFont val="Tahoma"/>
            <family val="2"/>
          </rPr>
          <t>Irene Martina Rodriguez Biosca:</t>
        </r>
        <r>
          <rPr>
            <sz val="9"/>
            <color indexed="81"/>
            <rFont val="Tahoma"/>
            <family val="2"/>
          </rPr>
          <t xml:space="preserve">
Per microcontaminants dels coagulants</t>
        </r>
      </text>
    </comment>
    <comment ref="C100" authorId="0" shapeId="0" xr:uid="{B766543D-EE76-4E55-A507-D1CF1B73C353}">
      <text>
        <r>
          <rPr>
            <sz val="11"/>
            <color theme="1"/>
            <rFont val="Aptos Narrow"/>
            <family val="2"/>
            <scheme val="minor"/>
          </rPr>
          <t xml:space="preserve">Rodriguez Biosca, Irene Martina:
Idem fila 3?
</t>
        </r>
      </text>
    </comment>
    <comment ref="C103" authorId="0" shapeId="0" xr:uid="{FA4422AE-403E-49DA-8ECF-86204EBE7D9E}">
      <text>
        <r>
          <rPr>
            <sz val="11"/>
            <color theme="1"/>
            <rFont val="Aptos Narrow"/>
            <family val="2"/>
            <scheme val="minor"/>
          </rPr>
          <t>Rodriguez Biosca, Irene Martina:
idem fila 121</t>
        </r>
      </text>
    </comment>
    <comment ref="E240" authorId="1" shapeId="0" xr:uid="{FF0FE91E-A612-4AD1-B6E4-187EF81ADC7F}">
      <text>
        <r>
          <rPr>
            <b/>
            <sz val="9"/>
            <color indexed="81"/>
            <rFont val="Tahoma"/>
            <family val="2"/>
          </rPr>
          <t>Irene Martina Rodriguez Biosca:</t>
        </r>
        <r>
          <rPr>
            <sz val="9"/>
            <color indexed="81"/>
            <rFont val="Tahoma"/>
            <family val="2"/>
          </rPr>
          <t xml:space="preserve">
DESCATALOGAT, S'ACCEPTEN ALTRES OPCIONS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Irene Martina Rodriguez Biosca</author>
  </authors>
  <commentList>
    <comment ref="C3" authorId="0" shapeId="0" xr:uid="{4F2BF1AC-59BA-4993-BD79-64EB2B2CACB9}">
      <text>
        <r>
          <rPr>
            <b/>
            <sz val="9"/>
            <color indexed="81"/>
            <rFont val="Tahoma"/>
            <family val="2"/>
          </rPr>
          <t>Irene Martina Rodriguez Biosca:</t>
        </r>
        <r>
          <rPr>
            <sz val="9"/>
            <color indexed="81"/>
            <rFont val="Tahoma"/>
            <family val="2"/>
          </rPr>
          <t xml:space="preserve">
en el contracte figurem només com a 6 de lloguer, cap més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Irene Martina Rodriguez Biosca</author>
    <author>Rodriguez Biosca, Irene Martina</author>
  </authors>
  <commentList>
    <comment ref="C34" authorId="0" shapeId="0" xr:uid="{7FB3754E-D464-42F7-813D-1AAF3CED137C}">
      <text>
        <r>
          <rPr>
            <b/>
            <sz val="9"/>
            <color indexed="81"/>
            <rFont val="Tahoma"/>
            <family val="2"/>
          </rPr>
          <t>Irene Martina Rodriguez Biosca:</t>
        </r>
        <r>
          <rPr>
            <sz val="9"/>
            <color indexed="81"/>
            <rFont val="Tahoma"/>
            <family val="2"/>
          </rPr>
          <t xml:space="preserve">
atenció, hi ha impost especial, Scharlab no el va incloure al preu
</t>
        </r>
      </text>
    </comment>
    <comment ref="C113" authorId="1" shapeId="0" xr:uid="{84A080B8-5C37-4B69-ABD9-6785D256858C}">
      <text>
        <r>
          <rPr>
            <sz val="11"/>
            <color theme="1"/>
            <rFont val="Aptos Narrow"/>
            <family val="2"/>
            <scheme val="minor"/>
          </rPr>
          <t xml:space="preserve">Rodriguez Biosca, Irene Martina:NO GENBOX, que només porten 10 per caixa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Irene Martina Rodriguez Biosca</author>
  </authors>
  <commentList>
    <comment ref="D31" authorId="0" shapeId="0" xr:uid="{0DA5E5AE-719E-4111-A1F6-CB2EEE28EC4B}">
      <text>
        <r>
          <rPr>
            <b/>
            <sz val="9"/>
            <color indexed="81"/>
            <rFont val="Tahoma"/>
            <family val="2"/>
          </rPr>
          <t>Irene Martina Rodriguez Biosca:</t>
        </r>
        <r>
          <rPr>
            <sz val="9"/>
            <color indexed="81"/>
            <rFont val="Tahoma"/>
            <family val="2"/>
          </rPr>
          <t xml:space="preserve">
SUBSTITUEIX A LA REF 6.0232.100</t>
        </r>
      </text>
    </comment>
    <comment ref="D32" authorId="0" shapeId="0" xr:uid="{F5A1855C-2796-4728-9A60-56BEF743E153}">
      <text>
        <r>
          <rPr>
            <b/>
            <sz val="9"/>
            <color indexed="81"/>
            <rFont val="Tahoma"/>
            <family val="2"/>
          </rPr>
          <t>Irene Martina Rodriguez Biosca:</t>
        </r>
        <r>
          <rPr>
            <sz val="9"/>
            <color indexed="81"/>
            <rFont val="Tahoma"/>
            <family val="2"/>
          </rPr>
          <t xml:space="preserve">
SUBSTITUEIX A LA REF 6.0257.000</t>
        </r>
      </text>
    </comment>
  </commentList>
</comments>
</file>

<file path=xl/sharedStrings.xml><?xml version="1.0" encoding="utf-8"?>
<sst xmlns="http://schemas.openxmlformats.org/spreadsheetml/2006/main" count="4929" uniqueCount="3721">
  <si>
    <t>ITEM</t>
  </si>
  <si>
    <t>DESCRIPCIÓ</t>
  </si>
  <si>
    <t>REFERENCIA</t>
  </si>
  <si>
    <t>MARCA</t>
  </si>
  <si>
    <t>ESPECIFICACIONS</t>
  </si>
  <si>
    <t>TOTAL ATL</t>
  </si>
  <si>
    <t>Total 2026</t>
  </si>
  <si>
    <t>Total 2027</t>
  </si>
  <si>
    <t>Total 2028</t>
  </si>
  <si>
    <t>Import Total*</t>
  </si>
  <si>
    <t>Pressupost  de Licitació</t>
  </si>
  <si>
    <t>1.1</t>
  </si>
  <si>
    <t xml:space="preserve">Cubeta de muestra redonda 1 pulgada  </t>
  </si>
  <si>
    <t>HACH</t>
  </si>
  <si>
    <t>Cubeta de muestra,
 redonda de 1 pulgada, vidrio, 6 unidades
compatible con Pocket Colorimeter II</t>
  </si>
  <si>
    <t>1.2</t>
  </si>
  <si>
    <t>Cubeta de muestra cuadrada 1 pulgada</t>
  </si>
  <si>
    <t>Cubetas de muestra, cuadradas de 1 pulg., vidrio, 2 unidades
Longitud de camino óptico: 1 inch square
Material: Vidrio
Peso: 0,072 kg
Volumen / tamaño de embalaje: 2 uds. emparejadas</t>
  </si>
  <si>
    <t>1.3</t>
  </si>
  <si>
    <t>Cubetas TU5200</t>
  </si>
  <si>
    <t>LZV946</t>
  </si>
  <si>
    <t>Viales de muestra para turbidímetro láser de sobremesa para  TU5200</t>
  </si>
  <si>
    <t>1.4</t>
  </si>
  <si>
    <t>Kit mantenimiento CL17</t>
  </si>
  <si>
    <t>54443-00</t>
  </si>
  <si>
    <t xml:space="preserve">kit de Mantenimineto del analizador de cloro CL17 </t>
  </si>
  <si>
    <t>1.5</t>
  </si>
  <si>
    <t>Cubeta turbidimetro online</t>
  </si>
  <si>
    <t>Probeta para calibración, compatible para el turbidímetroHACH serie 1720, 1 L</t>
  </si>
  <si>
    <t>1.6</t>
  </si>
  <si>
    <t xml:space="preserve">Cubetas Muestra Pack 6 HACH, Turbidimetro 2100N </t>
  </si>
  <si>
    <t>20849-00</t>
  </si>
  <si>
    <t>Alcance del suministro: 6 cubetas con tapón 
Caudal de muestra: 30 mL 
Material: Vidrio 
Nota al pie: Para usar con los turbidímetros de laboratorio modelo Hach Ratio 18900, 2100N y 2100AN. 
Peso: 0,2 kg 
Volumen / tamaño de embalaje: 6 /pk</t>
  </si>
  <si>
    <t>1.7</t>
  </si>
  <si>
    <t>Gateway conductimeter</t>
  </si>
  <si>
    <t>Conversor de señal analógico-digital compatible con todos los sensores de conductividad inductivos 3700 de HACH
Comunicación: MODBUS 
Diámetro: 34 mm 
Longitud: 175 mm 
Peso: 0,145 kg 
Rango de medición: 0,0 - 2000000 µS/cm 
Rango de temperatura de operación: -20 - 60 °C a 0-95% humedad relativa (sin condensación)</t>
  </si>
  <si>
    <t>1.8</t>
  </si>
  <si>
    <t>Gateway pH</t>
  </si>
  <si>
    <t>Gateway digital para conectar los sensores analógicos de pH y ORP a los controladores digitales SC 100 y SC 1000 de HACH.  Compatibilidad del electrodo: Todos los electrodos de pH y ORP de combinación con/sin toma de tierra líquida 
Comunicación: MODBUS 
Diámetro: 34 mm 
Longitud: 175 mm 
Peso: 0,145 kg 
Rango de temperatura de operación: -20 - 60 °C a 0-95% humedad relativa (sin condensación)</t>
  </si>
  <si>
    <t>1.9</t>
  </si>
  <si>
    <t xml:space="preserve">Cubetas 50mm HACH DR2800 </t>
  </si>
  <si>
    <t xml:space="preserve"> LZP341</t>
  </si>
  <si>
    <t xml:space="preserve">Dimensiones (A x A x P):50 mm x 19.5 mm x 60 mm 
Longitud de camino óptico:50 mm rectangular 
Material:PMMA 
Volumen / tamaño de embalaje:10 uds. 7 ml, </t>
  </si>
  <si>
    <t>1.10</t>
  </si>
  <si>
    <t>Cubetas cloro (6x caja)</t>
  </si>
  <si>
    <t>1.11</t>
  </si>
  <si>
    <t>Lampara (Turbidimeter LR 1720E)</t>
  </si>
  <si>
    <t>18950-00</t>
  </si>
  <si>
    <t>Lámpara, GE 1630, para turbidímetros de bajo rango 1720D y 1720E</t>
  </si>
  <si>
    <t>1.12</t>
  </si>
  <si>
    <t>Cartucho desecante turbidimetros online TU5300</t>
  </si>
  <si>
    <t>LZY876</t>
  </si>
  <si>
    <t>Cartucho desecante para TU5300sc y TU5400sc</t>
  </si>
  <si>
    <t>1.13</t>
  </si>
  <si>
    <t>Cubeta sin sellado turbidimetros online TU5300</t>
  </si>
  <si>
    <t>LZY834</t>
  </si>
  <si>
    <t>Viales de repuesto para turbidímetros láser TU5300sc y TU5400sc</t>
  </si>
  <si>
    <t>1.14</t>
  </si>
  <si>
    <t xml:space="preserve">Cubetas Pack 6 unid Muestra HACH, Turbidimetro 2100P </t>
  </si>
  <si>
    <t>Cubetas de vidrio para 2100, 10 mL, 6 ud con tapones; vidrio; Para usar con los turbidímetros portátiles de Hach de la serie 2100</t>
  </si>
  <si>
    <t>1.15</t>
  </si>
  <si>
    <t>Dispensador de cloro libre</t>
  </si>
  <si>
    <t>Swiftest vial de reactivo y dispensador de DPD para la determinación de cloro libre</t>
  </si>
  <si>
    <t>1.16</t>
  </si>
  <si>
    <t>Electrodo pH online</t>
  </si>
  <si>
    <t>PC1R1A</t>
  </si>
  <si>
    <t>Electrodo combinado de pH 3/4", convertible, PPS</t>
  </si>
  <si>
    <t>1.17</t>
  </si>
  <si>
    <t xml:space="preserve"> Tubo recambio (CL17 Chlorine Analyzer, HACH)</t>
  </si>
  <si>
    <t xml:space="preserve"> 54108-00</t>
  </si>
  <si>
    <t xml:space="preserve">Tubos de recambio para analizador de cloro CL17. Descripción: 0.500” ID, 11/16” OD Longitud: 12 inches                             </t>
  </si>
  <si>
    <t>1.18</t>
  </si>
  <si>
    <t xml:space="preserve"> Recambio Tubo Hach CL17  (3.2 mm DI, 6.4 mm DE)</t>
  </si>
  <si>
    <t xml:space="preserve"> 43293-00 </t>
  </si>
  <si>
    <t>(3.2 mm DI, 6.4 mm DE)</t>
  </si>
  <si>
    <t>1.19</t>
  </si>
  <si>
    <t xml:space="preserve">Electrodo pH con conector S8  </t>
  </si>
  <si>
    <t>53 30</t>
  </si>
  <si>
    <t>Electrodo de pH de gran diafragma con conector S8. Elemento de referencia: Ag /AgCl, enfundado. Electrolito: Gel</t>
  </si>
  <si>
    <t>1.20</t>
  </si>
  <si>
    <t xml:space="preserve">Dimensiones (A x A x P):50 mm x 19.5 mm x 60 mm. Longitud de camino óptico:50 mm rectangular. Material:PMMA. Volumen / tamaño de embalaje:10 uds. 7 ml, </t>
  </si>
  <si>
    <t>1.21</t>
  </si>
  <si>
    <t>Lampara (Turbidimetro 2100N, HACH)</t>
  </si>
  <si>
    <t>Replacement Lamp for 2100N and 2100AN Lab Turbidimeters</t>
  </si>
  <si>
    <t>1.22</t>
  </si>
  <si>
    <t xml:space="preserve">Recambio Tubo Hach CL17 </t>
  </si>
  <si>
    <t xml:space="preserve"> 44253-00</t>
  </si>
  <si>
    <t>Tubo C-Flex, diámetro exterior de 2,4 mm, diámetro interior de 0,8 mm, 30 cm</t>
  </si>
  <si>
    <t>1.23</t>
  </si>
  <si>
    <t>Recambio Tubo Hach CL17</t>
  </si>
  <si>
    <t>42076-00</t>
  </si>
  <si>
    <t>Tubo C-Flex 0,125 OD / 0,062 ID long.13"</t>
  </si>
  <si>
    <t>1.24</t>
  </si>
  <si>
    <t xml:space="preserve">Recambio Tubo Hach CL17  </t>
  </si>
  <si>
    <t>42717-00</t>
  </si>
  <si>
    <t xml:space="preserve">Tubo recambio para equipo CL17 de la marca HACH. Descripción: 1/16" ID, 3/32" OD. Longitud (cantidad): 2.0 inches (4) </t>
  </si>
  <si>
    <t>1.25</t>
  </si>
  <si>
    <t>ICE-PIC 1 NTU Calibration/Verification Module</t>
  </si>
  <si>
    <t>Módulo de calibración / verificación 1 NTU ICE-PIC</t>
  </si>
  <si>
    <t>1.26</t>
  </si>
  <si>
    <t>Sonda pH portátil</t>
  </si>
  <si>
    <t>5050T</t>
  </si>
  <si>
    <t>Electrodo de pH relleno de gel de bajo coste con diafragma cerámico. Compensación de temperatura automática. Cuerpo de policarbonato. Rango de pH de 0 a 14, de 0 a 80 °C. Cable de 1 m. Para medidores portátiles.</t>
  </si>
  <si>
    <t>1.27</t>
  </si>
  <si>
    <t>Sonda conductividad portátil</t>
  </si>
  <si>
    <t>Célula de conductividad con electrodos de Pt y cuerpo de policarbonato. Constante de celda k=1 cm-1. Compensación de temperatura automática. Cable de 1 m. Para medidores portátiles. Intervalo de medida de 0,2 µS/cm a 200 mS/cm, de 0 a 80 °C. El electrodo es apto para aplicaciones acuosas en general.</t>
  </si>
  <si>
    <t>1.28</t>
  </si>
  <si>
    <t xml:space="preserve">Sonda pH multiparamétrico </t>
  </si>
  <si>
    <t>5014T</t>
  </si>
  <si>
    <t>Electrodo líquido de pH (rellenable) con 2 diafragmas cerámicos y barrera a iones de plata. Compensación de temperatura automática. Cuerpo de vidrio. Intervalo de pH de 0 a 14, de -10 a 100 °C. Cable de 1 m. Para medidor de sobremesa. Este electrodo de pH es apto para medios acuosos en general y para muestras que contengan sulfuros, azúcares reductores u otras sustancias que reaccionen con los iones de plata.</t>
  </si>
  <si>
    <t>1.29</t>
  </si>
  <si>
    <t>5052T</t>
  </si>
  <si>
    <t>Electrodo de pH relleno de gel con diafragma de PTFE anular poroso. Compensación de temperatura automática. Cuerpo de vidrio. Intervalo de pH de 0 a 14, de 0 a 100 °C. Cable de 1 m. Para medidores portátiles. El electrodo es apto para medios difíciles, por ejemplo, muestras de baja fuerza iónica, cremas o muestras viscosas. Mediciones a altas temperaturas de hasta 100 °C. Se suministra con un protector de funcionamiento para evitar roturas accidentales.</t>
  </si>
  <si>
    <t>1.30</t>
  </si>
  <si>
    <t>Sonda conductividad</t>
  </si>
  <si>
    <t>CRI5398.99</t>
  </si>
  <si>
    <t>Sensor de conductividad para celda de flujo, electrodos y
cuerpo de titanio. K=0,3, rango 0,5 - 80000 uS/cm. Conector
MP-5. Incluye sensor de temperatura Pt1000. Rosca PG13.5</t>
  </si>
  <si>
    <t>1.31</t>
  </si>
  <si>
    <t>Replacement halogen bulb for DR2700/DR2800/DR3800/Lico 500</t>
  </si>
  <si>
    <t>LZV565</t>
  </si>
  <si>
    <t>Lámpara halógena de repuesto para DR2700, DR2800, DR3800 y Lico 500</t>
  </si>
  <si>
    <t>1.32</t>
  </si>
  <si>
    <t>Herramienta de sustitución de la cubeta</t>
  </si>
  <si>
    <t>LZY906</t>
  </si>
  <si>
    <t>Tool, Vial Removal, TU5xxx</t>
  </si>
  <si>
    <t>1.33</t>
  </si>
  <si>
    <t>Set de montaje, que incluye: Tornillos de montaje (4x), tornillos para abrazaderas de tubo (2x) y abrazaderas de tubo (2x)</t>
  </si>
  <si>
    <t>LZY870</t>
  </si>
  <si>
    <t>Recambios para online serie TU5</t>
  </si>
  <si>
    <t>1.34</t>
  </si>
  <si>
    <t>Sellado, cabezal</t>
  </si>
  <si>
    <t>LZV969</t>
  </si>
  <si>
    <t>1.35</t>
  </si>
  <si>
    <t>Sellado, cubeta</t>
  </si>
  <si>
    <t>LZY918</t>
  </si>
  <si>
    <t>1.36</t>
  </si>
  <si>
    <t>Jeringa con tubo, calibración y verificación</t>
  </si>
  <si>
    <t>LZY953</t>
  </si>
  <si>
    <t>1.37</t>
  </si>
  <si>
    <t>Paño de microfibra, limpieza de la cubeta</t>
  </si>
  <si>
    <t>LZY945</t>
  </si>
  <si>
    <t>1.38</t>
  </si>
  <si>
    <t>Sonda de inmersión In 61</t>
  </si>
  <si>
    <t>Recambio de sonda redox para analizador online</t>
  </si>
  <si>
    <t>1.39</t>
  </si>
  <si>
    <t>Kit de verificación de la calibración del CL17sc</t>
  </si>
  <si>
    <t>El kit de verificación de la calibración del CL17sc incluye dos botellas de agua desionizada (500 mL), un patrón de cloro (ampolla de 20 mL), un dispositivo para romper ampollas, una jeringa (50 mL), tubos y conectores.</t>
  </si>
  <si>
    <t>1.40</t>
  </si>
  <si>
    <t>TL23 Series Turbidimeter Lamp Assembly</t>
  </si>
  <si>
    <t>recambio de lámpara para turbidímetros serie TL23</t>
  </si>
  <si>
    <t>1.41</t>
  </si>
  <si>
    <t>CL17sc Cell Cleaning Kit (ácido sulfúrico 5.25 N, 100 mL con cuentagotas más bastoncillos)</t>
  </si>
  <si>
    <t>El kit de limpieza de la celda incluye: Ácido sulfúrico, 5,25 N, 100 mL, frasco cuentagotas y bastoncillos de algodón (10 unidades)</t>
  </si>
  <si>
    <t>1.42</t>
  </si>
  <si>
    <t>Kit de tubos: Set de tubos con tapa y barra agitadora para CL17</t>
  </si>
  <si>
    <t>El kit de tubos para CL17sc incluye un conjunto de tubos montados previamente, una barra agitadora magnética e instrucciones para el usuario.</t>
  </si>
  <si>
    <t>1.43</t>
  </si>
  <si>
    <t>Kit de instalación con regulador de presión</t>
  </si>
  <si>
    <t>Kit de instalación con regulador de presión para analizadores onlines de cloro CL17sc</t>
  </si>
  <si>
    <t>1.44</t>
  </si>
  <si>
    <t>Adaptador de tubos, DE de 6 mm a ¼ pulg</t>
  </si>
  <si>
    <t xml:space="preserve">              09184=A=4020               </t>
  </si>
  <si>
    <t>tubos recambio para analizador online CL17 sc</t>
  </si>
  <si>
    <t>1.45</t>
  </si>
  <si>
    <t>Cable coaxial, 25 m, conector AS9</t>
  </si>
  <si>
    <t>CRI1025.99</t>
  </si>
  <si>
    <t>cable coaxial con conexión AS9 para sondas online</t>
  </si>
  <si>
    <t>1.46</t>
  </si>
  <si>
    <t>Sonda de PVC de longitud 1600 mm</t>
  </si>
  <si>
    <t>1.47</t>
  </si>
  <si>
    <t>Sonda de Redox</t>
  </si>
  <si>
    <t>Electrodo redox de platino con gran diafragma de PTFE poroso. El 53 50 es un electrodo de platino con un gran diafragma anular de PTFE poroso. Es de bajo mantenimiento ya que no precisa el control y relleno periódico de electrolito. Facilita el contacto entre electrolito y muestra. El elemento de referencia enfundado es muy inaccesible a la contaminación causada por iones externos.</t>
  </si>
  <si>
    <t>1.48</t>
  </si>
  <si>
    <t>Sonda conductivitat</t>
  </si>
  <si>
    <t>CDC40101</t>
  </si>
  <si>
    <t>Intellical CDC401, célula de conductividad de grafito de 4 polos, para uso en laboratorio, cable de 1 metro</t>
  </si>
  <si>
    <t>1.49</t>
  </si>
  <si>
    <t xml:space="preserve">Sonda pH </t>
  </si>
  <si>
    <t>PHC10101</t>
  </si>
  <si>
    <t>Electrodo de pH Intellical PHC101 para laboratorio, bajo mantenimiento, relleno de gel, cable de 1 metro</t>
  </si>
  <si>
    <t>1.50</t>
  </si>
  <si>
    <t>Sonda de oxígeno disuelto</t>
  </si>
  <si>
    <t>LDO10101</t>
  </si>
  <si>
    <t>Sonda Intellical de oxígeno disuelto (OD) luminiscente/óptica para laboratorio, cable de 1 metro</t>
  </si>
  <si>
    <t>1.51</t>
  </si>
  <si>
    <t>Kit lámpara de repuesto para turbidímetro portátil de la serie 2100</t>
  </si>
  <si>
    <t>1.52</t>
  </si>
  <si>
    <t>Funda protectora para medidor portátil de la serie HQ</t>
  </si>
  <si>
    <t>LEZ015.99.A004A</t>
  </si>
  <si>
    <t>accesorio fácil de instalar que se adapta a la funda y al medidor portátil de la serie HQ para proporcionar un soporte y una protección adicionales en el campo.</t>
  </si>
  <si>
    <t>1.53</t>
  </si>
  <si>
    <t>Paño lubricante</t>
  </si>
  <si>
    <t>para aplicar aceite de silicona a las cubetas de muestra del turbidímetro.</t>
  </si>
  <si>
    <t>1.54</t>
  </si>
  <si>
    <t>FTG, REDUCER ELBOW- 5/16" OD x 1/4" OD</t>
  </si>
  <si>
    <t>recambio para analizador online CL17</t>
  </si>
  <si>
    <t>1.55</t>
  </si>
  <si>
    <t>Recambio Tubo Hach CL17  (1/32'' diam int, 3/32'' diam ext)</t>
  </si>
  <si>
    <t>1.56</t>
  </si>
  <si>
    <t>Tapones para botella reactivos CL17(Tubing cap for CL17)</t>
  </si>
  <si>
    <t>BYG151</t>
  </si>
  <si>
    <t>1.57</t>
  </si>
  <si>
    <t>Tubo recambio 125 OD X .062 ID</t>
  </si>
  <si>
    <t>4552400A</t>
  </si>
  <si>
    <t>TBG POLYETHYL .125 OD X .062 ID, NO T FDA CONTROLLED</t>
  </si>
  <si>
    <t>1.58</t>
  </si>
  <si>
    <t>Electrodo selectivo de iones (ISE) de sodio (Na⁺) Intellical ISENa381, cable de 1 metro</t>
  </si>
  <si>
    <t>ISENA38101</t>
  </si>
  <si>
    <t>Electrodo combinado ISE de sodio Intellical ISENa381 con botella de empapador de almacenamiento, cable de 1 m, una botella de solución de recarga de electrolito NH4Cl de 0,02 M (60 mL), certificado de calibración y manual de usuario básico.</t>
  </si>
  <si>
    <t>1.59</t>
  </si>
  <si>
    <t>Agitador para análisis de surfactantes</t>
  </si>
  <si>
    <t>LS120</t>
  </si>
  <si>
    <t>Para la extracción de la fase orgánica, orificios para 8 cubetas, apagado automático.</t>
  </si>
  <si>
    <t>1.60</t>
  </si>
  <si>
    <t>Cable de extensión digital de 1 m</t>
  </si>
  <si>
    <t>Para uso con registrador de caudal FL1500 y sensor de pH digital</t>
  </si>
  <si>
    <t>1.61</t>
  </si>
  <si>
    <t>Vial compartment wiper para turbidimetros online (10 bastones x sobre)</t>
  </si>
  <si>
    <t>LZY910</t>
  </si>
  <si>
    <t>1.62</t>
  </si>
  <si>
    <t>Sensor digital de conductividad</t>
  </si>
  <si>
    <t>D3412,99</t>
  </si>
  <si>
    <t>Caudal de muestra: 0 - 3 m/s 
Comunicación: Modbus 
Condiciones de almacenamiento: -30 °C - 70 °C 
Conexión de cable: Poliéster reforzado con fibra de vidrio 
Conexión de proceso: 0.75 " rosca NPT 
Constante de celda: 1.00 cm-1 
Constante de recipiente: 1.00 si está montada en una cámara de flujo 8318 
Diámetro: 20 mm 
Distancia de transmisión: 100 m max.
1000 max. when used with a termination box 
Exactitud: ±2 % of reading above 200 µS/cm 
Exactitud de la Conductividad: ± 2 % de la lectura 
Exactitud de la temperatura: ± 0.1 °C 
Humedad relativa: 0 - 95 % sin condensación 
Longitud: 114.5 mm 
Material: Polyester black, graphite 
Materiales en contacto con la muestra: Polyester black, graphite 
Notas especiales: Compuesto por: 
sensor 8312
AD gateway 6120700
cable analógico 5 m 
cable digital 1 m 
Principio de medición: 2 electrodos en contacto para medir conductividad 
Protección de la carcasa (IP): IP65 
Rango de medición: 1 - 2000 µS/cm 
  -20 - 125 °C 
Rango de presión: Máx. 10 bar 
Rango de temperatura de operación: -20 - 60 °C a 0 - 95% humedad relativa (sin-condensación) 
Repetibilidad: ± 0.4 ppb o 1 % , lo que sea mayor 
Sensibilidad: ±0.5 % of reading 
Sensor de temperatura: Pt1000 
Tiempo de respuesta: &lt; 30 s</t>
  </si>
  <si>
    <t>1.63</t>
  </si>
  <si>
    <t>Sonda de conductividad</t>
  </si>
  <si>
    <t>D3725E2T.99</t>
  </si>
  <si>
    <t>Sonda de conductividad compatible con equipos HACH de la serie SC 60 i SC 100.
Caudal de muestra: Máx. 3 m/s 
Longitud: 127 mm 
Longitud de cable: 6 m 
Material: Polipropileno (PP) 
Materiales en contacto con la muestra: Polipropileno 
Notas especiales: Compuesto por un sensor analógico 3725E2T con cable fijo de 6 m, gateway AD y cable digital de 1 m. 
Profundidad de inmersión: 79.2 mm 
Rango de medición: 200 µS/cm - 2000 mS/cm 
Rango de presión: 6,9 bar a 100 °C 
Rango de temperatura de operación: -10 - 100 °C (Sensor: limitado por el material del cuerpo) 
Sensor de temperatura: Pt1000 RTD</t>
  </si>
  <si>
    <t>1.64</t>
  </si>
  <si>
    <t>Z-08311-A-0000</t>
  </si>
  <si>
    <t>Sonda de conductividad compatible con equipos HACH de la serie SC 60 i SC 100.
Conexión de cable: Poliéster reforzado con fibra de vidrio 
Conexión de proceso: 0.75 " Rosca NPT 
Constante de celda: 0,1 cm-1 
Constante de recipiente: 1.00 si se monta en una cámara de flujo Polymetron 8318 
Diámetro: 16 mm 
Longitud: 119.5 mm 
Principio de medición: 2EL conductivo 
Protección de la carcasa (IP): IP65 
Rango de medición: 1 - 2000 µS/cm 
Rango de presión: Máx. 10 bar 
Rango de temperatura de operación: 125 °C máximo 
Sensor de temperatura: Pt100 
Velocidad de flujo: Mínimo: 100 mL/min (6 L/h) con una muestra homogénea de flujo o 330 mL/min (20 L/h)</t>
  </si>
  <si>
    <t>1.65</t>
  </si>
  <si>
    <t>Z-08312-A-0000</t>
  </si>
  <si>
    <t>Sonda de conductividad compatible con equipos HACH de la serie SC 60 i SC 100.
Conexión de proceso: 0.75 " Rosca NPT 
Constante de celda: 1.00 cm-1 
Constante de recipiente: 1.00 si se monta en una cámara de flujo 8318 
Diámetro: 20 mm 
Longitud: 114.5 mm 
Principio de medición: 2EL conductivo 
Protección de la carcasa (IP): IP65 
Rango de medición: 1 - 20000 µS/cm 
Rango de presión: Máx. 10 bar 
Rango de temperatura de operación: 125 °C máximo 
Sensor de temperatura: Pt100 
Velocidad de flujo: Minimum: 100 mL/min (6 L/h) with homogeneous flow sample or 330 mL/min (20 L/h)</t>
  </si>
  <si>
    <t>1.66</t>
  </si>
  <si>
    <t>Sonda ORP</t>
  </si>
  <si>
    <t>08351-C-0000</t>
  </si>
  <si>
    <t>Sonda de ORP compatible con equipos HACH de la serie SC 60 i SC 100.
Aplicación: ORP a altas temperaturas 
Conector: Fixed cable 
Conexión de proceso: 0,75 " rosca NPT en ambos extremos 
Deriva: &lt;3 mV/semana 
Electrodo de referencia: None 
Electrolito: Electrolito de polímero, KNO3 y KCl 
Impedancia: Impedancia referencia @ 25 °C: &lt;50 kΩ
Impedancia vidrio @ 25 °C: Platino 
Longitud: 150 mm 
Longitud de cable: 10 m cable integrado 
Material: Material del cuerpo de la sonda: PPS 
Peso: 0,62 kg 
Rango de medición: -1500 mV - 1500 mV 
Rango de presión: 3,5 bar a 110 °C 
  Máx. 10 bar a 80 °C 
Rango de temperatura de operación: 0 - 110 °C 
Sensor de temperatura: PT1000</t>
  </si>
  <si>
    <t>1.67</t>
  </si>
  <si>
    <t>Electrodo de pH Intellical para laboratorio de calidad de agua</t>
  </si>
  <si>
    <t>PHC28101</t>
  </si>
  <si>
    <t xml:space="preserve">Cable de 1 metro </t>
  </si>
  <si>
    <t>1.68</t>
  </si>
  <si>
    <t xml:space="preserve"> Electrodo de pH de vidrio rellenable intellical para laboratorio, mediciones de superficies, red Rod, cable de un metro</t>
  </si>
  <si>
    <t>PHC72901</t>
  </si>
  <si>
    <t>1.69</t>
  </si>
  <si>
    <t>Sonda pH</t>
  </si>
  <si>
    <t>Z-08350-A-0000</t>
  </si>
  <si>
    <t>Sonda de pH compatible con equipos HACH de la serie SC 60 i SC 100.
Deriva: &lt; 2 mV/week no-acumulativa 
Diafragma: Unión plana PTFE 
Diámetro: 30 mm 
Electrolito: KNO3 y KCl 
Exactitud: 0,05 pH a 25 °C 
Longitud: 142.5 mm 
Longitud de cable: 10 m 
Material: Vidrio 
Notas especiales: No apta para muestras de agua que contienen fluoruros pH&lt;6 
  Termistor de temperatura sin contacto con el medio (interno) 
Rango de medición: 0 - 14 
Rango de presión: 10 a 80 ºC 
  3,5 a 110 ºC 
Rango de temperatura de operación: 110 °C máximo 
Rosca del sensor: 0.75" NPT at both sensor ends 
Tiempo de respuesta: 10 s</t>
  </si>
  <si>
    <t>1.70</t>
  </si>
  <si>
    <t>Tovalloletes per espectrofotòmetre (Wipes, Disposable, 11 x 22 cm, 280/pk)</t>
  </si>
  <si>
    <t>Para la limpieza de superfícies críticas.</t>
  </si>
  <si>
    <t>1.71</t>
  </si>
  <si>
    <t>Kit de mantenimiento (para instrumentos vendidos después de marzo del año 2000). Consta de tubos de reactivos (no ilustrado), tapones de reactivos y accesorios que se deben cambiar una vez al año. </t>
  </si>
  <si>
    <t>1.72</t>
  </si>
  <si>
    <t>Lente verificación sondas UVAS online (Ultravioleta online)</t>
  </si>
  <si>
    <t>LZX396</t>
  </si>
  <si>
    <t>1.73</t>
  </si>
  <si>
    <t>Rasqueta de limpieza manual turbidímetros láser</t>
  </si>
  <si>
    <t>LZY903</t>
  </si>
  <si>
    <t>Para turbidímetros láser TU5200, TU5300sc y TU5400cs</t>
  </si>
  <si>
    <t>1.74</t>
  </si>
  <si>
    <t xml:space="preserve">Electrode pH sobre taula per Sension + </t>
  </si>
  <si>
    <t>LZW5010T.97.002</t>
  </si>
  <si>
    <t>Per analitzador de sobretaula Sension+ PH3</t>
  </si>
  <si>
    <t>1.75</t>
  </si>
  <si>
    <t xml:space="preserve">Cèl·lula de conductivitat sobretaula per Sension + </t>
  </si>
  <si>
    <t>LZW5070.97.0002</t>
  </si>
  <si>
    <t>Per analitzador de sobretaula Sension+ EC7</t>
  </si>
  <si>
    <t>1.76</t>
  </si>
  <si>
    <t>Sonda Oxígeno LDO101</t>
  </si>
  <si>
    <t>1.77</t>
  </si>
  <si>
    <t>Cápsula de sensor LDO para electrodos LDO- INTELLICAL</t>
  </si>
  <si>
    <t>1.78</t>
  </si>
  <si>
    <t>Kit protector para sonda LDO estándar Intellical</t>
  </si>
  <si>
    <t>1.79</t>
  </si>
  <si>
    <t>Tubing Conversion Kit, Ultraturb to TU5300sc or TU5400sc</t>
  </si>
  <si>
    <t>LZY912</t>
  </si>
  <si>
    <t xml:space="preserve">Recanvis de connectors de tubs per analitzadors online de terbolesa TU5300sc </t>
  </si>
  <si>
    <t>1.80</t>
  </si>
  <si>
    <t>PHC201</t>
  </si>
  <si>
    <t>Electrodo de pH Intellical PHC201 para laboratorio, multiuso, relleno de gel, cable de 3 metros</t>
  </si>
  <si>
    <t>1.81</t>
  </si>
  <si>
    <t>PHC72501</t>
  </si>
  <si>
    <t>Electrodo de pH de vidrio rellenable Intellical PHC725 para laboratorio, baja fuerza iónica, RedRod, cable de 1 metro</t>
  </si>
  <si>
    <t>1.82</t>
  </si>
  <si>
    <t>PHC70501</t>
  </si>
  <si>
    <t>Electrodo de pH de vidrio rellenable Intellical PHC705 para laboratorio, multiuso, RedRod, cable de 1 metro</t>
  </si>
  <si>
    <t>1.83</t>
  </si>
  <si>
    <t>Botella con tapón, DBO, 300 mL</t>
  </si>
  <si>
    <t xml:space="preserve"> Botella de vidrio de borosilicato con labio acampanado y tapón de vidrio esmerilado para impedir la entrada de aire y para aportar estanqueidad. Área con marca de escarcha. Tapón incluido (tamaños de 60 y 300 mL). Las botellas serializadas son secuenciales y están serigrafiadas.</t>
  </si>
  <si>
    <t>1.84</t>
  </si>
  <si>
    <t>Intellical Cápsula del sensor de recambio para sondas LDO</t>
  </si>
  <si>
    <t>Para uso con las sondas ópticas de oxígeno disuelto IntelliCAL LDO de Hach. Incluye iButton y tapa del sensor.</t>
  </si>
  <si>
    <t>1.85</t>
  </si>
  <si>
    <t>Kit incluye una cubierta y un collarín de bloqueo para las sondas Intellical LDO estándar.</t>
  </si>
  <si>
    <t>1.86</t>
  </si>
  <si>
    <t>ULTRATURB plus sc Set de rasquetas</t>
  </si>
  <si>
    <t>LZV275</t>
  </si>
  <si>
    <t>1.87</t>
  </si>
  <si>
    <t>Set de juntas para Ultraturb</t>
  </si>
  <si>
    <t>LZP782</t>
  </si>
  <si>
    <t>1.88</t>
  </si>
  <si>
    <t>Regulador de caudal para turbidímetros TU5300sc</t>
  </si>
  <si>
    <t>LZY963</t>
  </si>
  <si>
    <t>1.89</t>
  </si>
  <si>
    <t>Kit de accesorios (de conexión)</t>
  </si>
  <si>
    <t>LZP816</t>
  </si>
  <si>
    <t>1.90</t>
  </si>
  <si>
    <t>Cable de extensión digital para sensores SC, 5 m</t>
  </si>
  <si>
    <t>LZX848</t>
  </si>
  <si>
    <t>1.91</t>
  </si>
  <si>
    <t>Ultraturb sc Set de jeringa para calibración</t>
  </si>
  <si>
    <t>LZV451</t>
  </si>
  <si>
    <t>1.92</t>
  </si>
  <si>
    <t>Soporte de limpiaparabrisas, ULTRATURB agua de mar sc</t>
  </si>
  <si>
    <t>LZV842</t>
  </si>
  <si>
    <t>TOTAL</t>
  </si>
  <si>
    <t>2.1</t>
  </si>
  <si>
    <t>Cloruro de Potasio 3M</t>
  </si>
  <si>
    <t>LZW9500.99</t>
  </si>
  <si>
    <t>Frasco, plástico 250 ml
Densidad 1.13 g/cm3 (20 °C)
Valor de pH 5.5 (H₂O, 20 °C)
concentration 2.9 - 3.1 mol/l</t>
  </si>
  <si>
    <t>2.2</t>
  </si>
  <si>
    <t>DPD libre HACH (1000 unid.)</t>
  </si>
  <si>
    <t>Método: DPD Número de tests: 1000
Parámetro: Cloro, libre, dióxido de cloro
Plataforma: Powder Pillows
Rango de medición: 0,02 - 2,00 mg/L Cl2
Volumen / tamaño de embalaje: 1000 /paquete</t>
  </si>
  <si>
    <t>2.3</t>
  </si>
  <si>
    <t xml:space="preserve">Juego reactivos Cloro Libre Hach CL17 Cloro Libre </t>
  </si>
  <si>
    <t>El set contiene: Indicador DPD, 24 g
Solución indicadora de cloro libre, 473 mL
Solución tampón de cloro libre, 473 mL</t>
  </si>
  <si>
    <t>2.4</t>
  </si>
  <si>
    <t>KIT AMONIO</t>
  </si>
  <si>
    <t>LCK304</t>
  </si>
  <si>
    <t>Cubeta test para amonio para equipo HACH DR2800                                                   Rango: 0,02 - 2,5 mg/L NH4  /
0.015-2.0 mg/L NH4-N              Número de tests: 25</t>
  </si>
  <si>
    <t>2.5</t>
  </si>
  <si>
    <t>KIT Boro</t>
  </si>
  <si>
    <t>LCK 307</t>
  </si>
  <si>
    <t>Cubeta test para boro para equipos HACH DR6000 o similares,
Método: Azometina-H
Número de tests: 25 tests
Parámetro: Boro
Plataforma: LCK
Rango de medición: 0,05 - 2,50 mg/L B
Según la norma: DIN 38405-D17</t>
  </si>
  <si>
    <t>2.6</t>
  </si>
  <si>
    <t>KIT cloruros</t>
  </si>
  <si>
    <t>LCK311</t>
  </si>
  <si>
    <t>Kit de determinación de cloruros compatible con espectofotómetros de HACH.
Condiciones de almacenamiento: 2 - 8 °C (mantener refrigerado)
EPA compliant: N/A
Método: Hierro(III)-Tiocianato
Notas especiales: 2 rangos de medida con 1 solo test
Número de tests: 24
Parámetro: Cloruro
Plataforma: LCK
Rango de medición: 1-70 mg/L / 70-1000 mg/L Cl
  1 - 70 mg/L Cl
Rango de medición (2): 70 - 1000 mg/L Cl
Vida útil: 12 meses a partir de la fecha de producción</t>
  </si>
  <si>
    <t>2.7</t>
  </si>
  <si>
    <t>KIT fluoruro</t>
  </si>
  <si>
    <t>LCK323</t>
  </si>
  <si>
    <t>Cubeta test para fluoruro para equipos HACH DR6000 o similares
Método:SPADNS
Número de tests:25
Parámetro:Fluoruro
Plataforma:LCK
Rango de medición:0.1 - 2.5 mg/L F</t>
  </si>
  <si>
    <t>2.8</t>
  </si>
  <si>
    <t>KIT Hierro</t>
  </si>
  <si>
    <t>LCK521</t>
  </si>
  <si>
    <t> </t>
  </si>
  <si>
    <t>2.9</t>
  </si>
  <si>
    <t>KIT NITRATOS</t>
  </si>
  <si>
    <t>LCK339</t>
  </si>
  <si>
    <t>Cubeta test para nitrato, de 0,23 a 13,5 mg/l de NO3-N para HACH DR2800                                     Rango: 0.23 - 13.5 mg/L NO3-N  / 1,0 - 60,0 mg/L NO3                       Número de test: 25</t>
  </si>
  <si>
    <t>2.10</t>
  </si>
  <si>
    <t>KIT NITRITOS</t>
  </si>
  <si>
    <t>LCK341</t>
  </si>
  <si>
    <t>Cubeta test para nitrito, de 0,015 a 0,6 mg/l de NO2-N para HACH DR2800                                  Rango: 0.015 - 0.6 mg/L NO2-N / 0,05 - 2 mg/L NO2                            Número de test: 25</t>
  </si>
  <si>
    <t>2.11</t>
  </si>
  <si>
    <t>Patrón de formazina para turbidez 1,0 NTU</t>
  </si>
  <si>
    <t>Solución standard de Formazina estabilizada, lista para usar, botella 500 mL, 1,0 NTU.
Standards de turbidez Stablcal para todos los Turbidímetros. Conforme a USEPA para fines de calibración. Las soluciones standard de formazina estabilizada Stablcal son diluciones de Formazina desarrolladas para su uso en cualquier turbidímetro. Valor de NTU: 1,0. Botella: 500 mL. Para TL23, TU52, 2100Q, 2100N, 2100AN series.</t>
  </si>
  <si>
    <t>2.12</t>
  </si>
  <si>
    <t>Patrón DPD-Clor LR HACH</t>
  </si>
  <si>
    <t>Estándares de gel sólidos y listos para usar para la verificación de instrumentos en el laboratorio y sobre el terreno compatibles con los clorímetros pocket 2 y DR 300 de HACH.
Los kits de estándares secundarios SpecCheck listos para usar incluyen cuatro cubetas de vidrio selladas de 10 ml (1 pulgada) con un blanco de reactivo y tres estándares diferentes dentro del rango analítico habitual, así como instrucciones, un maletín de plástico y un certificado de análisis.
Los estándares SpecCheck tienen un período de validez de dos años a partir de la fecha de fabricación. Concentración: 0 - 2,0 mg/L Cl2 Método: DPD
Parámetro: Cloro
Volumen / tamaño de embalaje: Set de 4 viales</t>
  </si>
  <si>
    <t>2.13</t>
  </si>
  <si>
    <t>Patrón turbidez (Stablcal calibration with RFID-Tag)</t>
  </si>
  <si>
    <t>LZY835</t>
  </si>
  <si>
    <t>Set de calibración Stablcal con RFID,
para los turbidímetros láser TU5200, TU5300sc y TU5400sc</t>
  </si>
  <si>
    <t>2.14</t>
  </si>
  <si>
    <t>Patrones set viales sellados para 2100Q/QIS Ampule calibration kit formazina</t>
  </si>
  <si>
    <t>Set de patrones Stablcal en viales sellados para turbidímetro portátil 2100.
 Las soluciones standard de formazina estabilizada Stablcal son diluciones de Formazina desarrolladas para su uso en cualquier turbidímetro.
El set contiene viales de 20, 100 y 800 NTU para calibración y uno de 10 NTU para verificación.</t>
  </si>
  <si>
    <t>2.15</t>
  </si>
  <si>
    <t>Sobres de Hierro Ferrover</t>
  </si>
  <si>
    <t>Sobres de reactivo en polvo para la determinación de hierro, de 0,02 a 3,00 mg/L de Fe  para equipos Hach DR6000 o similares
Reactivo en polvo en paquetes sellados para la determinación de hierro mediante el método de FerroVer.
Para muestra de 10 mL. Paquete de 100.</t>
  </si>
  <si>
    <t>2.16</t>
  </si>
  <si>
    <t>Sulfaver 4 (determinacion de sulfatos)</t>
  </si>
  <si>
    <t>SulfaVer 4 Sobres de reactivo en polvo para la determinación de sulfato,
de 2 a 70 mg/L de SO4 para equipos Hach DR6000 o similares</t>
  </si>
  <si>
    <t>2.17</t>
  </si>
  <si>
    <t>DPD Total HACH</t>
  </si>
  <si>
    <t>Descripción:DPD, reactivo powder pillow para determinar la presencia de Cloro total, 10 ml
EPA compliant:Sí 
Método:DPD 
Número del método:8016, 8031, 8167 
Parámetro:Cloro, total, bromo, yodo 
Rango de medición:0,02 - 2,00 mg/L Cl2
Rango de medición (2):0,05 - 4,50 mg/L Br2
Rango de medición (3):0,07 - 7,00 mg/L I2
Reference method:SM 4500-Cl G 
Vida útil:60 meses</t>
  </si>
  <si>
    <t>2.18</t>
  </si>
  <si>
    <t>KIT Sulfato</t>
  </si>
  <si>
    <t>LCK153</t>
  </si>
  <si>
    <t>Kit de determinación de sulfatos compatible con espectofotómetros de HACH.
Condiciones de almacenamiento: 15 - 25 °C 
Descripción: Sulfato de bario 
EPA compliant: N/A 
Método: Sulfato de bario 
Número de tests: 25 
Parámetro: Sulfato 
Plataforma: LCK 
Rango de medición: 40 - 150 mg/L SO4 
  40-150 mg/L SO4 
Vida útil: 36 meses a partir de la fecha de producción</t>
  </si>
  <si>
    <t>2.19</t>
  </si>
  <si>
    <t>Patrón de Sodio (100 ppm)</t>
  </si>
  <si>
    <t>Concentración: 0,00435 mol/L ± 0,00003 mol/L Na+ 
  100 mg/L Na+ Notas especiales: Período de validez observado una vez abierto (en las condiciones de uso y almacenamiento recomendadas): 3 meses  Vida útil: 3 años 
Volumen / tamaño de embalaje: 500 mL</t>
  </si>
  <si>
    <t>2.20</t>
  </si>
  <si>
    <t xml:space="preserve">Patrones Terb StablCal set 0- 4000 NTU, Turbidimetro 2100N </t>
  </si>
  <si>
    <t>Kit de calibración de 0 a 4000 NTU</t>
  </si>
  <si>
    <t>2.21</t>
  </si>
  <si>
    <t>Patrón Hierro 10 mg/L</t>
  </si>
  <si>
    <t xml:space="preserve">Concentración: 10 mg/L   trazable NIST 
</t>
  </si>
  <si>
    <t>2.22</t>
  </si>
  <si>
    <t>Patrón Formazina 10 NTU</t>
  </si>
  <si>
    <t>Concentración: 10 NTU Parámetro: Turbidez 
Plataforma: Solución 
Vida útil: 24 meses 
Volumen / tamaño de embalaje: 500 mL</t>
  </si>
  <si>
    <t>2.23</t>
  </si>
  <si>
    <t>Kits de calibración de solución por volumen de estándar de turbidez Stablcal, 20 NTU y 0,1 NTU</t>
  </si>
  <si>
    <t>Concentración: 20 NTU
0.1 NTU Parámetro: Turbidity Vida útil: 6 months 
Volumen / tamaño de embalaje: 1 L each</t>
  </si>
  <si>
    <t>2.24</t>
  </si>
  <si>
    <t>ZW9500,99</t>
  </si>
  <si>
    <t>Frasco, plástico 250 mL. Densidad 1.13 g/cm3 (20 °C).  Valor de pH 5.5 (H₂O, 20 °C). concentration 2.9 - 3.1 mol/l</t>
  </si>
  <si>
    <t>2.25</t>
  </si>
  <si>
    <t>DPD para cloro libre</t>
  </si>
  <si>
    <t>DPD Free Chlorine Reagent Powder Pillows, 10 mL, pk/100. Boric Acid free. Rang: 0.02 - 2.00 mg/L Cl₂</t>
  </si>
  <si>
    <t>2.26</t>
  </si>
  <si>
    <t>DPD libre HACH (250 test x tub)</t>
  </si>
  <si>
    <t>Vial de recambio del dispensador de reactivo de DPD para la determinación de cloro libre, 0,02-2,00 mg/L Cl2.</t>
  </si>
  <si>
    <t>2.27</t>
  </si>
  <si>
    <t>Juego reactivos Cloro Total</t>
  </si>
  <si>
    <t xml:space="preserve">Total Chlorine Reagent Set, 0.02 - 2.00 mg/L Cl₂, for chlorine analyzer CL17/CL17sc . Incluye: DPD reactivo, indicador y tampón. Rang: 0.02 - 5.00 mg/L Cl₂ per Cl17 </t>
  </si>
  <si>
    <t>2.28</t>
  </si>
  <si>
    <t>KIT ALUMINIO</t>
  </si>
  <si>
    <t>LCK301</t>
  </si>
  <si>
    <t>Cubeta test para aluminio para equipo HACH DR2800                                                   Rango: 0,02 - 0,5 mg/L Al. Número de tests: 24 (la prueba incluye solución cero)</t>
  </si>
  <si>
    <t>2.29</t>
  </si>
  <si>
    <t>KIT DETERGENTES ANIONICOS</t>
  </si>
  <si>
    <t>LCK332</t>
  </si>
  <si>
    <t>Surfactantes aniónicos, cubeta test de 0,05 a 2,0 mg/L para equipo HACH DR2800. Rang: 0,05 a 2,0 mg/L. Número de tests: 25</t>
  </si>
  <si>
    <t>2.30</t>
  </si>
  <si>
    <t>KIT MANGANESO</t>
  </si>
  <si>
    <t>LCW032</t>
  </si>
  <si>
    <t xml:space="preserve">Set de reactivos para la determinación de manganeso, de 0,2 a 5 mg/L / de 0,02 a 1,0 mg/L de Mn para HACH DR2800. Rango de medición: 0,2 - 5 mg/L Mn (cubeta circular o rectangular de 10 mm). Rango de medición (2): 0,02 - 1 mg/L Mn (cubeta rectangular de 50 mm).  Número de tests: 50                          </t>
  </si>
  <si>
    <t>2.31</t>
  </si>
  <si>
    <t>Patrón conductividad 12,88 mS/cm</t>
  </si>
  <si>
    <t xml:space="preserve"> LZW9720.99</t>
  </si>
  <si>
    <t>Solución estándar de conductividad, 12,88 mS/cm ± 0,11 mS/cm a 25 °C, KCl (0,1 M). Volumen 250 mL</t>
  </si>
  <si>
    <t>2.32</t>
  </si>
  <si>
    <t>Patrón conductividad 1413 µS/cm</t>
  </si>
  <si>
    <t xml:space="preserve"> LZW9710.99</t>
  </si>
  <si>
    <t>Solución estándar de conductividad, 1413 µS/cm ± 12 µS/cm a 25 °C, KCl (0,01 M)             250 mL</t>
  </si>
  <si>
    <t>2.33</t>
  </si>
  <si>
    <t>Patrón conductividad 147 µS/cm</t>
  </si>
  <si>
    <t>LZW9700.99</t>
  </si>
  <si>
    <t>Solución estándar de conductividad. 147 µS/cm ± 5 µS/cm a 25 °C, KCl (0,001 M)        250 mL</t>
  </si>
  <si>
    <t>2.34</t>
  </si>
  <si>
    <t xml:space="preserve">Patrón pH 4,01   </t>
  </si>
  <si>
    <t xml:space="preserve"> LZW9463.99</t>
  </si>
  <si>
    <t>Solución tampón de pH estándar para calibrar electrodos de pH, tampón de pH incoloro, pH 4,01 ± 0,02 a 25 °C. Volumen 250 mL</t>
  </si>
  <si>
    <t>2.35</t>
  </si>
  <si>
    <t>Patrón pH 7,00</t>
  </si>
  <si>
    <t xml:space="preserve"> LZW9464.98</t>
  </si>
  <si>
    <t>Solución tampón de pH estándar para calibrar electrodos de pH, tampón de pH incoloro, pH 7,00 ± 0,02 a 25 °C. Volumen 250 mL</t>
  </si>
  <si>
    <t>2.36</t>
  </si>
  <si>
    <t>Patrón pH 9,21</t>
  </si>
  <si>
    <t>LZW9465.99</t>
  </si>
  <si>
    <t>Solución tampón de pH 9,21, CoA 250 mL</t>
  </si>
  <si>
    <t>2.37</t>
  </si>
  <si>
    <t xml:space="preserve">Patrones Terb StablCal HACH, Turbidimetro 2100P </t>
  </si>
  <si>
    <t>kit de calibración para 2100P</t>
  </si>
  <si>
    <t>2.38</t>
  </si>
  <si>
    <t>Chlorine Standard Solution, 50-75 mg/L as Cl2, pk/16 - 10 mL Voluette Ampules (NIST)</t>
  </si>
  <si>
    <t>16 /pk - 10 mL Voluette Ampules. 50 - 75 mg/L Cl2</t>
  </si>
  <si>
    <t>2.39</t>
  </si>
  <si>
    <t>LCK331 kit detergents cationics</t>
  </si>
  <si>
    <t>LCK331</t>
  </si>
  <si>
    <t>Cubeta test para surfactantes catiónicos, de 0,2 a 2,0 mg/l</t>
  </si>
  <si>
    <t>2.40</t>
  </si>
  <si>
    <t>LCK333: Kit detergents no iònics</t>
  </si>
  <si>
    <t>LCK333</t>
  </si>
  <si>
    <t>Cubeta test para surfactantes no iónicos, de 0,2 a 6,0 mg/l</t>
  </si>
  <si>
    <t>2.41</t>
  </si>
  <si>
    <t>Nitrogen-Ammonia Reagent Set, Salicylate Method, 10 mL</t>
  </si>
  <si>
    <t>Reactivo en polvo en paquetes sellados para la determinación de nitrógeno, amoníaco (método del salicilato). Para muestra de 10 mL, 100 unidades.</t>
  </si>
  <si>
    <t>2.42</t>
  </si>
  <si>
    <t xml:space="preserve">Patrón de verificación &lt; 0.1 NTU (patrón secundario sólido) </t>
  </si>
  <si>
    <t>LZY901</t>
  </si>
  <si>
    <t>Estándar secundario de turbidez Glass Rod ˂0,1 NTU para turbidímetros láser TU5200, TU5300sc y TU5400sc</t>
  </si>
  <si>
    <t>2.43</t>
  </si>
  <si>
    <t>Aceite de silicona, 15 mL SCDB</t>
  </si>
  <si>
    <t>Aceite de silicona, 15 mL SCDB. Múltiples usos, incluida la preparación de cubetas de muestra para turbidez (TL23, TU52, 2100Q, 2100N, 2100AN series).</t>
  </si>
  <si>
    <t>2.44</t>
  </si>
  <si>
    <t>CL17sc Calibration Verification Refill Kit</t>
  </si>
  <si>
    <t>Para los usuarios que ya dispongan de la jeringa, los tubos, los conectores y el dispositivo para romper ampollas del kit de verificación de la calibración del CL17sc, este kit de recambio proporciona el agua desionizada y los patrones de cloro necesarios para verificar la calibración. El kit de recambio para la verificación de la calibración del CL17sc contiene dos botellas de agua desionizada (500 mL) y un patrón de cloro (ampolla de 20 mL).</t>
  </si>
  <si>
    <t>2.45</t>
  </si>
  <si>
    <t>Solución tampón, pH 10,01, 250 mL</t>
  </si>
  <si>
    <t>LZW9471.99</t>
  </si>
  <si>
    <t>Solución tampón de pH estándar para calibrar electrodos de pH, tampón de pH incoloro, pH 10,01 ± 0,02 a 25 °C, botella de 250 mL. Trazable con los materiales de referencia estándar de NIST</t>
  </si>
  <si>
    <t>2.46</t>
  </si>
  <si>
    <t>Kit de verificación en rango ultrabajo, Stablcal, 100 mL</t>
  </si>
  <si>
    <t>Kit de estándares para comprobar la turbidez en rango bajo, que incluye 100 mL de cada estándar de 0,10 NTU, 0,30 NTU, 0,50 NTU y 1,0 NTU, aceite de silicona y paño lubricante, e instrucciones. Kit de verificación Stablcal que incluye: estándares de 0,10 NTU, 0,30 NTU, 0,50 NTU y 1,0 NTU (de 100 mL cada uno), aceite de silicona y paño lubricante, e instrucciones. Solo para verificación. No para calibración.</t>
  </si>
  <si>
    <t>2.47</t>
  </si>
  <si>
    <t>Patrón de conductividad OIML certificada, 1408 µS/cm, KCl 0,01 D, 500 mL</t>
  </si>
  <si>
    <t>S51M003</t>
  </si>
  <si>
    <t>Solución estándar de conductividad OIML con certificado de conformidad y trazabilidad* que indica el valor exacto de conductividad con la incertidumbre expandida relacionada (k = 2). Periodo de validez garantizado gracias a su envase de aluminio de alta calidad. 0,01 D de cloruro potásico (KCl), conductividad: 1408 µS/cm ± 0,5 % (k = 2) a 25 °C, botella de 500 mL.</t>
  </si>
  <si>
    <t>2.48</t>
  </si>
  <si>
    <t>Patrón de conductividad OIML certificada, 12,85µS/cm, KCl 0,1 D, 500 mL</t>
  </si>
  <si>
    <t>Solución estándar de conductividad OIML con certificado de conformidad y trazabilidad* que indica el valor exacto de conductividad con la incertidumbre expandida relacionada (k = 2). Periodo de validez garantizado gracias a su embalaje de aluminio de alta calidad. 0,1 D de cloruro potásico (KCl), conductividad: 12,85 mS/cm ± 0,5 % (k = 2) a 25 °C, botella de 500 mL</t>
  </si>
  <si>
    <t>2.49</t>
  </si>
  <si>
    <t>Patron Terb StablCal HACH 1 NTU</t>
  </si>
  <si>
    <t>Solución standard de Formazina estabilizada para todos los turbidímetros, lista para usar, botella 100 mL, 1,0 NTU. Conforme a USEPA para fines de calibración. Para TL23, TU52, 2100Q, 2100N, 2100AN series.</t>
  </si>
  <si>
    <t>2.50</t>
  </si>
  <si>
    <t>Solución estándar de sodio, 100 mg/L, 1 L</t>
  </si>
  <si>
    <t>Soluciones estándar ISE Sodio, 100 mg/L Na+ (NIST). Botella de 1 L</t>
  </si>
  <si>
    <t>2.51</t>
  </si>
  <si>
    <t>Solución estándar de sodio, 1000 mg/L, 500 mL</t>
  </si>
  <si>
    <t>Soluciones estándar ISE Sodio, 1000 mg/L Na+ (NIST). Botella de 500 mL</t>
  </si>
  <si>
    <t>2.52</t>
  </si>
  <si>
    <t>Sobres de reactivo en polvo de ajustador de fuerza iónica de sodio/potasio</t>
  </si>
  <si>
    <t>Ajustador de fuerza iónica de sodio/potasio. Paquete de 100 sobres de reactivo en polvo</t>
  </si>
  <si>
    <t>2.53</t>
  </si>
  <si>
    <t>Solución de relleno, ISENa381, 0,02 M, NH₄Cl, 59 mL</t>
  </si>
  <si>
    <t>Solución de relleno para electrodo de ion selectivo de sodio (ISENa381), cloruro de amonio (NH₄Cl), 0,02 M, botella de 59 mL</t>
  </si>
  <si>
    <t>2.54</t>
  </si>
  <si>
    <t>2.55</t>
  </si>
  <si>
    <t>Patrón Formazina 20 NTU</t>
  </si>
  <si>
    <t>2.56</t>
  </si>
  <si>
    <t>Patrón turbidez (Stablcal calibration with RFID-Tag) Patrón 1 NTU</t>
  </si>
  <si>
    <t>LZZ003</t>
  </si>
  <si>
    <t>Patron Stablcal de 1 NTU para equipos de la serie TU5200, TU5300sc, TU5400sc.</t>
  </si>
  <si>
    <t>2.57</t>
  </si>
  <si>
    <t>Kit Cianur LCK315 25xcaja</t>
  </si>
  <si>
    <t>LCK315</t>
  </si>
  <si>
    <t>Cubeta test para cianuro, de 0,01 a 0,6 mg/L de CN;Ácido barbitúrico-piridina</t>
  </si>
  <si>
    <t>2.58</t>
  </si>
  <si>
    <t>Kit Crom LCK313 25xcaja</t>
  </si>
  <si>
    <t>LCK313</t>
  </si>
  <si>
    <t>Cubeta test para cromo (III y VI), de 0,03 a 1,0 mg/l de Cr; método difenil-carbazida</t>
  </si>
  <si>
    <t>2.59</t>
  </si>
  <si>
    <t>Kit Dioxido de cloro (100 determinacions)</t>
  </si>
  <si>
    <t>HPT 240</t>
  </si>
  <si>
    <t>Set de reactivos para la determinación de dióxido de cloro, de 0,02 a 0,50 mg/L de ClO₂, 100 unidades; método amaranto</t>
  </si>
  <si>
    <t>2.60</t>
  </si>
  <si>
    <t>Solución patrón de cloro, 25-30 ppm Cl2 (NIST) (20 unid.)</t>
  </si>
  <si>
    <t>Solución estándar de cloro, de 25 a 30 mg/L como Cl₂, 20 unidades</t>
  </si>
  <si>
    <t>2.61</t>
  </si>
  <si>
    <t>Patrón Stablcal 20 NTU</t>
  </si>
  <si>
    <t>LZY899</t>
  </si>
  <si>
    <t>Vial de verificación Stablcal, 20 NTU, sin RFID, TU5200, TU5300 sc y TU5400 sc</t>
  </si>
  <si>
    <t>2.62</t>
  </si>
  <si>
    <t>STABCAL (set de viales sellados 1,0; 10; 100 i 1000 NTU) para verificación de turbidímetre 2100 A</t>
  </si>
  <si>
    <t>Kit de calibración, estándares de turbidez Stablcal, turbidímetro 2100A, viales sellados</t>
  </si>
  <si>
    <t>2.63</t>
  </si>
  <si>
    <t>DPD total HACH (250 test x tub)</t>
  </si>
  <si>
    <t>DPD, cloro total, vial de reactivo (recambio) para el dispensador Swiftest</t>
  </si>
  <si>
    <t>2.64</t>
  </si>
  <si>
    <t>Patrón pH 10,000 500 mL</t>
  </si>
  <si>
    <t>S11M007</t>
  </si>
  <si>
    <t>Solución tampón de pH estándar IUPAC con certificado de conformidad* y trazabilidad que indica el valor exacto del tampón de pH con la incertidumbre expandida relacionada (k = 2)
. Trazable a la escala de pH de IUPAC/NIST. 
Periodo de validez garantizado gracias a su embalaje de aluminio de alta calidad. 
Solución tampón de pH incolora. 
pH 10,012 ± 0,010 (k = 2) a 25 °C, 
botella de 500 mL.
*Disponible para descargar en www.es.hach.com: menú Servicios, Certificado de análisis; se necesita el número de referencia del producto y el número de lote</t>
  </si>
  <si>
    <t>2.65</t>
  </si>
  <si>
    <t>Patrón pH 4.005 500 mL</t>
  </si>
  <si>
    <t>S11M002</t>
  </si>
  <si>
    <t>Solución tampón de pH estándar IUPAC con certificado de conformidad* y trazabilidad que indica el valor exacto del tampón de pH con la incertidumbre expandida relacionada (k = 2). 
Trazable a la escala de pH de IUPAC/NIST. 
Periodo de validez garantizado gracias a su embalaje de aluminio de alta calidad.
 Solución tampón de pH incolora. 
pH 4,005 ± 0,010 (k = 2) a 25 °C, 
botella de 500 mL.
*Disponible para descargar en www.es.hach.com: menú Servicios, Certificado de análisis; se necesita el número de referencia del producto y el número de lote.</t>
  </si>
  <si>
    <t>2.66</t>
  </si>
  <si>
    <t>Patrón pH 7,000 500 mL</t>
  </si>
  <si>
    <t>S11M004</t>
  </si>
  <si>
    <t>Descripción:Tampón de calibración de pH 
Notas especiales:Período de validez observado una vez abierto (en las condiciones de uso y almacenamiento recomendadas): 3 meses 
Trazable a NIST:Sí Valor(es) de pH:7,000 ± 0,010 pH a 25 °C 
Vida útil:24 meses 
Volumen / tamaño de embalaje:500 mL</t>
  </si>
  <si>
    <t>2.67</t>
  </si>
  <si>
    <t>Redox 220 mV</t>
  </si>
  <si>
    <t>LZW9400</t>
  </si>
  <si>
    <t>Disolución pensada para una rápida comprobación del funcionamiento de los sistemas de medida redox (potencial de oxidación-reducción, P.O.R). 250 mL
disolución cuyo valor a 25ºC es 220 mV.Es una mezcla de sales de hierro y tampón de pH 7.
Su pH es neutro, aproximadamente 7
La siguiente  tabla muestra la variación de potencial de la disolución con la temperatura (tolerancia +/- 10 mV)</t>
  </si>
  <si>
    <t>2.68</t>
  </si>
  <si>
    <t>Patrón conductividad  111,3 mS</t>
  </si>
  <si>
    <t>S51M001</t>
  </si>
  <si>
    <t>RADIOMETER</t>
  </si>
  <si>
    <t>Concentración: 111,3 mS/cm ± 0,5 % (k = 2) a 25 °C  KCl 1 D Notas especiales: Período de validez observado una vez abierto (en las condiciones de uso y almacenamiento recomendadas): 3 meses Vida útil: 24 meses Volumen / tamaño de embalaje: 500 mL 500 mL</t>
  </si>
  <si>
    <t>2.69</t>
  </si>
  <si>
    <t>Solución standar turbidez Stablcaal 20 NTU</t>
  </si>
  <si>
    <t>Concentración: 20 NTU Parámetro: Turbidez 
Plataforma: Solución 
Volumen / tamaño de embalaje: 1 L</t>
  </si>
  <si>
    <t>2.70</t>
  </si>
  <si>
    <t>Estándar de turbidez Stabcal, 0,10 NTU, 100 mL</t>
  </si>
  <si>
    <t>Concentración: 0,1 NTU Parámetro: Turbidez 
Plataforma: Solución 
Volumen / tamaño de embalaje: 100 mL</t>
  </si>
  <si>
    <t>2.71</t>
  </si>
  <si>
    <t>Vial verificación StablCal 10 NTU sin RFID</t>
  </si>
  <si>
    <t>LZY878</t>
  </si>
  <si>
    <t>Patró stablcal de 10 NTU sin RFID para turbidímetros de la serie TU5300sc</t>
  </si>
  <si>
    <t>2.72</t>
  </si>
  <si>
    <t>Tampón de pH Singlet de un solo uso, pH 4,01, paquete de 20</t>
  </si>
  <si>
    <t>Solución tampón de pH estándar para calibrar electrodos de pH. Bolsas selladas de aluminio con tampones de pH. pH ±0,02 a 25 °C. Paquete de 20 unidades de pH 4,01, 20 mL cada una</t>
  </si>
  <si>
    <t>2.73</t>
  </si>
  <si>
    <t>Tampón de pH Singlet de un solo uso, pH 7,00, paquete de 20</t>
  </si>
  <si>
    <t>Solución tampón de pH estándar para calibrar electrodos de pH. Bolsas selladas de aluminio con tampones de pH. pH ±0,02 a 25 °C. Paquete de 20 unidades de pH 7,00, 20 mL cada una</t>
  </si>
  <si>
    <t>2.74</t>
  </si>
  <si>
    <t>Tampón de pH Singlet de un solo uso, pH 10,01, paquete de 20</t>
  </si>
  <si>
    <t>Solución tampón de pH estándar para calibrar electrodos de pH. Bolsas selladas de aluminio con tampones de pH. pH ±0,02 a 25 °C. Paquete de 20 unidades de pH 10,01, 20 mL cada una</t>
  </si>
  <si>
    <t>2.75</t>
  </si>
  <si>
    <t>Solución estándar de conductividad de un solo uso Singlet, 147 µS/cm, KCl, 20 mL</t>
  </si>
  <si>
    <t>Solución estándar de conductividad. Bolsas selladas de aluminio de 147 µS/cm ± 10 % a 25 °C. Cloruro potásico (KCl). Listo para su uso, 20 mL cada una</t>
  </si>
  <si>
    <t>2.76</t>
  </si>
  <si>
    <t>Solución estándar de conductividad de un solo uso Singlet, 1413 µS/cm, KCl, 20 mL</t>
  </si>
  <si>
    <t>Solución estándar de conductividad. Bolsas selladas de aluminio de 1413 µS/cm ± 0,1% a 25 °C. Cloruro potásico (KCl). Listo para su uso, 20 mL cada una</t>
  </si>
  <si>
    <t>2.77</t>
  </si>
  <si>
    <t>Solución estándar de conductividad de un solo uso Singlet, 12,88 mS/cm, KCl, 20 mL</t>
  </si>
  <si>
    <t>Solución estándar de conductividad. Bolsas selladas de aluminio de 12,88 µS/cm ± 10 % a 25 °C. Cloruro potásico (KCl). Listo para su uso, 20 mL cada una</t>
  </si>
  <si>
    <t>2.78</t>
  </si>
  <si>
    <t>STANDARD, Solución certificada de pH 6.865</t>
  </si>
  <si>
    <t>S11M003</t>
  </si>
  <si>
    <t>Solución estándar de tampón de material de referencia certificado (CRM) de pH 6,865, IUPAC, 500 mL</t>
  </si>
  <si>
    <t>2.79</t>
  </si>
  <si>
    <t>pH Standard, IUPACpH7.413 at 25 C</t>
  </si>
  <si>
    <t>S11M005</t>
  </si>
  <si>
    <t>Solución estándar de tampón de material de referencia certificado (CRM) de pH 7,413, IUPAC, 500 mL</t>
  </si>
  <si>
    <t>2.80</t>
  </si>
  <si>
    <t>STANDARD, Solución certificada de pH 9.180</t>
  </si>
  <si>
    <t>S11M006</t>
  </si>
  <si>
    <t>Solución estándar de tampón de material de referencia certificado (CRM) de pH 9,180, IUPAC, 500 mL</t>
  </si>
  <si>
    <t>2.81</t>
  </si>
  <si>
    <t>pHC281 Solucion de llenado 2,44M KCl</t>
  </si>
  <si>
    <t>2.82</t>
  </si>
  <si>
    <t>Kit duresa Total</t>
  </si>
  <si>
    <t xml:space="preserve">Kit duresa total </t>
  </si>
  <si>
    <t>2.83</t>
  </si>
  <si>
    <t>Amonio Cianurato reactivo Powder Pillows, 100 uds</t>
  </si>
  <si>
    <t>Reactivo en polvo en sobres cerrados para la determinación de Nitrógeno, Amonio (Método Salicilato), 0,01-0,50 mg/L NH3-N.</t>
  </si>
  <si>
    <t>2.84</t>
  </si>
  <si>
    <t>Sobres de reactivo de salicilato en polvo para la determinación de amoníaco</t>
  </si>
  <si>
    <t>Reactivo en polvo en paquetes sellados para la determinación de nitrógeno, amoníaco (método del salicilato), de 0,01 a 0,50 mg/L de NH3-N. Para muestra de 10 mL. Paquete de 100</t>
  </si>
  <si>
    <t>3.1</t>
  </si>
  <si>
    <t>Frasco de boca estrecha ámbar  2000 mL</t>
  </si>
  <si>
    <t>1664/17AM</t>
  </si>
  <si>
    <t xml:space="preserve">VIDRAFOC </t>
  </si>
  <si>
    <t>FRASCO DE BOCA ESTRECHA ÁMBAR CON TAPÓN ESMERILADO DE VIDRIO Capacidad ml: 2.000</t>
  </si>
  <si>
    <t>3.2</t>
  </si>
  <si>
    <t>Frasco de boca estrecha ámbar  1000 mL</t>
  </si>
  <si>
    <t>1664/15AM</t>
  </si>
  <si>
    <t>FRASCO DE BOCA ESTRECHA ÁMBAR CON TAPÓN ESMERILADO DE VIDRIO Capacidad ml: 1.000</t>
  </si>
  <si>
    <t>3.3</t>
  </si>
  <si>
    <t>Matraz aforado con tapón de plástico 1L Clase A</t>
  </si>
  <si>
    <t>1101/19</t>
  </si>
  <si>
    <t>Clase A, según norma UNE 1042:1999. Con certificado de control de lote incluido ; Volumen ml: 1.000 ; Tolerancia ± ml: 0,40 ; NS: 24/29</t>
  </si>
  <si>
    <t>3.4</t>
  </si>
  <si>
    <t>Matraz aforado con tapón de plástico 500mL Clase A</t>
  </si>
  <si>
    <t>1101/18</t>
  </si>
  <si>
    <t>Clase A, según norma UNE 1042:1999. Con certificado de control de lote incluido ; Volumen ml: 500 ; Tolerancia ± ml: 0,25 ; NS: 19/26</t>
  </si>
  <si>
    <t>3.5</t>
  </si>
  <si>
    <t>Matraz aforado con tapón de plástico 250mL Clase A</t>
  </si>
  <si>
    <t>1101/17</t>
  </si>
  <si>
    <t>Clase A, según norma UNE 1042:1999. Con certificado de control de lote incluido ; Volumen ml: 250 ; Tolerancia ± ml: 0,15 ; NS: 14/23</t>
  </si>
  <si>
    <t>3.6</t>
  </si>
  <si>
    <t>Matraz aforado con tapón de plástico 200mL Clase A</t>
  </si>
  <si>
    <t>1101/16</t>
  </si>
  <si>
    <t>Clase A, según norma UNE 1042:1999. Con certificado de control de lote incluido ; Volumen ml: 200 ; Tolerancia ± ml: 0,15 ; NS: 14/23</t>
  </si>
  <si>
    <t>3.7</t>
  </si>
  <si>
    <t>Matraz aforado con tapón de plástico 100 mL Clase A</t>
  </si>
  <si>
    <t>1101/14</t>
  </si>
  <si>
    <t>Clase A, según norma UNE 1042:1999. Con certificado de control de lote incluido ; Volumen ml: 100 ; Tolerancia ± ml: 0,10 ; NS: 14/23</t>
  </si>
  <si>
    <t>3.8</t>
  </si>
  <si>
    <t>Matraz aforado con tapón de plástico 50 mL Clase A</t>
  </si>
  <si>
    <t>1101/13</t>
  </si>
  <si>
    <t>Clase A, según norma UNE 1042:1999. Con certificado de control de lote incluido ; Volumen ml: 50 ; Tolerancia ± ml: 0,06 ; NS: 12/21</t>
  </si>
  <si>
    <t>3.9</t>
  </si>
  <si>
    <t>Matraz aforado con tapón de plástico 25 mL Clase A</t>
  </si>
  <si>
    <t>1101/12</t>
  </si>
  <si>
    <t>Clase A, según norma UNE 1042:1999. Con certificado de control de lote incluido ; Volumen ml: 25 ; Tolerancia ± ml: 0,04 ; NS: 10/15</t>
  </si>
  <si>
    <t>3.10</t>
  </si>
  <si>
    <t>Erlenmeyer Matràs, coll estret, 250 ml</t>
  </si>
  <si>
    <t>DURAN</t>
  </si>
  <si>
    <t>Fabricat a partir de vidre de borosilicat 3.3</t>
  </si>
  <si>
    <t>3.11</t>
  </si>
  <si>
    <t>Erlenmeyer Matràs, coll estret,500 ml</t>
  </si>
  <si>
    <t>3.12</t>
  </si>
  <si>
    <t>Erlenmeyer Matràs, coll estret,100 ml</t>
  </si>
  <si>
    <t>3.13</t>
  </si>
  <si>
    <t>Erlenmeyer Matràs, coll estret,1000 ml</t>
  </si>
  <si>
    <t>3.14</t>
  </si>
  <si>
    <t>Probeta graduada  de 10 mL Clase A</t>
  </si>
  <si>
    <t>1108/100</t>
  </si>
  <si>
    <t>Pie hexagonal, según norma UNE 4788:2005. Graduación en ámbar ; Capacidad ml: 10 ; Graduación ml: 0,2 ; Tolerancia ± 0,1</t>
  </si>
  <si>
    <t>3.15</t>
  </si>
  <si>
    <t>Probeta graduada  de 25 mL Clase A</t>
  </si>
  <si>
    <t>1108/200</t>
  </si>
  <si>
    <t>Pie hexagonal, según norma UNE 4788:2005. Graduación en ámbar ; Capacidad ml: 25 ; Graduación ml: 0,5 ; Tolerancia ± 0,25</t>
  </si>
  <si>
    <t>3.16</t>
  </si>
  <si>
    <t>Probeta graduada  de 50 mL Clase A</t>
  </si>
  <si>
    <t>1108/300</t>
  </si>
  <si>
    <t>Pie hexagonal, según norma UNE 4788:2005. Graduación en ámbar ; Capacidad ml: 50 ; Graduación ml: 1 ; Tolerancia ± 0,5</t>
  </si>
  <si>
    <t>3.17</t>
  </si>
  <si>
    <t>Probeta graduada  de 100 mL Clase A</t>
  </si>
  <si>
    <t>1108/400</t>
  </si>
  <si>
    <t>Pie hexagonal, según norma UNE 4788:2005. Graduación en ámbar ; Capacidad ml: 100 ; Graduación ml: 1 ; Tolerancia ± 0,5</t>
  </si>
  <si>
    <t>3.18</t>
  </si>
  <si>
    <t>Probeta graduada  de 250 mL Clase A</t>
  </si>
  <si>
    <t>1108/500</t>
  </si>
  <si>
    <t>Pie hexagonal, según norma UNE 4788:2005. Graduación en ámbar ; Capacidad ml: 250 ; Graduación ml: 2 ; Tolerancia ± 1</t>
  </si>
  <si>
    <t>3.19</t>
  </si>
  <si>
    <t>Probeta graduada  de 500 mL Clase A</t>
  </si>
  <si>
    <t>1108/600</t>
  </si>
  <si>
    <t>Pie hexagonal, según norma UNE 4788:2005. Graduación en ámbar ; Capacidad ml: 500 ; Graduación ml: 5 ; Tolerancia ± 2,5</t>
  </si>
  <si>
    <t>3.20</t>
  </si>
  <si>
    <t>Probeta graduada  de 1000 mL Clase A</t>
  </si>
  <si>
    <t>1108/700</t>
  </si>
  <si>
    <t>Pie hexagonal, según norma UNE 4788:2005. Graduación en ámbar ; Capacidad ml: 1.000 ; Graduación ml: 10 ; Tolerancia ± 5</t>
  </si>
  <si>
    <t>3.21</t>
  </si>
  <si>
    <t>Vaso graduado forma baja schott 50 ml</t>
  </si>
  <si>
    <t>· Vaso graduado forma baja con pico.
· Escala de graduación de fácil lectura.
· Gran campo disponible para etiquetado de identificación.
· Fabricado en vidrio borosilicato.
· La boca con pico garantiza un vertido sin derrames.
· Grosor uniforme de las paredes para aplicaciones térmicas.</t>
  </si>
  <si>
    <t>3.22</t>
  </si>
  <si>
    <t>Vaso graduado forma baja schott 100 ml</t>
  </si>
  <si>
    <t>3.23</t>
  </si>
  <si>
    <t>Vaso graduado forma baja schott 150 ml</t>
  </si>
  <si>
    <t>3.24</t>
  </si>
  <si>
    <t>Vaso graduado forma baja schott 250 ml</t>
  </si>
  <si>
    <t>3.25</t>
  </si>
  <si>
    <t>Vaso graduado forma baja schott 400 ml</t>
  </si>
  <si>
    <t>3.26</t>
  </si>
  <si>
    <t>Vaso graduado forma baja schott 600 ml</t>
  </si>
  <si>
    <t>3.27</t>
  </si>
  <si>
    <t>Vaso graduado forma baja schott 1000 ml</t>
  </si>
  <si>
    <t>3.28</t>
  </si>
  <si>
    <t>Vaso graduado forma alta schott 50 ml</t>
  </si>
  <si>
    <t>· Vaso graduado forma alta con pico.
· Escala de graduación de fácil lectura.
· Gran campo disponible para etiquetado de identificación.
· Fabricado en vidrio borosilicato.
· La boca con pico garantiza un vertido sin derrames.
· Grosor uniforme de las paredes para aplicaciones térmicas.</t>
  </si>
  <si>
    <t>3.29</t>
  </si>
  <si>
    <t>Vaso graduado forma alta schott 100 ml</t>
  </si>
  <si>
    <t>3.30</t>
  </si>
  <si>
    <t>Vaso graduado forma alta schott 150 ml</t>
  </si>
  <si>
    <t>3.31</t>
  </si>
  <si>
    <t>Vaso graduado forma alta schott 250 ml</t>
  </si>
  <si>
    <t>3.32</t>
  </si>
  <si>
    <t>Vaso graduado forma alta schott 400 ml</t>
  </si>
  <si>
    <t>3.33</t>
  </si>
  <si>
    <t>Vaso graduado forma alta schott 600 ml</t>
  </si>
  <si>
    <t>3.34</t>
  </si>
  <si>
    <t>Vaso graduado forma alta schott 1000 ml</t>
  </si>
  <si>
    <t>3.35</t>
  </si>
  <si>
    <t>tubo de ensayo en borosilicado</t>
  </si>
  <si>
    <t>810/3</t>
  </si>
  <si>
    <t>Sin reborde ; Capacidad ml: 5 ; Dimensiones mm: 12 x 75</t>
  </si>
  <si>
    <t>3.36</t>
  </si>
  <si>
    <t>Tubo de ensayo con rosca y tapón SVL</t>
  </si>
  <si>
    <t>813/3</t>
  </si>
  <si>
    <t>Capacidad ml: 15 ; Dimensiones mm: 18 x 100 ; Rosca SVL: 15 ; Vidrio Pyrex</t>
  </si>
  <si>
    <t>3.37</t>
  </si>
  <si>
    <t>VIDRIOS DE RELOJ 80 mm</t>
  </si>
  <si>
    <t>DURA.2132141</t>
  </si>
  <si>
    <t>Vidrio de reloj con borde esmerilado.
Válido para un amplio abanico de trabajos en laboratorio.</t>
  </si>
  <si>
    <t>3.38</t>
  </si>
  <si>
    <t>VARILLA AGITADORA FORMA DE CRUZ</t>
  </si>
  <si>
    <t>PLAS.137632</t>
  </si>
  <si>
    <t>plastibrand</t>
  </si>
  <si>
    <t>3.39</t>
  </si>
  <si>
    <t>Frascon cilindrico Pyrex transparente 100 mL (THM)</t>
  </si>
  <si>
    <t>1210/3</t>
  </si>
  <si>
    <t>De acuerdo con ISO 4796-1.
Excelente resistencia a ataques químicos y a altas temperaturas. Autoclavable. Graduado.Con boca roscada y tapón SVL.Capacidad ml: 100; Ø cuerpo mm: 53.  Altura botella mm: 105 Rosca SVL: 25</t>
  </si>
  <si>
    <t>3.40</t>
  </si>
  <si>
    <t>Homogeneizador</t>
  </si>
  <si>
    <t>780/3</t>
  </si>
  <si>
    <t>Altura esmerilada: 150 ; Ø interior mm: 20</t>
  </si>
  <si>
    <t>3.41</t>
  </si>
  <si>
    <t>Matraz Erlenmeyer de 250 mL boca ancha</t>
  </si>
  <si>
    <t>DURA.2122636</t>
  </si>
  <si>
    <t>vidrio borosilicato; cuello ancho; capacidad 250 mL</t>
  </si>
  <si>
    <t>3.42</t>
  </si>
  <si>
    <t>Matraz Erlenmeyer de 500 mL boca ancha esmerilado para Olor</t>
  </si>
  <si>
    <t>E21371</t>
  </si>
  <si>
    <t>Matraz Erlenmeyer de 500 mL boca ancha esmerilado 45/40, para Olor</t>
  </si>
  <si>
    <t>3.43</t>
  </si>
  <si>
    <t>Matraz kitasato 1000 ml para filtración</t>
  </si>
  <si>
    <t>THER.DS4101-1000</t>
  </si>
  <si>
    <t>Polipropileno; Ø35 boca</t>
  </si>
  <si>
    <t>3.44</t>
  </si>
  <si>
    <t>Densímetro 1,100-1,200</t>
  </si>
  <si>
    <t>BERM.3031006</t>
  </si>
  <si>
    <t>Calibrado a 20 °C· Sin termómetro· Longitud Total: 300 mm· Divisiones: 0.001 g/cm3</t>
  </si>
  <si>
    <t>3.45</t>
  </si>
  <si>
    <t>Densímetro 1,200-1,300</t>
  </si>
  <si>
    <t>BERM.3031007</t>
  </si>
  <si>
    <t>3.46</t>
  </si>
  <si>
    <t>Probeta de 100 mL</t>
  </si>
  <si>
    <t>1374-P/4</t>
  </si>
  <si>
    <t>Plastibrand</t>
  </si>
  <si>
    <t>Probeta graduada en PMP-TPX Clase A. Totalmente transparente. Autoclavable a 121 °C. Pie hexagonal. Graduación color azul. Certificada de conformidad según las normas ISO 6706 y DIN 12681. BRAND ; Capacidad ml: 100 ; Graduación ml: 1 ; Tolerancia ± ml: 0,4 ; Ø x altura mm: 30 x 250</t>
  </si>
  <si>
    <t>3.47</t>
  </si>
  <si>
    <t xml:space="preserve">Probeta de 25 mL </t>
  </si>
  <si>
    <t>1374-P/2</t>
  </si>
  <si>
    <t>Probeta graduada en PMP-TPX Clase A . Totalmente transparente. Autoclavable a 121 °C. Pie hexagonal. Graduación color azul. Certificada de conformidad según las normas ISO 6706 y DIN 12681. BRAND ; Capacidad ml: 25 ; Graduación ml: 0,5 ; Tolerancia ± ml: 0,2 ; Ø x altura mm: 20 x 170</t>
  </si>
  <si>
    <t>3.48</t>
  </si>
  <si>
    <t>Probeta de 250 mL</t>
  </si>
  <si>
    <t>1374-P/5</t>
  </si>
  <si>
    <t>Probeta graduada en PMP-TPX Clase A . Totalmente transparente. Autoclavable a 121 °C. Pie hexagonal. Graduación color azul. Certificada de conformidad según las normas ISO 6706 y DIN 12681. BRAND ; Capacidad ml: 250 ; Graduación ml: 2 ; Tolerancia ± ml: 0,8 ; Ø x altura mm: 41 x 315</t>
  </si>
  <si>
    <t>3.49</t>
  </si>
  <si>
    <t>Probeta de 500 mL</t>
  </si>
  <si>
    <t>1374-P/6</t>
  </si>
  <si>
    <t>Probeta graduada en PMP-TPX Clase A .Totalmente transparente. Autoclavable a 121 °C. Pie hexagonal. Graduación color azul. Certificada de conformidad según las normas ISO 6706 y DIN 12681. BRAND ; Capacidad ml: 500 ; Graduación ml: 5 ; Tolerancia ± ml: 2 ; Ø x altura mm: 55 x 360</t>
  </si>
  <si>
    <t>3.50</t>
  </si>
  <si>
    <t>Frasco tapón estrella cilíndrico plástico de 125 mL</t>
  </si>
  <si>
    <t>1359-M/2</t>
  </si>
  <si>
    <t>Deltalab</t>
  </si>
  <si>
    <t>Frasco con tapón de estrella cilíndrico. Boca ancha, en polietileno. Apto para ser precintado ; Capacidad ml: 125 ; Ø boca mm: 29,5 ; Ø cuerpo mm: 52 ; Altura mm: 103,5   (100 unidades)</t>
  </si>
  <si>
    <t>3.51</t>
  </si>
  <si>
    <t>Vaso de precipitado de 100 mL</t>
  </si>
  <si>
    <t>1368/4</t>
  </si>
  <si>
    <t>Vaso de precipitado graduado en polipropileno                              Autoclavable a 128 °C ; Capacidad ml: 100 ; Graduación ml: 5 ; Ø x altura mm: 52 x 72</t>
  </si>
  <si>
    <t>3.52</t>
  </si>
  <si>
    <t>Vaso de precipitado de 250 mL</t>
  </si>
  <si>
    <t>1368/5</t>
  </si>
  <si>
    <t>Vaso de precipitado graduado en polipropileno                             Autoclavable a 128 °C ; Capacidad ml: 250 ; Graduación ml: 10 ; Ø x altura mm: 71 x 96</t>
  </si>
  <si>
    <t>3.53</t>
  </si>
  <si>
    <t>Vaso de precipitado de 500 mL</t>
  </si>
  <si>
    <t>1368/6</t>
  </si>
  <si>
    <t>Vaso de precipitado graduado en polipropileno                Autoclavable a 128 °C ; Capacidad ml: 500 ; Graduación ml: 10 ; Ø x altura mm: 90 x 120</t>
  </si>
  <si>
    <t>3.54</t>
  </si>
  <si>
    <t>Vaso de precipitado de 1000 mL</t>
  </si>
  <si>
    <t>1368/7</t>
  </si>
  <si>
    <t>Autoclavable a 128 °C ; Capacidad ml: 1.000 ; Graduación ml: 20 ; Ø x altura mm: 110 x 149</t>
  </si>
  <si>
    <t>3.55</t>
  </si>
  <si>
    <t>Vaso de precipitado de 2000 mL</t>
  </si>
  <si>
    <t>1368/8</t>
  </si>
  <si>
    <t>Autoclavable a 128 °C ; Capacidad ml: 2.000 ; Graduación ml: 50 ; Ø x altura mm: 135 x 184</t>
  </si>
  <si>
    <t>3.56</t>
  </si>
  <si>
    <t>Bureta Clase A 50 ml</t>
  </si>
  <si>
    <t xml:space="preserve">1112-A/3 </t>
  </si>
  <si>
    <t>Bureta recta franja azuk con llave PTFE. Clase A, según norma UNE 385:2005 ; Capacidad ml: 50 ; Graduación ml: 1/10 ; Tolerancia ± ml: 0,05</t>
  </si>
  <si>
    <t>3.57</t>
  </si>
  <si>
    <t xml:space="preserve">Bureta sobremesa clase A 50 ml  </t>
  </si>
  <si>
    <t>1123-C/40</t>
  </si>
  <si>
    <t>Bureta de sobremesa automática   Graduada al ácido. Franja azul, enrase a 0 automático, con frasco de 2 litros y pera de goma ; Clase A UNE 385:2005 ; Bureta de 50 ml llave PTFE ; Graduación ml: 1/10</t>
  </si>
  <si>
    <t>3.58</t>
  </si>
  <si>
    <t>Bureta sobremesa clase A 50 ml color ambar</t>
  </si>
  <si>
    <t>1123-C/40 AM</t>
  </si>
  <si>
    <t>Bureta de sobremesa automática ámbar. Volumen: 50 mL</t>
  </si>
  <si>
    <t>3.59</t>
  </si>
  <si>
    <t>Bureta con depósito Franja azul con dos llaves</t>
  </si>
  <si>
    <t>1118-B/2AM</t>
  </si>
  <si>
    <t>En ámbar. Clase A, con llaves de punzón PTFE, según norma UNE 385:2005 ; Capacidad ml: 5 ; Graduación ml: 1/50 ; Tolerancia ± ml: 0,01 ; Tipo de llave: punzón PTFE</t>
  </si>
  <si>
    <t>3.60</t>
  </si>
  <si>
    <t>Desecador vidrio</t>
  </si>
  <si>
    <t>625/50</t>
  </si>
  <si>
    <t>Simax</t>
  </si>
  <si>
    <t>Desecador con grifo vidrio Ø mm: 300 ; D1 mm: 392 ; D2 mm: 290 ; Tapa con botón de plástico, llave de vidrio GL-36, con placa porcelana</t>
  </si>
  <si>
    <t>3.61</t>
  </si>
  <si>
    <t>Embudo de pesada 20 mL</t>
  </si>
  <si>
    <t xml:space="preserve"> 299/4</t>
  </si>
  <si>
    <t xml:space="preserve">Embudo pesasustancias. Capacidad: 20 mL </t>
  </si>
  <si>
    <t>3.62</t>
  </si>
  <si>
    <t>Embudo de pesada 6 ML</t>
  </si>
  <si>
    <t>299/2</t>
  </si>
  <si>
    <t xml:space="preserve">Embudo pesasustancias. Capacidad: 6 mL </t>
  </si>
  <si>
    <t>3.63</t>
  </si>
  <si>
    <t xml:space="preserve">Embudo Solidos 70 mm </t>
  </si>
  <si>
    <t>260/1</t>
  </si>
  <si>
    <t>Embudo forma alemana para sólidos. Vidrio Duran ; Ø copa mm: 70 ; Ø exterior rama mm: 17</t>
  </si>
  <si>
    <t>3.64</t>
  </si>
  <si>
    <t>Embuts decantación 250 mL</t>
  </si>
  <si>
    <t>267-A/4</t>
  </si>
  <si>
    <t>Embudo decantación con llave cónica PTFE. Forma pera con boca esmerilada. Con ajuste intercambiable ; Esmerilado hembra: 29/32 ; Capacidad mL: 250</t>
  </si>
  <si>
    <t>3.65</t>
  </si>
  <si>
    <t>Frasco cuentagotas ámbar 125 mL</t>
  </si>
  <si>
    <t>1672/4AM</t>
  </si>
  <si>
    <t>Frasco cuentagotas ámbar, tapón roscado y tetina de goma.        Frasco DIN 18 de acuerdo con las especificaciones de la farmacopea Europa y Estados Unidos Capacidad ml: 125</t>
  </si>
  <si>
    <t>3.66</t>
  </si>
  <si>
    <t>Frasco lavador gases 250 mL</t>
  </si>
  <si>
    <t>653/10</t>
  </si>
  <si>
    <t>Frasco lavador de gases con boca roscada SVL compuesto de: Frasco de 250 ml con rosca SVL 30 (ref. 653/1). Cabeza superior para frasco lavador (ref. 653/2) .Tapón abierto SVL 30 (ref. 191/3) .Arandela PTFE SVL (ref. 193/8)</t>
  </si>
  <si>
    <t>3.67</t>
  </si>
  <si>
    <t>Matraz aforado de 125 mL</t>
  </si>
  <si>
    <t xml:space="preserve"> 1101/15</t>
  </si>
  <si>
    <t>Matraz aforado con tapón de plástico. Clase A, según norma UNE 1042:1999. Con certificado de control de lote incluido ; Volumen ml: 125 ; Tolerancia ± ml: 0,12 ; NS: 14/23</t>
  </si>
  <si>
    <t>3.68</t>
  </si>
  <si>
    <t>Matraz aforado de 2 L</t>
  </si>
  <si>
    <t>1101/20</t>
  </si>
  <si>
    <t>Matraz aforado con tapón de plástico. Clase A, según norma UNE 1042:1999. Con certificado de control de lote incluido ; Volumen ml: 2.000 ; Tolerancia ± ml: 0,60 ; NS: 29/32</t>
  </si>
  <si>
    <t>3.69</t>
  </si>
  <si>
    <t>Matraz Erlenmeyer de 100 mL boca ancha</t>
  </si>
  <si>
    <t>1204-A/3</t>
  </si>
  <si>
    <t>Duran</t>
  </si>
  <si>
    <t>Matraz erlenmeyer SCHOTT-DURAN cuello ancho. Capacidad: 100 mL</t>
  </si>
  <si>
    <t>3.70</t>
  </si>
  <si>
    <t>3.71</t>
  </si>
  <si>
    <t>volumen 500 mL; cuello esmerilado  45/40</t>
  </si>
  <si>
    <t>3.72</t>
  </si>
  <si>
    <t>Pipeta doble enrase 10 mL</t>
  </si>
  <si>
    <t>1130/40</t>
  </si>
  <si>
    <t>Third Party Product</t>
  </si>
  <si>
    <t>Pipeta doble enrase de 10 mL Clase A</t>
  </si>
  <si>
    <t>3.73</t>
  </si>
  <si>
    <t>Pipeta doble enrase 100 mL</t>
  </si>
  <si>
    <t xml:space="preserve">1130/90  </t>
  </si>
  <si>
    <t>Pipeta doble enrase de 100 mL Clase A</t>
  </si>
  <si>
    <t>3.74</t>
  </si>
  <si>
    <t>Pipeta doble enrase 20 mL</t>
  </si>
  <si>
    <t>1130/60</t>
  </si>
  <si>
    <t>Pipeta doble enrase de 20 mL Clase A</t>
  </si>
  <si>
    <t>3.75</t>
  </si>
  <si>
    <t>Pipeta doble enrase 25 mL</t>
  </si>
  <si>
    <t>1130/70</t>
  </si>
  <si>
    <t>Pipeta doble enrase de 25 mL Clase A</t>
  </si>
  <si>
    <t>3.76</t>
  </si>
  <si>
    <t>Pipeta doble enrase 5 mL</t>
  </si>
  <si>
    <t>1130/30</t>
  </si>
  <si>
    <t>Pipeta doble enrase de 5 mL  Clase A</t>
  </si>
  <si>
    <t>3.77</t>
  </si>
  <si>
    <t>Pipeta doble enrase 50 mL</t>
  </si>
  <si>
    <t>1130/80</t>
  </si>
  <si>
    <t>Pipeta doble enrase de 50 mL  Clase A</t>
  </si>
  <si>
    <t>3.78</t>
  </si>
  <si>
    <t>Pipeta graduada 10mL</t>
  </si>
  <si>
    <t xml:space="preserve">1131/40 </t>
  </si>
  <si>
    <t>Pipeta graduada de 10 mL Clase A</t>
  </si>
  <si>
    <t>3.79</t>
  </si>
  <si>
    <t>Pipeta graduada 25mL</t>
  </si>
  <si>
    <t xml:space="preserve">1131/50  </t>
  </si>
  <si>
    <t>Pipeta graduada de 25 mL  Clase A</t>
  </si>
  <si>
    <t>3.80</t>
  </si>
  <si>
    <t>Pipeta graduada 5mL</t>
  </si>
  <si>
    <t xml:space="preserve">1131/30 </t>
  </si>
  <si>
    <t>Pipeta graduada de 5 mL Clase A</t>
  </si>
  <si>
    <t>3.81</t>
  </si>
  <si>
    <t xml:space="preserve">Probeta de 100 mL  </t>
  </si>
  <si>
    <t>1108/40</t>
  </si>
  <si>
    <t>Probeta graduada al ácido. Clase A , Pie hexagonal, según norma UNE 4788:2005 ; Capacidad ml: 100 ; Graduación ml: 1 ; Tolerancia ± ml: 0,5</t>
  </si>
  <si>
    <t>3.82</t>
  </si>
  <si>
    <t>Tubos Nessler 100 mL</t>
  </si>
  <si>
    <t>747/03</t>
  </si>
  <si>
    <t>Tubo de Nessler forma baja con pico. Capacidad ml: 50-100 ; Ø exterior mm: 32 ; Altura mm: 200</t>
  </si>
  <si>
    <t>3.83</t>
  </si>
  <si>
    <t>FRASCO CILÍNDRICO PYREX CON TAPÓN SVL (50 mL)</t>
  </si>
  <si>
    <t>1210/2</t>
  </si>
  <si>
    <t>Pyrex</t>
  </si>
  <si>
    <t>Con boca roscada y tapón SVL ; Capacidad ml: 50 ; Ø cuerpo mm: 43 ; Altura botella mm: 80 ; Rosca SVL: 25</t>
  </si>
  <si>
    <t>3.84</t>
  </si>
  <si>
    <t>Pipeta doble enrase 15 mL</t>
  </si>
  <si>
    <t>1133/80</t>
  </si>
  <si>
    <t>BRAND</t>
  </si>
  <si>
    <t>Blaubrand (A) ; Capacidad ml: 15 ; Cantidad por caja: 6</t>
  </si>
  <si>
    <t>3.85</t>
  </si>
  <si>
    <t>Pipeta doble enrase 30 mL</t>
  </si>
  <si>
    <t>1133/110</t>
  </si>
  <si>
    <t>Blaubrand (A) ; Capacidad ml: 30 ; Cantidad por caja: 6</t>
  </si>
  <si>
    <t>3.86</t>
  </si>
  <si>
    <t>Pipeta doble enrase 3 mL</t>
  </si>
  <si>
    <t>1133/40</t>
  </si>
  <si>
    <t>Blaubrand (A) ; Capacidad ml: 3 ; Cantidad por caja: 6</t>
  </si>
  <si>
    <t>3.87</t>
  </si>
  <si>
    <t>Dosificador basculante 1 mL</t>
  </si>
  <si>
    <t>1106/10</t>
  </si>
  <si>
    <t>Con esmerilado 29/32. Clase B ; Compuesto de: Dosificador basculante de 1 ml Frasco de 250 mL</t>
  </si>
  <si>
    <t>3.88</t>
  </si>
  <si>
    <t>Dosificador basculante 2 mL</t>
  </si>
  <si>
    <t>1106/20</t>
  </si>
  <si>
    <t>Con esmerilado 29/32. Clase B ; Compuesto de: Dosificador basculante de 2 ml Frasco de 250 mL</t>
  </si>
  <si>
    <t>3.89</t>
  </si>
  <si>
    <t>Dosificador basculante 5 mL</t>
  </si>
  <si>
    <t>1106/30</t>
  </si>
  <si>
    <t>Con esmerilado 29/32. Clase B ; Compuesto de: Dosificador basculante de 5 ml Frasco de 250 mL</t>
  </si>
  <si>
    <t>3.90</t>
  </si>
  <si>
    <t>Dosificador basculante 25 mL</t>
  </si>
  <si>
    <t>1106/50</t>
  </si>
  <si>
    <t>Con esmerilado 29/32. Clase B ; Compuesto de: Dosificador basculante de 25 ml Frasco de 500 mL</t>
  </si>
  <si>
    <t>3.91</t>
  </si>
  <si>
    <t>FRASCO ISO CILÍNDRICO ÁMBAR DURAN</t>
  </si>
  <si>
    <t>1211/5AM</t>
  </si>
  <si>
    <t>Con boca roscada ISO y tapón azul (esterilizable hasta 140 ºC) ; Capacidad ml: 1.000 ; Rosca ISO: GL45</t>
  </si>
  <si>
    <t>3.92</t>
  </si>
  <si>
    <t>TAPÓN DE RECAMBIO PARA FRASCOS ISO AZUL</t>
  </si>
  <si>
    <t>185/50</t>
  </si>
  <si>
    <t>Tapón con precinto en PP para frascos para laboratorio con rosca DIN, ISO 4796.</t>
  </si>
  <si>
    <t>3.93</t>
  </si>
  <si>
    <t>ANILLO DE RECAMBIO PARA FRASCOS ISO AZUL</t>
  </si>
  <si>
    <t>1211/04</t>
  </si>
  <si>
    <t>Anillo de vertido en PP.</t>
  </si>
  <si>
    <t>3.94</t>
  </si>
  <si>
    <t>MATRAZ KITASATO PYREX</t>
  </si>
  <si>
    <t>1205-B/4</t>
  </si>
  <si>
    <t>PYREX</t>
  </si>
  <si>
    <t>Para vacío, con oliva fija ; Capacidad ml: 1.000</t>
  </si>
  <si>
    <t>3.95</t>
  </si>
  <si>
    <t>VASO GRADUADO FORMA ALTA VIDRIO BOROSILICATO SIMAX</t>
  </si>
  <si>
    <t>1222-B/01</t>
  </si>
  <si>
    <t>SIMAX</t>
  </si>
  <si>
    <t>Capacidad ml:25</t>
  </si>
  <si>
    <t>3.96</t>
  </si>
  <si>
    <t>VIALES ÁMBAR CLARO BOCA ROSCADA CON TAPÓN CERRADO</t>
  </si>
  <si>
    <t>Supelco</t>
  </si>
  <si>
    <t>Capacidad ml 40. Vidrio ámbar. Caja 100 unidades</t>
  </si>
  <si>
    <t>3.97</t>
  </si>
  <si>
    <t>FRASCO DE BOCA ANCHA ÁMBAR CON TAPÓN ESMERILADO DE VIDRIO 1000 mL</t>
  </si>
  <si>
    <t>VFOC.1664/16AM</t>
  </si>
  <si>
    <t>Tinción en ámbar. Tapón esmerilado de vidrio. Boca ancha</t>
  </si>
  <si>
    <t>3.98</t>
  </si>
  <si>
    <t>FRASCO DE BOCA ANCHA ÁMBAR CON TAPÓN ESMERILADO DE VIDRIO 250 mL</t>
  </si>
  <si>
    <t>1664/12AM</t>
  </si>
  <si>
    <t>3.99</t>
  </si>
  <si>
    <t xml:space="preserve">VARILLA VIDRIO MACIZO, FINAL PULIDO, 250X6 MM </t>
  </si>
  <si>
    <t>serviquimia</t>
  </si>
  <si>
    <t>3.100</t>
  </si>
  <si>
    <t xml:space="preserve">vials en pp de 4 ml, septums també pp, 
pak 100 </t>
  </si>
  <si>
    <t>228-31537-91</t>
  </si>
  <si>
    <t>SHIMADZU</t>
  </si>
  <si>
    <t xml:space="preserve">SHIMADZU 4 ML PPShimadzu Kit with 4.0 ml PP screw neck vial with PP screw cap white and centre hole </t>
  </si>
  <si>
    <t>3.101</t>
  </si>
  <si>
    <t>Vials vidre 4 ml vidre amb taps pre tallats</t>
  </si>
  <si>
    <t>220-91521-20</t>
  </si>
  <si>
    <t>SHIMADZU 4-SV (pack 100 unit)</t>
  </si>
  <si>
    <t>3.102</t>
  </si>
  <si>
    <t>Frasco ámbar 1000 mL para reactivos, boca ancha con tapón de vidrio</t>
  </si>
  <si>
    <t>RB04-1K0-006</t>
  </si>
  <si>
    <t>LAbbox</t>
  </si>
  <si>
    <t>Fabricado en vidrio borosilicato. Con tapón esmerilado de vidrio</t>
  </si>
  <si>
    <t>3.103</t>
  </si>
  <si>
    <t>Frasco ámbar 250 mL para reactivos, boca ancha con tapón de vidrio</t>
  </si>
  <si>
    <t>RB04-250-012</t>
  </si>
  <si>
    <t>3.104</t>
  </si>
  <si>
    <t>PIPETAS 2 AFOROS 50 ML. Clase AS</t>
  </si>
  <si>
    <t>6.204 617</t>
  </si>
  <si>
    <t>Poulten &amp; Graf</t>
  </si>
  <si>
    <t>PIPETAS 2 AFOROS 50 ML. Clase AS. Graduaciones e inscripciones en color ámbar. Conformidad probada, con certificado de lote. Ajustadas a EX. Material:	Vidrio sodocálcico. Graduación de colores: marrón</t>
  </si>
  <si>
    <t>4.1</t>
  </si>
  <si>
    <t>Botellas estériles para la recogida de aguas 500 ml  Pack de 111 ud</t>
  </si>
  <si>
    <t>deltalab</t>
  </si>
  <si>
    <t>Cuerpo y tapón fabricados en polietileno. Cuerpo rectangular: los lados estrechos están ranurados para un mejor agarre. caja de 111 unidades 
Los lados de mayor superficie son planos para el etiquetado.
Tapón rojo con precinto y junta de seguridad. Cierre hermético. Estériles por radiación.
Dimensiones:
Botella de 500 ml: 83 x 65 x 135 mm
Diámetro interno de la boca: 28 mm.
Peso en vacío de las botellas:
Botella de 500 ml: 40 g 
Botellas con tiosulfato líquido (24 mg/l): 
Botellas estériles</t>
  </si>
  <si>
    <t>4.2</t>
  </si>
  <si>
    <t>Botellas rectangulares, tapón estrella 500 ml pack de 150 ud</t>
  </si>
  <si>
    <t xml:space="preserve">Botella de 500 ml.  Cuerpo y obturador en polietileno. Tapón a rosca en forma de “estrella” en polipropileno. 
Color blanco translúcido.
El cuerpo del frasco está graduado de molde y posee dos pequeñas anillas que, junto con las del tapón, permiten al frasco ser precintado para asegurar la
inviolabilidad del contenido o para poner etiquetas.
Se suministran roscados, con tapón y obturado. </t>
  </si>
  <si>
    <t>4.3</t>
  </si>
  <si>
    <t>Botellas rectangulares, tapón estrella 1000 ml pack de 80 ud</t>
  </si>
  <si>
    <t>Botella de 1000 ml.  Cuerpo y obturador en polietileno. Tapón a rosca en forma de “estrella” en polipropileno. 
Color blanco translúcido.
El cuerpo del frasco está graduado de molde y posee dos pequeñas anillas que, junto con las del tapón, permiten al frasco ser precintado para asegurar la
inviolabilidad del contenido o para poner etiquetas.
Se suministran roscados, con tapón y obturado</t>
  </si>
  <si>
    <t>4.4</t>
  </si>
  <si>
    <t>Botellas rectangulares, tapón estrella 250 ml pack de 300 ud</t>
  </si>
  <si>
    <t>Botella de 250 ml.  Cuerpo y obturador en polietileno. Tapón a rosca en forma de “estrella” en polipropileno. 
Color blanco translúcido.
El cuerpo del frasco está graduado de molde y posee dos pequeñas anillas que, junto con las del tapón, permiten al frasco ser precintado para asegurar la
inviolabilidad del contenido o para poner etiquetas.
Se suministran roscados, con tapón y obturado</t>
  </si>
  <si>
    <t>4.5</t>
  </si>
  <si>
    <t>Botellas rectangulares, tapón estrella 100ml pack de 600 ud</t>
  </si>
  <si>
    <t>Botella de 100 ml.  Cuerpo y obturador en polietileno. Tapón a rosca en forma de “estrella” en polipropileno. 
Color blanco translúcido.
El cuerpo del frasco está graduado de molde y posee dos pequeñas anillas que, junto con las del tapón, permiten al frasco ser precintado para asegurar la
inviolabilidad del contenido o para poner etiquetas.
Se suministran roscados, con tapón y obturado</t>
  </si>
  <si>
    <t>4.6</t>
  </si>
  <si>
    <t>Embudo Biostart 250 Esteril individual</t>
  </si>
  <si>
    <t>16407-25-ACK</t>
  </si>
  <si>
    <t>Sartorius</t>
  </si>
  <si>
    <t>Dimensiones: 500x220x220 mm diámetro de 47 mm y área de filtrado de 12,5cm2. Paquete individual esteriliozado. Tamaño del aquete : 50ud</t>
  </si>
  <si>
    <t>4.7</t>
  </si>
  <si>
    <t>Embudo de filtracion Gravi-Seal polisulfona completo 47 mm. GVS</t>
  </si>
  <si>
    <t>GVS</t>
  </si>
  <si>
    <t>De Polisulfona para muestras acuosas y operar con una sola mano. Capacidad de hasta 350mL. Con graduaciones en intérvalos de a 50mL. Es Autoclavable completamente y resistente para medios de cultivo y aplicaciones microbiológicas además de remoción de particulas.</t>
  </si>
  <si>
    <t>4.8</t>
  </si>
  <si>
    <t>Jeringa de plástico con CONO LUER-LOK, 50 mL</t>
  </si>
  <si>
    <t>TPPP.300865</t>
  </si>
  <si>
    <t>Third Party Product Procurement</t>
  </si>
  <si>
    <t>Jeringa de plástico Sin aguja ; 
Capacidad ml: 50 ;</t>
  </si>
  <si>
    <t>4.9</t>
  </si>
  <si>
    <t>Jeringa de plástico con CONO LUER-LOK, 10 mL</t>
  </si>
  <si>
    <t>TPPP.BDH305959</t>
  </si>
  <si>
    <t>Jeringa de plástico Sin aguja ; 
Capacidad ml: 10 ;</t>
  </si>
  <si>
    <t>4.10</t>
  </si>
  <si>
    <t xml:space="preserve">Recipiente redonde de plástico de 1000 mL pack de 500 ud </t>
  </si>
  <si>
    <t xml:space="preserve">FRASCO CON TAPÓN DE ESTRELLA CILÍNDRICO 
· Fabricado en polietileno de alta densidad color natural.
· Cuerpo de forma cilíndrica.
· Boca ancha, apto para ser precintado.
· Frasco a rosca con tapón en forma de estrella.
· Elaborado con materiales aptos para uso alimentario 
Ø boca mm: 59,4 ; Ø cuerpo mm: 102 ; Altura mm: 183,2 Capacidad ml: 1.000 </t>
  </si>
  <si>
    <t>4.11</t>
  </si>
  <si>
    <t>Tubo centrífuga de 50 ml con faldón (20 bolsas de 25 unidades)</t>
  </si>
  <si>
    <t>Tubos fabricados en polipropileno, ideales para aplicaciones clínicas y de investigación. Tubo y tapón diseñados con el sistema de rosca plana para una estanqueidad total. Superficie hidrofóbica muy suave para la mínima perturbación durante la centrifugación. Graduación serigrafiada en azul en el tubo y banda mate de fácil escritura. Autoclavable a 121 ºC.
Resistencia a la centrifugación: 14.000 xg. Excepto código 429931: 7.500 xg y 429950, 429951: 3.500 xg
Se recomienda usar adaptadores para centrifugar y evitar malformaciones.</t>
  </si>
  <si>
    <t>4.12</t>
  </si>
  <si>
    <t>cinta adhesiva color blanco</t>
  </si>
  <si>
    <t>191221/1</t>
  </si>
  <si>
    <t>Resiste desde –50 ºC a 130 ºC. Resiste a los aceites, ácidos, agua, etc.
Apto para superficies de vidrio, plástico, papel, metal, goma, etc.
Se puede escribir sobre la cinta en lápiz, bolígrafo, etc</t>
  </si>
  <si>
    <t>4.13</t>
  </si>
  <si>
    <t>cinta adhesiva color rojo</t>
  </si>
  <si>
    <t>191221/2</t>
  </si>
  <si>
    <t>4.14</t>
  </si>
  <si>
    <t>cinta adhesiva color amarillo</t>
  </si>
  <si>
    <t>191221/3</t>
  </si>
  <si>
    <t>4.15</t>
  </si>
  <si>
    <t>cinta adhesiva color verde</t>
  </si>
  <si>
    <t>191221/4</t>
  </si>
  <si>
    <t>4.16</t>
  </si>
  <si>
    <t>cinta adhesiva color naranja</t>
  </si>
  <si>
    <t>191221/5</t>
  </si>
  <si>
    <t>4.17</t>
  </si>
  <si>
    <t>cinta adhesiva color azul</t>
  </si>
  <si>
    <t>191221/6</t>
  </si>
  <si>
    <t>4.18</t>
  </si>
  <si>
    <t xml:space="preserve">Desodorante para autoclaves Limón </t>
  </si>
  <si>
    <t>603-000005</t>
  </si>
  <si>
    <t>ANABAC</t>
  </si>
  <si>
    <t>Compatible con cualquier autoclave
No deja residuos y es 100% biodegradable
No afecta al autoclave ni al contenido de éste</t>
  </si>
  <si>
    <t>4.19</t>
  </si>
  <si>
    <t xml:space="preserve">Desodorante para autoclaves Manzana </t>
  </si>
  <si>
    <t>603-000001</t>
  </si>
  <si>
    <t>4.20</t>
  </si>
  <si>
    <t>Desodorante para autoclaves Berry</t>
  </si>
  <si>
    <t>603-320600</t>
  </si>
  <si>
    <t>4.21</t>
  </si>
  <si>
    <t>Desodorante para autoclaves Melocoton</t>
  </si>
  <si>
    <t>603-000014</t>
  </si>
  <si>
    <t>4.22</t>
  </si>
  <si>
    <t>Toallitas Melisptol</t>
  </si>
  <si>
    <t>B Braun</t>
  </si>
  <si>
    <t>Toallitas HBV Melisepto 100 toallitas
Para superficies pequeñas resistentes al alcohol
Activas en 1 minuto
Extracción higiénica individual de la práctica caja dispensadora
Dermatológicamente probadas</t>
  </si>
  <si>
    <t>4.23</t>
  </si>
  <si>
    <t xml:space="preserve">Cinta indicadora de esterilización </t>
  </si>
  <si>
    <t>Exposición a una temperatura de 121 °C durante 10 minutos.
Exposición a una temperatura de 134 °C durante 2 minutos.
Espesor total: 100 μm Adhesión al acero: 7N/25mm MD Elongación a la rotura: 10%
Esta referencia cumple con los requisitos de la norma ISO 11140-1:2005 para los indicadores de clase 1 de proceso para la esterilización con vapor.</t>
  </si>
  <si>
    <t>4.24</t>
  </si>
  <si>
    <t>Tapon de rosca magnetico (magnetic screw cap)</t>
  </si>
  <si>
    <t>18-MSC-ST201</t>
  </si>
  <si>
    <t>THERMO</t>
  </si>
  <si>
    <t>Color del tapón :Silver
Tamaño del tapón: 18 mm
Descripción
Tapón de rosca magnético de 18 mm, orificio de 8 mm
Septum: Silicona azul/PTFE natural de 18 mm
Color: Silver
Material del tapón: Acero
Tipo de cierre.: Screw Cap
N.° por paquete: 125
Grosor (métrico): 2.0 mm
Material: Acero (tapón)</t>
  </si>
  <si>
    <t>4.25</t>
  </si>
  <si>
    <t>Placas de petri 55x14</t>
  </si>
  <si>
    <t>200201.B</t>
  </si>
  <si>
    <t>Fabricadas en poliestireno. Con cuatro vientos. Presentadas en bolsas termomoldeadas de 15 unidades. Aptas para la dosificación en aparatos de llenado.
El código 200201.B es estéril por radiación.</t>
  </si>
  <si>
    <t>4.26</t>
  </si>
  <si>
    <t>Placas de petri 90x14</t>
  </si>
  <si>
    <t xml:space="preserve">Fabricadas en poliestireno. Presentadas en bolsas termomoldeadas de 20 unidades.  Código 200209 estéril por radiación. Aptas para la dosificación en aparatos de llenado.
</t>
  </si>
  <si>
    <t>4.27</t>
  </si>
  <si>
    <t xml:space="preserve">Cestos para el transporte de placas de petri  16 placas </t>
  </si>
  <si>
    <t>H-600</t>
  </si>
  <si>
    <t>Cestos en acero inoxidable ideales para el transporte de placas de Petri. Acepta placas de Petri de máximo 100 mm de diámetro</t>
  </si>
  <si>
    <t>4.28</t>
  </si>
  <si>
    <t xml:space="preserve">Cestos para el transporte de placas de petri  32 placas </t>
  </si>
  <si>
    <t>H-601</t>
  </si>
  <si>
    <t>4.29</t>
  </si>
  <si>
    <t>Cesto con asas abatibles</t>
  </si>
  <si>
    <t>H-260</t>
  </si>
  <si>
    <t>Fabricados en acero inoxidable. Base de malla tupida muy robusta. Para el
transporte de frascos y botellas.</t>
  </si>
  <si>
    <t>4.30</t>
  </si>
  <si>
    <t>Bolsas para autoclave 600x750mm</t>
  </si>
  <si>
    <t>Serigrafiadas con el símbolo de peligrosidad e instrucciones de uso en cinco idiomas.
Para el autoclave a 121 ºC, la bolsa no debe cerrarse herméticamente.</t>
  </si>
  <si>
    <t>4.31</t>
  </si>
  <si>
    <t>BOLSAS DE ESTERILIZACIÓN TERMOSELLADAS - 100 × 250 MM</t>
  </si>
  <si>
    <t>TPPP.300-0233</t>
  </si>
  <si>
    <t>Medidas: 100 × 250 mm · Pack: 100 uds</t>
  </si>
  <si>
    <t>4.32</t>
  </si>
  <si>
    <t>BOLSAS DE ESTERILIZACIÓN PARA AUTOCLAVE - 400 X 200 MM</t>
  </si>
  <si>
    <t>TPPP.129-1438</t>
  </si>
  <si>
    <t>Medidas: 400 x 200 mm · Pack: 500 uds</t>
  </si>
  <si>
    <t>4.33</t>
  </si>
  <si>
    <t>Botella para esterilización 100 ml pack de 10 ud</t>
  </si>
  <si>
    <t>Botellas fabricadas en vidrio borosilicato 3.3.
Autoclavables a 140 ºC. Graduadas en serigrafía blanca.
Tapón en polipropileno co-polímero a rosca (GL45) en color azul. Estriado para un mejor manejo. El cuello de la botella posee un anillo para evitar el goteo.
Ideal para reactivos químicos y medios de cultivo.
Se pueden usar para congelar sustancias a –40 ºC. Se recomienda congelar en una posicion inclinada aproximadamente a 45º y llenar la botella como máximo 3/4 partes.</t>
  </si>
  <si>
    <t>4.34</t>
  </si>
  <si>
    <t>Botella para esterilización 250 ml pack de 10 ud</t>
  </si>
  <si>
    <t>4.35</t>
  </si>
  <si>
    <t>Botella para esterilización 500 ml pack de 10 ud</t>
  </si>
  <si>
    <t>4.36</t>
  </si>
  <si>
    <t>Botella para esterilización 1000 ml pack 1 ud</t>
  </si>
  <si>
    <t>4.37</t>
  </si>
  <si>
    <t>Botella para esterilización 2000 ml pack de 10 ud</t>
  </si>
  <si>
    <t>4.38</t>
  </si>
  <si>
    <t>Botellas lavadoras  250 ml pack de10 ud</t>
  </si>
  <si>
    <t>191637.04</t>
  </si>
  <si>
    <t>Fabricadas en polietileno translúcido de baja densidad de color natural, con tapón y tubo
de salida de color azul, amarillo o rojo para mejor identificación. El tubo de salida y el tapón a rosca están fabricados de una sola pieza, lo que permite evitar la absorción de aire o líquido por el tapón.
Cuello ancho para un relleno fácil y seguro.
El tapón a rosca posee unas ranuras para abrirlo y cerrarlo con más comodidad.
Botellas con graduación de molde: capacidad 250 ml, graduado cada 25 ml, capacidad 500 ml, cada 100 ml. DIN: GL45.</t>
  </si>
  <si>
    <t>4.39</t>
  </si>
  <si>
    <t>Botellas lavadoras  500 ml</t>
  </si>
  <si>
    <t>191638.04</t>
  </si>
  <si>
    <t>4.40</t>
  </si>
  <si>
    <t>Botellas lavadoras  1000 ml</t>
  </si>
  <si>
    <t xml:space="preserve">En polietileno. Tubo de salida con tapón ; Capacidad ml: 1.000 ; Ø boca mm: 30 ; Ø base mm: 90 ; Altura mm: 222 </t>
  </si>
  <si>
    <t>4.41</t>
  </si>
  <si>
    <t>Bidón apilable con tapón precinto 10 L</t>
  </si>
  <si>
    <t xml:space="preserve">Fabricado en polietileno con alta densidad. Tapón estirado con junta y precinto. Hermético. Norma DIN 51. Apto para la industria alimentaria, para los productos químicos corrosivos y para transportar mercancías peligrosas, conforme a la normativa ONU ; Capacidad l: 10 ; Dimensiones mm: 224 x 193 x 305 ; Ø boca mm: 44 </t>
  </si>
  <si>
    <t>4.42</t>
  </si>
  <si>
    <t>Bidón apilable con tapón precinto 5 L</t>
  </si>
  <si>
    <t xml:space="preserve">Fabricado en polietileno con alta densidad. Tapón estirado con junta y precinto. Hermético. Norma DIN 51. Apto para la industria alimentaria, para los productos químicos corrosivos y para transportar mercancías peligrosas, conforme a la normativa ONU ; Capacidad l: 5 ; Dimensiones mm: 198 x 148 x 240 ; Ø boca mm: 44 </t>
  </si>
  <si>
    <t>4.43</t>
  </si>
  <si>
    <t>Filtros EZ-Pak, poro 0,45 µm, diámetro 47 mm, color blanco, superficie cuadriculada</t>
  </si>
  <si>
    <t>EZHAWG474</t>
  </si>
  <si>
    <t>Millipore</t>
  </si>
  <si>
    <t xml:space="preserve">Filtros EZ-Pak, poro 0,45 µm, diámetro 47 mm, color blanco, superficie cuadriculada, esteriles </t>
  </si>
  <si>
    <t>4.44</t>
  </si>
  <si>
    <t>Filtros EZ-Pak, poro 0,22 µm, diámetro 47 mm, color blanco, superficie cuadriculada</t>
  </si>
  <si>
    <t>EZGAWG474</t>
  </si>
  <si>
    <t xml:space="preserve">Filtros EZ-Pak, poro 0,22 µm, diámetro 47 mm, color blanco, superficie cuadriculada, esteriles </t>
  </si>
  <si>
    <t>4.45</t>
  </si>
  <si>
    <t>Filtros S-Pak, poro 0,45 µm, diámetro 47 mm, color blanco, superficie cuadriculada</t>
  </si>
  <si>
    <t>HAWG047S6</t>
  </si>
  <si>
    <t>Visión de conjunto S-Pak Filters 0.45 µm 47 mm white gridded are made from mixed esters of cellulose and have been optimized for MF method microbiological analysis of water or other liquids    Esterilidad Sterilized
Humectabilidad Hidrófila
Tamaño de poro 0.45 µm
Superficie del filtro Cuadriculada     Diámetro del filtro (⌀) 47 mm    Química  •Ésteres mixtos de celulosa (EMC)
 Sellados individualmente, con papel separador azul, estériles</t>
  </si>
  <si>
    <t>4.46</t>
  </si>
  <si>
    <t>Membrana MF-Millipore, ésteres mezclados de celulosa, hidrófila; 0,45 µm, 47 mm, blanca, superficie lisa</t>
  </si>
  <si>
    <t>HAWP04700</t>
  </si>
  <si>
    <t>Membrana MF-Millipore, ésteres mezclados de celulosa, hidrófila; 0,45 µm, 47 mm, blanca, superficie lisa. Adsorción de insulina	262 µg/cm²
Medios: MF-Millipore, Humectabilidad: Hidrófila, Índice de refracción	1.51
Tamaño de poro	0.45 µm
Caudal de aire	4 L/min x cm²
Punto de burbuja a 23&amp;nbsp;°C	≥2,2 bar
Extraíbles gravimétricos (%)	2.5%
Porosidad %	79%
Caudal de agua	
60 mL/min x cm²</t>
  </si>
  <si>
    <t>4.47</t>
  </si>
  <si>
    <t>Filtre de paper de filtre Whatman GF / C Filtre de microfibra</t>
  </si>
  <si>
    <t>1822-047</t>
  </si>
  <si>
    <t>Whatman</t>
  </si>
  <si>
    <t xml:space="preserve">
Grau	Grau GF/C
Dimensions	21 mm 
Cabal d'aire nominal	6,7 s/100 ml/in²
Gruix nominal	260 μm
Pes base nominal	53 g/m²
Temperatura màxima recomanada	550 °C 
Material	Vidre de borosilicat
Format	Cercles de 47 mm
Tipus d'aglutinant	Enquadernador lliure
Retenció típica de partícules en líquid	1.2 μm 
Cabal d'aigua típic	105 ml/min 
Embalatge interior	N.p.
Mida del paquet	100 peces</t>
  </si>
  <si>
    <t>4.48</t>
  </si>
  <si>
    <t>Filtre de paper de filtre Whatman GF / F Filtre de microfibra</t>
  </si>
  <si>
    <t>1825-047</t>
  </si>
  <si>
    <t xml:space="preserve">Grau	Grau GF/F
Diàmetre	15 mm
Cabal d'aire nominal	19 s/100 ml/in² 
Gruix nominal	420 μm
Pes base nominal	75 g/m²
Temperatura màxima recomanada	550 °C 
Material	Vidre de borosilicat
Tipus d'aglutinant	Enquadernador lliure
Retenció típica de partícules en líquid1	0,7 μm
Cabal d'aigua típic2	41 ml/min 
Format	Cercles
Dimensions	Ø 15 mm </t>
  </si>
  <si>
    <t>4.49</t>
  </si>
  <si>
    <t>gradilla para tubos de hasta 18mm</t>
  </si>
  <si>
    <t>A-201</t>
  </si>
  <si>
    <t>Para tubos de hasta 18 mm Ø, agujero 19 mm Ø. dimensiones 210 x 210 x 40 mm</t>
  </si>
  <si>
    <t>4.50</t>
  </si>
  <si>
    <t>gradilla para tubos de hasta 30mm</t>
  </si>
  <si>
    <t>R-283</t>
  </si>
  <si>
    <t>Para tubos de hasta 30mm Ø. dimensiones 206 x 206 x 89 mm</t>
  </si>
  <si>
    <t>4.51</t>
  </si>
  <si>
    <t>Gradillas para frascos de hasta 58 mm Ø</t>
  </si>
  <si>
    <t>NT-250</t>
  </si>
  <si>
    <t>Gradillas para frascos de hasta 58 mm Ø dimensiones 391,5 x 133,5 x 85 mm</t>
  </si>
  <si>
    <t>4.52</t>
  </si>
  <si>
    <t>Portabotellas con asas abatibles</t>
  </si>
  <si>
    <t>En acero inoxidable, para el transporte de 6 botellas de 1 litro, como por ejemplo tipo reactivo químico.</t>
  </si>
  <si>
    <t>4.53</t>
  </si>
  <si>
    <t>Barra roscada</t>
  </si>
  <si>
    <t>SERVIQUIMIA</t>
  </si>
  <si>
    <t>De acero galvanizado. 12 mm de diámetro exterior. Con o sin rosca M 10</t>
  </si>
  <si>
    <t>4.54</t>
  </si>
  <si>
    <t>Carro de laboratorio</t>
  </si>
  <si>
    <t xml:space="preserve">Carro estable multiusos con freno de estacionamiento.
Pulsador plegable/desplegable.  
Capacidad de carga Total:  60 kg  
Plataforma superior:  20 kg  
Plataforma inferior:  40 kg  </t>
  </si>
  <si>
    <t>4.55</t>
  </si>
  <si>
    <t>Desinfectante superficies, Metilseptol</t>
  </si>
  <si>
    <t>Estado físico: Líquido
Color: Incoloro
Olor: Similar a alcohol
pH (a 20 °C):Aprox. 7
Cambio de estado
Punto inicial de ebullición e intervalo de ebullición: 89 °C
Punto de inflamación:31 °C
DIN 51755
Límite inferior de explosividad:2,1 % vol. 
Límite superior de explosividad:
Temperatura de inflamación:405 °C
Presión de vapor:18,7 hPa
(a 20 °C)
Densidad (a 20 °C):0,91 g/cm³
Solubilidad en agua:Miscible
(a 20 °C)
Contenido en disolvente:50 %</t>
  </si>
  <si>
    <t>4.56</t>
  </si>
  <si>
    <t>Nevera 10 L</t>
  </si>
  <si>
    <t>Aislamiento resistente hecho de PU de alta calidad
Compactas y robustas
La tapa se puede bloquear con la asa
Junta de goma que sella herméticamente la nevera</t>
  </si>
  <si>
    <t>4.57</t>
  </si>
  <si>
    <t>Nevera 27 L</t>
  </si>
  <si>
    <t>4.58</t>
  </si>
  <si>
    <t>Packs de refrigeración Freez'Pack</t>
  </si>
  <si>
    <t>6.803 624</t>
  </si>
  <si>
    <t>Composición: agua, carboximetilcelulosa, acticidas y colorante azul 
Aptos para usar con productos alimentarios (refrigerante no tóxico) 
Aptos para el lavavajillas</t>
  </si>
  <si>
    <t>4.59</t>
  </si>
  <si>
    <t>Papel filtro resmas (420x520mm)</t>
  </si>
  <si>
    <t>2502/02A</t>
  </si>
  <si>
    <t>Resmas de papel de filtro Filter-Lab                                          Grosor: Medio ; Dimensiones: 420 x 520 mm ; Gramaje g/m2: 60 ; Espesor mm: 0,130 ; Vel. de absorción mm/10 min: 60/55 ; Resistencia húmedo kN/m: 0,280/0,230</t>
  </si>
  <si>
    <t>4.60</t>
  </si>
  <si>
    <t>Pinza laboratorio</t>
  </si>
  <si>
    <t>1342/1</t>
  </si>
  <si>
    <t>Pinza laboratorio, en acero inoxidable AISI 304 ; Tipo: punta curva ; Largo total mm: 160</t>
  </si>
  <si>
    <t>4.61</t>
  </si>
  <si>
    <t>Metal-Pinza doble sujeción bureta</t>
  </si>
  <si>
    <t>1511/1</t>
  </si>
  <si>
    <t>Pinza doble para buretas "Duplex". En metal cromado y puntas plastificadas en PVC. Sujeción por resorte. Fijación a soporte mediante nuez. Ancho: 170 mm</t>
  </si>
  <si>
    <t>4.62</t>
  </si>
  <si>
    <t>Pinza de acero para bureta</t>
  </si>
  <si>
    <t>La pinza metálica para buretas está hecha de acero y puede sostener una bureta a la vez. Las graduaciones y la línea del menisco de la bureta son claramente visibles. Se puede utilizar en barras de soporte de 10 - 12 mm de diámetro</t>
  </si>
  <si>
    <t>4.63</t>
  </si>
  <si>
    <t>Soporte de laboratorio (pie soporte)</t>
  </si>
  <si>
    <t>Soporte para laboratorio extremadamente estable sobre una base rectangular de acero con lacado por cocción. Con orificio roscado M10 en el centro de un lado corto. Las patas de apoyo de goma evitan que el soporte se deslice</t>
  </si>
  <si>
    <t>4.64</t>
  </si>
  <si>
    <t>TST control (verificador autoclave)</t>
  </si>
  <si>
    <t>IT27-53L</t>
  </si>
  <si>
    <t>SCHARLAB</t>
  </si>
  <si>
    <t>Test de virificació del funcionament de l'autoclau</t>
  </si>
  <si>
    <t>4.65</t>
  </si>
  <si>
    <t>Puntas pipeta 2-100 microlitros set (10x96 unid)</t>
  </si>
  <si>
    <t>0030078713</t>
  </si>
  <si>
    <t>EPPENDORF</t>
  </si>
  <si>
    <t>PCR clean y estéril, 2 – 100 µL, 53 mm, amarillo, puntas incolores, 960 puntas (10 racks × 96 puntas)</t>
  </si>
  <si>
    <t>4.66</t>
  </si>
  <si>
    <t>PUNTAS CAPACIDAD 500-5000 MICROLITROS (50 unid)</t>
  </si>
  <si>
    <t>KARTELL</t>
  </si>
  <si>
    <t>Compatibilidad: Finnpipette®, Brand®
Fabricadas en polipropileno de elevada pureza y sin cadmio. Poseen alta transparencia y un óptimo grado hidrorepelente para reducir al mínimo la retención de líquidos en las paredes internas.
El centrado óptimo del orificio situado en la punta garantiza una dirección segura de los líquidos en la fase de vaciado. Se recomienda usarlas en combinación con las micropipetas automáticas Kartell, pero se garantizan unos resultados óptimos también con micropipetas de las marcas más comunes disponibles comercialmente.</t>
  </si>
  <si>
    <t>4.67</t>
  </si>
  <si>
    <t xml:space="preserve">PUNTAS AZULES UNIVERSALES 100-1000 MICROLITROS (10x96 unid) </t>
  </si>
  <si>
    <t>Capacidad: 100-1000 μl
Compatibilidad: Kartell®, Gilson®, Brand®, Nichiryo®, Biohit®, Socorex®, Eppendorf®, Hamilton®
Capacidad: 50-1000 μl
Compatibilidad: Kartell®, Eppendorf®, Gilson®, Biohit®, Brand®, Socorex®, HTL®, Nichiryo®, Finpipette®, Thermo®
Fabricadas en polipropileno de elevada pureza y sin cadmio. Poseen alta transparencia y un óptimo grado hidrorepelente para reducir al mínimo la retención de líquidos en las paredes internas.
El centrado óptimo del orificio situado en la punta garantiza una dirección segura de los líquidos en la fase de vaciado. Se recomienda usarlas en combinación con las micropipetas automáticas Kartell, pero se garantizan unos resultados óptimos también con micropipetas de las marcas más comunes disponibles comercialmente.</t>
  </si>
  <si>
    <t>4.68</t>
  </si>
  <si>
    <t>PUNTAS CON FILTRO CAPACIDAD 100-1000 MICROLITROS ESTÉRILES (10x96 unid)</t>
  </si>
  <si>
    <t>Compatibilidad: Eppendorf®, Gilson®, Biohit®, Brand®, Socorex®, HTL®, Nichiryo®, Finpipette®, Thermo®
Fabricadas con polipropileno y dotadas de filtro, no contienen nada de DNase, RNase, ADN, ATP, metal, cadmio ni inhibidor de PCR y son apirogénicas.
Esterilizadas con radiación Gamma; son autoclavables a +121 °C durante 20 minutos.
Ideales para usos en biología molecular, cultivos celulares, bacteriología, virología, inmunología y radioinmunología. Los filtros hidrofóbicos de polietileno actúan como barrera contra los aerosoles, evitando contaminaciones cruzadas de las muestras y la micropipeta. Poseen orificios de dimensiones tales que en caso de una aspiración excesiva queda garantizado el total vaciado de la punta.</t>
  </si>
  <si>
    <t>4.69</t>
  </si>
  <si>
    <t>Pipetas Pasteur 4,8 ml (10x500)</t>
  </si>
  <si>
    <t>En polietileno transparente e inerte de baja densidad.</t>
  </si>
  <si>
    <t>4.70</t>
  </si>
  <si>
    <t>Aspiradores de seguridad para pipetas 2 ml</t>
  </si>
  <si>
    <t>W-100</t>
  </si>
  <si>
    <t>Aptos para pipetas estándar y desechables. Gracias a su alojamiento flexible, las pipetas se ajustan suavemente, lo que evita riesgos, incluso con líquidos tóxicos o corrosivos. Fácil manejo, con una sola mano. Girando la rueda dentada hacia arriba o abajo se obtiene un llenado o vaciado preciso; pulsando la clavija lateral se produce un vaciado automático. Desmontable, se limpia fácilmente.</t>
  </si>
  <si>
    <t>4.71</t>
  </si>
  <si>
    <t>Aspiradores de seguridad para pipetas 10 ml</t>
  </si>
  <si>
    <t>W-110</t>
  </si>
  <si>
    <t>4.72</t>
  </si>
  <si>
    <t>Aspiradores de seguridad para pipetas 25 ml</t>
  </si>
  <si>
    <t>W-120</t>
  </si>
  <si>
    <t>4.73</t>
  </si>
  <si>
    <t>Escurridor para secado de material</t>
  </si>
  <si>
    <t>Fabricado en alambre plastificado en PVC blanco, para secado de material
de laboratorio. Con 55 terminales recubiertas de un capuchón de plástico color naranja para más protección, y cinco soportes para matraces y vasos de precipitado. Incorpora dos anillas para colgarse en la pared, y cuatro patas con capuchón plástico para colocar sobre mesa. Incluye una bandeja para colocar en la base y evitar así el goteo sobre superficies. Longitud soporte: 90 mm</t>
  </si>
  <si>
    <t>4.74</t>
  </si>
  <si>
    <t>ESPÁTULA CUCHARA-PLANA NÍQUEL</t>
  </si>
  <si>
    <t>SELE.1196150</t>
  </si>
  <si>
    <t>Largo mm: 150 ; Ancho mm: 20</t>
  </si>
  <si>
    <t>4.75</t>
  </si>
  <si>
    <t>TIJERA RECTA PARA LABORATORIO</t>
  </si>
  <si>
    <t>TPPP.FMN011</t>
  </si>
  <si>
    <t>Largo mm: 160 ; Forma punta: aguda-aguda</t>
  </si>
  <si>
    <t>4.76</t>
  </si>
  <si>
    <t>Bandejas romboidales para pesar (500 unid)</t>
  </si>
  <si>
    <t>Bandejas de poliestireno flexibles y de superficies lisas para proporcionar un vertido preciso con una pérdida mínima de la muestra. Biológicamente inertes, no contaminantes, resisten a ácidos débiles, soluciones acuosas, alcoholes y bases. La parte inferior es ancha y plana para resistir la inflexión. Antiestáticos. Aptos para microondas. Resisten temperaturas de entre 70ºC y –10ºC. Volumen de 30 mL</t>
  </si>
  <si>
    <t>4.77</t>
  </si>
  <si>
    <t>Imanes agitadores</t>
  </si>
  <si>
    <t>Dimensiones mm Ø 8. 
Dimensiones mm Long 20</t>
  </si>
  <si>
    <t>4.78</t>
  </si>
  <si>
    <t>Dimensiones mm Ø 6 
Dimensiones mm Long 15</t>
  </si>
  <si>
    <t>4.79</t>
  </si>
  <si>
    <t>Manguito recoge varillas</t>
  </si>
  <si>
    <t>Recubierto en polipropileno</t>
  </si>
  <si>
    <t>4.80</t>
  </si>
  <si>
    <t>Bandeja plástico para laboratorio</t>
  </si>
  <si>
    <t xml:space="preserve"> 1421/01</t>
  </si>
  <si>
    <t>Bandeja de laboratorio              PVC de uso general        Dimensiones (mm): 320 x 260 x 70</t>
  </si>
  <si>
    <t>4.81</t>
  </si>
  <si>
    <t>Arandelas Duran azules GL 45 (paquete 10 uni.)</t>
  </si>
  <si>
    <t>Anillo de vertido para frascos ISO, azul, Ø 45 ; PP (140 ºC)</t>
  </si>
  <si>
    <t>4.82</t>
  </si>
  <si>
    <t>Embudo 150 x caja + filtros 22µm</t>
  </si>
  <si>
    <t>MIGSWG100</t>
  </si>
  <si>
    <t>MERCK</t>
  </si>
  <si>
    <t>Filtro y embudo Microfil, embudo de 100 ml,filtro poro 0,22 µm, diámetro 47 mm, color blanco, superficie cuadriculada</t>
  </si>
  <si>
    <t>4.83</t>
  </si>
  <si>
    <t>Embudo 150 x caja + filtros 45µm</t>
  </si>
  <si>
    <t>MZHAWG101</t>
  </si>
  <si>
    <t>Filtro y embudo Microfil, embudo de 100 ml,filtro poro 0,45 µm, diámetro 47 mm, color blanco, superficie cuadriculada</t>
  </si>
  <si>
    <t>4.84</t>
  </si>
  <si>
    <t>Embudo filtración magnético PALL vol. 500 mL</t>
  </si>
  <si>
    <t>516-7590</t>
  </si>
  <si>
    <t>VWR</t>
  </si>
  <si>
    <t>Membrane filter funnels, magnetic Material: Polyphenylsulfone, autoclavable. Effective filtration area: 150 and 300 ml: 9,6 cm²; 500 ml: 13,1 cm²</t>
  </si>
  <si>
    <t>4.85</t>
  </si>
  <si>
    <t>Filtro Envirochek HV</t>
  </si>
  <si>
    <t>PN 12099</t>
  </si>
  <si>
    <t>polietersulfona, hidrófila; volumen hasta 1000 L agua tratada</t>
  </si>
  <si>
    <t>4.86</t>
  </si>
  <si>
    <t>Filtros de jeringa (caixa de 100) minisart RC25</t>
  </si>
  <si>
    <t>17765-100</t>
  </si>
  <si>
    <t>Ø mm: 25 ; Volumen a filtrar: &lt;100 ml ; Poro um: 0,45 ; Estéril: no ; Conexiones luer entrada: lock ; Salida: slip</t>
  </si>
  <si>
    <t>4.87</t>
  </si>
  <si>
    <t>Filtros para pipetas bolsa 10, no esteril</t>
  </si>
  <si>
    <t>26535</t>
  </si>
  <si>
    <t>Filtro de membrana para accu-jet® pro/S, PTFE, 0,2 µm, no estéril, hidrófobo - 10 uds.</t>
  </si>
  <si>
    <t>4.88</t>
  </si>
  <si>
    <t>Frascon 60 mL PP, azul, CAJA 600</t>
  </si>
  <si>
    <t>409511</t>
  </si>
  <si>
    <t>4.89</t>
  </si>
  <si>
    <t>Frascon LDPE 100 mL (bolsas de 10)</t>
  </si>
  <si>
    <t>BNH0100PN</t>
  </si>
  <si>
    <t>Capacidad 100 mL; LDPE (polietileno de baja densidad); tapón de rosca</t>
  </si>
  <si>
    <t>4.90</t>
  </si>
  <si>
    <t>Parafilm M 4in x 250 ft</t>
  </si>
  <si>
    <t>P7668</t>
  </si>
  <si>
    <t>4.91</t>
  </si>
  <si>
    <t>Pipeta pasteur 3,0 ML (500 unid)</t>
  </si>
  <si>
    <t>DELT.200006.C</t>
  </si>
  <si>
    <t>polietileno transparente e inerte; capacidad ml: 3 ; Graduación: sí ; Estéril: no ; Longitud mm: 154 ; Presentación caja: 500</t>
  </si>
  <si>
    <t>4.92</t>
  </si>
  <si>
    <t xml:space="preserve">PINZA PARA PORTAOBJETOS PUNTAS PLANAS </t>
  </si>
  <si>
    <t>SELE.1000105</t>
  </si>
  <si>
    <t>En acero inoxidable AISI 304. Largo mm: 105</t>
  </si>
  <si>
    <t>4.93</t>
  </si>
  <si>
    <t>Tapon Sero-tap azul</t>
  </si>
  <si>
    <t>SELE.1015161</t>
  </si>
  <si>
    <t>4.94</t>
  </si>
  <si>
    <t>Tapon vidrio 45/40</t>
  </si>
  <si>
    <t>180/6</t>
  </si>
  <si>
    <t>Con ajuste intercambiable ; Esmerilado macho: 45/40</t>
  </si>
  <si>
    <t>4.95</t>
  </si>
  <si>
    <t>Tubo ensayo vidrio 20 mL 16x160 mm</t>
  </si>
  <si>
    <t>810/7</t>
  </si>
  <si>
    <t>Sin reborde ; Capacidad ml: 20 ; Dimensiones mm: 16 x 160</t>
  </si>
  <si>
    <t>4.96</t>
  </si>
  <si>
    <t>Conos decantación IMHOFF 1 L</t>
  </si>
  <si>
    <t>1409/1</t>
  </si>
  <si>
    <t>· Cono fabricado en plástico SAN, transparente como vidrio.· Tapón inferior de rosca.· Norma DIN 12672, temperatura -20 ºC a +85 ºC.</t>
  </si>
  <si>
    <t>4.97</t>
  </si>
  <si>
    <t>Bastoncillos algodón 15 cm (para Cl17)</t>
  </si>
  <si>
    <t>2510800</t>
  </si>
  <si>
    <t>COMED</t>
  </si>
  <si>
    <t>15 cm largo</t>
  </si>
  <si>
    <t>4.98</t>
  </si>
  <si>
    <t>Botellas de plástico de microbiología de 500 mL con tiosulfato sódico (24 x Caja)</t>
  </si>
  <si>
    <t>282320</t>
  </si>
  <si>
    <t>Botella con tiosulfato ; Estéril: radiación ; Capacidad ml: 500 ; Ø int. boca mm: 28 ; Dimensiones mm: 83 x 65 x 135 ; Cantidad caja: 24 ; Cuerpo y tapón de polietileno. Cuerpo rectangular con los lados estrechos ranurados. Tapón rojo con precinto y anillo interno de seguridad. Cierre hermético</t>
  </si>
  <si>
    <t>4.99</t>
  </si>
  <si>
    <t>Botellas rectangulares estériles microbiologia 1000 mL (20/caja)</t>
  </si>
  <si>
    <t>282321</t>
  </si>
  <si>
    <t>Botella con tiosulfato ; Estéril: radiación ; Capacidad ml: 1.000 ; Ø int. boca mm: 28 ; Dimensiones mm: 83 x 65 x 235 ; Cantidad caja: 20 ; Cuerpo y tapón de polietileno. Cuerpo rectangular con los lados estrechos ranurados. Tapón rojo con precinto y anillo interno de seguridad. Cierre hermético</t>
  </si>
  <si>
    <t>4.100</t>
  </si>
  <si>
    <t>Camara combinada plancton</t>
  </si>
  <si>
    <t>Hydro-bios 435025</t>
  </si>
  <si>
    <t>INDALO</t>
  </si>
  <si>
    <t>Base con anillo metálico y llave;Soporte;Cilindro de plexiglass de 10 ml;Cilindro de plexiglas de 50 ml;Cilindro de plexiglass de 100 ml;Cubres de vídrio de 2 mm de espesor (3 unidades);Cubre de vidrio cuadrado;Bases de 0,2 mm de espesor (50 unidades)</t>
  </si>
  <si>
    <t>4.101</t>
  </si>
  <si>
    <t>Tapón de plástico de PPN para frascos ISO. DURAN. Rosca ISO: GL45, color azul (10 UNID.)</t>
  </si>
  <si>
    <t>4.102</t>
  </si>
  <si>
    <t>Botellas tapon estrella 2000 mL</t>
  </si>
  <si>
    <t>DELT.444614</t>
  </si>
  <si>
    <t>Boca ancha. Graduado, con obturador. Apto para ser precintado ; Capacidad ml: 2.000 ; Ø boca mm: 58 ; Dimensiones mm: 134 x 100 ; Altura mm: 210</t>
  </si>
  <si>
    <t>4.103</t>
  </si>
  <si>
    <t>Filtros 45µm nitrocelulosa (100 x caja)</t>
  </si>
  <si>
    <t>FLAB MCE045047N</t>
  </si>
  <si>
    <t>Filtros membrana  mezcla de nitrato de celulosa y de acetato de celulosa; 47 mm diámetro; poro 0.45µm</t>
  </si>
  <si>
    <t>4.104</t>
  </si>
  <si>
    <t>Puntas de pipeta de 10 mL (caja 1000)</t>
  </si>
  <si>
    <t>702604</t>
  </si>
  <si>
    <t>4.105</t>
  </si>
  <si>
    <t>Puntas pipeta 1 mL (caja 1000)</t>
  </si>
  <si>
    <t>732012</t>
  </si>
  <si>
    <t>PUNTAS DE PIPETA 50 -1000 UL BRAND CAJA DE 1000 (2X500) UDS</t>
  </si>
  <si>
    <t>4.106</t>
  </si>
  <si>
    <t>Puntas pipeta 200 µL (960 caja)</t>
  </si>
  <si>
    <t>732108</t>
  </si>
  <si>
    <t>Sin esterilizar; en racks de 96</t>
  </si>
  <si>
    <t>4.107</t>
  </si>
  <si>
    <t>Puntas pipeta 5 mL (500x caixa)</t>
  </si>
  <si>
    <t>EPPE.0030000978</t>
  </si>
  <si>
    <t>epT.I.P.S.® Standard, Eppendorf Quality™, 0.1 – 5 mL, 120 mm, lila, 500 puntas (5 bolsas × 100 puntas)</t>
  </si>
  <si>
    <t>4.108</t>
  </si>
  <si>
    <t>Combitips advanced 5 mL, 100 uds. (4 bolsas × 25 uds.)</t>
  </si>
  <si>
    <t>EPPE.0030089456</t>
  </si>
  <si>
    <t>4.109</t>
  </si>
  <si>
    <t>Combitips advanced, 10 mL, 100 uds. (4 bolsas × 25 uds.)</t>
  </si>
  <si>
    <t>EPPE.0030089464</t>
  </si>
  <si>
    <t>4.110</t>
  </si>
  <si>
    <t xml:space="preserve">Combitips advanced 25 mL, 100 uds. (4 cajas × 25 uds.), </t>
  </si>
  <si>
    <t>EPPE.0030089472</t>
  </si>
  <si>
    <t>4.111</t>
  </si>
  <si>
    <t>Bureta pera de goma sencilla</t>
  </si>
  <si>
    <t>1605/2</t>
  </si>
  <si>
    <t>Pera de goma tipo Richardson. Pera simple para bureta automática</t>
  </si>
  <si>
    <t>4.112</t>
  </si>
  <si>
    <t xml:space="preserve"> Papel impresión (TOC V-CSN, SHIMADZU)</t>
  </si>
  <si>
    <t>630-08913</t>
  </si>
  <si>
    <t>IZASA</t>
  </si>
  <si>
    <t>Papel impresión M-21 para TOC V-CSN de la marca SHIMADZU               Unidades: 12</t>
  </si>
  <si>
    <t>4.113</t>
  </si>
  <si>
    <t>1421/1</t>
  </si>
  <si>
    <t>En PVC de uso general ; Dimensiones mm: 200 x 150 x 50</t>
  </si>
  <si>
    <t>4.114</t>
  </si>
  <si>
    <t>1421/2</t>
  </si>
  <si>
    <t>En PVC de uso general ; Dimensiones mm: 300 x 210 x 60</t>
  </si>
  <si>
    <t>4.115</t>
  </si>
  <si>
    <t xml:space="preserve">1421/4 </t>
  </si>
  <si>
    <t>En PVC de uso general ; Dimensiones mm: 440 x 290 x 80</t>
  </si>
  <si>
    <t>4.116</t>
  </si>
  <si>
    <t>Bidón plástico 10 L boca ancha</t>
  </si>
  <si>
    <t>1359-K/2</t>
  </si>
  <si>
    <t>En polietileno de alta densidad, boca con obturador. Asa de transporte. Capacidad l: 10 ; Ø boca mm: 120 ; Ø cuerpo mm: 210 ; Altura mm: 395</t>
  </si>
  <si>
    <t>4.117</t>
  </si>
  <si>
    <t>Cubeta plástico pesada negra 100ml</t>
  </si>
  <si>
    <t>Cubeta para pesar de poliestireno. En poliestireno antiestático no contaminante. Deformable para una mejor manipulación del producto a pesar, ya sea líquido o sólido ; Capacidad ml: 100 ; Forma: diamante ; Alto mm: 20 ; Ancho mm: 92 ; Fondo mm: 132 ; Color: negro ; Paquetes: 100 uds</t>
  </si>
  <si>
    <t>4.118</t>
  </si>
  <si>
    <t>Embudo filtración magnético PALL vol 300 mL</t>
  </si>
  <si>
    <t>516-7594</t>
  </si>
  <si>
    <t>Membrane filter funnels, magnetic Material: Polyphenylsulfone, autoclavable                          Effective filtration area: 150 and 300 ml: 9,6 cm²; 500 ml: 13,1 cm²</t>
  </si>
  <si>
    <t>4.119</t>
  </si>
  <si>
    <t>Jeringa de plástico con CONO LUER-LOK, 5 ml</t>
  </si>
  <si>
    <t>875/18</t>
  </si>
  <si>
    <t>SARTORIUS</t>
  </si>
  <si>
    <t>Ø mm: 25 ; Volumen a filtrar: &lt;100 ml ; Poro um: 0,45 ; Estéril: no ; Conexiones luer entrada: lock ; Salida: slip. (caja 100 uds.)</t>
  </si>
  <si>
    <t>4.121</t>
  </si>
  <si>
    <t>Jeringa de plástico estéril, 10 mL</t>
  </si>
  <si>
    <t>875/20</t>
  </si>
  <si>
    <t>Cono luer. Sin aguja. Envasado individual estéril ; Capacidad ml: 10 ; N.° cuerpos: 3 ; Presentación: caja 100 uds</t>
  </si>
  <si>
    <t>4.122</t>
  </si>
  <si>
    <t>Matraz Kitasato 500 mL</t>
  </si>
  <si>
    <t>1367/2</t>
  </si>
  <si>
    <t>Thermo Scientific</t>
  </si>
  <si>
    <t>Matraz kitasato de polipropileno  Autoclavable a 121 °C ; Capacidad ml: 500 ; Cuello cónico: 34/35</t>
  </si>
  <si>
    <t>4.123</t>
  </si>
  <si>
    <t>Pipeta Pasteur punta fina 3 mL</t>
  </si>
  <si>
    <t>1374-D/5</t>
  </si>
  <si>
    <t>Pipetas pasteur polietileno. Capacidad ml: 3 (con punta de vertido fina) ; Graduación: sí ; Estéril: no ; Longitud mm: 154 ; Presentación caja: 500 uds.</t>
  </si>
  <si>
    <t>4.124</t>
  </si>
  <si>
    <t>Pipetas Pasteur en polietileno inerte de baja densidad 5 mL</t>
  </si>
  <si>
    <t>Pipetas pasteur en polietileno inerte de baja densidad (PELD). Volumen total 5 mL. No esteril.</t>
  </si>
  <si>
    <t>4.125</t>
  </si>
  <si>
    <t>Frasco con tapón de estrella rectangular de 250 mL</t>
  </si>
  <si>
    <t>1359-E/01</t>
  </si>
  <si>
    <t>Frasco con tapón de estrella rectangular. Boca ancha. Graduado, con obturador. Apto para ser precintado ; Capacidad ml: 250 ; Ø boca mm: 33 ; Dimensiones mm: 60 x 57 ; Altura mm: 110  Unidades: 150 unidades</t>
  </si>
  <si>
    <t>4.126</t>
  </si>
  <si>
    <t>Bandeja plástico antiácido en PVC (245 x 195 x 50 mm)</t>
  </si>
  <si>
    <t>Resistentes a temperaturas entre –20 ºC y 80 ºC</t>
  </si>
  <si>
    <t>4.127</t>
  </si>
  <si>
    <t>Bandeja plástico antiácido en PVC  (305 x 250 x 60 mm)</t>
  </si>
  <si>
    <t>4.128</t>
  </si>
  <si>
    <t>Bandeja plástico antiácido en PVC  (385 x 325 x 75 mm)</t>
  </si>
  <si>
    <t>4.129</t>
  </si>
  <si>
    <t>Bandeja plástico antiácido en PVC  (420 x 375 x 85 mm)</t>
  </si>
  <si>
    <t>4.130</t>
  </si>
  <si>
    <t>Bandeja plástico antiácido en ABS  (201 x 151 x 41 mm) pack de20 ud</t>
  </si>
  <si>
    <t>Soportan temperaturas entre –40 ºC y 85 ºC.</t>
  </si>
  <si>
    <t>4.131</t>
  </si>
  <si>
    <t>Bandeja plástico antiácido en ABS  (202 x 151 x 81 mm) pack de 20 ud</t>
  </si>
  <si>
    <t>4.132</t>
  </si>
  <si>
    <t>Pipeta Transferpette, S 1000 µL</t>
  </si>
  <si>
    <t>Transferpette®, Fixed volume. Transferpette® 1000 µl, blue</t>
  </si>
  <si>
    <t>4.133</t>
  </si>
  <si>
    <t>Pipeta Transferpette, S 2000 µL</t>
  </si>
  <si>
    <t>Transferpette®, Fixed volume. Transferpette® 2000 µl, red</t>
  </si>
  <si>
    <t>4.134</t>
  </si>
  <si>
    <t>Pipeta Transferpette, S 500 µL</t>
  </si>
  <si>
    <t>Transferpette®, Fixed volume. Transferpette® 500 µl, blue</t>
  </si>
  <si>
    <t>4.135</t>
  </si>
  <si>
    <t>Pipeta Transferpette, S 0,5-5 mL</t>
  </si>
  <si>
    <t>Transferpette®, adjustable volume. Transferpette® 500-5000 µl, red</t>
  </si>
  <si>
    <t>4.136</t>
  </si>
  <si>
    <t>Pipeta Transferpette, S 100-1000  µL</t>
  </si>
  <si>
    <t>Transferpette®, adjustable volume. Transferpette® S 100-1000 µl, blue</t>
  </si>
  <si>
    <t>4.137</t>
  </si>
  <si>
    <t xml:space="preserve">Cesta de alambre 21 cm diámetro </t>
  </si>
  <si>
    <t>1309/2</t>
  </si>
  <si>
    <t>Cestillo de alambre sin cruces. En acero inoxidable AISI 304 ; Ø mm: 210 ; Alto mm: 180</t>
  </si>
  <si>
    <t>4.138</t>
  </si>
  <si>
    <t xml:space="preserve">Cesta de alambre 24 cm diámetro </t>
  </si>
  <si>
    <t>1309/3</t>
  </si>
  <si>
    <t>Cestillo de alambre sin cruces. En acero inoxidable AISI 304 ; Ø mm: 240 ; Alto mm: 180</t>
  </si>
  <si>
    <t>4.139</t>
  </si>
  <si>
    <t>Obturador 24 ml (TOC V-CSN, SHIMADZU)</t>
  </si>
  <si>
    <t>038-00165-48</t>
  </si>
  <si>
    <t>Septum 24 mL para TOC V-CSN, SHIMADZU. 100 unidades por Caja</t>
  </si>
  <si>
    <t>4.140</t>
  </si>
  <si>
    <t>Crisol  (40x32 mm)</t>
  </si>
  <si>
    <t xml:space="preserve"> 1262/3</t>
  </si>
  <si>
    <t>Crisol 40 x 32 mm. Forma media, sin tapa. Tamaño: 40 x 32 mm                    Capacidad: 20 mL</t>
  </si>
  <si>
    <t>4.141</t>
  </si>
  <si>
    <t>Cronómetro digital de dos tiempos</t>
  </si>
  <si>
    <t>Herter Instruments</t>
  </si>
  <si>
    <t>Avisador digital de 2 tiempos separados, 99h 59’ 59’’. Cuenta atrás y hacia adelante. Memoria del último tiempo. Alarma acústica y visual. 3 niveles de volumen. Soporte con imán y clip de sobremesa. Tamaño: 91x76x21 mm.</t>
  </si>
  <si>
    <t>4.142</t>
  </si>
  <si>
    <t>Escobillón limpieza (27 cm)</t>
  </si>
  <si>
    <t>1602-I/01</t>
  </si>
  <si>
    <t>Escobillón para limpieza. Perlón blanco ; Longitud: 270 mm ; Diámetro: 15 mm</t>
  </si>
  <si>
    <t>4.143</t>
  </si>
  <si>
    <t>Escobillón limpieza (39 cm)</t>
  </si>
  <si>
    <t>1602-I/06</t>
  </si>
  <si>
    <t>Escobillón para limpieza. Perlón blanco ; Longitud: 390 mm ; Diámetro: 37 mm</t>
  </si>
  <si>
    <t>4.144</t>
  </si>
  <si>
    <t>Escobillón limpieza (70 cm)</t>
  </si>
  <si>
    <t>1602-I/012</t>
  </si>
  <si>
    <t>Escobillón para limpieza. Perlón blanco ; Longitud: 700 mm ; Diámetro: 100 mm</t>
  </si>
  <si>
    <t>4.145</t>
  </si>
  <si>
    <t>Espátula cuchara escoplo inox</t>
  </si>
  <si>
    <t>1336/2</t>
  </si>
  <si>
    <t>Selecta</t>
  </si>
  <si>
    <t>Espátula cuchara-escoplo inoxidable  AISI 304 ; Largo mm: 150 ; Ancho mm: 20</t>
  </si>
  <si>
    <t>4.146</t>
  </si>
  <si>
    <t>Espátula cuchara plana</t>
  </si>
  <si>
    <t>En acero inoxidable AISI 304 
Largo total mm: 210 
Extremo rectangular mm: 40 x 9 
Extremo cuchara mm: 30 x 18</t>
  </si>
  <si>
    <t>4.147</t>
  </si>
  <si>
    <t>Microespátula cuchara plana</t>
  </si>
  <si>
    <t>1328/2</t>
  </si>
  <si>
    <t>En acero inoxidable AISI 304 ; Largo mm: 150 ; Ancho mm: 4</t>
  </si>
  <si>
    <t>4.148</t>
  </si>
  <si>
    <t>Dispensador de metal para 12 cintas de 13 m</t>
  </si>
  <si>
    <t>Dispensador de metal para 12 cintas de 13 m. Medidas: 31 cm ancho, 7 cm alto, 13 cm de profundidad.</t>
  </si>
  <si>
    <t>4.149</t>
  </si>
  <si>
    <t>Filtros 2V diámetro 185mm</t>
  </si>
  <si>
    <t>1202-185</t>
  </si>
  <si>
    <t>WHATTMAN</t>
  </si>
  <si>
    <t>Grado 2V Preplegado papel filtro cualitativo, Diametro: 18.5cm, Poro: 8µm</t>
  </si>
  <si>
    <t>4.150</t>
  </si>
  <si>
    <t>Filtros de celulosa 0.45 micras y diámetro 47</t>
  </si>
  <si>
    <t>MCA045047N</t>
  </si>
  <si>
    <t>Filter lab</t>
  </si>
  <si>
    <t>Ø mm: 47
Poro um: 0,45 
Color blanco 
Superficie lisa
Formato: no estéril</t>
  </si>
  <si>
    <t>4.151</t>
  </si>
  <si>
    <t>Filtros de membrana MCE 0.8 micras y diámetro 25 mm</t>
  </si>
  <si>
    <t>AAWP02500</t>
  </si>
  <si>
    <t>Membrana MF-Millipore, 
ésteres mezclados de celulosa, hidrófila; 
0,8 µm, 25 mm, 
blanca, superficie lisa</t>
  </si>
  <si>
    <t>4.152</t>
  </si>
  <si>
    <t>Gradilla en acero inoxidable</t>
  </si>
  <si>
    <t>A-240</t>
  </si>
  <si>
    <t>Dimensiones: 125 x 85 x 60 mm. Cantidad 24. Gradillas en acero inoxidable, para tubos de hasta 18 mm Ø, agujero 19 mm Ø.</t>
  </si>
  <si>
    <t>4.153</t>
  </si>
  <si>
    <t>A-250</t>
  </si>
  <si>
    <t>Dimensiones: 87 x 65 x 60 mm. Cantidad 12. Gradillas en acero inoxidable, para tubos de hasta 18 mm Ø, agujero 19 mm Ø.</t>
  </si>
  <si>
    <t>4.154</t>
  </si>
  <si>
    <t>Gradilla desmontable para tubos de 30 mm</t>
  </si>
  <si>
    <t>Dimensiones: 246 x 104 x 64 mm. Esta gradilla se fabrica en polipropileno autoclavable (121 ºC) en color azul. Resulta totalmente adecuada para el uso cotidiano y como gradilla de almacenamiento. Puede contener hasta 21 tubos de 50 ml (30 mm de diámetro), e incorpora un espacio para la escritura así como identificación alfanumérica para los tubos. La base permite apilar varias gradillas. Se suministra embolsada unitariamente, desmontada y plegada para ahorrar espacio.</t>
  </si>
  <si>
    <t>4.155</t>
  </si>
  <si>
    <t>Soporte para 112 pipetas</t>
  </si>
  <si>
    <t>1379/1</t>
  </si>
  <si>
    <t>En acero inoxidable plastificado. Para 112 pipetas de diferentes capacidades</t>
  </si>
  <si>
    <t>4.156</t>
  </si>
  <si>
    <t>Gradilla tubos de ensayo</t>
  </si>
  <si>
    <t>Brand</t>
  </si>
  <si>
    <t>Gradillas para tubos de ensayo y Gradillas para microtubos. Para tubos hasta: 30 mm. Tamaño: 3 x 7. Dimensiones (mm):  265x126x88  Color: Blanca</t>
  </si>
  <si>
    <t>4.157</t>
  </si>
  <si>
    <t>Gradilla tubos de ensayo 5x11</t>
  </si>
  <si>
    <t>Gradillas para tubos de ensayo y Gradillas para microtubos. Para tubos hasta: 16 mm. Tamaño: 5 x 11.Dimensiones (mm): 265x126x75 Color: Blanca</t>
  </si>
  <si>
    <t>4.158</t>
  </si>
  <si>
    <t>Gradilla de alambre para tubos de ensayo (2x4)</t>
  </si>
  <si>
    <t>Fischer Scientific</t>
  </si>
  <si>
    <t>Transporte y almacene tubos de centrífuga con tapón de 50 ml en gradillas de alambre resistentes. Las gradillas para tubos de ensayo de alambre Fisherbrand™ se han fabricado con acero con revestimiento de epoxi que es resistente a sustancias químicas. Los fondos ranurados garantizan la posición vertical y la manipulación segura de las muestras. Esterilizables en autoclave. Diámetro de la abertura (métrico)
30 mm</t>
  </si>
  <si>
    <t>4.159</t>
  </si>
  <si>
    <t>Imanes agitadores de 2.5 cm</t>
  </si>
  <si>
    <t>Metrohm</t>
  </si>
  <si>
    <t>Varilla agitadora recubierta de PTFE. Longitud: 25 mm</t>
  </si>
  <si>
    <t>4.160</t>
  </si>
  <si>
    <t>Imanes agitadores de 3 cm</t>
  </si>
  <si>
    <t>1787/9</t>
  </si>
  <si>
    <t>Carl Roth</t>
  </si>
  <si>
    <t>Diámetro: 3 mm ; Longitud: 30 mm</t>
  </si>
  <si>
    <t>4.161</t>
  </si>
  <si>
    <t>Imán agitador PTFE. Imán en forma de cruz</t>
  </si>
  <si>
    <t>022-137632</t>
  </si>
  <si>
    <t>Longitud (mm): 20. '- Diámetro (mm): 9. Pack (u.): 10</t>
  </si>
  <si>
    <t>4.162</t>
  </si>
  <si>
    <t>Imanes agitadores de 4 cm ( 10 ud )</t>
  </si>
  <si>
    <t>1787/29</t>
  </si>
  <si>
    <t>Bohlender</t>
  </si>
  <si>
    <t>PTFE LISA 8X40 MM</t>
  </si>
  <si>
    <t>4.163</t>
  </si>
  <si>
    <t>Imanes agitadores de 2X7 MM (20 ud)</t>
  </si>
  <si>
    <t>1787/1</t>
  </si>
  <si>
    <t>PTFE LISA 2X7 MM</t>
  </si>
  <si>
    <t>4.164</t>
  </si>
  <si>
    <t>Imanes agitadores de 3X6 MM (10 ud)</t>
  </si>
  <si>
    <t>1787/3</t>
  </si>
  <si>
    <t>PTFE LISA 3X6 MM</t>
  </si>
  <si>
    <t>4.165</t>
  </si>
  <si>
    <t>Aro de metal con nuez  80 mm</t>
  </si>
  <si>
    <t>1544/02</t>
  </si>
  <si>
    <t>Aro con nuez en acero zincado. Exterior aro: 80 mm</t>
  </si>
  <si>
    <t>4.166</t>
  </si>
  <si>
    <t>Metal-Nuez doble</t>
  </si>
  <si>
    <t>1518/1</t>
  </si>
  <si>
    <t>Nuez doble en metal cromado. Desde 5 hasta 17 mm.</t>
  </si>
  <si>
    <t>4.167</t>
  </si>
  <si>
    <t>4.168</t>
  </si>
  <si>
    <t>Metal-Pinza sin nuez</t>
  </si>
  <si>
    <t>1508/1</t>
  </si>
  <si>
    <t>Pinza universal "Minimax". Puntas con protectores de corcho. Desde 0 hasta 80 mm. Modelo sin nuez en dur-aluminio. Longitud: 210 mm</t>
  </si>
  <si>
    <t>4.169</t>
  </si>
  <si>
    <t>Metal-Soporte pie tripode longitud 600 mm</t>
  </si>
  <si>
    <t>1531/4</t>
  </si>
  <si>
    <t>Soporte pié tripode. Dimensiones varilla: 10 mm. Alto: 600 mm. Varilla inoxidable AISI 304.</t>
  </si>
  <si>
    <t>4.170</t>
  </si>
  <si>
    <t>Metal-Soporte pie tripode longitud 700 mm</t>
  </si>
  <si>
    <t>1531/5</t>
  </si>
  <si>
    <t>Soporte pié tripode. Dimensiones varilla: 12 mm. Alto: 700 mm. Varilla inoxidable AISI 304.</t>
  </si>
  <si>
    <t>4.171</t>
  </si>
  <si>
    <t>Puntas de pipeta de 1 mL</t>
  </si>
  <si>
    <t>Puntas de pipeta, sueltas, PP, azul, 50 - 1000 µl</t>
  </si>
  <si>
    <t>4.172</t>
  </si>
  <si>
    <t>Puntas de pipeta de 2-200 microlitros set (1000 unid.)</t>
  </si>
  <si>
    <t>Polipropilè d’alta puresa, lliure de DiHEMDA i oleamida  Fabricat sense lubricants; Pigments lliures de cadmi
• Graduació per a una revisió ràpida de volum
• Nou: totes les puntes de pipeta i les puntes de filtre fins a 1000 μL estan lliures d’ADN (&lt;40 fg), RNase (&lt;8,6 fg), endotoxines (&lt;1 pg) i ATP (&lt;1 fg)
• Nou: Tots els consells i embalatges estèrils es fabriquen amb la certificació de qualitat BIO-CERT®: Sterile acc. Les directrius ISO 11 137 i AAMI s’obtenen un SAL 10-6
• Subministrat amb certificat d’anàlisi
• Nou: TipBox / Rack System: totes les mides fins a 1000 μL disponibles en format de 96 unitats
• Autoclavable a 121 ° C (2 bar), segons DIN EN 285
• Sistemes d’embalatge respectuosos amb el medi ambient
• Les pipetes i consells de filtre de BRAND es proven per a les pipetes BRAND i la majoria de tipus de pipetes de Gilson®, Thermo Fisher Scientific Finnpipette®, Eppendorf® i Biohit® / Sartorious
• La punta de 5 mL està provada exclusivament per a pipetes BRAND i Thermo Fisher Scientific Finnpipette®
• La punta de 10 ml és adequada per a BRAND, Eppendorf® i Gilson®</t>
  </si>
  <si>
    <t>4.173</t>
  </si>
  <si>
    <t>Puntas de pipeta de 5 mL</t>
  </si>
  <si>
    <t>Puntas de pipeta, sueltas, PP, neutro, 0.5 - 5 ml</t>
  </si>
  <si>
    <t>4.174</t>
  </si>
  <si>
    <t>Pera de goma para pipetas para 10 ml</t>
  </si>
  <si>
    <t xml:space="preserve">1604/1  </t>
  </si>
  <si>
    <t>Pera de gomas para pipetas. Hasta 10 ml ; Cánula de 5 cm ; Pera de goma de seguridad para todo tipo de pipetas. Fabricada en caucho de color naranja, con 3 válvulas.</t>
  </si>
  <si>
    <t>4.175</t>
  </si>
  <si>
    <t>Pictogrames adhesius COMBURENTE</t>
  </si>
  <si>
    <t>NP 45.1</t>
  </si>
  <si>
    <t>CARL ROTH</t>
  </si>
  <si>
    <t>ETIQUETAS DE ADVERTENCIA
Advertencia comburente</t>
  </si>
  <si>
    <t>4.176</t>
  </si>
  <si>
    <t>Pictogrames adhesius CORROSIU</t>
  </si>
  <si>
    <t>NP 47.1</t>
  </si>
  <si>
    <t>ETIQUETAS DE ADVERTENCIA
Advertencia corrosivo</t>
  </si>
  <si>
    <t>4.177</t>
  </si>
  <si>
    <t>Pictogrames adhesius EXPLOSIU</t>
  </si>
  <si>
    <t>NP 43.1</t>
  </si>
  <si>
    <t>ETIQUETAS DE ADVERTENCIA
Advertencia explosivo</t>
  </si>
  <si>
    <t>4.178</t>
  </si>
  <si>
    <t>Pictogrames adhesius INFLAMABLE</t>
  </si>
  <si>
    <t>NP 44.1</t>
  </si>
  <si>
    <t>ETIQUETAS DE ADVERTENCIA
Advertencia inflamable</t>
  </si>
  <si>
    <t>4.179</t>
  </si>
  <si>
    <t>Pictogrames adhesius PELIGRO GRAVE PARA LA SALUD</t>
  </si>
  <si>
    <t>NP 50.1</t>
  </si>
  <si>
    <t>ETIQUETAS DE ADVERTENCIA
Advertencia peligro grave para la salud</t>
  </si>
  <si>
    <t>4.180</t>
  </si>
  <si>
    <t>Pictogrames adhesius peligro para el MEDIO AMBIENTE</t>
  </si>
  <si>
    <t>NP 51.1</t>
  </si>
  <si>
    <t>ETIQUETAS DE ADVERTENCIA
Advertencia peligro para el medio ambiente</t>
  </si>
  <si>
    <t>4.181</t>
  </si>
  <si>
    <t>Pictogrames adhesius PELIGRO PARA LA SALUD</t>
  </si>
  <si>
    <t>NP 49.1</t>
  </si>
  <si>
    <t>ETIQUETAS DE ADVERTENCIA 
Advertencia peligro para la salud</t>
  </si>
  <si>
    <t>4.182</t>
  </si>
  <si>
    <t>Pictogrames adhesius TOXICITAT</t>
  </si>
  <si>
    <t>NP 48.1</t>
  </si>
  <si>
    <t>ETIQUETAS DE ADVERTENCIA  
Advertencia toxicidad agua</t>
  </si>
  <si>
    <t>4.183</t>
  </si>
  <si>
    <t>Tapón 24 mL (TOC V-CSN, SHIMADZU)</t>
  </si>
  <si>
    <t>638-20074-01</t>
  </si>
  <si>
    <t>Tapones para viales de TOC V-CSN, SHIMADZU de volumen de 24 mL. Cantidad: 100 unidades</t>
  </si>
  <si>
    <t>4.184</t>
  </si>
  <si>
    <t>En acero inoxidable AISI 304 ; Tipo: punta curva ; Largo total mm: 160</t>
  </si>
  <si>
    <t>4.185</t>
  </si>
  <si>
    <t>1342/2</t>
  </si>
  <si>
    <t>En acero inoxidable AISI 304 ; Tipo: punta fina ; Largo total mm: 120</t>
  </si>
  <si>
    <t>4.186</t>
  </si>
  <si>
    <t>En acero inoxidable AISI 304 ; Tipo: muelle. Forma recta, punta fina (imagen 1) ; Largo total mm: 160</t>
  </si>
  <si>
    <t>4.187</t>
  </si>
  <si>
    <t>Portafiltros policarbonato para filtros</t>
  </si>
  <si>
    <t>PF25P02</t>
  </si>
  <si>
    <t>Portafiltros de policarbonato de 25 mm</t>
  </si>
  <si>
    <t>4.188</t>
  </si>
  <si>
    <t>Prefiltros para campana</t>
  </si>
  <si>
    <t>9001G</t>
  </si>
  <si>
    <t>Crumair</t>
  </si>
  <si>
    <t>Prefiltro para campana CRUMAIR</t>
  </si>
  <si>
    <t>4.189</t>
  </si>
  <si>
    <t>Termómetro (-10-150ºC)</t>
  </si>
  <si>
    <t xml:space="preserve"> 1170/3  </t>
  </si>
  <si>
    <t xml:space="preserve">Termómetro de varilla de mercurio con certificado de fábrica                                    Rango de temperaturas: -10 -150ºC                                        División grados: 1ºC                    Longitud total (mm): 300             </t>
  </si>
  <si>
    <t>4.190</t>
  </si>
  <si>
    <t>Termómetro (-10-50ºC)</t>
  </si>
  <si>
    <t>1170/1</t>
  </si>
  <si>
    <t xml:space="preserve">Termómetro de varilla de mercurio con certificado de fábrica                                    Rango de temperaturas: -10 - 50ºC                                        División grados: 1ºC                    Longitud total (mm): 250             </t>
  </si>
  <si>
    <t>4.191</t>
  </si>
  <si>
    <t>Termómetro testo con IP67  (-20 hasta +230 ºC)</t>
  </si>
  <si>
    <t>Testo</t>
  </si>
  <si>
    <t>Testo Mini Waterproof Penetration Thermometer                           Dimensiones: 150 x 45 x 30 mm (l_w_h)
Temperatura de funcionamiento: -10 hasta +50 °C
Carcasa: ABS.  Clase de protección: IP67
Color: blanco
Longitud del tubo de la sonda: 120 mm
Longitud de la punta de la sonda: 7.5 mm
Diámetro tubo de la sonda: 3.5 mm
Diámetro punta del tubo de la sonda: 1.6 mm . Rango:-20 hasta +230 °C   Exactitud: ±1 °C (-20 hasta +53,9 °C) / ±0,8 °C (+54 hasta +90 °C) / ±1 °C (+90,1 hasta +180 °C) /±1,5 °C (+180,1 hasta +230 °C) Resolución: 0,1 °C (-19,9 hasta +199,9 °C) 1,0 °C (Resto rango)</t>
  </si>
  <si>
    <t>4.192</t>
  </si>
  <si>
    <t>Termómetro (-10-50ºC) con certificado ENAC (3 puntos)</t>
  </si>
  <si>
    <t>BERM.1042349/04</t>
  </si>
  <si>
    <t>Berman Termómetros e Instrumentación</t>
  </si>
  <si>
    <t>Con certificado de calibración oficial ENAC estándar a 3 puntos del rango (0 25 y 50°C)</t>
  </si>
  <si>
    <t>4.193</t>
  </si>
  <si>
    <t>TERMOMETRO DE BOLSILLO CON SONDA DE 1 M HANNA (con certificado ENAC)</t>
  </si>
  <si>
    <t>HANN.HI98509</t>
  </si>
  <si>
    <t>Hannah Instruments</t>
  </si>
  <si>
    <t>Termómetro con cable de 1 metro y sistema de comprobación de la calibración, cal-check. Rango: -50 ºC + 150 ºC. Precisión +/- 0,5. Certificado de calibración Enac opcional.</t>
  </si>
  <si>
    <t>4.194</t>
  </si>
  <si>
    <t>TERMÓMETRO TIPO T DE PENETRACIÓN</t>
  </si>
  <si>
    <t>HI145-20</t>
  </si>
  <si>
    <t>Termómetro robusto con sonda de penetración de acero inoxidable, para controles rápidos que requieren rápida respuesta. Rango: -50,0 a 220 ºC. Resolución: 0,1ºC (-50,0 a 199,9) 1ºC (200ºC a 220ºC). Precisión (25ºC): ±0,3ºC (-20ºC a 90ºC) ±0,4% (fuera). Sonda acero inoxidable</t>
  </si>
  <si>
    <t>4.195</t>
  </si>
  <si>
    <t>TERMÓMETRO CON SONDA EXTERNA 1M DE CABLE Y DORSO MAGNÉTICO (con certificado ENAC)</t>
  </si>
  <si>
    <t>HANN.HI147-00</t>
  </si>
  <si>
    <t>Termómetro práctico y preciso, para lugares donde se precisa la medida de la temperatura en el interior de un ambiente, y su visualización desde el exterior. Dispone de dorsal magnético que permite adherirlo a superficies metálicas. Con posibilidad de comprobar el estado de calibración de forma manual. Rango: -50 ºC +150 ºC. Precisión +/- 0,3. Sonda acero inoxidable con 1 metro de cable. Certificado de calibración Enac opcional.</t>
  </si>
  <si>
    <t>4.196</t>
  </si>
  <si>
    <t>Termómetro (-10-100ºC) con certificado ENAC (3 puntos)</t>
  </si>
  <si>
    <t>BERM.1044002</t>
  </si>
  <si>
    <t>Termómetro de precisión con certificado de calibración oficial (ENAC) ; Graduación ºC: -10 +100</t>
  </si>
  <si>
    <t>4.197</t>
  </si>
  <si>
    <t>Tiras de pH Pehanon pH 1.8 - 3.8</t>
  </si>
  <si>
    <t>904 13</t>
  </si>
  <si>
    <t>Macherey-Nagel</t>
  </si>
  <si>
    <t>Tiras de pH, PEHANON® 1,8 – 3,8    Graduación pH:  0,2/0,3. Caja con 200 tiras, 11 x 100 mm</t>
  </si>
  <si>
    <t>4.198</t>
  </si>
  <si>
    <t>Frascos 40 mL (30x70mm) graduados</t>
  </si>
  <si>
    <t>Frasco polipropileno transparente graduado 40 mL</t>
  </si>
  <si>
    <t>4.199</t>
  </si>
  <si>
    <t>Frasco lavador graduado tapón rojo 250 mL</t>
  </si>
  <si>
    <t>DELT.191637.10</t>
  </si>
  <si>
    <t>En polietileno ; Capacidad ml: 250 ; Color tapón: rojo ; Ø boca mm: 38 ; Ø base mm: 60 ; Altura mm: 140</t>
  </si>
  <si>
    <t>4.200</t>
  </si>
  <si>
    <t>Bidón con grifo incorporado</t>
  </si>
  <si>
    <t>1359-J73</t>
  </si>
  <si>
    <t>En polietileno de alta densidad calidad alimentaria. Con asa para transporte. Grifo con junta antigoteo ; Capacidad l: 25 ; Ø boca mm: 79,5 ; Ø cuerpo mm: 280 ; Altura mm: 565</t>
  </si>
  <si>
    <t>4.201</t>
  </si>
  <si>
    <t xml:space="preserve">FRASCO CILÍNDRICO BOCA ANCHA COLOR TOPACIO </t>
  </si>
  <si>
    <t xml:space="preserve">1359/05 </t>
  </si>
  <si>
    <t>Azlon</t>
  </si>
  <si>
    <t>Tapón de rosca en polipropileno. Autoclavable ; Capacidad ml: 1.000 ; Ø boca mm: 53 ; Ø cuerpo mm: 90 ; Altura mm: 207. Caja 5 unidades</t>
  </si>
  <si>
    <t>4.202</t>
  </si>
  <si>
    <t>FRASCO LAVADOR CON SÍMBOLO DE PELIGROSIDAD CON TAPÓN GL 25  ACETONA</t>
  </si>
  <si>
    <t xml:space="preserve">1431-82 </t>
  </si>
  <si>
    <t>Vitlab</t>
  </si>
  <si>
    <t>Con indicación impresa del contenido, con símbolos de peligrosidad según legislación vigente. Tapón de rosca GL25 ; Capacidad ml: 250 ; Material: PP ; Contenido: acetona</t>
  </si>
  <si>
    <t>4.203</t>
  </si>
  <si>
    <t>FRASCO LAVADOR CON SÍMBOLO DE PELIGROSIDAD CON TAPÓN GL 25  ETANOL</t>
  </si>
  <si>
    <t xml:space="preserve">1331-86 </t>
  </si>
  <si>
    <t>Con indicación impresa del contenido, con símbolos de peligrosidad según legislación vigente. Tapón de rosca GL25 ; Capacidad ml: 250 ; Material: PE ; Contenido: etanol</t>
  </si>
  <si>
    <t>4.204</t>
  </si>
  <si>
    <t>FRASCO LAVADOR CON SÍMBOLO DE PELIGROSIDAD CON TAPÓN GL 25  agua destilada</t>
  </si>
  <si>
    <t>1331-81</t>
  </si>
  <si>
    <t>Con indicación impresa del contenido, con símbolos de peligrosidad según legislación vigente. Tapón de rosca GL25 ; Capacidad ml: 250 ; Material: PE ; Contenido: agua destilada</t>
  </si>
  <si>
    <t>4.205</t>
  </si>
  <si>
    <t>FRASCO LAVADOR GRADUADO (Amarillo)</t>
  </si>
  <si>
    <t xml:space="preserve">1359-S/7 </t>
  </si>
  <si>
    <t>En polietileno ; Capacidad ml: 500 ; Color tapón: amarillo ; Ø boca mm: 38 ; Ø base mm: 75 ; Altura mm: 165</t>
  </si>
  <si>
    <t>4.206</t>
  </si>
  <si>
    <t>Fraso pulverizador 1000 mL</t>
  </si>
  <si>
    <t>1358-F/4</t>
  </si>
  <si>
    <t>De polipropileno. Pulverizado regulable desde muy fino (atomizador) hasta chorro. Especialmente indicado para desinfección así como pulverización en capa fina ; Capacidad ml: 1.000 ; Color: transparente</t>
  </si>
  <si>
    <t>4.207</t>
  </si>
  <si>
    <t xml:space="preserve">Soporte dos plazas para cono de sedimentación </t>
  </si>
  <si>
    <t xml:space="preserve">1409/2 </t>
  </si>
  <si>
    <t>Soporte dos plazas para cono de sedimentación Imhoff con referencia 1409/1</t>
  </si>
  <si>
    <t>4.208</t>
  </si>
  <si>
    <t>VASO CON ASA GRADUACIÓN EN COLOR NEGRO  (2 litros)</t>
  </si>
  <si>
    <t xml:space="preserve">1371-A/3 </t>
  </si>
  <si>
    <t>Apilable. En polipropileno. Autoclavable a 121 °C ; Capacidad ml: 2.000 ; Ø x altura mm: 150 x 170</t>
  </si>
  <si>
    <t>4.209</t>
  </si>
  <si>
    <t>VASO CON ASA GRADUACIÓN EN COLOR NEGRO  (1 litros)</t>
  </si>
  <si>
    <t xml:space="preserve">1371-A/2 </t>
  </si>
  <si>
    <t>Apilable. En polipropileno. Autoclavable a 121 °C ; Capacidad ml: 1.000 ; Ø x altura mm: 116 x 170</t>
  </si>
  <si>
    <t>4.210</t>
  </si>
  <si>
    <t>VASO CON ASA GRADUACIÓN EN RELIEVE (500 mL)</t>
  </si>
  <si>
    <t xml:space="preserve">1371/1 </t>
  </si>
  <si>
    <t>En polipropileno. Autoclavable a 121 °C ; Capacidad ml: 500 ; Ø x altura mm: 80 x 120</t>
  </si>
  <si>
    <t>4.211</t>
  </si>
  <si>
    <t xml:space="preserve">Bolsa con autocierre con bandas blanca para escritura (120 × 180) </t>
  </si>
  <si>
    <t>1610/6</t>
  </si>
  <si>
    <t>En polietileno transparente. Para muestras sólidas ; Dimensiones mm: 120 x 180 ; Cantidad: 1.000 uds</t>
  </si>
  <si>
    <t>4.212</t>
  </si>
  <si>
    <t>CUBO CON HENDIDURA Y ASA METÁLICA  (12L)</t>
  </si>
  <si>
    <t>En polietileno de baja densidad. Color blanco, graduado interior ; Capacidad l: 12 ; Dimensiones mm Ø</t>
  </si>
  <si>
    <t>4.213</t>
  </si>
  <si>
    <t xml:space="preserve">ESCURRIDOR DE SOBREMESA Y COLGANTE </t>
  </si>
  <si>
    <t xml:space="preserve">1393/1 </t>
  </si>
  <si>
    <t>Terminales: 79 ; Alto mm: 640 ; Ancho mm: 500 ; Material: alambre plastificado en PVC ; Bandeja inferior para goteo</t>
  </si>
  <si>
    <t>4.214</t>
  </si>
  <si>
    <t xml:space="preserve">ESCURRIDOR COLGANTE EN PVC </t>
  </si>
  <si>
    <t xml:space="preserve">1394/3 </t>
  </si>
  <si>
    <t>Terminales: 88 ; Alto mm: 620 ; Ancho mm: 500</t>
  </si>
  <si>
    <t>4.215</t>
  </si>
  <si>
    <t>Pera de goma para pipetas para 100 ml</t>
  </si>
  <si>
    <t>Hasta 100 ml ; Cánula de 7 cm ; Pera de goma de seguridad para todo tipo de pipetas. Fabricada en caucho de color naranja</t>
  </si>
  <si>
    <t>4.216</t>
  </si>
  <si>
    <t xml:space="preserve">SOPORTE CIRCULAR PARA PIPETAS </t>
  </si>
  <si>
    <t xml:space="preserve">791-94 </t>
  </si>
  <si>
    <t>Soporte para 94 pipetas 230 x 470 mm ; Color: azul</t>
  </si>
  <si>
    <t>4.217</t>
  </si>
  <si>
    <t>GRADILLA DE ACERO INOXIDABLE</t>
  </si>
  <si>
    <t>1318/1</t>
  </si>
  <si>
    <t>Alambre de acero inoxidable AISI 304 ; N.° tubos: 12 ; Disposición: 6 x 2 ; Ø máximo tubo mm: 16 ; Largo mm: 120 ; Ancho mm: 45 ; Alto útil mm: 65 ; Alto total mm: 80</t>
  </si>
  <si>
    <t>4.218</t>
  </si>
  <si>
    <t>TPPP.GI5028</t>
  </si>
  <si>
    <t>Número de tubos: 50 (10x5) ; Diámetro: 27 ; Dimensiones: 321x167x90 mm</t>
  </si>
  <si>
    <t>4.219</t>
  </si>
  <si>
    <t>PROBETA GRADUADA EN PMP-TPX CLASE A</t>
  </si>
  <si>
    <t>1374-P/7</t>
  </si>
  <si>
    <t>Totalmente transparente. Autoclavable a 121 °C. Pie hexagonal. Graduación color azul. Certificada de conformidad según las normas ISO 6706 y DIN 12681. BRAND ; Capacidad ml: 1.000 ; Graduación ml: 10 ; Tolerancia ± ml: 4 ; Ø x altura mm: 65 x 440</t>
  </si>
  <si>
    <t>4.220</t>
  </si>
  <si>
    <t>Frasco ISO cilíndrico ámbar DURAN (Rosca ISO: GL45)</t>
  </si>
  <si>
    <t>VFOC.1211/3AM</t>
  </si>
  <si>
    <t>Con boca roscada ISO y tapón azul (esterilizable hasta 140 ºC) ; Capacidad ml: 250 ; Rosca ISO: GL45</t>
  </si>
  <si>
    <t>4.221</t>
  </si>
  <si>
    <t>1211/4AM</t>
  </si>
  <si>
    <t>Con boca roscada ISO y tapón azul (esterilizable hasta 140 ºC) ; Capacidad ml: 500 ; Rosca ISO: GL45</t>
  </si>
  <si>
    <t>4.222</t>
  </si>
  <si>
    <t>Filtros de membrana de recambio ; Porosidad µm: 0,2 </t>
  </si>
  <si>
    <t>BRAN.26535</t>
  </si>
  <si>
    <t>Filtros de membrana de recambio ; Porosidad µm: 0,2 ; PTFE ; Unidad embalaje: 10</t>
  </si>
  <si>
    <t>4.223</t>
  </si>
  <si>
    <t>Adaptador de silicona con válvula de retención</t>
  </si>
  <si>
    <t>BRAN.26508</t>
  </si>
  <si>
    <t>Adaptador de silicona para accu-jet® pro / S, con válvula de retención, 54 mm</t>
  </si>
  <si>
    <t>4.224</t>
  </si>
  <si>
    <t>Gradilla universal fabricada en polipropileno</t>
  </si>
  <si>
    <t>1391-F/1</t>
  </si>
  <si>
    <t>En polipropileno, autoclavable a 121 °C durante 20 minutos. Desmontables y apilables. Orificios cuadrados con numeración ; N.° tubos: 90 ; Ø tubo mm: 13 ; Color: blanco ; Largo mm: 247 ; Ancho mm: 104 ; Alto mm: 60</t>
  </si>
  <si>
    <t>4.225</t>
  </si>
  <si>
    <t>REDES RECOGIDA CUALITATIVA DE PLANCTON TIPO APSTEIN HYDRO-BIOS (55 micras)</t>
  </si>
  <si>
    <t>438 001</t>
  </si>
  <si>
    <t>Hydro bios</t>
  </si>
  <si>
    <t>Red para recogida cualitativa de plancton. Con cubeta desenrroscable y espita de vaciado. Disponibles dos modelos según diámetro de apertura y longitud de la red: Diámetro: 25 cm/0,05 m2    | Longitud: 50 cm</t>
  </si>
  <si>
    <t>4.226</t>
  </si>
  <si>
    <t>Carro de servicio</t>
  </si>
  <si>
    <t>Soberana</t>
  </si>
  <si>
    <t>Carro con estantes de acero inox. 995x595x1270. 4 niveles</t>
  </si>
  <si>
    <t>4.227</t>
  </si>
  <si>
    <t>Pipette tips Tipbox 5 ml BRAND</t>
  </si>
  <si>
    <t>7026 05</t>
  </si>
  <si>
    <t>recipiente para almacenar puntas de pipeta de 5 mL</t>
  </si>
  <si>
    <t>4.228</t>
  </si>
  <si>
    <t>BRAND® pipette tips, racked, TipBox (volume 50-1000 μL)</t>
  </si>
  <si>
    <t>Z740108</t>
  </si>
  <si>
    <t>Non-sterile, pack of 480 ea</t>
  </si>
  <si>
    <t>4.229</t>
  </si>
  <si>
    <t>BRAND® pipette tips, racked, TipBox (volume 20-200 μL)</t>
  </si>
  <si>
    <t>Z740106</t>
  </si>
  <si>
    <t>4.230</t>
  </si>
  <si>
    <t>FRASCO ISO CILÍNDRICO ÁMBAR DURAN 1000 mL</t>
  </si>
  <si>
    <t>4.231</t>
  </si>
  <si>
    <t>FRASCO CILÍNDRICO PYREX ÁMBAR CON TAPÓN SVL 1000 mL</t>
  </si>
  <si>
    <t>1210/6AM</t>
  </si>
  <si>
    <t>Con boca roscada y tapón SVL. Color ámbar ; Capacidad ml: 1.000 ; Ø cuerpo mm: 101 ; Altura botella mm: 215 ; Rosca SVL: 42</t>
  </si>
  <si>
    <t>4.232</t>
  </si>
  <si>
    <t>Bastoncillo algodón</t>
  </si>
  <si>
    <t>DIVERS DUTSCHER</t>
  </si>
  <si>
    <t>Varilla de madera. Unidades: 100 piezas por caja. Cabeza enguatada con algodón de 6 mm de diámetro</t>
  </si>
  <si>
    <t>4.233</t>
  </si>
  <si>
    <t>Vasos multiusos con tapón de rosca, PP</t>
  </si>
  <si>
    <t>6.803 183</t>
  </si>
  <si>
    <t>Ratio lab</t>
  </si>
  <si>
    <t>Volumen 120 mL. Unidades: 500. Altura 73 mm. Material polipropileno</t>
  </si>
  <si>
    <t>4.234</t>
  </si>
  <si>
    <t>BURETA DE SOBREMESA AUTOMÁTICA 25 mL</t>
  </si>
  <si>
    <t>1123-C/30</t>
  </si>
  <si>
    <t>Graduada al ácido. Franja azul, enrase a 0 automático, con frasco de 2 litros y pera de goma ; Clase A UNE 385:2005 ; Bureta de 25 ml llave PTFE ; Graduación ml: 1/10</t>
  </si>
  <si>
    <t>4.235</t>
  </si>
  <si>
    <t>LAMPARILLA DE ALCOHOL</t>
  </si>
  <si>
    <t>1658/20</t>
  </si>
  <si>
    <t>VIDRAFOC</t>
  </si>
  <si>
    <t>Lamparilla mediana, completa con mecha ; Capacidad ml: 125</t>
  </si>
  <si>
    <t>4.236</t>
  </si>
  <si>
    <t>Mecha suelta (por metros)</t>
  </si>
  <si>
    <t>1658/5</t>
  </si>
  <si>
    <t>4.237</t>
  </si>
  <si>
    <t>Portamechas</t>
  </si>
  <si>
    <t>1658/6</t>
  </si>
  <si>
    <t>4.238</t>
  </si>
  <si>
    <t>Termómetro de varilla -10 a 60ºC</t>
  </si>
  <si>
    <t>THER-60A-010</t>
  </si>
  <si>
    <t>ALLA FRANCE</t>
  </si>
  <si>
    <t>Rango: -10 a 60ºC. Resolución: 0,5 ºC. Precisión: 1ºC. Longitud: 305 mm</t>
  </si>
  <si>
    <t>4.239</t>
  </si>
  <si>
    <t>Tubos centrifuga 13.5 mL base redonda (caja de 450)</t>
  </si>
  <si>
    <t>142AS</t>
  </si>
  <si>
    <t>THERMO-SCIENTIFIC</t>
  </si>
  <si>
    <t>Poliestireno, no estèril, con tapón</t>
  </si>
  <si>
    <t>4.240</t>
  </si>
  <si>
    <t>PORTABOTELLAS MUESTREO TELESCOPICO</t>
  </si>
  <si>
    <t>5354-4100</t>
  </si>
  <si>
    <t>BUERKLE</t>
  </si>
  <si>
    <t>Sujeta todas las botellas hasta 88 mm de diámetro. De este modo, las botellas de plástico, vidrio o metal pueden llenarse de modo seguro. Ángulo de inclinación variable con progresión continua de hasta 90°</t>
  </si>
  <si>
    <t>4.241</t>
  </si>
  <si>
    <t>VARILLA MUESTREO TELESCOPICO (115cm a 300cm ajustable)</t>
  </si>
  <si>
    <t>5355-0300</t>
  </si>
  <si>
    <t>Utilice una práctica junta de ajuste a presión para fijar el tubo/varilla telescópico Buerkle™ a las herramientas de muestreo TeleScoop™ (vaso de precipitados angular, vaso de precipitados tipo péndulo, soporte para frascos, vaso de precipitados de acero inoxidable y salabre). Para el muestreo industrial y de tratamiento de aguas.</t>
  </si>
  <si>
    <t>4.242</t>
  </si>
  <si>
    <t>Botellas cilíndricas con tapón de estrella boca ancha (500 ml)</t>
  </si>
  <si>
    <t>DELTALAB</t>
  </si>
  <si>
    <t>En polietileno de alta densidad de color natural. Cuerpo de forma cilíndrica. Frasco a rosca con tapón en forma de estrella.
El cuerpo posee una pequeña anilla que, junto con los agujeros del tapón, permiten sellar el frasco mediante alambre o precinto de plástico
para asegurar la inviolabilidad del contenido o bien para poner etiquetas.
Los frascos se suministran sin roscar. Elaborados con materiales aptos para uso alimentario.</t>
  </si>
  <si>
    <t>4.243</t>
  </si>
  <si>
    <t>Botellas cilíndricas con tapón de estrella boca ancha (1000 ml)</t>
  </si>
  <si>
    <t>4.244</t>
  </si>
  <si>
    <t>Embudo graduado de 300 ml</t>
  </si>
  <si>
    <t>682-B/1</t>
  </si>
  <si>
    <t>4.245</t>
  </si>
  <si>
    <t>soporte con placa porosa de vidrio, esmerilado macho 29/32</t>
  </si>
  <si>
    <t>682-C/1</t>
  </si>
  <si>
    <t>4.246</t>
  </si>
  <si>
    <t>pinza</t>
  </si>
  <si>
    <t>1.548/5</t>
  </si>
  <si>
    <t>4.247</t>
  </si>
  <si>
    <t>matraz Kitasato 1.000 ml, esmerilado hembra 29/32</t>
  </si>
  <si>
    <t>21/7</t>
  </si>
  <si>
    <t>4.248</t>
  </si>
  <si>
    <t>Pipeta  tips, 500 - 5.000 µl, PP, transparent</t>
  </si>
  <si>
    <t>Pipette tips, 500 - 5.000 µl, PP, colorless</t>
  </si>
  <si>
    <t>4.249</t>
  </si>
  <si>
    <t>Filtro polipropileno 2", 90 micras</t>
  </si>
  <si>
    <t>A4011930</t>
  </si>
  <si>
    <t>ARTGEN (VIDRAFOC)</t>
  </si>
  <si>
    <t>4.250</t>
  </si>
  <si>
    <t>IMAN 6 MMØ X 10MM LARGO</t>
  </si>
  <si>
    <t>1000009</t>
  </si>
  <si>
    <t>6 MMØ X 10MM LARGO</t>
  </si>
  <si>
    <t>4.251</t>
  </si>
  <si>
    <t>ROLLOS PAPEL ALUMINIO  1200AP 29cm (300 mts)</t>
  </si>
  <si>
    <t>AP1200/29-D</t>
  </si>
  <si>
    <t>4.252</t>
  </si>
  <si>
    <t>ROLLOS PAPEL ALUMINIO  1200AP 40cm (300 mts)</t>
  </si>
  <si>
    <t>AP1200/40-D</t>
  </si>
  <si>
    <t>4.253</t>
  </si>
  <si>
    <t>ETIQUETA REDONDA TOUGH-SPOTSC/BLANCO PACK1000 COD.9040711</t>
  </si>
  <si>
    <t>TSPOTS</t>
  </si>
  <si>
    <t>4.254</t>
  </si>
  <si>
    <t>ETIQUETA REDONDA TOUGH-SPOTSC/AZUL PACK1000 COD.9040712</t>
  </si>
  <si>
    <t>TSPOTSB</t>
  </si>
  <si>
    <t>4.255</t>
  </si>
  <si>
    <t>ETIQUETA REDONDA TOUGH-SPOTSC/VERDE PACK1000 COD.9040713</t>
  </si>
  <si>
    <t>TSPOTSG</t>
  </si>
  <si>
    <t>4.256</t>
  </si>
  <si>
    <t>ETIQUETA REDONDA TOUGH-SPOTSC/ROJO PACK1000 COD.9040714</t>
  </si>
  <si>
    <t>TSPOTSR</t>
  </si>
  <si>
    <t>4.257</t>
  </si>
  <si>
    <t>ETIQUETA REDONDA TOUGH-SPOTSC/AMAR. PACK1000 COD.9040715</t>
  </si>
  <si>
    <t>TSPOTSY</t>
  </si>
  <si>
    <t>4.258</t>
  </si>
  <si>
    <t>Cartucho gas Campingaz CV300 Plus Easy click</t>
  </si>
  <si>
    <t>4.259</t>
  </si>
  <si>
    <t>Screw cap tubes</t>
  </si>
  <si>
    <t>SCT-5ML-S</t>
  </si>
  <si>
    <t>Axygen</t>
  </si>
  <si>
    <t>Screw-cap tubes and caps, self-standing, unassembled, capacity 5 mL, blue, sterile</t>
  </si>
  <si>
    <t>4.260</t>
  </si>
  <si>
    <t>Bidons 5 L sabó antimicrobià Labguard</t>
  </si>
  <si>
    <t>12308667</t>
  </si>
  <si>
    <t>4.261</t>
  </si>
  <si>
    <t>Viales control biologico (20 viales x bolsa)</t>
  </si>
  <si>
    <t>VMT292</t>
  </si>
  <si>
    <t>MICROKIT</t>
  </si>
  <si>
    <t>4.262</t>
  </si>
  <si>
    <t>Probeta graduada 1000 mL en PMP-TPX clase A</t>
  </si>
  <si>
    <t>Probeta de 1000 mL de plástico. Clase A. Graduada. Autoclavable a 121 °C.</t>
  </si>
  <si>
    <t>4.263</t>
  </si>
  <si>
    <t>Probeta graduada 2000 mL en PMP-TPX clase A</t>
  </si>
  <si>
    <t>1374-P/8</t>
  </si>
  <si>
    <t>Probeta de 2000 mL de plástico. Clase A. Graduada. Autoclavable a 121 °C.</t>
  </si>
  <si>
    <t>4.264</t>
  </si>
  <si>
    <t>Tiras de papel indicadoras de pH, rango 1.0 - 3.5. Caja de 200 unidades</t>
  </si>
  <si>
    <t>E2001-1035D</t>
  </si>
  <si>
    <t>Insulab</t>
  </si>
  <si>
    <t>Tiras de papel indicadoras de pH, rango 1.0 - 3.5. C/ de 200 u</t>
  </si>
  <si>
    <t>4.265</t>
  </si>
  <si>
    <t>Jarra Acero Inoxidable Sin Pico, 3000mL</t>
  </si>
  <si>
    <t>CCJ003</t>
  </si>
  <si>
    <t>Agencinox</t>
  </si>
  <si>
    <t>Jarra de acero. Acero inoxidable al molibdeno.
Sin pico, con borde vertedor</t>
  </si>
  <si>
    <t>4.266</t>
  </si>
  <si>
    <t>Jarra graduada, PP. Con asa con escala en relieve azul, 5000 ml</t>
  </si>
  <si>
    <t>Alta transparencia. Con escala azul bien legible, en relieve, y agarradera robusta de fácil manejo. Para proteger la impresión, se recomienda una limpieza hasta 60 °C máx. Esterilización condicionada en autoclave a 121 °C (2 bares) según DIN EN 285.</t>
  </si>
  <si>
    <t>4.267</t>
  </si>
  <si>
    <t>Jarra graduada, PP. Con asa con escala en relieve azul, 2000 ml</t>
  </si>
  <si>
    <t>4.268</t>
  </si>
  <si>
    <t>VARILLA MUESTREO TELESCOPICO (175cm a 600cm ajustable)</t>
  </si>
  <si>
    <t>5355-0600</t>
  </si>
  <si>
    <t>4.269</t>
  </si>
  <si>
    <t>5354-0200</t>
  </si>
  <si>
    <t>4.270</t>
  </si>
  <si>
    <t>Vaso pendular de PP 1L</t>
  </si>
  <si>
    <t>5354-5100</t>
  </si>
  <si>
    <t>Este vaso balancea automáticamente en el plano horizontal. No puede derramarse nada. Apropiado asimismo para pozos profundos y angostos (diámetro 150 mm).</t>
  </si>
  <si>
    <t>4.271</t>
  </si>
  <si>
    <t>Cucharón químico 250 ml</t>
  </si>
  <si>
    <t>5353-0250</t>
  </si>
  <si>
    <t>Cuchara para líquidos agresivos, completa con mango fijo, fabricada completamente en polipropileno.</t>
  </si>
  <si>
    <t>4.272</t>
  </si>
  <si>
    <t>Varilla de agitador / 16 mm</t>
  </si>
  <si>
    <t>Varilla de agitación con núcleo magnético, revestimiento de PTFE, 16 mm de largo</t>
  </si>
  <si>
    <t>Dosificador Dispensette 5-50 mL</t>
  </si>
  <si>
    <t>Acoplable a frasco, para disolventes orgánicos, ácidos, soluciones alcalinas o salinas</t>
  </si>
  <si>
    <t>5.1</t>
  </si>
  <si>
    <t xml:space="preserve">Aire sintetico premier X50S 200.0B </t>
  </si>
  <si>
    <t>Carburos metalicos</t>
  </si>
  <si>
    <t>O2:20.9%±1%; H2O&lt;3 ppm;THC(com CH4)&lt;3 ppm</t>
  </si>
  <si>
    <t>5.2</t>
  </si>
  <si>
    <t>Aire sintetico premier X50S 200.0B lloguer</t>
  </si>
  <si>
    <t>5.3</t>
  </si>
  <si>
    <t>BOTELLA ARGÓ 3x (99,999%) (10,5 m3)</t>
  </si>
  <si>
    <t xml:space="preserve"> 3x  pureza (99,999%) contenido de la botella (10,5 m3)</t>
  </si>
  <si>
    <t>5.4</t>
  </si>
  <si>
    <t xml:space="preserve">BOTELLA HELI (99,999%) (9,10m3) </t>
  </si>
  <si>
    <t xml:space="preserve">pureza (99,999%) contenido de la botella(9,10m3) </t>
  </si>
  <si>
    <t>5.5</t>
  </si>
  <si>
    <t>BOTELLA NITROGEN ULTRAPLUS 5X  (9,40m3)</t>
  </si>
  <si>
    <t>5X contenido de la botella (9,40m3)</t>
  </si>
  <si>
    <t>5.6</t>
  </si>
  <si>
    <t>Manteniment instalació</t>
  </si>
  <si>
    <t>5.7</t>
  </si>
  <si>
    <t>Lloguer ampolla gas</t>
  </si>
  <si>
    <t>6.1</t>
  </si>
  <si>
    <t>Disodio hidrogenofosfato anhidro p.a.</t>
  </si>
  <si>
    <t>Disodio hidrogenofosfato anhidro p.a. 500g. Color: blanco. Masa molar: 141,96g/mol. Punto fusión: 250ºC. Solubilidad en agua: 77g/L a 20ºC. Densidad aparente: 880 kg/m3 (aprox). Pureza: ≥ 99,0%. Cloruros: ≤ 0,002%. Sulfatos ≤ 0,005%.  Metales pesados ≤ 0,001%, Cobre ≤ 0,0003%, Hierro ≤ 0,001 %, Potasio ≤ 0,01%. Pérdida de peso (105ºC) ≤ 0,2%</t>
  </si>
  <si>
    <t>6.2</t>
  </si>
  <si>
    <t>Diphenylcarbazide-(1,5) A.R (ACS)</t>
  </si>
  <si>
    <t>CL06,0408,0100</t>
  </si>
  <si>
    <t>CHEM-LAB</t>
  </si>
  <si>
    <t xml:space="preserve">For laboratory use, RedOx indicator, ACS, Ph. Eur. 100g. Masa molar: 242.28 g/mol. Pureza ≥ 98%. Densidad: 1g/cm3. Punto de fusión : 173 - 176°C. Residuo después ignición &gt; 0.05%  </t>
  </si>
  <si>
    <t>6.3</t>
  </si>
  <si>
    <t xml:space="preserve">Acetato de bario p.a. </t>
  </si>
  <si>
    <t xml:space="preserve">Acetato de bario p.a. ACS, 500 g. Densidad: 2.47 g/cm3 (20 °C). Punto de fusión: 450ºC. Pureza: 99.0 - 102.0 %. Materia insoluble ≤ 0,01%, Cloruros ≤ 0,0005%, Metales pesados ≤ 0,0005%, Calcio ≤ 0,005%, Hierro ≤ 0,0005%, Potasio ≤ 0,003%, Sodio ≤ 0,005%, Estroncio ≤ 0,15%. Substancias oxidantes ≤ 0,005%                                                                      </t>
  </si>
  <si>
    <t>6.4</t>
  </si>
  <si>
    <t>Acetato de Sodio.3H2O</t>
  </si>
  <si>
    <t>PANREAC</t>
  </si>
  <si>
    <t>para análisis, ACS, ISO, 500 g</t>
  </si>
  <si>
    <t>6.5</t>
  </si>
  <si>
    <t>Acetilacetona para síntesis</t>
  </si>
  <si>
    <t xml:space="preserve">Acetylacetone for synthesis, 250mL. Masa molar: 100.12 g/mol. Pureza ≥ 99 % Densidad: 0.97 g/cm3 (20 °C). Punto de inflamabilidad: 35ºC. Punto de fusión: -47.5 - -17.6 °C                                          </t>
  </si>
  <si>
    <t>6.6</t>
  </si>
  <si>
    <t>Acetona</t>
  </si>
  <si>
    <t>para UV, IR, HPLC, GPC, ACS; Riqueza mínima (C.G.): 99,9%</t>
  </si>
  <si>
    <t>6.7</t>
  </si>
  <si>
    <t>Àcid Clorhídric 37%</t>
  </si>
  <si>
    <t>p.a. max. 0.001 ppm Hg</t>
  </si>
  <si>
    <t>6.8</t>
  </si>
  <si>
    <t>Ácido Acético Glacial</t>
  </si>
  <si>
    <t>para análisis, ACS, ISO;riqueza ≥ 37.0 %</t>
  </si>
  <si>
    <t>6.9</t>
  </si>
  <si>
    <t>Ácido ascórbico</t>
  </si>
  <si>
    <t>Ácido L(+)-Ascórbico 100 g
para análisis, ACS 
Riqueza mínima (Yodom.): 99,0%
Identidad: IR conforme ensayo
Intervalo de fusión: 188-192 °C
Rotación específica α 20/D c=10 (en H2O).: +20,5 - +21,5°</t>
  </si>
  <si>
    <t>6.10</t>
  </si>
  <si>
    <t>Ácido Barbitúrico p.a.</t>
  </si>
  <si>
    <t xml:space="preserve">Ácido Barbitúrico p.a. Cantidad: 100 g. Masa molar: 128.08 g/mol. Pureza ≥ 99,0%. Punto de fusión: 250 - 252 °C (descomposición). Densidad aparente: 720 kg/m3. Cloruros ≤ 40 ppm. Metales pesados ≤ 50ppm.  Hierro ≤ 10 ppm                                             </t>
  </si>
  <si>
    <t>6.11</t>
  </si>
  <si>
    <t>Ácido Bórico</t>
  </si>
  <si>
    <t>P.A.,ACS,ISO,Reag. Ph Eur</t>
  </si>
  <si>
    <t>6.12</t>
  </si>
  <si>
    <t>Ácido Clorhídrico 1N</t>
  </si>
  <si>
    <t>Densidad:1,011 kg/l. Descripción Física:Líquido. Nombre de Calidad:solución valorada. Comentario de Cabecera:Indicador: Rojo de Metilo Especificaciones:Factor a 20°C: 0,999 - 1,001. EINECS:231-595-7 NC:28061000</t>
  </si>
  <si>
    <t>6.13</t>
  </si>
  <si>
    <t>Ácido Clorhídrico 2N</t>
  </si>
  <si>
    <t>Ácido Clorhídrico 2 mol/l (2N) solución valorada. DENSIDAD: 1,035 kg/l. DESCRIPCIÓN FÍSICA: Líquido. NOMBRE DE PRODUCTO: Ácido Clorhídrico 2 mol/(2N) solución valorada .NOMBRE DE CALIDAD: solución valorada. COMENTARIO DE CABECERA: Indicador: Rojo de Metilo. ESPECIFICACIONES: Factor a 20°C: 0,999 - 1,001. Incertidumbre: Ver certificado. Trazabilidad: NIST</t>
  </si>
  <si>
    <t>6.14</t>
  </si>
  <si>
    <t>Ácido Nítrico 65%</t>
  </si>
  <si>
    <t>Nitric acid 65% for analysis (max. 0.005ppm Hg) EMSURE® Reag. Ph Eur,ISO storage conditions   Store at +2°C to +25°C. Grade Reag. Ph. Eur. reag. ISO bp   121 °C/1013 hPa. Vapor pressure 9.4 hPa ( 20 °C) density 1.39 g/cm3 at 20 °C mp   -32 °C pH   &lt;1 (20 °C in H2O, strongly acid)</t>
  </si>
  <si>
    <t>6.15</t>
  </si>
  <si>
    <t>Ácido Oxálico 0,5 mol/l (1N)</t>
  </si>
  <si>
    <t xml:space="preserve">Ácido Oxálico 0,5 mol/l (1N) solución valorada 1000 mL. Factor a 20°C: 0,999 - 1,001. Trazabilidad: NIST. Masa molar: 126,07 g/mol                   </t>
  </si>
  <si>
    <t>6.16</t>
  </si>
  <si>
    <t>Ácido Sulfúrico 0,02N</t>
  </si>
  <si>
    <t>Ácido Sulfúrico 0,01 mol/l (0,02N) solución valorada  1000 ml. Indicador: Rojo de Metilo. Factor a 20°C: 0,999 - 1,001. Incertidumbre: Ver certificado. Trazabilidad: NIST</t>
  </si>
  <si>
    <t>6.17</t>
  </si>
  <si>
    <t>Ácido Sulfúrico 1N</t>
  </si>
  <si>
    <t>solución valorada</t>
  </si>
  <si>
    <t>6.18</t>
  </si>
  <si>
    <t>Ácido Sulfúrico 1 mol/l (2N)</t>
  </si>
  <si>
    <t xml:space="preserve">Ácido Sulfúrico 1 mol/l (2N) solución valorada 1000 mL. Factor a 20°C: 0,999 - 1,001. Trazabilidad: NIST. Masa molar: 98,08 g/mol     </t>
  </si>
  <si>
    <t>6.19</t>
  </si>
  <si>
    <t>Ácido Sulfúrico 96%</t>
  </si>
  <si>
    <t>para análisis, ISO</t>
  </si>
  <si>
    <t>6.20</t>
  </si>
  <si>
    <t>Almidón</t>
  </si>
  <si>
    <t>Grado para análisis ISO</t>
  </si>
  <si>
    <t>6.21</t>
  </si>
  <si>
    <t>Amonio Molibdato 4-hidrato (Reag. Ph. Eur.) PA</t>
  </si>
  <si>
    <t>para análisis, ACS, ISO</t>
  </si>
  <si>
    <t>6.22</t>
  </si>
  <si>
    <t>Azul de Bromofenol  (Reag. USP, Ph. Eur.) para análisis, ACS</t>
  </si>
  <si>
    <t xml:space="preserve">Azul de Bromofenol (Reag. USP, Ph. Eur.) para análisis, ACS. 25g. Punto de fusión 273 °C. Masa molar: 669,99 g/mol. Intervalo de viraje de pH: amarillo-verdoso: 3,0. Intervalo de viraje de pH: azul: 4,6. Insoluble en C2H5OH: Conforme ensayo. Pérdida por desecación a 110°C: 5%. Residuo de calcinación (en SO4): 0,5 % Cu: 0,005 %, Fe: 0,005 %, Ni: 0,005 %, Pb: 0,005 %    </t>
  </si>
  <si>
    <t>6.23</t>
  </si>
  <si>
    <t>Carbonato de Sodio anhidro p.a.</t>
  </si>
  <si>
    <t xml:space="preserve">Carbonato de Sodio anhidro anhidro p.a. ISO, 500g. Masa molar: 105.99 g/mol . Pureza  ≥ 99,9 %. Punto de fusión: 854 °C. Cloruros ≤ 0.002 %, Fosfatos ≤ 0.001 %, Silicatos (SiO₂) ≤ 0.002 %, Sulfatos ≤ 0.005 %, Nitrogeno total ≤ 0.001 %, Metales pesados ≤ 0.0005 %, Aluminio ≤ 0.001 %, Calcio ≤ 0.005 %, Hierro ≤ 0.0005 %, Potasio ≤ 0.01 %, Magnesio ≤ 0.0005 %, Pérdida de peso (300 °C) ≤ 1.0 %
    </t>
  </si>
  <si>
    <t>6.24</t>
  </si>
  <si>
    <t>Cloramina T 3-hidrato (BP, Ph. Eur.) puro</t>
  </si>
  <si>
    <t xml:space="preserve">Cloramina T 3-hidrato (BP, Ph. Eur.) puro, grado farma 250g. Punto de fusión: 167 - 170 °C. Masa molar: 281,69 g/mol. Pureza: 98,0-103,0%. Insoluble en C2H5OH: 1,5 %. Metales residuales (según EMEA/CHMP/SWP/4446/2000): No se usan catalizadores metálicos en el proceso de fabricación.      </t>
  </si>
  <si>
    <t>6.25</t>
  </si>
  <si>
    <t>Cloroformo (Triclorometano estabilizado con etanol, p.a.)</t>
  </si>
  <si>
    <t xml:space="preserve">Triclorometano estabilizado con etanol (Reag. USP, Ph. Eur.) para análisis, ACS, ISO                            2,5 L. Riqueza mínima (C.G.): 99,0%
Riqueza mínima (C.G.) (estabilizante no incluido): 99,8%    Masa molar: 119,38 g/mol              Punto de fusión: -63ºC                     
Residuo fijo: 0,001 %
Cloro (Cl): 0,00007%
Cloruro (Cl): 0,00002%
Carbonilos (en CH3COCH3): 0,001%
Carbono Tetracloruro (C.G.): 0,01%
Diclorometano (C.G.): 0,01%
Etanol (C.G.): 0,5-0,8 %
Fosgeno (Cl2CO): 0,0001%
Tetracloroetileno (C.G.): 0,01%
Tricloroetileno (C.G.): 0,01%
Sustancias relacionadas (C.G.)
Total impurezas: 0,7 %
Agua (H2O): 0,01 %    </t>
  </si>
  <si>
    <t>6.26</t>
  </si>
  <si>
    <t>Cloruro Sódico p.a.</t>
  </si>
  <si>
    <t xml:space="preserve">Cloruro de sodio para análisis, ACS, ISO 1000g. Riqueza mínima: 99,5%. Masa molar: 58-44 g/mol. Insoluble en H2O: 0,005 %. Metales pesados (ICP-OES): 0,0005 %, As: 0,00004 %, Ba: 0,0005 %, Ca: 0,002 %, Cu: 0,0002 %, Fe: 0,0001 %,, K: 0,005 %, Mg: 0,001 %, Ni: 0,0005 %, Pb: 0,0002 %                                         </t>
  </si>
  <si>
    <t>6.27</t>
  </si>
  <si>
    <t>Cromato de Potasio 10%</t>
  </si>
  <si>
    <t>Densidad  1,078 kg/l
Líquido
UN3287
Almacenaje Temperatura ambiente.    Potasio Cromato 10,4 g
Agua (c.s.p.)  100 ml</t>
  </si>
  <si>
    <t>6.28</t>
  </si>
  <si>
    <t>Dicromato de Potasio p.a.</t>
  </si>
  <si>
    <t xml:space="preserve">Dicromato de potasio (Reag. USP) para análisis, ACS, ISO 1000kg                                 Riqueza mínima (Yodom.): 99,5%    Masa molar: 294,19 g/mol   Insoluble en H2O: 0,003 %
Pérdida por desecación a 105°C: 0,05%
Cloruro (Cl): 0,001%
Sulfato (SO4): 0,005%
Ca: 0,002 %
Cd: 0,0005 %
Co: 0,0005 %
Cu: 0,001 %
Fe: 0,001 %
Mg: 0,0005 %
Mn: 0,0005 %
Na: 0,02 %
Ni: 0,0005 %
Pb: 0,001 %
Zn: 0,0005 %      </t>
  </si>
  <si>
    <t>6.29</t>
  </si>
  <si>
    <t>EDTA disodium salt dihidratado</t>
  </si>
  <si>
    <t>EDTA Sal Disódica 2-hidrato (Reag. Ph. Eur.) 250 g para análisis, ACS. Riqueza (Compl.): 99,0-101,0%. Identidad: IR conforme ensayo pH sol. 5%: 4,0-5,0</t>
  </si>
  <si>
    <t>6.30</t>
  </si>
  <si>
    <t>EDTA Sal Disódica 0,05 mol/l (0,05M) solución valorada</t>
  </si>
  <si>
    <t>182120-1211</t>
  </si>
  <si>
    <t>Densidad:1,008 kg/l
Descripción Física:LíquidoNombre de Calidad:solución valorada
Comentario de Cabecera:Indicador: Negro de Eriocromo T (ZnO)
Especificaciones:Factor a 20°C: 0,999 - 1,001
 Trazabilidad: NIST  EINECS:205-358-3
NC:29224985</t>
  </si>
  <si>
    <t>6.31</t>
  </si>
  <si>
    <t>EDTA Sal Disódica 0,1mol/l (0,1M)</t>
  </si>
  <si>
    <t xml:space="preserve">EDTA Sal Disódica 0,1mol/l (0,1M) solución valorada 1000 mL. Factor a 20°C: 0,999 - 1,001. Trazabilidad: NIST. Masa molar: 372,24 g/mol </t>
  </si>
  <si>
    <t>6.32</t>
  </si>
  <si>
    <t>Etanol absoluto PA, ACS, ISO</t>
  </si>
  <si>
    <t>6.33</t>
  </si>
  <si>
    <t>Fenolftaleïna 1%</t>
  </si>
  <si>
    <t xml:space="preserve">Densidad 0.89 g/cm3 (20 °C). Punto de inflamabilidad 23 °C. Temperatura de ignición 425 °C. Clase de almacenamiento: Líquidos inflamables WGK WGK 3 muy contaminante para el agua. Eliminación: Disolventes exentos de halógenos y soluciones de sustancias orgánicas fuertemente impurificados: categoría A. </t>
  </si>
  <si>
    <t>6.34</t>
  </si>
  <si>
    <t>Formaldehído 30-36% p/v</t>
  </si>
  <si>
    <t xml:space="preserve">Formaldehído 30-36% p/v concentrado tamponado a pH=7 estabilizado con metanol para diagnóstico clínico 1000 L. Masa molar: 30,03 g/mol. Pureza: 30-36 %                                    </t>
  </si>
  <si>
    <t>6.35</t>
  </si>
  <si>
    <t>Glicina p.a.</t>
  </si>
  <si>
    <t>Glicina (Reag. USP) para análisis, ACS, 1000 mL. Masa molar: 75,07 g/mol                  Riqueza mínima (Ac. Percl.): 99,0% Insoluble en H2O: 0,005 %. Pérdida por desecación a 105°C: 0,2%. Residuo de calcinación (en SO4): 0,05 %, Cloruro (Cl): 0,005%, Amonio (NH4): 0,005%, Sulfato (SO4): 0,005%, Metales pesados (en Pb): 0,001%, As: 0,0001 %, Cu: 0,0005 %, Fe: 0,0005 %, Ni: 0,0005 %, Pb: 0,0005 %</t>
  </si>
  <si>
    <t>6.36</t>
  </si>
  <si>
    <t>Goma Arábiga</t>
  </si>
  <si>
    <t>Goma arábiga secada por pulverización EMPROVE® ESSENTIAL Ph Eur,BP. Cantidad: 1 kg. Densidad 1.4 g/cm3. Valor de pH 5 (100 g/l, H₂O, 20 °C). Densidad aparente 400 kg/m3. Solubilidad 500 g/l. Aluminio ≤ 5 ppm, Bario ≤ 70 ppm, Manganeso ≤ 25 ppm, Ceniza ≤ 4%</t>
  </si>
  <si>
    <t>6.37</t>
  </si>
  <si>
    <t>Hidrogenocarbonato de Sodio p.a.</t>
  </si>
  <si>
    <t xml:space="preserve">Hidrogenocarbonato de Sodio p.a.  ACS,Reag.Ph Eur, 500g. Pureza: calculada como substancia en seco: 99.7 - 100.3 %. Pureza (acidimetría): 99.0-101.0 %. Masa molar: 84.01 g/mol. Densidad: 2.22 g/cm3 (20 °C).  Punto de fusión: 270 °C (descomposición). Solubilidad: 96 g/l. Matèria insoluble: ≤ 0.015 %. Cloruros ≤ 0.002 %, Fosfatos ≤ 0.001 %, Sulfatos ≤ 0.0150 %, Nitrogeno total ≤ 0.0005 %, Amonio ≤ 0.0005 %, Metales pesados ≤ 0.0005 %, Arsénico ≤ 0.0002 %, Calcio ≤ 0.0100 %, Coure ≤ 0.0002 %, Hierro ≤ 0.0005 %, Potasio ≤ 0.005 %, Magnesio ≤ 0.005 %, Plomo ≤ 0.0005 %    </t>
  </si>
  <si>
    <t>6.38</t>
  </si>
  <si>
    <t>Hidróxido de sodio (Pellets)</t>
  </si>
  <si>
    <t>Sodio Hidróxido lentejas (Reag. USP)1000 para análisis, ACS, ISO. Riqueza mínima (Acidim.): 98,0%</t>
  </si>
  <si>
    <t>6.39</t>
  </si>
  <si>
    <t>KIT CIANURS</t>
  </si>
  <si>
    <t>Método colorimétrico con tarjeta colorimétrica y bloque comparador con tubos de ensayo largos 0.002 - 0.004 - 0.007 - 0.010 - 0.013 - 0.016 - 0.020 - 0.025 - 0.030 mg/l CN⁻ MColortest™. Número de tests: 65</t>
  </si>
  <si>
    <t>6.40</t>
  </si>
  <si>
    <t xml:space="preserve">KIT CROM </t>
  </si>
  <si>
    <t>Método colorimétrico con tarjeta colorimétrica y bloque comparador con tubos de ensayo largos 0.005 - 0.01 - 0.02 - 0.03 - 0.04 - 0.05 - 0.06 - 0.08 - 0.10 mg/l Cr 0.011 - 0.022 - 0.045 - 0.07 - 0.09 - 0.11 - 0.13 - 0.18 - 0.22 mg/l CrO₄²⁻ MQuant®. Número de tests: 150</t>
  </si>
  <si>
    <t>6.41</t>
  </si>
  <si>
    <t>Lana de vidrio</t>
  </si>
  <si>
    <t xml:space="preserve">Lana de Vidrio lavada grado técnico Cloruro (Cl): 0,01% 250g     </t>
  </si>
  <si>
    <t>6.42</t>
  </si>
  <si>
    <t>Marmol granulado</t>
  </si>
  <si>
    <t>Marmol granulado para obtención de anhídrido carbónico 1kg. Masa molar: 100.09 g/mol. Punto de fusión: 825 °C (descomposición). Tamaño partícula (0.5-2mm) ≥95 %</t>
  </si>
  <si>
    <t>6.43</t>
  </si>
  <si>
    <t>Azul de metileno p.a.</t>
  </si>
  <si>
    <t>Azul de Metileno (C.I. 52015) (Reag. Ph. Eur.) para análisis, 100g. Riqueza (Espectrofotométrica): 82%. Punto de fusión: 180ºC. Límite máximo de impurezas. Pérdida por desecación a 110°C: 8-16 %</t>
  </si>
  <si>
    <t>6.44</t>
  </si>
  <si>
    <t>Naranja de metilo ACS</t>
  </si>
  <si>
    <t xml:space="preserve">Naranja de metilo, indicador ACS, Reag. Ph Eur, 25g. Masa molar: 327.34 g/mol. Punto de fusión: &gt;300 °C. Pèrdua de pes (110 °C) ≤ 5                </t>
  </si>
  <si>
    <t>6.45</t>
  </si>
  <si>
    <t>Naranja de metilo sol. 0.1% (Reag. Ph. Eur.)</t>
  </si>
  <si>
    <t xml:space="preserve">Naranja de metilo solución 0,1% (Reag. Ph. Eur.) para análisis volumétrico, 100 mL. COMPOSICIÓN: Anaranjado de Metilo: 0,1 g, Etanol Absoluto: 20 ml, Agua: 82,5 mL. Masa molar: 327,34 g/mol    </t>
  </si>
  <si>
    <t>6.46</t>
  </si>
  <si>
    <t>Naranja de Xilenol Sal Tetrasódica p.a.</t>
  </si>
  <si>
    <t xml:space="preserve">Naranja de Xilenol Sal Tetrasódica (Reag. Ph. Eur.) para análisis, ACS  5g, Masa molar: 760,60 g/mol. Límite máximo de impurezas: Pérdida por desecación a 110°C: 7% </t>
  </si>
  <si>
    <t>6.47</t>
  </si>
  <si>
    <t>Nitrato de Plata 0.1 N</t>
  </si>
  <si>
    <t>Nitrato de plata 0,1 mol/l (0,1N) solución valorada 1000 mL. Factor a 20°C: 0,999 - 1,001. Trazabilidad: NIST. Masa molar: 169,87 g/mol</t>
  </si>
  <si>
    <t>6.48</t>
  </si>
  <si>
    <t>Nitrato de Sodio p.a.</t>
  </si>
  <si>
    <t>Nitrato de sodio p.a.  ACS,ISO,Reag. Ph Eur 1000 kg. Masa molar: 84.99 g/mol. Pureza: ≥ 99.5 %. Densidad: 2.26 g/cm3 (20 °C). Punto de fusión: 308 °C. Materia insoluble ≤ 0.005 %, Clorurs ≤ 0.0005 %, Iodato ≤ 0.0005 %, Nitritos ≤ 0.001 %, Fosfatos ≤ 0.0005 %, Sulfatos ≤ 0.003 %, Metales pesados (ACS) ≤ 0.0005 %, Calcio ≤ 0.002 %, Hierro ≤ 0.0003 %, Potasio ≤ 0.01 %, Magnesio ≤ 0.002 %, Amonio ≤ 0.002 %</t>
  </si>
  <si>
    <t>6.49</t>
  </si>
  <si>
    <t>Oxigen Electrolit. Solution</t>
  </si>
  <si>
    <t>ELY-G 205217</t>
  </si>
  <si>
    <t>WTW</t>
  </si>
  <si>
    <t>Electrolyte for galvanic oxygen sensors StirrOx®G, CellOx®325, DurOx 325, TA 197 Oxi ConOx and MPP-350 Ox-module 50 mL</t>
  </si>
  <si>
    <t>6.50</t>
  </si>
  <si>
    <t xml:space="preserve">OXYCON DPD 8 SET, SWAN COMPACT 402  MATELCO  </t>
  </si>
  <si>
    <t>A-85.410.120</t>
  </si>
  <si>
    <t>SWAN</t>
  </si>
  <si>
    <t>Oxycon On-line reagents for AMI Codes-II, AMI Codes-II TC and AMI Codes-II C as well as monitors Compact 402 FM, AMI Codes, AMI Codes TC. Contenido: OXYCON ON-LINE DPD (8 botellas de 50 mL). OXYCON ON-LINE BUFFER (8 bolsas de 240 g cada una).</t>
  </si>
  <si>
    <t>6.51</t>
  </si>
  <si>
    <t>Permanganato de Potasio p.a. (ACS)</t>
  </si>
  <si>
    <t>Permanganato de potasio (Reag. USP) para análisis, ACS, 1000g. Riqueza mínima: 99,0%. Solubilidad: agua 65 g/l a 20 °C. Masa molar: 158,04 g/mol. Punto de fusión: 50ºC. Insoluble en H2O: 0,2 %. Compuestos de N (en N): 0,005% Sulfatos: 0,02%, Cloruro y clorato (en Cl): 0,005%, Cu: 0,001 %, Fe: 0,002 %, Pb: 0,005 %</t>
  </si>
  <si>
    <t>6.52</t>
  </si>
  <si>
    <t>Peróxido de Hidrógeno 30% p.a.</t>
  </si>
  <si>
    <t>Peróxido de hidrógeno 30% p/v (100 vol.) p.a.5L. Riqueza mínima (Perm.) p/v: 30,0% Punto de fusión: -26 °C. Límite máximo de impurezas Color APHA: 10, Acidez: 0,0008 meq/g, Residuo fijo: 0,005 %, Cloruro (Cl): 0,0001%. Compuestos de N (en N): 0,001%, Fosfatos: 0,0005 %, Sulfatos: 0,0005%, Metales pesados (en Pb): 0,0001%</t>
  </si>
  <si>
    <t>6.53</t>
  </si>
  <si>
    <t>Peroxodisulfato de Potasio p.a.</t>
  </si>
  <si>
    <t>Peroxodisulfato de Potasio p.a. EMSURE®, 250g. Pureza ≥ 99.0 %. Masa molar: 270.32 g/mol. Punto de fusión: 100 °C (descomposición). Clorurs ≤ 0.001 %, Metales pesados ≤ 0.003 %, Hierro ≤ 0.001 %, Manganeso ≤ 0.0001 %</t>
  </si>
  <si>
    <t>6.54</t>
  </si>
  <si>
    <t>Piridina p.a.</t>
  </si>
  <si>
    <t>Piridina (Reag. USP, Ph. Eur.) para análisis, ACS, 1000 mL. Riqueza mínima 99,5%. Masa molar: 79,10 g/mol. Punto de fusión: -41,6 °C. Límite máximo de impurezas Color APHA: 10, Residuo fijo: 0,001 %, Resistencia al KMnO4 (en O): 0,0005 %, Cloruro: 0,0005%, Sulfatos: 0,0005%, 2-Metilpiridina (C.G.): 0,1%, Amoniaco: 0,002%, Piperidina: 0,01%, Agua: 0,1 %</t>
  </si>
  <si>
    <t>6.55</t>
  </si>
  <si>
    <t>Potasio antimonio (III) óxido tartrato trihidrato</t>
  </si>
  <si>
    <t>Riqueza: 99.0 - 103.0 %. Masa molar: 667.89 g/mol, Arsénico ≤ 0.015 %, Plomo ≤ 0.002 %, Pérdida de peso ≤ 2.7 %</t>
  </si>
  <si>
    <t>6.56</t>
  </si>
  <si>
    <t>Potasio di-Hidrógeno fosfato p.a. (ACS)</t>
  </si>
  <si>
    <t>Potasio di-Hidrógeno Fosfato para análisis, ACS 500g. Riqueza mínima: 99,0%. Masa molar: 136,09 g/mol. Límite máximo de impurezas Insoluble en H2O: 0,01 %. Pérdida por desecación a 105°C: 0,2% Cloruros: 0,0005%, Compuestos de N (en N): 0,001%, Sulfatos: 0,003%, As: 0,0002 %, Metales pesados:0,001 %</t>
  </si>
  <si>
    <t>6.57</t>
  </si>
  <si>
    <t>Sulfato de Zinc 0,05M</t>
  </si>
  <si>
    <t>Solución valorada</t>
  </si>
  <si>
    <t>6.58</t>
  </si>
  <si>
    <t>Tiosulfato de sodio 0.1 N</t>
  </si>
  <si>
    <t>Sodio tiosulfato en solución en Frasco, plástico de 1 litro
c(Na₂S₂O₃ 5 H₂O) = 0.1 mol/l (0.1 N) Titripur® Reag. Ph Eur,Reag. USP densidad de 1.01 g/cm3 (20 °C) pH de   9 - 10 (H₂O, 20 °C) incertidumbre de medida de +/- 0.0003</t>
  </si>
  <si>
    <t>6.59</t>
  </si>
  <si>
    <t>Tris (Hidroximetil) Aminometano (USP, BP, Ph. Eur.)</t>
  </si>
  <si>
    <t xml:space="preserve">Descripción Física:Sólido  Especificaciones:Riqueza (titr., calc. en sust. seca): 99,0 - 100,5 %. Aspecto de la solución: conforme ensayo. Residuo de ignición: máx. 0,1 %. Identidad: conforme ensayo. pH (5 %; H2O): 10,0 - 11,5. Metales pesados (en Pb): máx. 0,001 %. Pérdida por desecación (3 h; 105°C): máx. 0,5 %. Sust. Relacionadas: conforme ensayo. Rango de fusión: 168 - 172°C. Disolventes residuales (Ph. Eur./USP): conforme ensayo. Insoluble en H2O: max. 0,025 %, Cloruro: máx. 0,003 %, Fe: máx. 0,001 %, As: máx. 0,0001 %
</t>
  </si>
  <si>
    <t>6.60</t>
  </si>
  <si>
    <t>Verde de Bromocresol</t>
  </si>
  <si>
    <t>Verde de Bromocresol p.a., ACS, 5g.  Masa molar: 698,04 g/mol. Punto de fusión: 225 °C. Límite máximo de impurezas Intervalo de viraje de pH: amarillo: 3,8 Intervalo de viraje de pH: azul: 5,4. Insoluble en C2H5OH: Conforme ensayo. Pérdida por desecación a 110°C: 5%. Residuo de calcinación (en SO4): 0,5 %</t>
  </si>
  <si>
    <t>6.61</t>
  </si>
  <si>
    <t>Yodo resublimado (iode)</t>
  </si>
  <si>
    <t>para análisis, ACS</t>
  </si>
  <si>
    <t>6.62</t>
  </si>
  <si>
    <t>Yoduro de Potasio (iodur de potasi)</t>
  </si>
  <si>
    <t xml:space="preserve">Descripción Física: Sólido. Especificaciones:Riqueza (arg.): mín. 99,5 %. Insoluble en H2O: máx. 0,003 %. Sustancias reductoras del I2 (en I): máx. 0,001 %. pH (5 %; H2O; 20°C): 6,0 - 9,2. Metales pesados (en Pb): máx. 0,0005 %. Pérdida por desecación (150°C): máx. 0,2 %. Compuestos de N (en N): máx. 0,001 % Cloruro y bromuro (en Cl): máx. 0,01 %
</t>
  </si>
  <si>
    <t>6.63</t>
  </si>
  <si>
    <t>Aceite de silicona</t>
  </si>
  <si>
    <t>CL00.1918.1000</t>
  </si>
  <si>
    <t>Chem-lab</t>
  </si>
  <si>
    <t>Oli de silicona. Per ús al laboratori i amb banys termostàtics fins a 250°C</t>
  </si>
  <si>
    <t>6.64</t>
  </si>
  <si>
    <t>Gel de sílice 2,5-6 mm con indicador (sin cloruro de cobalto) p.a., ACS</t>
  </si>
  <si>
    <t>GEL DE SÍLICE 2,5-6MM CON INDICADOR (SIN COBALTO CLORURO) PARA ANÁLISIS, ACS. Cantidad: 1 kg.</t>
  </si>
  <si>
    <t>6.65</t>
  </si>
  <si>
    <t>Cal sodada con indicador</t>
  </si>
  <si>
    <t>212778/0</t>
  </si>
  <si>
    <t>Cal sodada con indicador, grado técnico</t>
  </si>
  <si>
    <t>6.66</t>
  </si>
  <si>
    <t>ÁCIDO OXÁLICO 0,05 MOL/L (0,1N) (REAG. USP) SOLUCIÓN VALORADA</t>
  </si>
  <si>
    <t>181043.1211</t>
  </si>
  <si>
    <t>ÁCIDO OXÁLICO 0,05 MOL/L (0,1N) (REAG. USP) SOLUCIÓN VALORADA. Cantidad: 1 Litro</t>
  </si>
  <si>
    <t>6.67</t>
  </si>
  <si>
    <t xml:space="preserve">Sodium dodecyl sulfate </t>
  </si>
  <si>
    <t>436143-25G</t>
  </si>
  <si>
    <t>Merck</t>
  </si>
  <si>
    <t>ACS reagent, ≥ 99.0%. Cantidad 25 gramos</t>
  </si>
  <si>
    <t>6.68</t>
  </si>
  <si>
    <t>Di-Sodio Oxalato estándar para volumetría, ACS</t>
  </si>
  <si>
    <t>Panreac</t>
  </si>
  <si>
    <t>Trazabilidad: NIST . Riqueza (Perm.) (después de secar a 130°C): 99,95-100,05%</t>
  </si>
  <si>
    <t>6.69</t>
  </si>
  <si>
    <t>Acetonitrilo</t>
  </si>
  <si>
    <t>AC03312500</t>
  </si>
  <si>
    <t>Scharlab</t>
  </si>
  <si>
    <t>para HPLC "Supragradient"</t>
  </si>
  <si>
    <t>6.70</t>
  </si>
  <si>
    <t>Cal Sodada con indicador grado técnico (granulada o forma lentejas)</t>
  </si>
  <si>
    <t>CA01701000</t>
  </si>
  <si>
    <t>Cal sodada con indicador. Cantidad 1 kg</t>
  </si>
  <si>
    <t>6.71</t>
  </si>
  <si>
    <t>Ácido Oxálico 0,05 mol/l (0,1N) (Reag. USP) solución valorada</t>
  </si>
  <si>
    <t>Volumen: 1 Litro</t>
  </si>
  <si>
    <t>6.72</t>
  </si>
  <si>
    <t>Sodio acetato anhidro, para análisis, ExpertQ®, ACS, Reag. Ph Eur (1kg)</t>
  </si>
  <si>
    <t>SO00351000</t>
  </si>
  <si>
    <t>-</t>
  </si>
  <si>
    <t>6.73</t>
  </si>
  <si>
    <t>Pyrocatechol Violet, indicator grade, pure (5g)</t>
  </si>
  <si>
    <t>14654-0050</t>
  </si>
  <si>
    <t>6.74</t>
  </si>
  <si>
    <t>Magnesio sulfato heptahidrato, Pharmpur®, Ph Eur, BP, USP (1kg)</t>
  </si>
  <si>
    <t>MA00841000</t>
  </si>
  <si>
    <t>6.75</t>
  </si>
  <si>
    <t>Ácido L(+)-ascórbico, para análisis, ExpertQ®, ACS, ISO (250g)</t>
  </si>
  <si>
    <t>AC05150250</t>
  </si>
  <si>
    <t>6.76</t>
  </si>
  <si>
    <t>o-Fenantrolina monohidrato, indicador redox, para análisis, ExpertQ®, ACS (25g)</t>
  </si>
  <si>
    <t>FE01000025</t>
  </si>
  <si>
    <t>6.77</t>
  </si>
  <si>
    <t>Aluminio potasio sulfato dodecahidrato, Pharmpur®, Ph Eur, BP, USP (1kg)</t>
  </si>
  <si>
    <t>AL07451000</t>
  </si>
  <si>
    <t>6.78</t>
  </si>
  <si>
    <t>Sodio hidrogenocarbonato, para análisis, ExpertQ®, ACS, ISO, Reag. Ph Eur (1kg)</t>
  </si>
  <si>
    <t>SO01311000</t>
  </si>
  <si>
    <t>6.79</t>
  </si>
  <si>
    <t>Sodio di-Hidrógeno Fosfato 1-hidrato (Reag. USP, Ph. Eur.) para análisis, ACS</t>
  </si>
  <si>
    <t>6.80</t>
  </si>
  <si>
    <t>Naranja de metil 10%</t>
  </si>
  <si>
    <t>volumen 250 mL</t>
  </si>
  <si>
    <t>6.81</t>
  </si>
  <si>
    <t>Dodecilbenceno sulfonato sódico (Sodium dodecylbenzenesulfonate) technical grade</t>
  </si>
  <si>
    <t>289957-25G</t>
  </si>
  <si>
    <t>Cantidad: 25 gramos. Pureza: grado técnico</t>
  </si>
  <si>
    <t>6.82</t>
  </si>
  <si>
    <t>Cetyltrimethylammonium Bromide, Molecular Biology Grade</t>
  </si>
  <si>
    <t>Cantidad: 100 gramos. Pureza biología molecular</t>
  </si>
  <si>
    <t>6.83</t>
  </si>
  <si>
    <t>Triton™ X-100</t>
  </si>
  <si>
    <t>6.84</t>
  </si>
  <si>
    <t xml:space="preserve">Metanol </t>
  </si>
  <si>
    <t>361091.1612</t>
  </si>
  <si>
    <t>Metanol para UV, IR, HPLC, ACS</t>
  </si>
  <si>
    <t>6.85</t>
  </si>
  <si>
    <t>Ácido Clorhídrico 0,01N</t>
  </si>
  <si>
    <t>182884,1211</t>
  </si>
  <si>
    <t>Densidad:1,000 kg/l
Descripción Física:Líquido
Comentario de Cabecera:Indicador: Rojo de Metilo
Especificaciones:Factor a 20°C: 0,999 - 1,001
Nombre Maestro:Acido Clorhídrico 0,01 mol/l *(0,01N)
EINECS:231-595-7
NC:2806100</t>
  </si>
  <si>
    <t>6.86</t>
  </si>
  <si>
    <t>Ácido Clorhídrico 0,1M</t>
  </si>
  <si>
    <t>1810231211</t>
  </si>
  <si>
    <t>Densidad:1,001 kg/l
Descripción Física:Líquido
Comentario de Cabecera:Indicador: Rojo de Metilo
Especificaciones:Factor a 20°C: 0,999 - 1,001
EINECS:231-595-7
NC:28061000</t>
  </si>
  <si>
    <t>6.87</t>
  </si>
  <si>
    <t>Ácido Sulfúrico 25%</t>
  </si>
  <si>
    <t>122448,1211</t>
  </si>
  <si>
    <t>Punto de Ebullición:103 °C
Densidad:1,181 kg/l
Solubilidad:Soluble en agua.
Descripción Física:LíquidoNombre de Calidad:para análisis
Especificaciones:Riqueza mínima (Acidim.): 25%
Límite máximo de impurezas
 Color APHA: 10
 Resistencia al KMnO4 (en SO2): 0,0002 %
 Residuo de calcinación: 0,0005 %
 Cloruro (Cl): 0,00002%
 Amonio (NH4): 0,0002%
 Fosfato (PO4): 0,00005 %
 Nitrato (NO3): 0,00002%
 Metales pesados (en Pb): 0,0001%
 Ag: 0,000002 %
 Al: 0,000005 %
 As: 0,000001 %
 Be: 0,000002 %
 Ca: 0,00002 %
 Cd: 0,000002 %
 Co: 0,000002 %
 Cr: 0,000005 %
 Cu: 0,000001 %
 Fe: 0,00001 %
 K: 0,00001 %
 Li: 0,000002 %
 Mg: 0,000005 %
 Mn: 0,000001 %
 Na: 0,00005 %
 Ni: 0,000002 %
 Pb: 0,000002 %
 Sr: 0,000002 %
 Zn: 0,000005 %UN:2796
Clase/GE:8/II
ADR:8/II
IMDG:8/II
IATA:8/II
WGK:1
EINECS:231-639-5
NC:28070000
Índice No.:016-020-00-8</t>
  </si>
  <si>
    <t>6.88</t>
  </si>
  <si>
    <t>Agua para analisis</t>
  </si>
  <si>
    <t>1310741212</t>
  </si>
  <si>
    <t>Punto de Fusión:0 °C
Punto de Ebullición:100 °C
Densidad:1,000 kg/l
Solubilidad:Soluble en etanol.
Descripción Física:LíquidoEspecificaciones:pH: 5-8
Límite máximo de impurezas
 ABS en agua, 1 cm λ 254 nm: 0,01
 Residuo fijo: 0,0001 %
 Resistencia al KMnO4: Conforme ensayo
 Residuo de calcinación: 0,0002 %
 Cloruro (Cl): 0,00001%
 Amonio (NH4): 0,000001%
 Fosfato (PO4): 0,000005 %
 Sulfato (SO4): 0,0001%
 Silicato SiO2: 0,000001%
 Conductancia específica a 25°C (Determinada durante el proceso de fabricación): 1,0x10-6ohm-1cm-1
 Nitrato (NO3): 0,00002%
 Metales pesados (en Pb): 0,000001%
Metales por ICP [en mg/Kg (ppm)]
 Ag: 0,01
 Al: 0,02
 As: 0,05
 Au: 0,01
 B: 0,01
 Ba: 0,01
 Be: 0,02
 Bi: 0,01
 Ca: 0,1
 Cd: 0,01
 Co: 0,01
 Cr: 0,01
 Cu: 0,01
 Fe: 0,01
 Ga: 0,01
 Ge: 0,01
 Hg: 0,05
 In: 0,01
 K: 0,05
 Li: 0,02
 Mg: 0,05
 Mn: 0,01
 Mo: 0,01
 Na: 0,1
 Ni: 0,01
 Pb: 0,01
 Pt: 0,01
 Sb: 0,01
 Se: 0,01
 Sn: 0,01
 Sr: 0,05
 Ti: 0,01
 Tl: 0,01
 V: 0,01
 Zn: 0,05
 Zr: 0,01
 Cumple especificaciones Agua Clase 2 según ISO:3696:1987. 'Agua para uso en análisis de laboratorio'.    EINECS:231-791-2
NC:28539010</t>
  </si>
  <si>
    <t>6.89</t>
  </si>
  <si>
    <t>EDTA Sal Disódica 0,01mol/l solución valorada</t>
  </si>
  <si>
    <t>181671,1211</t>
  </si>
  <si>
    <t>Densidad:1,000 kg/l
Descripción Física:LíquidoNombre de Calidad:solución valorada
Comentario de Cabecera:Indicador: Negro de Eriocromo T (ZnO)
Especificaciones:Factor a 20°C: 0,999 - 1,001
 Trazabilidad: NIST  EINECS:205-358-3
NC:29224985</t>
  </si>
  <si>
    <t>6.90</t>
  </si>
  <si>
    <t>Eriocromo negro (Black T) 1%</t>
  </si>
  <si>
    <t>281440,1208</t>
  </si>
  <si>
    <t>Densidad:1,050 kg/l
Descripción Física:Líquido     Nombre de Producto:Negro de Eriocromo T solución 1% para análisis volumétrico
Nombre de Calidad:para análisis volumétrico
Comentario de Cabecera:para complexometría
Especificaciones:COMPOSICIÓN:
 Negro de Eriocromo T: 1 g
 Trietanolamina: 75 ml
 Etanol Absoluto: 25 ml    NC:38220000</t>
  </si>
  <si>
    <t>6.91</t>
  </si>
  <si>
    <t>Etanol 96%</t>
  </si>
  <si>
    <t>CL00,0507,1000</t>
  </si>
  <si>
    <t>Etanol, 96% p.a.
96 + vol% C2H5OH
Per a ús de laboratori, ACS, Ph. Eur. 1000ml
Físic
Forma: líquid
Color: incolor
Punt de fusió: -117 ° C
Punt d'ebullició: 78 ° C
Punt d'inflexió: 12 ° C
Densitat: 0,81 g / ml
Pes Mol: 46,07 g / mol
Temp. D’emmagatzematge: RT</t>
  </si>
  <si>
    <t>6.92</t>
  </si>
  <si>
    <t>Hidróxido de sodio 0,01N</t>
  </si>
  <si>
    <t>181845,1211</t>
  </si>
  <si>
    <t>Descripción Física:Líquido     Especificaciones:Límites de factor: 0,998 - 1,002
WGK:nwg
Almacenaje:Temperatura ambiente
NC:38220000
Índice No.:011-002-00-6</t>
  </si>
  <si>
    <t>6.93</t>
  </si>
  <si>
    <t>Hidróxido de sodio 0,1M</t>
  </si>
  <si>
    <t>181693,1211</t>
  </si>
  <si>
    <t xml:space="preserve">Densidad:1,004 kg/l
Descripción Física:Líquido
 absorbe CO2 del aire    Nombre de Calidad:solución valorada
Especificaciones:Factor a 20°C: 0,999 - 1,001
 </t>
  </si>
  <si>
    <t>6.94</t>
  </si>
  <si>
    <t>Hidróxido de sodio 1M</t>
  </si>
  <si>
    <t>186982,1211</t>
  </si>
  <si>
    <t xml:space="preserve">Densidad:1,042 kg/l
Descripción Física:Líquido
 caústico, absorbe CO2 del aire      Nombre de Calidad:solución valorada
Comentario de Cabecera:Solución normalizada frente a Acido Clorhídrico 1M. Indicador: Fenolftaleína
Especificaciones:Factor a 20°C: 0,999 - 1,001
</t>
  </si>
  <si>
    <t>6.95</t>
  </si>
  <si>
    <t>Medio agar extracto de carne</t>
  </si>
  <si>
    <t>4661060922</t>
  </si>
  <si>
    <t>Descripción corta:Medio para el recuento de microorganismos en agua según ISO 6222:1999
Especificaciones:Composición (g/l):
 Extracto de Levadura: 3,0
 Triptona: 6,0
 Agar: 15,0
 pH: 7,2±0,2
WGK:1
Almacenaje:Almacenar en lugar seco y fresco.
Nombre Maestro:Extracto de Levadura Triptona, Agar
NC:38210000</t>
  </si>
  <si>
    <t>6.96</t>
  </si>
  <si>
    <t>Medio MCP. Unidad de medida 12 placas</t>
  </si>
  <si>
    <t>4454630922</t>
  </si>
  <si>
    <t>Descripción corta:Medio de cultivo para el recuento de C. perfringens (incluidas las esporas), en agua destinada al consumo humano y aguas superficiales
Especificaciones:Composición (g/l):
 D-Cicloserina: 0,4
 L-Cisteína mono-Clorhidrato 1-hidrato: 1,0
 Extracto de Levadura: 20,0 g
 Fenolftaleína di-Fosfato solución 0,5%: 20,0 g
 Hierro(III) Cloruro 6-hidrato sol. 4,5%.: 2,0
 3-Indoxilo-B-D-Glucopiranosido 3-hidrato: 0,06
 Magnesio Sulfato 7-hidrato: 0,1
 Polimixina B Sulfato: 0,025
 Púrpura de Bromocresol: 0,04
 Sacarosa: 5,0
 Triptosa: 30,0
 Agar: 15,0
 pH: 7,6±0,2
WGK:1
Almacenaje:Temperatura ambiente.
Nombre Maestro:m-CP, Agar
Texto para sinónimos:mCP, Medio
NC:38210000</t>
  </si>
  <si>
    <t>6.97</t>
  </si>
  <si>
    <t>Medio CCA. Unidad de medida 30 placas</t>
  </si>
  <si>
    <t>4469100922</t>
  </si>
  <si>
    <t>Descripción corta:Medio cromogénico selectivo para la detección de coliformes totales y E.coli.
Especificaciones:Composición (g/l):
 Peptona: 3,0
 Sodio Cloruro: 5,0
 Monosodio fosfato: 2,2
 di-Sodio Fosfato: 2,7
 Sodio Piruvato: 1,0
 L-Triptófano: 1,0
 Agar: 10,0
 Sorbitol: 1,0
 Tergitol-7: 0,15
 Cefsulodina: 0,005
 Vancomicina: 0,005
 Substrato Cromogénico b-GLU: 0,2
 Substrato Cromogénico Salmon GAL: 0,2
 pH: 6,8 ±0,2
WGK:1
Almacenaje:Almacenar entre +8 y +15°C
Nombre Maestro:CCA Coliformes, Agar Cromogénico
NC:38210000</t>
  </si>
  <si>
    <t>6.98</t>
  </si>
  <si>
    <t>Mureixida, unidad de medida 25 g</t>
  </si>
  <si>
    <t>131436,1604</t>
  </si>
  <si>
    <t>Nombre de Producto:Murexida (C.I. 56085) (Reag. Ph. Eur.) para análisis, ACS
Nombre de Calidad:para análisis, ACS
Comentario de Cabecera:para complexometría
Especificaciones:Identidad: IR conforme ensayo
 A 1%, 1 cm, λ máx.: ≥ 280
λ de la ABS máx. en H20: 517 - 523 nm
 C.C.F.: Conforme ensayo
Límite máximo de impurezas
 Pérdida por desecación a 135°C: 10%
 Sensibilidad como indic. complexométrico: Conforme ensayo
WGK:2
Almacenaje:Temperatura ambiente.      EINECS:221-266-6
NC:29335400</t>
  </si>
  <si>
    <t>6.99</t>
  </si>
  <si>
    <t>Nitrato de Plata 0.01 N</t>
  </si>
  <si>
    <t>182564,1211</t>
  </si>
  <si>
    <t>Densidad:1,000 kg/l
Descripción Física:Líquido       Nombre de Calidad:solución valorada
Comentario de Cabecera:Indicador: Potasio Cromato
Especificaciones:Factor a 20°C: 0,999 - 1,001
 Incertidumbre: Ver certificado
 Trazabilidad: NIST
WGK:2
Almacenaje:Temperatura ambiente.
Nombre Maestro:Plata Nitrato 0,01 mol/l *(0,01N)
EINECS:231-853-9
NC:28432100</t>
  </si>
  <si>
    <t>6.100</t>
  </si>
  <si>
    <t>Nitrato de Plata 0.02 N</t>
  </si>
  <si>
    <t>181465,1211</t>
  </si>
  <si>
    <t>Densidad:1,004 kg/l
Descripción Física:Líquido         Nombre de Calidad:solución valorada
Comentario de Cabecera:Indicador: Potasio Cromato
Especificaciones:Factor a 20°C: 0,999 - 1,001
 Trazabilidad: NIST
WGK:3
Almacenaje:Temperatura ambiente.         EINECS:231-853-9
NC:28432100
Índice No.:047-001-00-2</t>
  </si>
  <si>
    <t>6.101</t>
  </si>
  <si>
    <t>Sobres anaerobiosis</t>
  </si>
  <si>
    <t>230-096124</t>
  </si>
  <si>
    <t>sobres generadors d'anaerobiòsis per la incubació de bactèries anaeròbiques</t>
  </si>
  <si>
    <t>6.102</t>
  </si>
  <si>
    <t>Tampon ph 10 para complexometria</t>
  </si>
  <si>
    <t>281730,1211</t>
  </si>
  <si>
    <t>Densidad:0,977 kg/l
Descripción Física:Líquido Nombre de Producto:Solución Tampón pH 10 para análisis volumétrico
Nombre de Calidad:para análisis volumétrico
Comentario de Cabecera:para complexometría
Especificaciones:COMPOSICIÓN:
 Amonio Cloruro: 6,75 g
 Amoníaco 30%: 35 ml
 Agua (c.s.p.): 100 ml
 Identidad: Conforme ensayo
 pH: 10,0 - 10,5</t>
  </si>
  <si>
    <t>6.103</t>
  </si>
  <si>
    <t>Tiosulfato de sodio 0.01 N</t>
  </si>
  <si>
    <t>182577,1211</t>
  </si>
  <si>
    <t>Densidad:1,002 kg/l
Descripción Física:Líquido          Nombre de Calidad:solución valorada
Comentario de Cabecera:Indicador: Almidón.
Especificaciones:Factor a 20°C: 0,999 - 1,001
 Trazabilidad: NIST
WGK:1
Almacenaje:Temperatura ambiente.
Nombre Maestro:Sodio Tiosulfato 0,01 mol/l *(0,01N)
EINECS:231-867-5
NC:28323000</t>
  </si>
  <si>
    <t>6.104</t>
  </si>
  <si>
    <t>Ácido  fosfórico 25%</t>
  </si>
  <si>
    <t xml:space="preserve">Riqueza (titr.): mín. 25 %
Metales Pesados (en Pb): máx. 0,001 %
Densidad (d 20°C): 1,146 - 1,15
Cloruro: máx. 0,005 %
Sulfato: máx. 0,01 %
As: máx. 0,0002 %
Fe: máx. 0,005 %
</t>
  </si>
  <si>
    <t>6.105</t>
  </si>
  <si>
    <t>Ácido Oxálico 2-hidrat (500g)</t>
  </si>
  <si>
    <t>para análisis, ACS, ISO; Riqueza (Perm.): 99,5-102,5%</t>
  </si>
  <si>
    <t>6.106</t>
  </si>
  <si>
    <t>Ácido Sulfúrico 0,025M (0.05N)</t>
  </si>
  <si>
    <t>solución valorada;Factor a 20°C: 0,999 - 1,001
Incertidumbre: Ver certificado
Trazabilidad: NIST</t>
  </si>
  <si>
    <t>6.107</t>
  </si>
  <si>
    <t>Ácido Sulfúrico 0,1N</t>
  </si>
  <si>
    <t>6.108</t>
  </si>
  <si>
    <t>Cloruro de potasio 500g</t>
  </si>
  <si>
    <t>para análisis, ACS, ISO;Riqueza (Arg.): 99,5-100,5%
pH sol. 5%: 5,4-8,0</t>
  </si>
  <si>
    <t>6.109</t>
  </si>
  <si>
    <t>Deterlabo N</t>
  </si>
  <si>
    <t>DT00041000</t>
  </si>
  <si>
    <t>SCHARLAU</t>
  </si>
  <si>
    <t>Detergente de pH neutro, líquido concentrado de alto poder espumante. Adecuado para la limpieza manual de todo tipo de equipos, herramientas, materiales y superfícies de laboratorios. Se puede utilizar para limpiar acero inoxidable, aluminio, fórmica, vinilo, superfícies pintadas o barnizadas, cristal, vidrio, pyrex, etc.</t>
  </si>
  <si>
    <t>6.110</t>
  </si>
  <si>
    <t>Fenolftaleïna 0,1%</t>
  </si>
  <si>
    <t>Fenolftaleina (A1132): 0,10%</t>
  </si>
  <si>
    <t>6.111</t>
  </si>
  <si>
    <t>Genbag anaerobiosis (20x caja)</t>
  </si>
  <si>
    <t>BIOMERIEUX</t>
  </si>
  <si>
    <t>sobres+bolsas+cierre generadors d'anaerobiòsis per la incubació de bactèries anaeròbiques</t>
  </si>
  <si>
    <t>6.112</t>
  </si>
  <si>
    <t>Jabon antimicrobiano Labguard (paquete 6)</t>
  </si>
  <si>
    <t>TPPP.D/331002</t>
  </si>
  <si>
    <t>6.113</t>
  </si>
  <si>
    <t>R2A medium oligotrophic</t>
  </si>
  <si>
    <t>DMT215</t>
  </si>
  <si>
    <t>R2A OLIGOTROFIC A.P.H.A. AGAR (Pharmacopea Eur. 2002 MEDIUM S pag. 27) Recuento total con máxima sensibilidad en aguas potables, limpias y farmacéuticas, al recuperar la flora oligotrófica</t>
  </si>
  <si>
    <t>6.114</t>
  </si>
  <si>
    <t>Slanetz &amp; Bartley agar</t>
  </si>
  <si>
    <t>incluye TTC según ISO 7899</t>
  </si>
  <si>
    <t>6.115</t>
  </si>
  <si>
    <t>Suplemento para Clostridis (10 viales caja)</t>
  </si>
  <si>
    <t>Typical composition (per vial): D-Cycloserine 200 mg; 4-Methylumbelliferylphosphate di sodium salt 50 mg.</t>
  </si>
  <si>
    <t>6.116</t>
  </si>
  <si>
    <t xml:space="preserve">TSA Placa de contacto Blister TLHTh Triple bolsa </t>
  </si>
  <si>
    <t>271114TI</t>
  </si>
  <si>
    <t>Triple bolsa; 24 placas de contacto; con neutralizadores para recuento de aerobios totales en superficies según la farmacopea armonizada y normas ISO</t>
  </si>
  <si>
    <t>6.117</t>
  </si>
  <si>
    <t>TSC agar</t>
  </si>
  <si>
    <t>Typical composition (g/litre): Tryptose 15.0; Peptone from soymeal 5.0; Yeast extract 5.0; Sodium dusilfit 1.0; Ammonium iron(III) citrate 1.0; Agar-agar 12.0.</t>
  </si>
  <si>
    <t>6.118</t>
  </si>
  <si>
    <t>1-Amino-8-naphthol-3,6-disulfonic Acid Monosodium Salt (100g)</t>
  </si>
  <si>
    <t>ACROS</t>
  </si>
  <si>
    <t>Nom o material químic: 8-Amino-1-naftol-3, àcid 6-disulfònic, monohidrat de sal monosòdica
Pèrdua en l'assecat 4% a 6% (1 g, 150 ° C, 4 hores)
Color: Marró a Groc
Fórmula molecular
C10H8NNaO7S2 · H2O
Nom IUPAC: sodi; 8-amino-3,6-disulfonaphthalen-1-olat
Forma física: pols
Embalatge: Ampolla de vidre
Quantitat: 5g
CAS mínim%: 75,0
Percentatge d'assaig: 80%
Número MDL: MFCD00150460
Solubilitat en aigua: lleugerament soluble.
Pes molecular (g / mol): 359,32
Fórmula Pes: 359,32
Puresa:80%</t>
  </si>
  <si>
    <t>6.119</t>
  </si>
  <si>
    <t>2- Propanol</t>
  </si>
  <si>
    <t>2-Propanol (Reag. USP, Ph. Eur.)  1000 ml
para análisis, ACS, ISO.
Riqueza mínima (C.G.): 99,8%.
Identidad: IR conforme ensayo. 
Densidad 20/4: 0,784-0,786. 
Intervalo de ebullición: 81-83°C</t>
  </si>
  <si>
    <t>6.120</t>
  </si>
  <si>
    <t>2,4,6-Tris(2-pyridyl)-s-triazine</t>
  </si>
  <si>
    <t>T1253-5G</t>
  </si>
  <si>
    <t>SUPELCO</t>
  </si>
  <si>
    <t>Grau de detecció per espectrofotomètrica. (de Fe)
assaig ≥98%
Descripció general
El 2,4,6-Tris (2-piridil) -s-triazina és un reactiu complexant utilitzat en anàlisi espectrofotomètrica. [1]
Aplicació
TPTZ es pot haver utilitzat per avaluar la constant d’ionització i la constant de formació del complex cobalt-TPTZ mitjançant mètode espectrofotomètric. 
Embalatge
5 g en ampolla de vidre</t>
  </si>
  <si>
    <t>6.121</t>
  </si>
  <si>
    <t>Acetato de amoníaco (500 g)</t>
  </si>
  <si>
    <t>Amonio Acetato (Reag. USP, Ph. Eur.) 500 g 
para análisis, ACS .
Riqueza mínima (Acidim.): 98% . pH sol. 5%: 6,7-7,3</t>
  </si>
  <si>
    <t>6.122</t>
  </si>
  <si>
    <t>Ácido calconcarboxílico (analytical grade)</t>
  </si>
  <si>
    <t>Ácido Calconcarboxílico (Reag. Ph. Eur.) 25 g 
para análisispara complexometría
Identidad: IR conforme ensayo
A 1%, 1 cm, λ máx.: &gt;250
λ de la ABS máx. en C2H5OH: 569 - 572 nm
Aptitud: como indicador complexométrico de Ca: Conforme ensayo
C.C.F.: Conforme ensayo</t>
  </si>
  <si>
    <t>6.123</t>
  </si>
  <si>
    <t>Ácido cítrico 1 hidrato PA</t>
  </si>
  <si>
    <t>Ácido Cítrico 1-hidrato (Reag. USP) 500 g
 para análisis, ACS, ISO
Riqueza (Acidim.): 99,5-102,0%
Identidad: IR conforme ensayo</t>
  </si>
  <si>
    <t>6.124</t>
  </si>
  <si>
    <t>Ácido Nítrico 69% (Max 0,0000005% de Hg) PA</t>
  </si>
  <si>
    <t>Ácido Nítrico 68% (máx. 0,0000005% de Hg) 1000 ml
para análisis. Riqueza (Acidim.): 68-70 %
Densidad 20/4: ≥ 1,39 
Límite máximo de impurezas
Color APHA: 10
Resistencia al KMnO4: Conforme ensayo
Residuo de calcinación (en SO4): 0,0005 %
Cloruro (Cl): 0,00005%
Fosfato (PO4): 0,0001 %
Sulfato (SO4): 0,0002%
Nitrito (NO2): 0,0005%
Hg: 0,0000005%
Metales pesados (en Pb): 0,00002%</t>
  </si>
  <si>
    <t>6.125</t>
  </si>
  <si>
    <t>Ácido ortofosfórico 85% PA</t>
  </si>
  <si>
    <t>Ácido orto-Fosfórico 85% para análisis, ACS, ISO  1000 ml
Riqueza mínima (Acidim.): 85,0%</t>
  </si>
  <si>
    <t>6.126</t>
  </si>
  <si>
    <t>Ácido Tioglicolico</t>
  </si>
  <si>
    <t>Ácido Tioglicólico 100 ml
para análisis
Riqueza (titr.): mín. 99 %
Cloro orgánico: máx. 0,01 %
Cenizas sulfatadas: máx. 0,05 %
Fe: máx. 0,0005 %</t>
  </si>
  <si>
    <t>6.127</t>
  </si>
  <si>
    <t>Agar Base 500 gr</t>
  </si>
  <si>
    <t>CM1012</t>
  </si>
  <si>
    <t>OXOID</t>
  </si>
  <si>
    <t xml:space="preserve">Agar Base 500 gr
 Formula*gm/litre
Tryptone 6.0
Yeast Extract 3.0
Agar 15.0
pH 7.2 ± 0.2 @ 25°C </t>
  </si>
  <si>
    <t>6.128</t>
  </si>
  <si>
    <t>Aldehído salicílico (98%)</t>
  </si>
  <si>
    <t>S356-500G</t>
  </si>
  <si>
    <t>Salicylaldehyde envase de 500g
reagent grade, 98%
grade   reagent grade
vapor density   4.2 (vs air)
vapor pressure   1 mmHg ( 33 °C)
assay   98%
impurities   ≤1% phenol
refractive index   n20/D 1.573 (lit.)
bp   197 °C (lit.)
mp   1-2 °C (lit.)
density   1.146 g/mL at 25 °C (lit.)</t>
  </si>
  <si>
    <t>6.129</t>
  </si>
  <si>
    <t>Ammonium iron(II) sulfate hexahydrate</t>
  </si>
  <si>
    <t>203505-5G</t>
  </si>
  <si>
    <t>SIGMA-ALDRICH</t>
  </si>
  <si>
    <t xml:space="preserve">assay   99.997% trace metals basis
form   crystalline
mp   100 °C (dec.) (lit.)
Molecular Weight 392.14 </t>
  </si>
  <si>
    <t>6.130</t>
  </si>
  <si>
    <t>Amoníaco</t>
  </si>
  <si>
    <t>Amoníaco 25% (en NH3) (Reag. USP, Ph. Eur.) 1000 ml
para análisis
Riqueza (Acidim.): 25,0-27,0 %*
Densidad 20/4: 0,901-0,907*
Límite máximo de impurezas
Color APHA: 10
Residuo fijo: 0,002 %
Resistencia al KMnO4 (en O): 0,0008 %
Cloruro (Cl): 0,00005%
Compuestos de S (en SO4): 0,0002 %
Fosfato (PO4): 0,0001 %
Sulfuro (S): 0,00001 %
Carbonato (en CO2): 0,002%
Piridina y homólogos: 0,0002%
As: 0,000005 %
Metales pesados (en Pb): 0,00005%</t>
  </si>
  <si>
    <t>6.131</t>
  </si>
  <si>
    <t>BBL Enterococcosel Agar</t>
  </si>
  <si>
    <t>BD</t>
  </si>
  <si>
    <t xml:space="preserve">BD Enterococcosel Agar
Fórmula* por litro de agua purificada
Digerido pancreático de caseína 17,0 g
Digerido péptico de tejido animal 3,0
Extracto de levadura 5,0
Bilis de buey 10,0
Cloruro sódico 5,0
Esculina 1,0
Citrato férrico de amonio 0,5
Azida sódica 0,25
Citrato sódico 1,0
Agar 13,5 </t>
  </si>
  <si>
    <t>6.132</t>
  </si>
  <si>
    <t>Cloruro de amonio</t>
  </si>
  <si>
    <t>Amonio Cloruro (Reag. USP) para análisis, ACS, ISO
Riqueza mínima (Arg.): 99,5%
pH sol. 5%: 4,5-5,5</t>
  </si>
  <si>
    <t>6.133</t>
  </si>
  <si>
    <t>Cloruro de amonio, P</t>
  </si>
  <si>
    <t>Ammonium chloride
for analysis EMSURE® ACS,ISO,Reag. Ph Eur en embase de  500 G
densidad de  1.53 g/cm3 at 25 °C
Solubilidad  1.53 g/cm3 at 25 °C
pH 4.7 (25 °C, 200 g/L in H2O</t>
  </si>
  <si>
    <t>6.134</t>
  </si>
  <si>
    <t>Cloruro de Calcio anhidro</t>
  </si>
  <si>
    <t>499609-1G</t>
  </si>
  <si>
    <t>Clorur de Calci envas de 1000g
anhidre,  en pols, 99,99% base de traces metàl·liques</t>
  </si>
  <si>
    <t>6.135</t>
  </si>
  <si>
    <t>Chromocult deshidratado</t>
  </si>
  <si>
    <t>Agar para coliformes , según ISO 9308-1 Chromocult®
 en Frasco, plástico 500 g
pH= 6.6 - 7.0 (26.5 g/l, H₂O, 25 °C)
Solubilidad = 26.5 g/l</t>
  </si>
  <si>
    <t>6.136</t>
  </si>
  <si>
    <t>Slanetz y Bartley Agar</t>
  </si>
  <si>
    <t>064-PF0004</t>
  </si>
  <si>
    <t>Medio selectivo y diferencial para la detección y enumeración de enterococos según la norma ISO 7899-2.pREPARADO</t>
  </si>
  <si>
    <t>6.137</t>
  </si>
  <si>
    <t>TTC al 1% Solución estéril</t>
  </si>
  <si>
    <t>06-023-100</t>
  </si>
  <si>
    <t>TTC al 1% Solución Estéril</t>
  </si>
  <si>
    <t>6.138</t>
  </si>
  <si>
    <t>EDTA Magnesio disodio monohidratado</t>
  </si>
  <si>
    <t>317810-50g</t>
  </si>
  <si>
    <t>EDTA Magnesio disodio monohidratado 99% envas de 50g</t>
  </si>
  <si>
    <t>6.139</t>
  </si>
  <si>
    <t>Fenolftaleïna</t>
  </si>
  <si>
    <t>indicador ACS,Reag. Ph Eur</t>
  </si>
  <si>
    <t>6.140</t>
  </si>
  <si>
    <t>Indicador buffer tablets</t>
  </si>
  <si>
    <t>Tabletas tampón indicadoras para determinar la dureza del agua con soluciones Titriplex  Lata de plástico 500 tabletas
 peso minimo ≥ 0.20 g  peso máximo ≤ 0.23 g disolución de la tableta en un máximo 150 s</t>
  </si>
  <si>
    <t>6.141</t>
  </si>
  <si>
    <t>KIT AMONIO Agua de mar (HANNA)</t>
  </si>
  <si>
    <t>HI3826</t>
  </si>
  <si>
    <t>HANNA INSTRUMENTS</t>
  </si>
  <si>
    <t>Test Kit Amoníaco (NH3-N) agua salada (0,0 a 2,5 mg/ L) 25 test  kit incluye:
 • 1 vaso (20 mL)
• 1 cubo comparador de color
• Reactivo 1 (20 mL) ANMONIA
• Reactivo 2 (20 mL) NESSLER</t>
  </si>
  <si>
    <t>6.142</t>
  </si>
  <si>
    <t>KIT analisis agua (Baja concentracion)</t>
  </si>
  <si>
    <t>IELAB</t>
  </si>
  <si>
    <t>Kit ANÁLISIS DE AGUA
(baja concentración)
BAControl -10 con dos pastillas de cada
especie a una concentración de
&lt;100 ufc/pastilla.
Citrobacter freundii trazable CECT 4626
Clostridium perfringens trazable CECT 376 T
Enterococcus faecium trazable CECT 410 T
Escherichia coli trazable CECT 434 (4 pastillas)</t>
  </si>
  <si>
    <t>6.143</t>
  </si>
  <si>
    <t>Metanol (HPLC Purity)</t>
  </si>
  <si>
    <t>NOMBRE DE PRODUCTO:
Metanol para UV, IR, HPLC, ACS
PUNTO DE FUSIÓN:- 97,8 °C
PUNTO DE EBULLICIÓN: 64 - 65 °C
DENSIDAD: 0,792 kg/l
ÍNDICE DE REFRACCIÓN: 20/D 1,3292
DESCRIPCIÓN FÍSICA: Líquido
NOMBRE DE CALIDAD: para UV, IR, HPLC, ACS
ESPECIFICACIONES: Riqueza mínima (C.G.): 99,9%
Densidad 20/4: 0,791-0,792</t>
  </si>
  <si>
    <t>6.144</t>
  </si>
  <si>
    <t>Perfringens Agar Base (TSC&amp;SFP) (500 g)</t>
  </si>
  <si>
    <t>CM0587</t>
  </si>
  <si>
    <t xml:space="preserve">PERFRINGENS AGAR BASE (TSC AND SFP)
Formula*gm/litre
Tryptose 15.0
Soya peptone 5.0
Yeast extract 5.0
Sodium metabisulphite 1.0
Ferric ammonium citrate 1.0
Agar 19.0
pH 7.6 ± 0.2 @ 25°C </t>
  </si>
  <si>
    <t>6.145</t>
  </si>
  <si>
    <t>Peroxodisulfato de Sodio, PRS</t>
  </si>
  <si>
    <t>CL00.1402.0500</t>
  </si>
  <si>
    <t>Peroxodisulfato de Sodio, PRS
99+% Na2S2O8
Per a ús de laboratori, ACS, Ph. Eur. 1000g
Forma: sólid
Color: incolor
Densitat: 2.40 g / ml
Pes Mol: 238.1  g / mol
Temp. D’emmagatzematge: RT</t>
  </si>
  <si>
    <t>6.146</t>
  </si>
  <si>
    <t>Clostridium perfringens, suplemento selectivo en caja con 10 viales
 con certificado de análisis y de calidad
Solubilidad de 83 g/l
con una composición por vial de D-Cycloserine 200 mg; 4-Methylumbelliferylphosphate di sodium salt 50 mg.</t>
  </si>
  <si>
    <t>6.147</t>
  </si>
  <si>
    <t>Suplemento selectivo para E.Coli</t>
  </si>
  <si>
    <t>Suplemento selectivo para E. coli/coliformes en caja con 10 viales
con  certificado de análisis y de calidad
valor de pH de 3.5 - 4.5 (14 g/l, H₂O, 25 °C)</t>
  </si>
  <si>
    <t>6.148</t>
  </si>
  <si>
    <t>Tabletas de Ringer</t>
  </si>
  <si>
    <t xml:space="preserve">MERCK            </t>
  </si>
  <si>
    <t xml:space="preserve">Tabletas de RINGER en Lata de plástico 100 tabs
pH=6.8 - 7.2
peso mínimo ≥ 1.47 g
peso máximo   ≤ 1.79 g
con ertificado de análisis y de calidad </t>
  </si>
  <si>
    <t>6.149</t>
  </si>
  <si>
    <t>Tiosulfat de sodi 0.1 N</t>
  </si>
  <si>
    <t>Densidad:1,012 kg/l
Descripción Física:Líquido          Nombre de Calidad:solución valorada
Comentario de Cabecera:Indicador: Almidón.
Especificaciones:Factor a 20°C: 0,999 - 1,001
Trazabilidad: NIST
Almacenaje:Temperatura ambiente.
Nombre Maestro:Sodio Tiosulfato 0,01 mol/l *(0,01N)
EINECS:231-867-5</t>
  </si>
  <si>
    <t>6.150</t>
  </si>
  <si>
    <t>Àcid acètic 96%</t>
  </si>
  <si>
    <t>Densidad:1,06 kg/l
Descripción Física:Líquido          
EINECS:200-580-7</t>
  </si>
  <si>
    <t>6.151</t>
  </si>
  <si>
    <t xml:space="preserve">Densidad:1,011 kg/l. Descripción Física:Líquido. Nombre de Calidad:solución valorada. Trazabilidad: NIST Comentario de Cabecera:Indicador: Rojo de Metilo Especificaciones:Factor a 20°C: 0,999 - 1,001. EINECS:231-595-7 </t>
  </si>
  <si>
    <t>6.152</t>
  </si>
  <si>
    <t>Iodur de potassi sòlid</t>
  </si>
  <si>
    <t>Núm CAS:7681-11-0  núm CE:231-659-4  Ampolla de plàstic de 250 g Densitat 3,13 g/cm3 Presentació : en pols</t>
  </si>
  <si>
    <t>6.153</t>
  </si>
  <si>
    <t>Sodio acetato trihidrato</t>
  </si>
  <si>
    <t>SO00250500</t>
  </si>
  <si>
    <t>Ampolla de plàstic d' 1 kg EINECS-No.: 204-823-8</t>
  </si>
  <si>
    <t>6.154</t>
  </si>
  <si>
    <t>Anaranjado de xilenol sal tetrasòdica</t>
  </si>
  <si>
    <t>AN00900005</t>
  </si>
  <si>
    <t>Ampolla de plàstic de 5g EINECS-No.: 222-805-8</t>
  </si>
  <si>
    <t>6.155</t>
  </si>
  <si>
    <t>Eriochrome cyanine R (C.I. 43820)</t>
  </si>
  <si>
    <t>1031640025</t>
  </si>
  <si>
    <t>p.a. (reactivo del aluminio). 25 gramos</t>
  </si>
  <si>
    <t>6.156</t>
  </si>
  <si>
    <t>Liquified Phenol (&gt; 89%)</t>
  </si>
  <si>
    <t>P9346-100ML</t>
  </si>
  <si>
    <t>impureza  ~10% (water). Riqueza &gt; 89%</t>
  </si>
  <si>
    <t>6.157</t>
  </si>
  <si>
    <t>Sodium nitroprusside dihydrate</t>
  </si>
  <si>
    <t>71778-25G</t>
  </si>
  <si>
    <t>puriss. p.a., ACS reagent, reag. Ph. Eur., ≥99%</t>
  </si>
  <si>
    <t>6.158</t>
  </si>
  <si>
    <t>tri-Sodium citrate dihydrate</t>
  </si>
  <si>
    <t>for analysis EMSURE® ACS,ISO,Reag. Ph Eur</t>
  </si>
  <si>
    <t>6.159</t>
  </si>
  <si>
    <t>Sodio hipoclorito en solución</t>
  </si>
  <si>
    <t>(6-14 % de cloro activo) EMPLURA®</t>
  </si>
  <si>
    <t>6.160</t>
  </si>
  <si>
    <t>Microcystest tube semicuantitativo</t>
  </si>
  <si>
    <t>ZE/MCT32</t>
  </si>
  <si>
    <t>Zeulab</t>
  </si>
  <si>
    <t>32 tubos/3 patrones (0,5;1;2,5 µg/L)/test de inhibición de fosfatasa</t>
  </si>
  <si>
    <t>6.161</t>
  </si>
  <si>
    <t>Hidroxilamonio cloruro  or analysis (≤ 0.000001% Hg) ACS,ISO</t>
  </si>
  <si>
    <t>Envase
250 , 250 g
100 kg
Nota de análisis
Assay (manganometric): ≥ 99.0 %
Clarity of the solution in Ethanol: passes test
pH-value (5 %; water): 2.5 - 3.5
Titrable free acid: ≤ 0.25 meq/g
Sulfate (SO₄): ≤ 0.002 %
Heavy metals (ACS): ≤ 0.0005 %
Cu (Copper): ≤ 0.001 %
Fe (Iron): ≤ 0.0005 %
Hg (Mercury): ≤ 0.000001 %
NH₄ (Ammonium): passes test
Pb (Lead): ≤ 0.0005 %
Total sulfur (as sulfate): ≤ 0.005 %
Residue on ignition (as sulfate): ≤ 0.01 %
Corresponds to ACS,ISO</t>
  </si>
  <si>
    <t>6.162</t>
  </si>
  <si>
    <t>Iodur de potassi, 1M solución valorada</t>
  </si>
  <si>
    <t>Potasio Yoduro 1mol/l (1N), solución valorada. Trazabilidad NIST</t>
  </si>
  <si>
    <t>6.163</t>
  </si>
  <si>
    <t>Potassium bromide 100 g</t>
  </si>
  <si>
    <t>Purity (metallic): ≥ 99.999 %
Assay (argentometric): ≥ 99.5 %
Bromate (BrO₃): ≤ 10 ppm
Chloride (Cl): ≤ 500 ppm
Iodide (I): ≤ 200 ppm
Sulfate (SO₄): ≤ 10 ppm
Total nitrogen (N): ≤ 2 ppm
Al (Aluminium): ≤ 0.02 ppm
Ba (Barium): ≤ 0.5 ppm
Ca (Calcium): ≤ 0.10 ppm
Cd (Cadmium): ≤ 0.005 ppm
Ce (Cerium): ≤ 0.005 ppm
Co (Cobalt): ≤ 0.005 ppm
Cr (Chromium): ≤ 0.005 ppm
Cu (Copper): ≤ 0.005 ppm
Fe (Iron): ≤ 0.010 ppm
La (Lanthanum): ≤ 0.005 ppm
Li (Lithium): ≤ 0.5 ppm
Mg (Magnesium): ≤ 0.05 ppm
Mn (Manganese): ≤ 0.005 ppm
Na (Sodium): ≤ 5.0 ppm
Ni (Nickel): ≤ 0.005 ppm
Pb (Lead): ≤ 0.005 ppm
Sc (Scandium): ≤ 0.005 ppm
Sm (Samarium): ≤ 0.005 ppm
Sr (Strontium): ≤ 0.05 ppm
Tl (Thallium): ≤ 0.01 ppm
Y (Yttrium): ≤ 0.005 ppm
Zn (Zinc): ≤ 0.010 ppm
Información legal</t>
  </si>
  <si>
    <t>6.164</t>
  </si>
  <si>
    <t>Potassium bromate 250 g</t>
  </si>
  <si>
    <t>Assay (iodometric, calc. on dried substance): ≥ 99.8 %
Insoluble matter: ≤ 0.005 %
pH-value (5 %; water; 25 °C): 5.0 - 9.0
Bromide (Br): ≤ 0.02 %
Sulfate (SO₄): ≤ 0.005 %
Total nitrogen (N): ≤ 0.001 %
Heavy metals (as Pb): ≤ 0.0005 %
Fe (Iron): ≤ 0.0005 %
Hg (Mercury): ≤ 0.000001 %
Na (Sodium): ≤ 0.01 %
Pb (Lead): ≤ 0.0004 %
Loss on Drying (105 °C): ≤ 0.1 %</t>
  </si>
  <si>
    <t>Hydrochloric acid 0.05 mol/l</t>
  </si>
  <si>
    <t>CL05.0306.1000</t>
  </si>
  <si>
    <t>chemlab</t>
  </si>
  <si>
    <t>Acido clorhídrico 0.05 mol/l
1.823 g HCl / l H2O = 0.05 N (±0.0001/20°C)</t>
  </si>
  <si>
    <t>Potasio Permanganato (Permanganato Potásico) 0,002 mol/l (0,01N) solución valorada 1 L</t>
  </si>
  <si>
    <t>181790.1611</t>
  </si>
  <si>
    <t xml:space="preserve">
Potasio Permanganato (Permanganato Potásico) 0,002 mol/l (0,01N) solución valorada con incertidumbre en el certificado</t>
  </si>
  <si>
    <t>Potasio Permanganato (Permanganato Potásico) 0,02 mol/l (0,1N) (Reag. USP) solución valorada 1 L</t>
  </si>
  <si>
    <t>181529.1611</t>
  </si>
  <si>
    <t>Estaño(II) Cloruro 2-hidrato (máx.0,000005% de Hg) (Reag. USP) para análisis, ACS 250 g</t>
  </si>
  <si>
    <t>08111272</t>
  </si>
  <si>
    <t>HYDROXYLAMINE HYDROCHLORIDE AC 100g</t>
  </si>
  <si>
    <t>thermo</t>
  </si>
  <si>
    <t xml:space="preserve">Solució Yodo 0,05 M </t>
  </si>
  <si>
    <t>Yodo 0,05 mol/l (0,1N) (Reag. USP, Ph.Eur.) solución valorada</t>
  </si>
  <si>
    <t>7.1</t>
  </si>
  <si>
    <t>Patrón Aluminio 1000 mg/L</t>
  </si>
  <si>
    <t>Aluminium standard solution traceable to SRM from NIST Al(NO₃)₃ in HNO₃ 0.5 mol/l 1000 mg/l Al Certipur® 500mL</t>
  </si>
  <si>
    <t>7.2</t>
  </si>
  <si>
    <t>Patrón Amonio 1000 mg/L</t>
  </si>
  <si>
    <t>Ammonium standard solution traceable to SRM from NIST NH₄Cl in H₂O 1000 mg/l NH₄ Certipur® 500mL</t>
  </si>
  <si>
    <t>7.3</t>
  </si>
  <si>
    <t>Patrón Bromato 1000 µg/mL</t>
  </si>
  <si>
    <t>ICC-010</t>
  </si>
  <si>
    <t>ULTRASCIENTIFIC</t>
  </si>
  <si>
    <t>Potassium bromate (as bromate): 1000 µg/mL 125mL. Solvent: water (low TOC, 50 ppb)</t>
  </si>
  <si>
    <t>7.4</t>
  </si>
  <si>
    <t>Patrón Bromuro 1000 mg/L</t>
  </si>
  <si>
    <t>Bromide standard solution traceable to SRM from NIST NaBr in H₂O 1000 mg/l Br Certipur® 500mL</t>
  </si>
  <si>
    <t>7.5</t>
  </si>
  <si>
    <t>Patrón Calcio 1000 mg/L</t>
  </si>
  <si>
    <t>Calcium standard solution traceable to SRM from NIST Ca(NO₃)₂ in HNO₃ 0.5 mol/l 1000 mg/l Ca Certipur® 500mL</t>
  </si>
  <si>
    <t>7.6</t>
  </si>
  <si>
    <t xml:space="preserve">Patrón Cianuro 1000 mg/L </t>
  </si>
  <si>
    <t>Cyanide standard solution traceable to SRM from NIST K₂[Zn(CN)₄] in H₂O 1000 mg/l CN Certipur® 500mL</t>
  </si>
  <si>
    <t>7.7</t>
  </si>
  <si>
    <t xml:space="preserve">Patrón Cloratos 1000 µg/mL </t>
  </si>
  <si>
    <t>ICC-011</t>
  </si>
  <si>
    <t>Potassium chlorate (as chlorate): 1000 µg/mL  125mL. Solvent: water (low TOC, 50 ppb)</t>
  </si>
  <si>
    <t>7.8</t>
  </si>
  <si>
    <t>Patrón Cloritos 1000 µg/mL</t>
  </si>
  <si>
    <t>ICC-012</t>
  </si>
  <si>
    <t>Sodium chlorite (as chlorite): 1000 µg/mL 125mL</t>
  </si>
  <si>
    <t>7.9</t>
  </si>
  <si>
    <t>Patrón Cloruros 1000 mg/L</t>
  </si>
  <si>
    <t>Chloride standard solution traceable to SRM from NIST NaCl in H₂O 1000 mg/l Cl Certipur® 500mL</t>
  </si>
  <si>
    <t>7.10</t>
  </si>
  <si>
    <t xml:space="preserve">Patrón Cromo(VI)  1000 mg/L </t>
  </si>
  <si>
    <t>Chromium Standard Solution, CRM traceable to SRM from NIST, 1.00 mg/l Cr(VI) in H₂O 100mL</t>
  </si>
  <si>
    <t>7.11</t>
  </si>
  <si>
    <t>Patrón Fluoruros 1000 mg/L</t>
  </si>
  <si>
    <t>Fluoride standard solution traceable to SRM from NIST NaF in H₂O 1000 mg/l F Certipur® 500mL</t>
  </si>
  <si>
    <t>7.12</t>
  </si>
  <si>
    <t>Patrón Fosfatos 1000 mg/L</t>
  </si>
  <si>
    <t>trazable a SRM de NIST KH₂PO₄ en H₂O 1000 mg/l PO₄</t>
  </si>
  <si>
    <t>7.13</t>
  </si>
  <si>
    <t>Patrón Hierro 1000 mg/L</t>
  </si>
  <si>
    <t>Iron standard solution traceable to SRM from NIST Fe(NO₃)₃ in HNO₃ 0.5 mol/l 1000 mg/l Fe Certipur® 500 mL</t>
  </si>
  <si>
    <t>7.14</t>
  </si>
  <si>
    <t>Patrón Manganeso 1000 mg/L</t>
  </si>
  <si>
    <t>Manganese standard solution traceable to SRM from NIST Mn(NO₃)₂ in HNO₃ 0.5 mol/l 1000 mg/l Mn Certipur® 500mL</t>
  </si>
  <si>
    <t>7.15</t>
  </si>
  <si>
    <t>Patrón Nitratos 1000 mg/L</t>
  </si>
  <si>
    <t>trazable a SRM de NIST NaNO₃ en H₂O 1000 mg/l NO₃</t>
  </si>
  <si>
    <t>7.16</t>
  </si>
  <si>
    <t>Patrón Nitritos 1000 mg/L</t>
  </si>
  <si>
    <t>Nitrite standard solution traceable to SRM from NIST NaNO₂ in H₂O 1000 mg/l NO₂ Certipur® 500mL</t>
  </si>
  <si>
    <t>7.17</t>
  </si>
  <si>
    <t>Patrón Sulfatos 1000 mg/L</t>
  </si>
  <si>
    <t>Sulfate standard solution traceable to SRM from NIST Na₂SO₄ in H₂O 1000 mg/l SO₄ Certipur® 500mL</t>
  </si>
  <si>
    <t>7.18</t>
  </si>
  <si>
    <t>Patrón TOC 50 ppm</t>
  </si>
  <si>
    <t>Patrón de Calibración TOC (50 mg/l)  1000mL. Composición (106,3 mg C8H5O4K/ L H2O). Concentración (en C4+): 50±0,3mg/l</t>
  </si>
  <si>
    <t>7.19</t>
  </si>
  <si>
    <t>Reagecon™ Hazen Platinum-Cobalt Color Standards, 100 Units</t>
  </si>
  <si>
    <t>12057276 </t>
  </si>
  <si>
    <t>Fisher Scientific</t>
  </si>
  <si>
    <t>7.20</t>
  </si>
  <si>
    <t>NDF Check Standards for Chlorometer</t>
  </si>
  <si>
    <t>PTC045</t>
  </si>
  <si>
    <t>Palintest</t>
  </si>
  <si>
    <t>Neutral Density Filter Check Standards for Chlorometer. Supplied in hard case with certification.</t>
  </si>
  <si>
    <t>7.21</t>
  </si>
  <si>
    <t xml:space="preserve">pH-Calibration set (1x pH 7, 1x pH 9, each 40 ml) </t>
  </si>
  <si>
    <t>A-85.119.010</t>
  </si>
  <si>
    <t>SWAN ANALYTICS</t>
  </si>
  <si>
    <t>7.22</t>
  </si>
  <si>
    <t>Antimony Standard for ICP 1000 ppm</t>
  </si>
  <si>
    <t>73495-100ML</t>
  </si>
  <si>
    <t>TraceCERT®, 1000 mg/L Sb in nitric acid</t>
  </si>
  <si>
    <t>7.23</t>
  </si>
  <si>
    <t>Patrón 12880 mS</t>
  </si>
  <si>
    <t>Densidad:1,002 kg/l
Descripción Física:Líquido  COMPOSICIÓN: Potasio Cloruro: 0,100 mol/l
 VARIACIÓN DE LA CONDUCTIVIDAD EN FUNCIÓN DE LA TEMPERATURA
 T (°C): (mS/cm)
 20,0: 11,67
 21,0: 11,91
 22,0: 12,15
 23,0: 12,39
 24,0: 12,64
 25,0: 12,88
 26,0: 13,13
 27,0: 13,37
 28,0: 13,62
 29,0: 13,87
 30,0: 14,12
 Conductividad a 25°C: 12,82 - 12,94 mS/cm NC:38220000,</t>
  </si>
  <si>
    <t>7.24</t>
  </si>
  <si>
    <t>Patrón 147  µS/cm (250 ml)</t>
  </si>
  <si>
    <t>Densidad:1,002 kg/l
Descripción Física:LíquidoCOMPOSICIÓN:
 Potasio Cloruro: 0,001 mol/l
 VARIACIÓN DE LA CONDUCTIVIDAD EN FUNCIÓN DE LA TEMPERATURA
 T (°C): (μS/cm)
 20,0: 133
 21,0: 136
 22,0: 139
 23,0: 142
 24,0: 145
 25,0: 147
 26,0: 150
 27,0: 153
 28,0: 156
 29,0: 159
 30,0: 162
 Conductividad a 25°C: 142 - 152 μS/cm NC:38220000</t>
  </si>
  <si>
    <t>7.25</t>
  </si>
  <si>
    <t>Chloride standard solution
traceable to SRM from NIST NaCl in H₂O 1000 mg/l Cl Certipur®      500mL</t>
  </si>
  <si>
    <t>7.26</t>
  </si>
  <si>
    <t>Patrón de Boro 1 ppm (Plasma HIQU)</t>
  </si>
  <si>
    <t>CL01.0231.001.0500</t>
  </si>
  <si>
    <t xml:space="preserve">(5.719 mg H3BO3 / l H2O) trazable a NITS SRMs con certificado para ISO 17025 </t>
  </si>
  <si>
    <t>7.27</t>
  </si>
  <si>
    <t>Patrón conductividad 84 microS</t>
  </si>
  <si>
    <t>84131.180</t>
  </si>
  <si>
    <t>VWR Chemicals</t>
  </si>
  <si>
    <t>Estándar de conductividad 84 µS/cm (25 °C). Volumen 100 mL</t>
  </si>
  <si>
    <t>7.28</t>
  </si>
  <si>
    <t>Patrón de conductividad, 50000 µS/cm (25 ºC), KCl solución acuosa</t>
  </si>
  <si>
    <t>PA01030250</t>
  </si>
  <si>
    <t>Densidad: 1,02 g/cm3
Solub. en agua: (20 ºC): miscible
conductividad (25 °C): 49900 - 50100 µS/cm
incertidumbre &lt; 1%</t>
  </si>
  <si>
    <t>7.29</t>
  </si>
  <si>
    <t>Patrón color 100 HAZ (1L)</t>
  </si>
  <si>
    <t>HAZ100</t>
  </si>
  <si>
    <t>REAGECON</t>
  </si>
  <si>
    <t>Platinum-Cobalt, Pt-Co, Hazen or APHA colour;covers the requirements of ASTM Method D 1209</t>
  </si>
  <si>
    <t>7.30</t>
  </si>
  <si>
    <t>Patrón sílice 1000 mg/L</t>
  </si>
  <si>
    <t>trazable a SRM de NIST SiO₂ en NaOH 0,5 mol/l 1000 mg/l</t>
  </si>
  <si>
    <t>7.31</t>
  </si>
  <si>
    <t>Patrón TOC 1000 mg/L</t>
  </si>
  <si>
    <t>según EN 1484-H3/DIN 38409-H3 en forma de potasio hidrogenoftalato en agua, estabilizado 1000 mg/l </t>
  </si>
  <si>
    <t>7.32</t>
  </si>
  <si>
    <t>Patrones juego pH (4,7,9) (10 sobres x caja)</t>
  </si>
  <si>
    <t>METROHM</t>
  </si>
  <si>
    <t>Con certificado de calidad</t>
  </si>
  <si>
    <t>7.33</t>
  </si>
  <si>
    <t>Multi element ICP solucion patron (14E)</t>
  </si>
  <si>
    <t>CL01,39358,0500</t>
  </si>
  <si>
    <t>Conté 14 elements en un 2% d’HNO3
* Sol d'alta qualitat estàndard. per SF, AAS, ICP, FE, IC amb certificat per a ISO 17025
Forma: líquid
Color: incolor
Punt de fusió: 0 ° C
Punt d'ebullició: 100 ° C
Punt d'inflexió: 1,04 g / ml
Temp. D’emmagatzematge: RT
500 ml
Especificacions
Plata (Ag) 1 mg / l ,Arsènic (As) 1 mg / l ,Bismut (Bi) 1 mg / l
Cadmi (Cd) 1 mg / l, Ceri (Ce) 1 mg / l, Cobalt (Co) 1 mg / l
Cesi (Cs) 1 mg / l, Coure (Cu) 1 mg / l, Manganès (Mn) 1 mg / l
Molibdè (Mo) 1 mg / l, Plom (Pb) 1 mg / l, Seleni (Se) 1 mg / l
Titani (Ti) 1 mg / l, Urani (U)</t>
  </si>
  <si>
    <t>7.34</t>
  </si>
  <si>
    <t>Multi element ICP solucion patron (15E)</t>
  </si>
  <si>
    <t>CL01,39359,0500</t>
  </si>
  <si>
    <t xml:space="preserve">Conté 15 elements en un 2% d’HNO3
* Sol d'alta qualitat estàndard. per SF, AAS, ICP, FE, IC amb certificat per a ISO 17025
Forma: líquid
Color: incolor
Punt de fusió: 0 ° C
Punt d'ebullició: 100 ° C
Punt d'inflexió: 1,04 g / ml
Temp. D’emmagatzematge: RT
500 ml
Especificacions
Estronci (Sr) 40 mg / l, Ferro (Fe) 20 mg / l, Alumini (Al) 10 mg / l
Bor (B) 10 mg / l, Bari (Ba) 10 mg / l, Fòsfor (P) 10 mg / l
Zinc (Zn) 10 mg / l, Níquel (Ni) 2 mg / l, Berili (Be) 1 mg / l
Crom (Cr) 1 mg / l, Liti (Li) 1 mg / l, Rubidi (Rb) 1 mg / l
Antimoni (Sb) 1 mg / l, Estany (Sn) 1 mg / l, Vanadi (V) 1 mg </t>
  </si>
  <si>
    <t>7.35</t>
  </si>
  <si>
    <t>Potasio</t>
  </si>
  <si>
    <t>Potassium ICP standard traceable to SRM from NIST KNO₃ in HNO₃ 2-3% 1000 mg/l K Certipur®
Related Categories Additional Standards, Analytical Standards, Analytical/Chromatography, ICP CRMs, ICP-OES/-MS,
Spectroscopy
storage conditions   Store at +15°C to +25°C.
density   1.013 g/cm3 at 20 °C
pH   0.5 (20 °C in H2O)</t>
  </si>
  <si>
    <t>7.36</t>
  </si>
  <si>
    <t>Magnesio</t>
  </si>
  <si>
    <t>Magnesium ICP standard
traceable to SRM from NIST Mg(NO₃)₂ in HNO₃ 2-3% 1000 mg/l Mg Certipur®
Related Categories Additional Standards, Analytical Standards, Analytical/Chromatography, ICP CRMs, ICP-OES/-MS,
Spectroscopy
storage conditions   Store at +15°C to +25°C.
density   1.016 g/cm3 at 20 °C
pH   0.5 (20 °C in H2O)</t>
  </si>
  <si>
    <t>7.37</t>
  </si>
  <si>
    <t>Mercurio</t>
  </si>
  <si>
    <t>ALFA AESAR</t>
  </si>
  <si>
    <t>Solució estàndard per ICP 50ml, Hg 1000 µg / ml
Número MDL: MFCD00011035
Fórmula molecular: Hg en 5% de HNO3
Especificació del producte
Concentració: 1.000 μg / ml ± 1%
Concentració: 1000 ± 5 µg / ml de mercuri
Matriu: 5% HNO3
Material inicial: Hg</t>
  </si>
  <si>
    <t>7.38</t>
  </si>
  <si>
    <t>Patrón Calcio</t>
  </si>
  <si>
    <t>Calcio solución patrón Ca=1,000 g/l 500 ml
para AAS
NOMBRE DE CALIDAD:
para AAS
COMENTARIO DE CABECERA:
[Ca(NO3)2.4H2O en HNO3 0,5N] para espectrofotometría
Calcio Nitrato 4-hidrato: 5,900 g
Acido Nítrico 0,5N (c.s.p.): 1000 ml
con certificado
Trazabilidad: NIST
Concentración (en Ca): 0,998 - 1,002</t>
  </si>
  <si>
    <t>7.39</t>
  </si>
  <si>
    <t>Boro</t>
  </si>
  <si>
    <t>Patrón de Boro trazable a SRM de NIST H₃BO₃ en H₂O 1000 mg/l B Certipur®
Embalaje: Frasco, plástico Cant./Env. 100ml
Densidad 1.000 g/cm3 (20 °C)
Valor de pH 4 (H₂O, 20 °C)
con certificado para la 17025</t>
  </si>
  <si>
    <t>7.40</t>
  </si>
  <si>
    <t>Calcio</t>
  </si>
  <si>
    <t>Calcium ICP Standard
traceable to SRM from NIST Ca(NO₃)₂ in HNO₃ 2-3% 1000 mg/l Ca Certipur®
Related Categories Additional Standards, Analytical Standards, Analytical/Chromatography, ICP CRMs, ICP-OES/-MS,
Spectroscopy
storage conditions   Store at +15°C to +25°C.
density   1.014 g/cm3 at 20 °C
pH   0.5 (20 °C in H2O)</t>
  </si>
  <si>
    <t>7.41</t>
  </si>
  <si>
    <t>Patrón conductividad 0,015 MS/cm</t>
  </si>
  <si>
    <t xml:space="preserve">Potasio cloruro en solución ( nominal 0,015 mS/cm)  en una caja con 5 x 100 ml
Material de referencia certificado para medición de la conductividad electrolítica, trazable a PTB y NIST (c=0.0001 mol/l) Certipur®
con certificado de análisis y de calidad </t>
  </si>
  <si>
    <t>7.42</t>
  </si>
  <si>
    <t>Patrón conductividad 80000 µS/cm</t>
  </si>
  <si>
    <t>HI7034</t>
  </si>
  <si>
    <t xml:space="preserve">Solución calibración CE 80000 microS/cm
Soluciones estándar de conductividad de 80000 µS / cm  que se preparan utilizando una solución de cloruro de potasio trazable a NIST.
</t>
  </si>
  <si>
    <t>7.43</t>
  </si>
  <si>
    <t>7.44</t>
  </si>
  <si>
    <t>Patrón de Boro 15 ppm en Agua (NIST traceable) (1L)</t>
  </si>
  <si>
    <t>CL01.0231.015.0500</t>
  </si>
  <si>
    <t xml:space="preserve">Patrón de Boro de 15 ppm (85.79 mg H3BO3 / l H2O) trazable a NITS SRMs con certificado para ISO 17025 </t>
  </si>
  <si>
    <t>7.45</t>
  </si>
  <si>
    <t>Patrón de Silicio (1000 ppm)</t>
  </si>
  <si>
    <t>Patrón de Silicio para ICP referible a SRM de NIST, SiO₂ en NaOH 2 % 1000 mg/l Si Certipu
Embalaje: Frasco, plástico Cant./Env. 100ml
Densidad 1.022 g/cm3 (20 °C)
Valor de pH 13.5 (H₂O, 20 °C)
con certificado para la 17025</t>
  </si>
  <si>
    <t>7.46</t>
  </si>
  <si>
    <t>Patrón pH 10,00</t>
  </si>
  <si>
    <t>Tampón, Solución pH 10,00 (20°C) 1000ml
Composición:
Acido Bórico: 3,092 g
Potasio Cloruro: 3,728 g
Sodio Hidróxido 50% p/p: 2,34 ml
Conservante 1%: 5 ml
Agua (c.s.p.): 1 l
VARIACIÓN DEL pH EN FUNCIÓN DE LA TEMPERATURA
T (°C): ApH
0: +0,26
5: +0,17
10: +0,11
15: +0,05
20: 0
25: -0,06
30: -0,11
35: -0,16
40: -0,18
50: -0,26
Incertidumbre: en el certificado certificado
Trazabilidad: NIST
pH a 20°C: 9,95 - 10,05</t>
  </si>
  <si>
    <t>7.47</t>
  </si>
  <si>
    <t>Patrón pH 4</t>
  </si>
  <si>
    <t>Tampón, Solución pH 4,00 (20°C) 1000ml
COMPOSICIÓN:
Acido Cítrico 1 H2O: 11,768 g
Sodio Hidróxido 50% p/p: 6 ml
Acido Clorhídrico 35%: 3,96 ml
Conservante 1%: 5 ml
Agua (c.s.p.): 1 l
VARIACIÓN DEL pH EN FUNCIÓN DE LA TEMPERATURA
T (°C): ApH
0: +0,05
5: +0,04
10: +0,02
15: +0,01
20: 0
25: +0,01
30: +0,01
35: +0,01
40: +0,01
50: 0
Incertidumbre: en el certificado
Trazabilidad: NIST
pH a 20°C: 3,98 - 4,02</t>
  </si>
  <si>
    <t>7.48</t>
  </si>
  <si>
    <t>Patrón pH 7</t>
  </si>
  <si>
    <t>Tampón, Solución pH 7,00 (20°C) 1000ml
COMPOSICIÓN:
Potasio di-Hidrógeno Fosfato: 3,522 g
di-Sodio Hidrógeno Fosfato 12-hidrato: 14,020 g
Conservante 1%: 5 ml
Agua (c.s.p.): 1 l
VARIACIÓN DEL pH EN FUNCIÓN DE LA TEMPERATURA
T (°C): ApH
0: +0,13
5: +0,07
10: +0,05
15: +0,02
20: 0
25: -0,02
30: -0,02
35: -0,04
40: -0,05
50: -0,05
Incertidumbre: en el certificado
Trazabilidad: NIST
pH a 20°C: 6,98 - 7,02</t>
  </si>
  <si>
    <t>7.49</t>
  </si>
  <si>
    <t>Patrón pH 8</t>
  </si>
  <si>
    <t>272583.12</t>
  </si>
  <si>
    <t>²Dansk Fundamental Metrologi A/S está acreditada para realizar mediciones del pH por la Fundación de metrología y acreditación danesa (DANAK) (n.º 255) Notas especiales:Período de validez observado una vez abierto (en las condiciones de uso y almacenamiento recomendadas): 3 meses Trazable a NIST:Sí Valor(es) de pH:7,000 ± 0,010 pH a 25 °C Vida útil:24 meses Volumen / tamaño de embalaje:500 mL</t>
  </si>
  <si>
    <t>7.50</t>
  </si>
  <si>
    <t>Patrón Rodio (10 ppm)</t>
  </si>
  <si>
    <t>Rhodium standard 10 mg/l
(Rhodium(III) nitrate in nitric acid 0.5 mol/l) internal standard for ICP-MS
Related Categories Additional Standards, Analytical Standards, Analytical/Chromatography, ICP CRMs, ICP-OES/-MS,
Spectroscopy
storage conditions   Store at +15°C to +25°C.
density   1.02 g/cm3 at 20 °C
pH   1 (20 °C in H2O)</t>
  </si>
  <si>
    <t>7.51</t>
  </si>
  <si>
    <t>SETUP SOLUTION i CAP Q</t>
  </si>
  <si>
    <t>Solución con un 2% de Acido nítrico   en agua  pura con una concentración de Be 35+/- 1.75 µg/l , Zn 20 +/- 1.00 µg/l, Cu , Ni  15+/- 0.75 µg/l , Al, Ga , Mg  10+/- 0.5 µg/l .   Co, Li , Sc  8 +/- 0.5 µg/l ,   Ag, Mn  6 +/- 0.3 µg/l, Sr 5+/- 0.25  µg/l, Ba, TI 4 +/- 0.20 µg/l . Bi, Ce, Cs, Ho, In,Rh, Ta, Tb, U, Y 3+/- 0.15  µg/l</t>
  </si>
  <si>
    <t>7.52</t>
  </si>
  <si>
    <t>Trihalometanes MIX solucion de calibracion</t>
  </si>
  <si>
    <t>4M8140-U</t>
  </si>
  <si>
    <t>Material de referència certificat de qualitat  TraceCERT®
calibració de tipus estàndard
ampolla d'embalatge de 5 × 1 ml
concentració 2000 μg / ml cada component en metanol
aplicació (s) HPLC: adequat
 cromatografia de gas (GC): adequada
Agència / Mètode EPA 501.1
 EPA 501.2
 EPA 501.3
 EPA 601
Indústria destacada Mediambiental
format, solució multicomponent
temp. d'emmagatzematge 2-8 ° C</t>
  </si>
  <si>
    <t>7.53</t>
  </si>
  <si>
    <t>Tune B i CAP Q</t>
  </si>
  <si>
    <r>
      <t>Solución con un 2% de Acido nítrico  y un 0.5 % de HCl en agua con una concentración d eBa, Bi, Ce, Co, In , Li, U de 1.00 +/- 0.05 µ</t>
    </r>
    <r>
      <rPr>
        <sz val="10.199999999999999"/>
        <rFont val="Calibri"/>
        <family val="2"/>
      </rPr>
      <t xml:space="preserve">g/l </t>
    </r>
  </si>
  <si>
    <t>7.54</t>
  </si>
  <si>
    <t>Patró THMs 20 ppm</t>
  </si>
  <si>
    <t xml:space="preserve">VO-GLEN-2957 </t>
  </si>
  <si>
    <t>SPEXCertiPrep</t>
  </si>
  <si>
    <t>7.55</t>
  </si>
  <si>
    <t>oro patron ICP 1000ppm</t>
  </si>
  <si>
    <t>merck</t>
  </si>
  <si>
    <t>trazable a SRM de NIST H(AuCl₄) en HCl 7% 1000 mg/l Au Certipur</t>
  </si>
  <si>
    <t>7.56</t>
  </si>
  <si>
    <t>Patrón pH 4,01; color rojo</t>
  </si>
  <si>
    <t>OR910104</t>
  </si>
  <si>
    <t>Frasco 475 mL</t>
  </si>
  <si>
    <t>7.57</t>
  </si>
  <si>
    <t>Patrón pH 7,00 color amarillo</t>
  </si>
  <si>
    <t>OR910107</t>
  </si>
  <si>
    <t>7.58</t>
  </si>
  <si>
    <t>Patrón pH 10,01; color azul</t>
  </si>
  <si>
    <t>OR910110</t>
  </si>
  <si>
    <t>7.59</t>
  </si>
  <si>
    <t>Patrón conductividad de 100 microS</t>
  </si>
  <si>
    <t>OR011008</t>
  </si>
  <si>
    <t>5 x 59 mL ORION</t>
  </si>
  <si>
    <t>7.60</t>
  </si>
  <si>
    <t>Patrón conductividad de 1413 microS</t>
  </si>
  <si>
    <t>OR011007</t>
  </si>
  <si>
    <t>7.61</t>
  </si>
  <si>
    <t>Patrón conductividad de 12,9 MS</t>
  </si>
  <si>
    <t>OR011006</t>
  </si>
  <si>
    <t>5 x 60 mL</t>
  </si>
  <si>
    <t>7.62</t>
  </si>
  <si>
    <t>Patrón de pH 1,68</t>
  </si>
  <si>
    <t>OR9116860</t>
  </si>
  <si>
    <t>Caja de 5 frascos de 60ml de solución tampón pH 1.68</t>
  </si>
  <si>
    <t>7.63</t>
  </si>
  <si>
    <t>Patrón de conductividad de 111.9 mS/cm</t>
  </si>
  <si>
    <t>OR011005</t>
  </si>
  <si>
    <t>Patrón de conductividad de 111.9 mS/cm, caja de 5 frascos de 60mL</t>
  </si>
  <si>
    <t>7.64</t>
  </si>
  <si>
    <t>Patrón de conductividad de 84 micros</t>
  </si>
  <si>
    <t>ECCON84BT</t>
  </si>
  <si>
    <t>Patrón de conductividad 84 µS/cm KCl calibration solution</t>
  </si>
  <si>
    <t>7.65</t>
  </si>
  <si>
    <t>Patró Geosmina 100ng/µL in methanol</t>
  </si>
  <si>
    <t>XA14005000ME</t>
  </si>
  <si>
    <t>DR. EHRENSTORFER</t>
  </si>
  <si>
    <t>Geosmina 100 ng/µL en metanol</t>
  </si>
  <si>
    <t>7.66</t>
  </si>
  <si>
    <t>RHENIUM ICP STANDARD TRACEABLE TO SRM FR</t>
  </si>
  <si>
    <t>1703440100</t>
  </si>
  <si>
    <t>trazable a SRM de NIST (NH₄)₂ReO₄ en H₂O 1000 mg/l Re</t>
  </si>
  <si>
    <t>7.67</t>
  </si>
  <si>
    <t>SCANDIUM STANDARD SOLUTION TRACEABLE TO</t>
  </si>
  <si>
    <t>1195130100</t>
  </si>
  <si>
    <t xml:space="preserve">trazable a SRM de NIST 1000 mg/l </t>
  </si>
  <si>
    <t>7.68</t>
  </si>
  <si>
    <t>Multi Element ICP Standard sol. SDWA-09 (19E)</t>
  </si>
  <si>
    <t>CL01.13831.0100</t>
  </si>
  <si>
    <t>Multi Element ICP Standard sol. SDWA-09 (19E) Aluminium (Al) : 10 mg/l
Antimony (Sb) : 100 mg/l
Arsenic (As) : 100 mg/l
Barium (Ba) : 10 mg/l
Beryllium (Be) : 10 mg/l
Cadmium (Cd) : 10 mg/l
Calcium (Ca) : 100 mg/l
Chromium (Cr) : 10 mg/l
Copper (Cu) : 10 mg/l
Iron (Fe) : 100 mg/l
Lead (Pb) : 10 mg/l
Manganese (Mn) : 10 mg/l
Nickel (Ni) : 10 mg/l
Selenium (Se) : 10 mg/l
Silicon (Si) : 100 mg/l
Silver (Ag) : 10 mg/l
Sodium (Na) : 100 mg/l
Thallium (TI) : 10 mg/l
Zinc (Zn) : 10 mg/l
Contains 19 element in 2% HNO3 (SDWA-09</t>
  </si>
  <si>
    <t>7.69</t>
  </si>
  <si>
    <t>Bromuro-bromato en solución</t>
  </si>
  <si>
    <t>for 1000 ml, c(Br₂) = 0,05 mol/l (0.1 N) </t>
  </si>
  <si>
    <t>7.70</t>
  </si>
  <si>
    <t>Boron standard solution 10 µg/ml (Plasma HIQU)</t>
  </si>
  <si>
    <t>CL01.0231.010.0500</t>
  </si>
  <si>
    <t>Boron standard solution 10 µg/ml (Plasma HIQU)
57.19 mg H3BO3 / l H2O (Keep Cool !)
Solution contains 9.9 - 10.1 µg/ml of B - Method Accuracy ±1%
Traceability: Reference standards acc. NIST SRM 3107</t>
  </si>
  <si>
    <t>7.71</t>
  </si>
  <si>
    <t>Sodium standard solution 10 µg/ml (Plasma HIQU)</t>
  </si>
  <si>
    <t>CL01.1401.010.0500</t>
  </si>
  <si>
    <t>Sodium standard solution 10 µg/ml (Plasma HIQU)
36.98 mg NaNO3 / l 1% HNO3 (Keep Cool !)
Solution contains 9.9 - 10.1 µg/ml of Na - Method Accuracy ±1%
Traceability: Reference standards acc. NIST SRM 3152a</t>
  </si>
  <si>
    <t>7.72</t>
  </si>
  <si>
    <t>Calcium standard solution 10 µg/ml (Plasma HIQU)</t>
  </si>
  <si>
    <t>CL01.0311.010.0500</t>
  </si>
  <si>
    <t>Calcium standard solution 10 µg/ml (Plasma HIQU)
25 mg CaCO3 / l 2 to 5% HNO3 (Keep Cool !)
Solution contains 9.9 - 10.1 µg/ml of Ca - Method Accuracy ±1%
Traceability: Reference standards acc. NIST SRM 3109a</t>
  </si>
  <si>
    <t>7.73</t>
  </si>
  <si>
    <t xml:space="preserve">CLOSTRIDIUM PERFRINGENS NCTC 19170 </t>
  </si>
  <si>
    <t>CRM13170M-10EA</t>
  </si>
  <si>
    <t>30-120 CFU, suitable for microbiology, certified reference material,</t>
  </si>
  <si>
    <t>7.74</t>
  </si>
  <si>
    <t>ENTEROCOCCUS  FAECALIS NCTC 775 LOW COUNT LEN</t>
  </si>
  <si>
    <t>CRM00775L-10EA</t>
  </si>
  <si>
    <t>7.75</t>
  </si>
  <si>
    <t>ESCHERICHIA COLI NCTC 9001 LOW COUNT LEN</t>
  </si>
  <si>
    <t>CRM09001L-10EA</t>
  </si>
  <si>
    <t>7.76</t>
  </si>
  <si>
    <t>Mercury standard solution 10 µg/ml (Plasma HIQU)</t>
  </si>
  <si>
    <t>CL01.1151.010.0500</t>
  </si>
  <si>
    <t>Mercurio solución patrón
10 mg Hg / l 10% HNO3
Solution contains 9.9 - 10.1 µg/ml of Hg - Method Accuracy ±1%
Traceability: Reference standards acc. NIST SRM 3133</t>
  </si>
  <si>
    <t>7.77</t>
  </si>
  <si>
    <t>Patró 1ml (barreja de 4 trihalometans a 100 
µg/mL en Metanol )</t>
  </si>
  <si>
    <t>CRM47904</t>
  </si>
  <si>
    <t xml:space="preserve"> SUPELCO </t>
  </si>
  <si>
    <t>Patró 1ml (barreja de 4 trihalometans a 100  µg/mL en Metanol 
incertesa: ± 2%) o equivalent</t>
  </si>
  <si>
    <t>7.78</t>
  </si>
  <si>
    <t>BACuanti Escherichia coli WDCM 00013 (CECT 434) Rango Alto</t>
  </si>
  <si>
    <t>ielab</t>
  </si>
  <si>
    <t>7.79</t>
  </si>
  <si>
    <t>BACuanti Klebsiella pneumoniae WDCM 00206
(ATCC 31488) Rango Alto_x000D_</t>
  </si>
  <si>
    <t>BACuanti Klebsiella pneumoniae WDCM 00206
(ATCC 31488) Rango Alto &gt; 1000</t>
  </si>
  <si>
    <t>7.80</t>
  </si>
  <si>
    <t>BACuanti Pseudomonas aeruginosa WDCM 00025
(CECT 108) Rango Alto</t>
  </si>
  <si>
    <t>BACuanti Pseudomonas aeruginosa WDCM 00025
(CECT 108) Rango Alto &gt;1000</t>
  </si>
  <si>
    <t>7.81</t>
  </si>
  <si>
    <t>BACuanti Bacillus subtilis (CECT 356) Rango Alto</t>
  </si>
  <si>
    <t>BACuanti Bacillus subtilis (CECT 356) Rango Alto &gt;1000</t>
  </si>
  <si>
    <t>7.82</t>
  </si>
  <si>
    <t xml:space="preserve"> BACuanti Enterococcus faecalis WDCM 00009
(CECT 481) Rango Alto_x000D_</t>
  </si>
  <si>
    <t xml:space="preserve"> BACuanti Enterococcus faecalis WDCM 00009
(CECT 481) Rango Alto &gt;1000</t>
  </si>
  <si>
    <t>7.83</t>
  </si>
  <si>
    <t xml:space="preserve"> BACuanti Enterococcus faecium WDCM 00177
(CECT 8108) Rango Alto</t>
  </si>
  <si>
    <t xml:space="preserve"> BACuanti Enterococcus faecium WDCM 00177
(CECT 8108) Rango  alto &gt;1000</t>
  </si>
  <si>
    <t>7.84</t>
  </si>
  <si>
    <t xml:space="preserve"> BACuanti Staphylococcus aureus WDCM 00034
(CECT 435) Rango Alto_x000D_</t>
  </si>
  <si>
    <t>7.85</t>
  </si>
  <si>
    <t>BACuanti Clostridium perfringens WDCM 00007
(CECT 376) Rango Alto</t>
  </si>
  <si>
    <t>BACuanti Clostridium perfringens WDCM 00007
(CECT 376) Rango Alto  &gt;1000 cfu</t>
  </si>
  <si>
    <t>7.86</t>
  </si>
  <si>
    <t xml:space="preserve"> BACuanti Clostridium bifermentans WDCM 00079
(CECT 550) Rango Alto_x000D_</t>
  </si>
  <si>
    <t xml:space="preserve"> BACuanti Clostridium bifermentans WDCM 00079
(CECT 550) Rango Alto &gt;1000</t>
  </si>
  <si>
    <t>7.87</t>
  </si>
  <si>
    <t xml:space="preserve"> BACuanti Clostridium bifermentans WDCM 00079
(CECT 550) Rango bajo</t>
  </si>
  <si>
    <t xml:space="preserve"> BACuanti Clostridium bifermentans WDCM 00079
(CECT 550) Rango bajo &lt;100 cfu</t>
  </si>
  <si>
    <t>7.88</t>
  </si>
  <si>
    <t>BACuanti Clostridium perfringens WDCM 00007
(CECT 376) Rango bajo</t>
  </si>
  <si>
    <t>BACuanti Clostridium perfringens WDCM 00007
(CECT 376) Rango bajo &lt;100 cfu</t>
  </si>
  <si>
    <t>7.89</t>
  </si>
  <si>
    <t xml:space="preserve"> BACuanti Staphylococcus aureus WDCM 00034
(CECT 435) Rango Bajo</t>
  </si>
  <si>
    <t xml:space="preserve"> BACuanti Enterococcus faecium WDCM 00177
(CECT 8108) Rango bajo &lt;100</t>
  </si>
  <si>
    <t>7.90</t>
  </si>
  <si>
    <t xml:space="preserve"> BACuanti Enterococcus faecium WDCM 00177
(CECT 8108) Rango Bajo</t>
  </si>
  <si>
    <t xml:space="preserve"> BACuanti Enterococcus faecium WDCM 00177
(CECT 8108) Rango Bajo &lt;100</t>
  </si>
  <si>
    <t>7.91</t>
  </si>
  <si>
    <t xml:space="preserve"> BACuanti Enterococcus faecalis WDCM 00009
(CECT 481) Rango Bajo</t>
  </si>
  <si>
    <t xml:space="preserve"> BACuanti Enterococcus faecalis WDCM 00009
(CECT 481) Rango Bajo &lt;100</t>
  </si>
  <si>
    <t>7.92</t>
  </si>
  <si>
    <t>BACuanti Bacillus subtilis (CECT 356) Rango bajo</t>
  </si>
  <si>
    <t>BACuanti Bacillus subtilis (CECT 356) Rango Bajo &lt;100</t>
  </si>
  <si>
    <t>7.93</t>
  </si>
  <si>
    <t>BACuanti Pseudomonas aeruginosa WDCM 00025
(CECT 108) Rango Bajo</t>
  </si>
  <si>
    <t>BACuanti Pseudomonas aeruginosa WDCM 00025
(CECT 108) Rango Bajo &lt;100</t>
  </si>
  <si>
    <t>7.94</t>
  </si>
  <si>
    <t>BACuanti Klebsiella pneumoniae WDCM 00206
(ATCC 31488) Rango bajo</t>
  </si>
  <si>
    <t>7.95</t>
  </si>
  <si>
    <t>BACuanti Escherichia coli WDCM 00013 (CECT 434) Rango bajo</t>
  </si>
  <si>
    <t>7.96</t>
  </si>
  <si>
    <t>PATRÓ CERTIFICAT TERBOLESA 0,5 NTU</t>
  </si>
  <si>
    <t>TURB05-500ML</t>
  </si>
  <si>
    <t>7.97</t>
  </si>
  <si>
    <t>PATRÓ CERTIFICAT TERBOLESA 1 NTU</t>
  </si>
  <si>
    <t>TURB1-500ML</t>
  </si>
  <si>
    <t>7.98</t>
  </si>
  <si>
    <t>PATRÓ CERTIFICAT TERBOLESA 10 NTU</t>
  </si>
  <si>
    <t>TURB10-500ML</t>
  </si>
  <si>
    <t>7.99</t>
  </si>
  <si>
    <t>PATRÓ CERTIFICAT TERBOLESA 2 NTU</t>
  </si>
  <si>
    <t>TURB2-500ML</t>
  </si>
  <si>
    <t>7.100</t>
  </si>
  <si>
    <t>PATRÓ CERTIFICAT TERBOLESA 20 NTU</t>
  </si>
  <si>
    <t>TURB20-500ML</t>
  </si>
  <si>
    <t>7.101</t>
  </si>
  <si>
    <t>Palintest Lumiso Photometer Standars</t>
  </si>
  <si>
    <t>LMC001</t>
  </si>
  <si>
    <t>Patrons clorimetre Pooltest 3</t>
  </si>
  <si>
    <t>8.1</t>
  </si>
  <si>
    <t>Oxigen Limpieza Solution</t>
  </si>
  <si>
    <t xml:space="preserve"> RL/G 205204</t>
  </si>
  <si>
    <t>WTW™ Solución de limpieza para sensores de oxígeno galvánico de WTW™ StirrOx G™, CellOx 325™, DurOx 325™ Color: transparente</t>
  </si>
  <si>
    <t>8.3</t>
  </si>
  <si>
    <t>300pcs Hisopos de Algodón 300PCS Bastoncillos de Algodón de Madera 15 cm Hisopos Algodón</t>
  </si>
  <si>
    <t>HISOPOSALG</t>
  </si>
  <si>
    <t>Hisopos de algodón con vástago de madera</t>
  </si>
  <si>
    <t>8.6</t>
  </si>
  <si>
    <t>Cubeta 1 cm de vidrio óptico</t>
  </si>
  <si>
    <t xml:space="preserve"> 1236/1</t>
  </si>
  <si>
    <t>Hellma</t>
  </si>
  <si>
    <t>Cubeta de vidrio óptico serie MACRO. Transmisión 360-2.500 nm ; Serie: 6030 ; Paso luz mm: 10 ; Capacidad µl: 3.500; Dimensiones mm (al x an x f): 45 x 12,5 x 12,5 ; Tapa: no</t>
  </si>
  <si>
    <t>8.7</t>
  </si>
  <si>
    <t>Cubeta 10 cm de vidrio óptico especial</t>
  </si>
  <si>
    <t>1237/8</t>
  </si>
  <si>
    <t>Cubeta de vidrio óptico especial serie MACRO. Transmisión 320-2.500 nm ; Serie: 100-OS ; Paso luz mm: 100 ; Capacidad µl: 35.000; Dimensiones mm (al x an x f): 45 x 12,5 x 102,5 ; Tapa: sí</t>
  </si>
  <si>
    <t>8.8</t>
  </si>
  <si>
    <t>Cubeta 5 cm de vidrio</t>
  </si>
  <si>
    <t>1237/7</t>
  </si>
  <si>
    <t>Cubeta de vidrio óptico especial serie MACRO. Transmisión 320-2.500 nm ; Serie: 100-OS ; Paso luz mm: 50 ; Capacidad µl: 17.500 ; Dimensiones mm (al x an x f): 45 x 12,5 x 52,5 ; Tapa: sí</t>
  </si>
  <si>
    <t>8.9</t>
  </si>
  <si>
    <t>Cubeta 5 mm de cuarzo capacidad 0.7 mL</t>
  </si>
  <si>
    <t>1237-A10</t>
  </si>
  <si>
    <t>Cubeta de cuarzo suprasil serie semimicro. Transmisión 200-2.500 nm ; Serie: 104-QS ; Paso luz mm: 5 ; Capacidad µl: 700 ; Dimensiones mm (al x an x f): 45 x 12,5 x 7,5 ; Tapa: sí</t>
  </si>
  <si>
    <t>8.10</t>
  </si>
  <si>
    <t>Electrodo pH sentix 940, cable 1,5 m aprox (WTW)</t>
  </si>
  <si>
    <t xml:space="preserve">Electrodo de pH 940, cable de 1.5 m de longitud.  Marca: WTW </t>
  </si>
  <si>
    <t>8.17</t>
  </si>
  <si>
    <t>Cubeta 1 cm de cuarzo (UV-Vis Agilent 8453)</t>
  </si>
  <si>
    <t>1237/40</t>
  </si>
  <si>
    <t>Cubeta de cuarzo suprasil serie MACRO. Transmisión 200-2.500 nm ; Serie: 100-QS ; Paso luz mm: 10 ; Capacidad µl: 3.500 ; Dimensiones mm (al x an x f): 45 x 12,5 x 12,5 ; Tapa: sí</t>
  </si>
  <si>
    <t>8.18</t>
  </si>
  <si>
    <t xml:space="preserve">Cubeta 5 cm de cuarzo, ESPECTROFOTÓMETRO Agilent 8453 </t>
  </si>
  <si>
    <t>1237/70</t>
  </si>
  <si>
    <t>Transmisión 200-2.500 nm. Serie: 100-QS . Paso luz mm: 50. Capacidad l: 17.500. Dimensiones mm: 45 x 12,5 x 52,5. Tapa: sí</t>
  </si>
  <si>
    <t>8.19</t>
  </si>
  <si>
    <t>Con certificado de conformidad ; Calibrado a 20 °C. Sin termómetro ; Graduación g/cm³: 1,100-1,200 ; División de escala g/cm³: 0,001 ; Longitud mm: 300</t>
  </si>
  <si>
    <t>8.20</t>
  </si>
  <si>
    <t>Densímetro (1,180-1,240 g/cm3)</t>
  </si>
  <si>
    <t xml:space="preserve">9660 40 </t>
  </si>
  <si>
    <t>Densímetro estándar de rango 1,180-1,240 g/cm3</t>
  </si>
  <si>
    <t>8.21</t>
  </si>
  <si>
    <t>Densímetro (1,240-1,300 g/cm3)</t>
  </si>
  <si>
    <t xml:space="preserve">9660 41  </t>
  </si>
  <si>
    <t>Densímetro estándar de rango 1,240-1,300 g/cm3</t>
  </si>
  <si>
    <t>8.22</t>
  </si>
  <si>
    <t>Dispensette, S Fix 2 ML</t>
  </si>
  <si>
    <t>BRAND® Dispensette® III bottle-top dispenser, fixed volume 2 mL. Autoclavable                         Volume measuring range: accuracy: 0.5%, precision: 0.1%</t>
  </si>
  <si>
    <t>8.23</t>
  </si>
  <si>
    <t>Dispensette, S Fix 5 ML</t>
  </si>
  <si>
    <t>BRAND® Dispensette® III bottle-top dispenser, fixed volume 5 mL. Autoclavable                         Volume measuring range: accuracy: 0.5%, precision: 0.1%</t>
  </si>
  <si>
    <t>8.24</t>
  </si>
  <si>
    <t>Dispensette, S Fix 1 ML</t>
  </si>
  <si>
    <t>BRAND® Dispensette® III bottle-top dispenser, fixed volume 1 mL. Autoclavable                         Volume measuring range: accuracy: 0.5%, precision: 0.1%</t>
  </si>
  <si>
    <t>8.25</t>
  </si>
  <si>
    <t>Dispensette, S variable 2.5-25 ML</t>
  </si>
  <si>
    <t>BRAND® Dispensette® III bottle-top dispenser, digital, Easy calibration. Rango volumen: 2.5-25 mL</t>
  </si>
  <si>
    <t>8.26</t>
  </si>
  <si>
    <t>Electrodo conductividad tetracon 925, cable 1.5 m (WTW)</t>
  </si>
  <si>
    <t>Electrodo conductividad-TetraCon 925 con cable de 1.5 m para multiparamétrico de la marca WTW 4-electrode-IDS conductivity electrode with graphite electrodes, epoxy shaft, cell constant 0.475 1/cmelectrode including 1.5 m fixed cable with waterproof digital connector</t>
  </si>
  <si>
    <t>8.29</t>
  </si>
  <si>
    <t>Electrodo Oxigeno FDO 925, cable 1.5 m (WTW)</t>
  </si>
  <si>
    <t xml:space="preserve">FDO® 925: 1.5 m (4.9 ft) fixed cable with waterproof digital connector. Optical IDS DO sensor for field and laboratory applications with fast responding bevelled membrane, IP 68 rated (10 bar)                             </t>
  </si>
  <si>
    <t>8.30</t>
  </si>
  <si>
    <t>Electrodo para conductividad (Crison MM41 multiparamétrico)</t>
  </si>
  <si>
    <t>CRISON</t>
  </si>
  <si>
    <t xml:space="preserve">Electrodo conductividad que consiste en una célula de platino, especialmente diseñada para trabajar junto a los conductímetros CRISON BASIC y GLP serie “+”. Nueva referencia HACH: LZW5070.97.0002. Tiene 3 electrodos de platino y lleva incorporado un sensor de temperatura Pt 1000   Constante aprox. 0.7 cm-1. Escala medida 0.2 µS/cm... 200 mS/cm. Temp. trabajo -30... 85 °C. Material cuerpo vidrio. Material electrodos platino. Sensor temperatura Pt 1000. Inmersión mínima 25 mm </t>
  </si>
  <si>
    <t>8.31</t>
  </si>
  <si>
    <t>Electrodo para pH (Crison MM41 multiparamétrico)</t>
  </si>
  <si>
    <t xml:space="preserve">5014T </t>
  </si>
  <si>
    <t>Electrodo de pH 50 14/ 50 14T La versión “T” incorpora un sensor de temperatura Pt 1000 para la compensación automática de temperatura (C.A.T.). Escala de pH: 0... 14. Temperatura trabajo: -10... 100 °C. Elemento referencia: cartridge con barrera Ag+. Diafragma: 2 cerámicos. Electrolito: CRISOLYT. Material cuerpo: vidrio. Inmersión mínima: 18 mm</t>
  </si>
  <si>
    <t>8.38</t>
  </si>
  <si>
    <t>Tubos de 10 mL cubetas (Palintest)</t>
  </si>
  <si>
    <t>PT595/5</t>
  </si>
  <si>
    <t>PALINTEST</t>
  </si>
  <si>
    <t>Palintest PT595/5 Replacement test tubes, 5/pk Palintest™ Glass Test Tubes for Photometer Material: vidrio Diameter externo: 20mm Graduado: Si
Cierre: Con tapón. Longitud: 77mm. Capacidad: 10 mL</t>
  </si>
  <si>
    <t>8.39</t>
  </si>
  <si>
    <t>Lampara Deuterio (UV-Vis Agilent 8453)</t>
  </si>
  <si>
    <t>2140-0605</t>
  </si>
  <si>
    <t>AGILENT</t>
  </si>
  <si>
    <t>Lámpara de deuterio para UV-Vis Agilent 8453</t>
  </si>
  <si>
    <t>8.40</t>
  </si>
  <si>
    <t>Lampara Tungsteno  (UV-Vis Agilent 8453)</t>
  </si>
  <si>
    <t>G1103-60001</t>
  </si>
  <si>
    <t>Lamp, tungsten, Agilent G1315A/B/C/D and G1365A/B/C/D diode array detectors, and 8453A diode array spectrophotometer</t>
  </si>
  <si>
    <t>8.41</t>
  </si>
  <si>
    <t>Punta antidifusión (Titrino Plus 848 Plus)</t>
  </si>
  <si>
    <t>Massó Analítica</t>
  </si>
  <si>
    <t>Titration tip / M6 thread. Punta de titración con válvula antidifusión. Longitud (mm): 151. Material: ETFE/FEP</t>
  </si>
  <si>
    <t>8.47</t>
  </si>
  <si>
    <t>Viales muestra 24 ml (TOC V-CSN, SHIMADZU)</t>
  </si>
  <si>
    <t xml:space="preserve"> 638-41462</t>
  </si>
  <si>
    <t>Shimadzu</t>
  </si>
  <si>
    <t>Viales para muestras, TOC V-CSN Volumen: 24 mL. Unidades: 100 unidades/paquete</t>
  </si>
  <si>
    <t>8.48</t>
  </si>
  <si>
    <t>Sonda de pH (Micro 800, Palintest Multiparamétrico)</t>
  </si>
  <si>
    <t>PT1330PH</t>
  </si>
  <si>
    <t>Sonda de pH (Double Junction) para multiparamétrico micro 800</t>
  </si>
  <si>
    <t>8.49</t>
  </si>
  <si>
    <t>Sonda de Conductividad (Micro 800 MULTI, Palintest Multiparamétrico)</t>
  </si>
  <si>
    <t>PT1340CON</t>
  </si>
  <si>
    <t>Sonda de conductividad para multiparamétrico micro 800. Rango: 0 to 200,000 μS/cm, 0-200 mS/cm</t>
  </si>
  <si>
    <t>8.50</t>
  </si>
  <si>
    <t>Sonda de pH (Thermo Eutech PC450)</t>
  </si>
  <si>
    <t>ECFC7252201B</t>
  </si>
  <si>
    <t>THERMO EUTECH</t>
  </si>
  <si>
    <t>Sonda de pH para multiparamétrico Thermo. Range 0 to 13 pH. Rango temperatura: 0 to 80 °C. Tipo de referencia interna: Ag/AgCl. Dimensiones: 90 x 12 mm. Longitud cable: 1 m/2 m. Conector: BNC</t>
  </si>
  <si>
    <t>8.51</t>
  </si>
  <si>
    <t>Sonda de Conductividad (Thermo Eutech PC450)</t>
  </si>
  <si>
    <t>CONSEN91W (6322438)</t>
  </si>
  <si>
    <t>Sonda de conductividad para multiparamétrico Thermo. Rango: 0 to 150 mS. Rango temperatura: 0 to 80 ºC. Constante celda K = 1.0. Material celda: Stainless steel rings, PP and ultem-body. ATC: Si. Dimensiones: 144 x 16 mm. Longitud cable: 1 m. Conector: 6-pin</t>
  </si>
  <si>
    <t>8.52</t>
  </si>
  <si>
    <t>Electrodo ion referencia</t>
  </si>
  <si>
    <t>ZB20400815</t>
  </si>
  <si>
    <t>APPLIKON</t>
  </si>
  <si>
    <t>Online Cloruros; Applikon analyzers model 200Z</t>
  </si>
  <si>
    <t>8.53</t>
  </si>
  <si>
    <t>Bastoncillos de algodón</t>
  </si>
  <si>
    <t>9.413 160</t>
  </si>
  <si>
    <t>Serviquimia</t>
  </si>
  <si>
    <t>Bastoncillos de algodón con vástago de madera. No estéril.</t>
  </si>
  <si>
    <t>8.54</t>
  </si>
  <si>
    <t>Pipeteador automático, accu-jet® pro</t>
  </si>
  <si>
    <t>612-2628</t>
  </si>
  <si>
    <t>Pipeteador automático para pipetas de vidrio y plástico de 0,1 a 200 ml. Selección de dosificación por gravedad o soplado motorizado con una sola mano, velocidad del motor con ajustes infinitos y control de la velocidad de pipeteado usando los botones de pipeteado. El sistema electrónico inteligente evita la sobrecarga. El LED parpadeante indica nivel bajo de batería. Funciona durante 8 horas con una pipeta de 10 mL.</t>
  </si>
  <si>
    <t>8.55</t>
  </si>
  <si>
    <t>Platillo Aluminum Set MB Series</t>
  </si>
  <si>
    <t>OHAUS</t>
  </si>
  <si>
    <t>8.56</t>
  </si>
  <si>
    <t>Filtro para Transferpette® S</t>
  </si>
  <si>
    <t>Filtro para Transferpette® S / electrónica 0,5-5 ml, Fix 2 ml</t>
  </si>
  <si>
    <t>8.57</t>
  </si>
  <si>
    <t>Filtro para Transferpette® S, 1-10 ml</t>
  </si>
  <si>
    <t>8.58</t>
  </si>
  <si>
    <t>Bombilla para campana Crumair (Phillips PL-L 36W 840 4P)</t>
  </si>
  <si>
    <t>8711500706751</t>
  </si>
  <si>
    <t>PHILIPS</t>
  </si>
  <si>
    <t>8.59</t>
  </si>
  <si>
    <t>Tube 2.29mm in frame for PeriClip pump</t>
  </si>
  <si>
    <t>A-86.191.151</t>
  </si>
  <si>
    <t>8.60</t>
  </si>
  <si>
    <t xml:space="preserve">VERIFICATION-KIT AMI Photometer, short </t>
  </si>
  <si>
    <t>A-85.151.100</t>
  </si>
  <si>
    <t>8.61</t>
  </si>
  <si>
    <t xml:space="preserve">Reagent container 2.5l with cover </t>
  </si>
  <si>
    <t>A-82.931.060</t>
  </si>
  <si>
    <t>8.62</t>
  </si>
  <si>
    <t>Spare part set for Codes-II flow cell and fotometer</t>
  </si>
  <si>
    <t>A-83.590.036</t>
  </si>
  <si>
    <t>8.63</t>
  </si>
  <si>
    <t>Tubing kit for AMI photometers</t>
  </si>
  <si>
    <t>A-86.170.040</t>
  </si>
  <si>
    <t>8.64</t>
  </si>
  <si>
    <t>LD-PE tubing 8/6mm x 3m</t>
  </si>
  <si>
    <t>A-86.180.020</t>
  </si>
  <si>
    <t>8.65</t>
  </si>
  <si>
    <t>Swansensor NT5K, 0.8m</t>
  </si>
  <si>
    <t>A-87.027.020</t>
  </si>
  <si>
    <t>8.66</t>
  </si>
  <si>
    <t xml:space="preserve">Swansensor pH </t>
  </si>
  <si>
    <t>A-87.120.200</t>
  </si>
  <si>
    <t>8.67</t>
  </si>
  <si>
    <t>Sensor de temperatura. Applikon analyzer model 200Z</t>
  </si>
  <si>
    <t>ZB20400870</t>
  </si>
  <si>
    <t>8.68</t>
  </si>
  <si>
    <t>Toallitas para salas blancas ASPURE, Poliéster / Nylon (102 x 102 mm)</t>
  </si>
  <si>
    <t>4.663 623</t>
  </si>
  <si>
    <t>ASPURE</t>
  </si>
  <si>
    <t>Toallitas para salas blancas ASPURE, Poliéster / Nylon</t>
  </si>
  <si>
    <t>8.69</t>
  </si>
  <si>
    <t>Toallitas para salas blancas ASPURE, Poliéster / Nylon (152 x 152 mm)</t>
  </si>
  <si>
    <t>4.663 616</t>
  </si>
  <si>
    <t>8.70</t>
  </si>
  <si>
    <t>Cubetas colorímetro</t>
  </si>
  <si>
    <t>PT555</t>
  </si>
  <si>
    <t>Cubetas para clorímetro de la marca Palintest. Pack de 5 unidades</t>
  </si>
  <si>
    <t>8.71</t>
  </si>
  <si>
    <t>Bastoncillos de algodón no estériles</t>
  </si>
  <si>
    <t xml:space="preserve">Madera (150 mm) + algodón. </t>
  </si>
  <si>
    <t>8.72</t>
  </si>
  <si>
    <t>Electrodo de pH conector BNC</t>
  </si>
  <si>
    <t>OR9106BNWP</t>
  </si>
  <si>
    <t>Thermo</t>
  </si>
  <si>
    <t>Electrodos combinados de pH serie Economy Orion™, no recargables, semi-micro, intervalo de pH 0-12, conector BNC resistente al agua</t>
  </si>
  <si>
    <t>8.73</t>
  </si>
  <si>
    <t xml:space="preserve">Electrodo de conductividad </t>
  </si>
  <si>
    <t>013005MD</t>
  </si>
  <si>
    <t>Celdas de conductividad de 4 electrodos Orion™ DuraProbe™. Tipos de conector 8 pines Mini DIN. Longitud del cable: 5 pies.</t>
  </si>
  <si>
    <t>8.74</t>
  </si>
  <si>
    <t>Llana de quars</t>
  </si>
  <si>
    <t>630-00557</t>
  </si>
  <si>
    <t>APLICLOR</t>
  </si>
  <si>
    <t>QUARTZ WOOL,TOCN-4100 SERIES</t>
  </si>
  <si>
    <t>8.75</t>
  </si>
  <si>
    <t>Recambio tubo bomba peristáltica para automuestreador ISCO 3700</t>
  </si>
  <si>
    <t>IL60-6700-046</t>
  </si>
  <si>
    <t>TELEDYNE ISCO</t>
  </si>
  <si>
    <t>TUBO DE SILICONA PARA LA BOMBA
PERISTALTICA DEL TOMAMUESTRAS
ISCO 3700/GLS Y GLACIER. ROLLO DE
3 M</t>
  </si>
  <si>
    <t>8.76</t>
  </si>
  <si>
    <t>Recambio tubo succión para automuestreador ISCO 3700</t>
  </si>
  <si>
    <t>IL60-9004-379</t>
  </si>
  <si>
    <t>Tubo de silicona con una longitud de 7,5 m, con un conector metálico en un extremo y una ”alcachofa” de filtro en el otro extremo</t>
  </si>
  <si>
    <t>8.77</t>
  </si>
  <si>
    <t>Barras telescópicas TeleScoop, aluminio (0,70 - 1,80 m)</t>
  </si>
  <si>
    <t>6.266 590</t>
  </si>
  <si>
    <t>Bürkle</t>
  </si>
  <si>
    <t>Las varillas individuales están provistas de un tope final. Esto significa que una varilla no 'puede resbalar accidentalmente fuera de otra varilla</t>
  </si>
  <si>
    <t>8.78</t>
  </si>
  <si>
    <t>Barras telescópicas TeleScoop, aluminio (1,65 - 4,50 m)</t>
  </si>
  <si>
    <t>9.303 806</t>
  </si>
  <si>
    <t>8.79</t>
  </si>
  <si>
    <t>Vasos de precipitados angulares para TeleScoop, PP. Capacidad 600 mL</t>
  </si>
  <si>
    <t>9.303 810</t>
  </si>
  <si>
    <t>Con ajuste de ángulo variable individualmente.</t>
  </si>
  <si>
    <t>8.80</t>
  </si>
  <si>
    <t>Vasos de precipitados angulares para TeleScoop, PP. Capacidad 1000 mL</t>
  </si>
  <si>
    <t>9.303 812</t>
  </si>
  <si>
    <t>8.81</t>
  </si>
  <si>
    <t>Vasos de precipitados angulares para TeleScoop, PP. Capacidad 2000 mL</t>
  </si>
  <si>
    <t>9.303 814</t>
  </si>
  <si>
    <t>8.82</t>
  </si>
  <si>
    <t>Vasos de precipitados basculantes para TeleScoop, PP. Capacidad 1000 mL</t>
  </si>
  <si>
    <t>9.303 822</t>
  </si>
  <si>
    <t>Se mueven automáticamente a la posición vertical</t>
  </si>
  <si>
    <t>8.83</t>
  </si>
  <si>
    <t>Soporte de botellas para TeleScoop, PP/PA</t>
  </si>
  <si>
    <t>9.303 830</t>
  </si>
  <si>
    <t>Soporta botellas de máx. 88 mm de diámetro incluyendo una botella de 750 ml (Botella de repuesto código 9.072 987). Adecuado para botellas de plástico y de vidrio. Con correa de sujeción rápida universal.</t>
  </si>
  <si>
    <t>8.84</t>
  </si>
  <si>
    <t>Vaso de precipitados para TeleScoop, acero inoxidable V2A. Capacidad 1000 mL</t>
  </si>
  <si>
    <t>9.303 846</t>
  </si>
  <si>
    <t>Con borde para raspar. Esterilizable</t>
  </si>
  <si>
    <t>8.85</t>
  </si>
  <si>
    <t>Termómetro digital con iman y sonda de temperatura 1 m</t>
  </si>
  <si>
    <t>HI147-00</t>
  </si>
  <si>
    <t>Hanna Instruments</t>
  </si>
  <si>
    <t>Reverso magnético resistente y práctico. Ofrece un control de temperatura preciso y fiable. Ideal para controlar la temperatura interior de refrigeradores y congeladores. Sonda de acero inoxidable para una respuesta rápida, con cable de 1 metro. Control de calibración automático para garantizar una precisión altamente uniforme</t>
  </si>
  <si>
    <t>8.86</t>
  </si>
  <si>
    <t>Adaptadores  1/4" a 5/16" para tubo flexible </t>
  </si>
  <si>
    <t>XX4304704</t>
  </si>
  <si>
    <t>8.87</t>
  </si>
  <si>
    <t>Silicone O-ring</t>
  </si>
  <si>
    <t>XX4304701</t>
  </si>
  <si>
    <t>Materiales: silicona</t>
  </si>
  <si>
    <t>8.88</t>
  </si>
  <si>
    <t>Portafiltros en línea, 47 mm</t>
  </si>
  <si>
    <t>XX4304700</t>
  </si>
  <si>
    <t>para conducciones, polipropileno. Sistema de cierre mediante mariposas. Conexiones de entrada y salida rosca hembra 1/4", incluyendo adaptadores para tubo flexible de entre 6 y 9,5 mm D</t>
  </si>
  <si>
    <t>8.89</t>
  </si>
  <si>
    <t>Mariposas de cierre</t>
  </si>
  <si>
    <t>XX4304705</t>
  </si>
  <si>
    <t>Nylon, Pq/3</t>
  </si>
  <si>
    <t>8.90</t>
  </si>
  <si>
    <t>Calibrado a 20 °C. Sin termómetro ;  División de escala g/cm³: 0,001 ; Longitud mm: 300</t>
  </si>
  <si>
    <t>8.91</t>
  </si>
  <si>
    <t>Spectroline® E-Series lamp bulb</t>
  </si>
  <si>
    <t>Z169552-1EA</t>
  </si>
  <si>
    <t>Supelco (Merck)</t>
  </si>
  <si>
    <t>Recanvi per Spectroline mod. EA-160/FE (lector UV)</t>
  </si>
  <si>
    <t>8.92</t>
  </si>
  <si>
    <t>Registrador de datos pdf (data logger) EBI 300 TE. Longitud sonda 1 metro</t>
  </si>
  <si>
    <t>Ebro</t>
  </si>
  <si>
    <t>Ambient temperature data logger: -30 to +70°C. Measuring range Temp.EBI 300 TE:-35 to +70°C. Accuracy temperature: ± 0.5 ° C (-20 to +40°C), ± 0.8°C for the remaining range. Accuracy humidity: ± 3% (10 to 90% RH), ± 5% for the remaining range</t>
  </si>
  <si>
    <t>8.93</t>
  </si>
  <si>
    <t>SONDA DE CONDUCTIVIDAD DE 4 CELULAS CABLE DE 1,5 M THERMO ORION</t>
  </si>
  <si>
    <t>OR013005MD</t>
  </si>
  <si>
    <t>Sonda de conductividad de 4 electrodos</t>
  </si>
  <si>
    <t>8.94</t>
  </si>
  <si>
    <t>Soporte cubetas para UV-Vis Cary 60</t>
  </si>
  <si>
    <t>Agilent</t>
  </si>
  <si>
    <t>Soporte para cubetas para equipo espectroscopia Cary 60 Agilent</t>
  </si>
  <si>
    <t>8.95</t>
  </si>
  <si>
    <t>Soporte filtro inline</t>
  </si>
  <si>
    <t>6.2821.120</t>
  </si>
  <si>
    <t>Metrohm </t>
  </si>
  <si>
    <t>Filtre inline 2 µm</t>
  </si>
  <si>
    <t>8.96</t>
  </si>
  <si>
    <t>Papel térmico recambio impresora</t>
  </si>
  <si>
    <t>6.9001.050</t>
  </si>
  <si>
    <t>Papier thermique pour Custom Neos-N / Q3X</t>
  </si>
  <si>
    <t>8.97</t>
  </si>
  <si>
    <t>Absorbente de dióxido de carbonio</t>
  </si>
  <si>
    <t>630-00999</t>
  </si>
  <si>
    <t>CO2 absorber (soda Lime granular) 500 mL</t>
  </si>
  <si>
    <t>8.98</t>
  </si>
  <si>
    <t>Jeringa 5 mL analizador de TOC</t>
  </si>
  <si>
    <t>638-59377</t>
  </si>
  <si>
    <t xml:space="preserve">Jeringa de pistón de vidrio de 5 mL para analizador de TOC shimadzu. </t>
  </si>
  <si>
    <t>8.99</t>
  </si>
  <si>
    <t>Jeringa 5 mL analizador de TOC-V</t>
  </si>
  <si>
    <t>638-59296</t>
  </si>
  <si>
    <t xml:space="preserve">Jeringa de pistón de vidrio de 5 mL para analizador de TOC-V shimadzu. </t>
  </si>
  <si>
    <t>8.100</t>
  </si>
  <si>
    <t>Tubo de combustión para analizador online 4200</t>
  </si>
  <si>
    <t>980-22925</t>
  </si>
  <si>
    <t>Tubo de combustión para analizador online TOC 4200</t>
  </si>
  <si>
    <t>8.101</t>
  </si>
  <si>
    <t>Halogen Scrubber</t>
  </si>
  <si>
    <t>630-00992</t>
  </si>
  <si>
    <t xml:space="preserve">Halogen scrubber </t>
  </si>
  <si>
    <t>8.102</t>
  </si>
  <si>
    <t>O ring</t>
  </si>
  <si>
    <t>036-11219</t>
  </si>
  <si>
    <t>O ring 4D P20</t>
  </si>
  <si>
    <t>8.103</t>
  </si>
  <si>
    <t>PTFE O-ring</t>
  </si>
  <si>
    <t>638-15025</t>
  </si>
  <si>
    <t>8.104</t>
  </si>
  <si>
    <t>PTFE Plunger tip for TOC-V</t>
  </si>
  <si>
    <t>638-59296-01</t>
  </si>
  <si>
    <t>Plunger tip for TOC-V</t>
  </si>
  <si>
    <t>8.105</t>
  </si>
  <si>
    <t>Ceramic Fiber</t>
  </si>
  <si>
    <t>638-60074</t>
  </si>
  <si>
    <t>8.106</t>
  </si>
  <si>
    <t>Pipe Flare 1.6 x 0.5 x 250</t>
  </si>
  <si>
    <t>638-41269-02</t>
  </si>
  <si>
    <t xml:space="preserve">Pipe Flare 1.6 x 0.5 x 250 </t>
  </si>
  <si>
    <t>8.107</t>
  </si>
  <si>
    <t>Syringe Filter</t>
  </si>
  <si>
    <t>046-00042-12</t>
  </si>
  <si>
    <t>Syringe Filter 50JP050AN</t>
  </si>
  <si>
    <t>8.108</t>
  </si>
  <si>
    <t>036-11209</t>
  </si>
  <si>
    <t>O ring 4D P10A</t>
  </si>
  <si>
    <t>8.109</t>
  </si>
  <si>
    <t>Aguja para TOC-V CSN</t>
  </si>
  <si>
    <t>638-41472-01</t>
  </si>
  <si>
    <t>Standard needle for TOC-V CSN</t>
  </si>
  <si>
    <t>8.110</t>
  </si>
  <si>
    <t>Set de catalizador con lana de cuarzo</t>
  </si>
  <si>
    <t>638-92069-02</t>
  </si>
  <si>
    <t>Platinum catalyst 638-60246 and Quartz wool (1g) 630-00557 and Platinum Gauze Disc 630-00105-01 pack of 2</t>
  </si>
  <si>
    <t>8.111</t>
  </si>
  <si>
    <t>Disposable filter 4489 for TOC</t>
  </si>
  <si>
    <t>638-92319-54</t>
  </si>
  <si>
    <t xml:space="preserve">Diposable filter 4489 </t>
  </si>
  <si>
    <t>8.112</t>
  </si>
  <si>
    <t>Tamiz acero inoxidable paso de luz 2 mm. Dimensiones 100mm diámetro x 40mm altura</t>
  </si>
  <si>
    <t>0410601</t>
  </si>
  <si>
    <t>CISA</t>
  </si>
  <si>
    <t>Tamiz inox de 2 mm paso de luz con junta de goma 100 mm. Ø x 40 mm. H. ASTM E-11-2013</t>
  </si>
  <si>
    <t>8.113</t>
  </si>
  <si>
    <t>Tamiz acero inoxidable paso de luz 1,680 mm. Dimensiones 100mm diámetro x 40mm altura</t>
  </si>
  <si>
    <t>0410201</t>
  </si>
  <si>
    <t>Tamiz inox de 1,680 mm paso de luz con junta de goma 100 mm. Ø x 40 mm. H. ASTM E-11-2014</t>
  </si>
  <si>
    <t>8.114</t>
  </si>
  <si>
    <t>Tamiz acero inoxidable paso de luz 1,410 mm. Dimensiones 100mm diámetro x 40mm altura</t>
  </si>
  <si>
    <t>0409801</t>
  </si>
  <si>
    <t>Tamiz inox de 1,410 mm paso de luz con junta de goma 100 mm. Ø x 40 mm. H. ASTM E-11-2015</t>
  </si>
  <si>
    <t>8.115</t>
  </si>
  <si>
    <t>Tamiz acero inoxidable paso de luz 1,190 mm. Dimensiones 100mm diámetro x 40mm altura</t>
  </si>
  <si>
    <t>0409401</t>
  </si>
  <si>
    <t>Tamiz inox de 1,190 mm paso de luz con junta de goma 100 mm. Ø x 40 mm. H. ASTM E-11-2016</t>
  </si>
  <si>
    <t>8.116</t>
  </si>
  <si>
    <t>Tamiz acero inoxidable paso de luz 1,000 mm. Dimensiones 100mm diámetro x 40mm altura</t>
  </si>
  <si>
    <t>0409001</t>
  </si>
  <si>
    <t>Tamiz inox de 1,000 mm paso de luz con junta de goma 100 mm. Ø x 40 mm. H. ASTM E-11-2017</t>
  </si>
  <si>
    <t>8.117</t>
  </si>
  <si>
    <t>Tamiz acero inoxidable paso de luz 0,840 mm. Dimensiones 100mm diámetro x 40mm altura</t>
  </si>
  <si>
    <t>0408601</t>
  </si>
  <si>
    <t>Tamiz inox de 0,840 mm paso de luz con junta de goma 100 mm. Ø x 40 mm. H. ASTM E-11-2018</t>
  </si>
  <si>
    <t>Tamiz acero inoxidable paso de luz 0,710 mm. Dimensiones 100mm diámetro x 40mm altura</t>
  </si>
  <si>
    <t>0408201</t>
  </si>
  <si>
    <t>Tamiz inox de 0,710 mm paso de luz con junta de goma 100 mm. Ø x 40 mm. H. ASTM E-11-2019</t>
  </si>
  <si>
    <t>Tamiz acero inoxidable paso de luz 0,500 mm. Dimensiones 100mm diámetro x 40mm altura</t>
  </si>
  <si>
    <t>0407401</t>
  </si>
  <si>
    <t>Tamiz inox de 0,500 mm paso de luz con junta de goma 100 mm. Ø x 40 mm. H. ASTM E-11-2020</t>
  </si>
  <si>
    <t>Tamiz acero inoxidable paso de luz 0,425 mm. Dimensiones 100mm diámetro x 40mm altura</t>
  </si>
  <si>
    <t>0407001</t>
  </si>
  <si>
    <t>Tamiz inox de 0,425 mm paso de luz con junta de goma 100 mm. Ø x 40 mm. H. ASTM E-11-2020</t>
  </si>
  <si>
    <t>Tapa de acero inoxidable para tamiz de 100mm diámetro x 40mm altura</t>
  </si>
  <si>
    <t>0400001</t>
  </si>
  <si>
    <t>Tapa de acero inoxidable para tamiz de 100mm diámetro x 40mm altura H. ASTM E-11-2020</t>
  </si>
  <si>
    <t>Fondo de acero inoxidable para tamiz de 100mm diámetro x 40mm altura</t>
  </si>
  <si>
    <t>0400002</t>
  </si>
  <si>
    <t>Fondo de acero inoxidable para tamiz de 100mm diámetro x 40mm altura H. ASTM E-11-2020</t>
  </si>
  <si>
    <t>Kit de análisis del índice de densidad de sedimentación (SDI)</t>
  </si>
  <si>
    <t>56K001901</t>
  </si>
  <si>
    <t>Lovibond</t>
  </si>
  <si>
    <t>Kit para la determinación del índice de densidad de sedimentación (SDI). Discos para filtro 0,45 µm - 47 mm de diámetro. Valvula On/off. Regulador de presión. Medidor de presión. Manguera de alta presión - 1 m. Soporte para filtro - 47 mm de diámetro. Cilindro de medición poly, 100 ml. Calculadora. Temporizador</t>
  </si>
  <si>
    <t>Válvula On/Off</t>
  </si>
  <si>
    <t>56A007201</t>
  </si>
  <si>
    <t>Recambio para kit de determinación del índice de densidad de sedimentación (SDI)</t>
  </si>
  <si>
    <t>Regulador de presión</t>
  </si>
  <si>
    <t>56A007301</t>
  </si>
  <si>
    <t>Manómetro</t>
  </si>
  <si>
    <t>56A007401</t>
  </si>
  <si>
    <t>Manguera de alta presión 1 m</t>
  </si>
  <si>
    <t>56A007501</t>
  </si>
  <si>
    <t>Soporte para filtro 47 mm</t>
  </si>
  <si>
    <t>56A007701</t>
  </si>
  <si>
    <t>PACK 3 FILTROS KLINWASS</t>
  </si>
  <si>
    <t>COD.2150025245  </t>
  </si>
  <si>
    <t>Klinwass</t>
  </si>
  <si>
    <t>MEMBRANA OSMOSIS INVERSA 75 GPD</t>
  </si>
  <si>
    <t>COD.2150025152</t>
  </si>
  <si>
    <t>JUNTA EPDM 62X50X2,3 BWT R1</t>
  </si>
  <si>
    <t>ATH51B324050</t>
  </si>
  <si>
    <t>BWT</t>
  </si>
  <si>
    <t>CART. MALLA BWT R1 3/4 - 1 1/4'' 90UM</t>
  </si>
  <si>
    <t>ATH51318266</t>
  </si>
  <si>
    <t>EJE LAVADO BWT R1</t>
  </si>
  <si>
    <t>ATH51B072358</t>
  </si>
  <si>
    <t>Toallitas para tareas delicadas, Kimtech 208×112 mm</t>
  </si>
  <si>
    <t>115-2221</t>
  </si>
  <si>
    <t>Precision wipes, Kimtech™ Science, 7552, de 1 capa. 208×112 mm. 30 cajas de 286 hojas cada una</t>
  </si>
  <si>
    <t>Sensor clor lliure CS4MA2</t>
  </si>
  <si>
    <t>3426303/( REF. APLICLOR 082-APCLF2)</t>
  </si>
  <si>
    <t>DOSASens Sensor de cloro CS4 (dosatronic)</t>
  </si>
  <si>
    <t>Nova sonda clor lliure Etap Cardener 2025 (instalada per Apliclor) marca De Nora MicroChem Sonda de mesura de clor lliure per a cel.les CL4 d´analitzador Microchem
del fabricant “ De Nora “, rang de mesura 0 : 2 ppm, rang de pH 4 : 9, Ref.
Del subministrador 082-APCLF2.</t>
  </si>
  <si>
    <t>Tapa de membrana M48.4E</t>
  </si>
  <si>
    <t>9026023 / (REF. APLICLOR 082-MAPCLF)</t>
  </si>
  <si>
    <t>Nova sonda clor lliure Etap Cardener 2025 (instalada per Apliclor) marca De Nora MicroChem -Tap de membrana de recanvi per a sensors amperomètrics de clor CS4,
Ref. Del proveïdor 082-MAPCLF.</t>
  </si>
  <si>
    <t>Electrolito ECS2.1</t>
  </si>
  <si>
    <t xml:space="preserve">9026060 / (REF. APLICLOR 082-EAPCLF) </t>
  </si>
  <si>
    <t>Nova sonda clor lliure Etap Cardener 2025 (instalada per Apliclor) marca De Nora MicroChem Electrolit de recanvi per a sensors amperomètrics de clor CS 2.3, gel, Ref.
Del proveïdor 082-EAPCLF.</t>
  </si>
  <si>
    <t>Suport sonda CABAL</t>
  </si>
  <si>
    <t>De Nora Water Technologies, LLC</t>
  </si>
  <si>
    <t>Nova sonda clor lliure Etap Cardener 2025 (instalada per Apliclor) marca De Nora MicroChem</t>
  </si>
  <si>
    <t xml:space="preserve">Sonda ph </t>
  </si>
  <si>
    <t>"sigma aldrich"</t>
  </si>
  <si>
    <t xml:space="preserve">Nova sonda clor lliure Etap Cardener 2025 (instalada per Apliclor) marca De Nora MicroChem - Electrode de pH per a bloc de mesura tipus CL4 de De Nora, Ref. Del proveïdor No. 29267. </t>
  </si>
  <si>
    <t>9.1</t>
  </si>
  <si>
    <t>Solución de conservación</t>
  </si>
  <si>
    <t>Solución de conservación para todos los electrodos de vidrio pH combinados con electrolito de referencia c(KCl) = 3 mol/L</t>
  </si>
  <si>
    <t>9.2</t>
  </si>
  <si>
    <t>Tubos tygon reactivos (Ionic Compact 882 IC Plus)</t>
  </si>
  <si>
    <t>Pump tubing LFL (orange/yellow), 3-stopper</t>
  </si>
  <si>
    <t>9.3</t>
  </si>
  <si>
    <t>Supresor MSM rotor A</t>
  </si>
  <si>
    <t>6.2832.000</t>
  </si>
  <si>
    <t>Suppressor rotor for IC instrument (Ionic Compact 882 IC Plus) with MSM (Metrohm Suppressor Module). Llargada (mm) 32</t>
  </si>
  <si>
    <t>9.4</t>
  </si>
  <si>
    <t>Electrodo, Titrino Plus 848 Plus/pHmetro 780</t>
  </si>
  <si>
    <t>6.0257.600</t>
  </si>
  <si>
    <t>Electrodo pH combinado con sensor de temperatura Pt1000 integrado para titulación/medida de pH en medios acuosos pobres en iones (por ejemplo, agua potable, agua de proceso) y que también muestra un tiempo de respuesta extremadamente rápido en estas muestras. El diafragma esmerilado fijo es resistente a la contaminación.</t>
  </si>
  <si>
    <t>9.5</t>
  </si>
  <si>
    <t>Electrodo Ag-titrode (Titrino Plus 848 Plus)</t>
  </si>
  <si>
    <t>6.0430.100</t>
  </si>
  <si>
    <t>Electrodo de anillo de plata combinado con una membrana de vidrio de pH como electrodo de referencia. Este electrodo no precisa mantenimiento y es apto para titulaciones por precipitación con un valor de pH constante (reactivo de titulación: nitrato de plata)</t>
  </si>
  <si>
    <t>9.6</t>
  </si>
  <si>
    <t>Tubos tygon muestra (Ionic Compact 882 IC Plus)</t>
  </si>
  <si>
    <t>6.1826.360</t>
  </si>
  <si>
    <t>Tubo flexible de bomba LFL (blanco/blanco) con 3 fijaciones</t>
  </si>
  <si>
    <t>9.7</t>
  </si>
  <si>
    <t>Cable de electrodo para el cabezal enchufable U/enchufe macho F de 2 x 2 mm B, 1m</t>
  </si>
  <si>
    <t>6.2104.600</t>
  </si>
  <si>
    <t>Para la conexión de electrodos con cabezal enchufable Metrohm U a aparatos Metrohm con toma F.</t>
  </si>
  <si>
    <t>9.8</t>
  </si>
  <si>
    <t>Cable tipo B (Titrino Plus 848 Plus)</t>
  </si>
  <si>
    <t>6.2106.020</t>
  </si>
  <si>
    <t>Strand / 1 m / 2 x B. Electrode cable with 2 x plug B (4 mm) for connecting electrodes with plug-in head B. Longitud: 1 m</t>
  </si>
  <si>
    <t>9.9</t>
  </si>
  <si>
    <t>Cable tipo F (Titrino Plus 848 Plus)</t>
  </si>
  <si>
    <t>6.2104.020</t>
  </si>
  <si>
    <t xml:space="preserve">Cable de electrodo / 1 m / F. Para conexión de electrodos con cabezal enchufable Metrohm G a aparatos Metrohm con conector F. Longitud: 1 m    </t>
  </si>
  <si>
    <t>9.10</t>
  </si>
  <si>
    <t>ION SELECT.ELECTR. CL- DETACH</t>
  </si>
  <si>
    <t>ZB60502120</t>
  </si>
  <si>
    <t>Electrodo ion selectivo (Cloruros) para equipo on-line APPLIKON 200Z</t>
  </si>
  <si>
    <t>9.11</t>
  </si>
  <si>
    <t>LEAD FOR DETACHABLE ELECTRODES</t>
  </si>
  <si>
    <t>ZB60000000</t>
  </si>
  <si>
    <t>9.12</t>
  </si>
  <si>
    <t xml:space="preserve">Electrodo de membrana de polímero separado, Ca. Electrodo </t>
  </si>
  <si>
    <t>6.0508.110</t>
  </si>
  <si>
    <t>Electrodo de membrana de polímero separado, Ca. Cabeza enchufable de electrodo Cabezal enchufable Metrohm G.Diámetro del mango inferior (mm) 12
Diámetro del mango superior (mm) 12. Forma electrodo indicador Plano. Gama de medida 5x10-6 ...1. Gama de pH 2 ...12. Longitud de instalación max. 123
Manguito EN Manguito esmerilado flexible Material del mango PVC Profundidad de inmersión mínima (mm) 1. Temperatura a corto plazo (°C) 0 ... 40. Temperatura a largo plazo (°C) 0 ... 40. Tipo del electrodo indicador Polímero (Ca). Unidad de medida mol/L</t>
  </si>
  <si>
    <t>9.13</t>
  </si>
  <si>
    <t>Electrodo de referencia EIS LL (Titrino Plus 848 Plus)</t>
  </si>
  <si>
    <t>6.0750.100</t>
  </si>
  <si>
    <t>Electrodo de referencia de plata/cloruro de plata con sistema de doble unión.</t>
  </si>
  <si>
    <t>9.14</t>
  </si>
  <si>
    <t>Electrolito KCL 3M (APPLIKON 200Z, On-line Cloruros)</t>
  </si>
  <si>
    <t>ZB62308020</t>
  </si>
  <si>
    <t>Solución electrolitica KCl de concentración 3 molar para Analizador on-line cloruros (Applikon 200Z)</t>
  </si>
  <si>
    <t>9.15</t>
  </si>
  <si>
    <t>Electrolito KNO3 1M (APPLIKON 200Z, On-line Cloruros)</t>
  </si>
  <si>
    <t>ZB623110010</t>
  </si>
  <si>
    <t>Solución electrolitica KNO3 de concentración 1 molar para Analizador on-line cloruros (Applikon 200Z)</t>
  </si>
  <si>
    <t>9.16</t>
  </si>
  <si>
    <t>Filtro eluyente (Ionic Compact 882 IC Plus)</t>
  </si>
  <si>
    <t>6.2821.090</t>
  </si>
  <si>
    <t>Filtro de aspiración para eluyente cromatografia iónica. Tamaño de poros 20 µm. Kit de 5 unidades.Para tubo de aspiración 6.1834.000 y tubos de filtración 6.1821.040 y 6.1821.050.</t>
  </si>
  <si>
    <t>9.17</t>
  </si>
  <si>
    <t>Filtros (Ionic Compact 882 IC Plus)</t>
  </si>
  <si>
    <t>6.2821.130</t>
  </si>
  <si>
    <t>Filtro de recambio para filtro online Material Tamaño de poros: 2 µm</t>
  </si>
  <si>
    <t>9.18</t>
  </si>
  <si>
    <t>Tubing pump (APPLIKON 200Z)</t>
  </si>
  <si>
    <t>V2KD003171</t>
  </si>
  <si>
    <t>Tubos para la bomba de analizador on-line cloruros APPLIKON 200Z. Diámetro interno: 4.8 mm. Material: norprene®. Unidades: 4</t>
  </si>
  <si>
    <t>9.19</t>
  </si>
  <si>
    <t xml:space="preserve">V2KD003161 </t>
  </si>
  <si>
    <t>Tubos para la bomba de analizador on-line cloruros APPLIKON 200Z. Diámetro interno: 1.6 mm. Material: norprene®. Unidades: 2</t>
  </si>
  <si>
    <t>9.20</t>
  </si>
  <si>
    <t>Marcadors tubs para capilares PEEK</t>
  </si>
  <si>
    <t>Marcadores de colores para capilares PEEK para sistemas de cromatografia iónica</t>
  </si>
  <si>
    <t>9.21</t>
  </si>
  <si>
    <t>Membrana de filtración reg. celulosa, 0,2 µm</t>
  </si>
  <si>
    <t>6.2714.020</t>
  </si>
  <si>
    <t>Tamaño de poro nominal: 0,2 µm. Kit de 50 unidades. Para la filtración inline.</t>
  </si>
  <si>
    <t>9.22</t>
  </si>
  <si>
    <t>Tubos muestra (Ionic Compact 882 IC Plus)</t>
  </si>
  <si>
    <t>6.2743.050</t>
  </si>
  <si>
    <t xml:space="preserve">Recipiente de muestras 11 mL, para procesadores de muestras CI y cambiador de muestras VA Cantidad: 2000 unidades. </t>
  </si>
  <si>
    <t>9.23</t>
  </si>
  <si>
    <t>Electrode pH, iEcotrode Plus</t>
  </si>
  <si>
    <t>6,0280,300</t>
  </si>
  <si>
    <t>Electrodo pH combinado inteligente con chip de memoria integrado para datos del sensor. Este electrodo es apto para titulaciones ácido-base acuosas.
El diafragma esmerilado fijo es resistente a la contaminación.
Electrolito de referencia: c(KCl) = 3 mol/L, almacenamiento en solución de conservación.
iTrodes se puede utilizar en Titrando, Ti-Touch o los 913/914-Meter.</t>
  </si>
  <si>
    <t>9.24</t>
  </si>
  <si>
    <t>Electrode Pt-Titrode</t>
  </si>
  <si>
    <t>6,0431,100</t>
  </si>
  <si>
    <t>Electrodo de anillo de platino combinado con una membrana de vidrio de pH como electrodo de referencia.
Este electrodo no precisa mantenimiento y es apto para titulaciones redox con un valor de pH constante</t>
  </si>
  <si>
    <t>9.25</t>
  </si>
  <si>
    <t>Electrodo de membrana de polímero combinado, Ca</t>
  </si>
  <si>
    <t>6,0510,100</t>
  </si>
  <si>
    <t>Electrodo selectivo de calcio combinado con membrana de polímero.
Este electrodo ion-selectivo es adecuado para:
-Medidas de iones de Ca2+ (5*10-7 hasta 1 mol/L) en soluciones acuosas
-Titulaciones (inversas) complexométricas (por ejemplo, determinación de la dureza del agua)</t>
  </si>
  <si>
    <t>9.26</t>
  </si>
  <si>
    <t>Electrolito NH4NO3 1 mol/L (50 mL)</t>
  </si>
  <si>
    <t>6,2327,000</t>
  </si>
  <si>
    <t>Solución electrolito c(NH4NO3) =1 mol/L (para electrodo ion-selectivo combinado Ca 6.0510.100)</t>
  </si>
  <si>
    <t>9.27</t>
  </si>
  <si>
    <t xml:space="preserve">Rotor for flat plate injector     </t>
  </si>
  <si>
    <t>6.5904.030</t>
  </si>
  <si>
    <t>9.28</t>
  </si>
  <si>
    <t xml:space="preserve">Stator for MF injector </t>
  </si>
  <si>
    <t>6.5904.210</t>
  </si>
  <si>
    <t>9.29</t>
  </si>
  <si>
    <t>Electrodo combinado membrana plana</t>
  </si>
  <si>
    <t>6.0256.100</t>
  </si>
  <si>
    <t>Medidas de pH en superficies como papel, textil o piel;Titulación/medida de pH de pequeños volúmenes de muestra (profundidad de inmersión mínima = 1 mm);</t>
  </si>
  <si>
    <t>9.30</t>
  </si>
  <si>
    <t>Electrodo Aquatrode Plus con Pt1000 con cable fijo</t>
  </si>
  <si>
    <t>6.0257.000</t>
  </si>
  <si>
    <t>Electrodo pH combinado con sensor de temperatura Pt1000 integrado y cable fijo (2,0 m, clavija de banana de 2 mm) para medida de pH/titulación en medios acuosos pobres en iones (p. ej., agua potable, agua de proceso) y que también muestra un tiempo de respuesta extremadamente rápido en estas muestras.El diafragma esmerilado fijo es insensible a la suciedad.</t>
  </si>
  <si>
    <t>9.31</t>
  </si>
  <si>
    <t>Solitrode con Pt1000, cable fijo 1.2 m</t>
  </si>
  <si>
    <t>6.0228.000</t>
  </si>
  <si>
    <t>Electrodo pH combinado con sensor de temperatura Pt1000 integrado y cable fijo (1,2 m). Este electrodo es apto para las medidas de pH rutinarias en soluciones libres de precipitados, proteínas y sulfuros. Gracias al eje de plástico robusto/irrompible de polipropileno y la protección de la membrana de vidrio contra impactos, el electrodo es mecánicamente muy resistente.</t>
  </si>
  <si>
    <t>9.32</t>
  </si>
  <si>
    <t>Ecotrode Plus</t>
  </si>
  <si>
    <t>Electrodo pH combinado para todas las titulaciones ácido-base acuosas. El diafragma esmerilado fijo es resistente a la contaminación. Electrolito de referencia: c(KCl) = 3 mol/L, almacenamiento en una solución de conservación.</t>
  </si>
  <si>
    <t>9.33</t>
  </si>
  <si>
    <t>6,1903,020</t>
  </si>
  <si>
    <t>9.34</t>
  </si>
  <si>
    <t>Imán agitador / 25 mm</t>
  </si>
  <si>
    <t>6,1903,030</t>
  </si>
  <si>
    <t>Imán agitador con núcleo magnético, envoltura de PTFE, longitud 25 mm.</t>
  </si>
  <si>
    <t>9.35</t>
  </si>
  <si>
    <t>Anillo de ajuste</t>
  </si>
  <si>
    <t>6,2013,010</t>
  </si>
  <si>
    <t>Para barras de soporte con 10 mm de diámetro.</t>
  </si>
  <si>
    <t>9.36</t>
  </si>
  <si>
    <t>Barra de soporte / 400 mm</t>
  </si>
  <si>
    <t>6,2016,070</t>
  </si>
  <si>
    <t>9.37</t>
  </si>
  <si>
    <t>Portaelectrodo</t>
  </si>
  <si>
    <t>6,2021,020</t>
  </si>
  <si>
    <t>Portaelectrodo para 4 electrodos y 2 puntas de bureta</t>
  </si>
  <si>
    <t>9.38</t>
  </si>
  <si>
    <t>Abrazadera de sujeción para botellas</t>
  </si>
  <si>
    <t>6,2043,005</t>
  </si>
  <si>
    <t>Resorte de fijación para botellas de reactivo en unidades intercambiables.</t>
  </si>
  <si>
    <t>9.39</t>
  </si>
  <si>
    <t>Làpiz USB para Ti-Touch</t>
  </si>
  <si>
    <t>6,6066,000</t>
  </si>
  <si>
    <t>Làpiz USB para 915 KF Ti-Touch y 916 Ti-Touch.</t>
  </si>
  <si>
    <t>9.40</t>
  </si>
  <si>
    <t>854 iConnect</t>
  </si>
  <si>
    <t>2,854,0010</t>
  </si>
  <si>
    <t>854 iConnect - cable de electrodo y amplificador de medida para electrodos inteligentes «iTrodes».</t>
  </si>
  <si>
    <t>9.41</t>
  </si>
  <si>
    <t>Metrosep A Supp 16 Guard/4.0 (Precolumna de Bromatos) </t>
  </si>
  <si>
    <t>6.1031.500    </t>
  </si>
  <si>
    <t>La Metrosep A Supp 16 Guard/4,0 protege eficazmente las columnas de separación analíticas Metrosep A Supp 16 contra las contaminaciones. </t>
  </si>
  <si>
    <t>9.42</t>
  </si>
  <si>
    <t>Metrosep A Supp 16 100/4.0 (Columna de bromatos) </t>
  </si>
  <si>
    <t>6.1031.410   </t>
  </si>
  <si>
    <t>La columna de separación Metrosep A Supp 16 es una columna de separación de alta capacidad y está basada en un copolímero de divinilbenceno-poliestireno con superficie funcionalizada. Los grupos funcionales están ligados de forma covalente. La morfología del intercambiador de aniones da como resultado una selectividad extraordinaria. Además, este tipo de columna se caracteriza por su elevada resistencia mecánica y química. Esta columna es ideal para aplicaciones que presentan una carga elevada de iones, pero que solo requieren una resolución relativamente baja. El uso para la determinación de bromuro en agua mediante el método de triyoduro (EPA 326, DIN EN ISO 11206) </t>
  </si>
  <si>
    <t>9.43</t>
  </si>
  <si>
    <t>Metrosep A Supp 16 S-Guard/4.0 (Precolumna aniones) </t>
  </si>
  <si>
    <t>6.1031.510    </t>
  </si>
  <si>
    <t>La Metrosep A Supp 16 S-Guard/4,0 protege eficazmente las columnas de separación analíticas Metrosep A Supp 16 contra las contaminaciones. La columna de protección se une fácilmente a la columna de separación mediante una conexión capilar </t>
  </si>
  <si>
    <t>9.44</t>
  </si>
  <si>
    <t>Metrosep A Supp 7 150/4.0 (Columna de aniones) </t>
  </si>
  <si>
    <t>6.1006.620 </t>
  </si>
  <si>
    <t>La Metrosep A Supp 7 - 150/4,0 es la más corta de las columnas A-Supp-7. Con ella se pueden resolver tareas de separación igual de complejas que con la versión de 250 mm sin gran pérdida de eficacia de separación. Por tanto, en esta columna de separación se pueden separar perfectamente el clorito y el bromato de los aniones estándar. Con la Metrosep A Supp 7 - 150/4,0 es posible determinar estos iones hasta la gama de µg/L inferior de forma segura y precisa. La alta sensibilidad de detección se logra usando el polímero de alcohol polivinílico de 5 μm con el que pueden alcanzarse números de platos extremadamente elevados y con ellos excelentes propiedades de separación y detección. Además, es posible adaptar la separación a las exigencias específicas de la aplicación modificando la temperatura. </t>
  </si>
  <si>
    <t>9.45</t>
  </si>
  <si>
    <t>Làmpada de Deuteri UV </t>
  </si>
  <si>
    <t>6.2804.060 </t>
  </si>
  <si>
    <t>Lámpara de recambio para la gama UV </t>
  </si>
  <si>
    <t>9.46</t>
  </si>
  <si>
    <t>Làmpada visible </t>
  </si>
  <si>
    <t>6.2804.100 </t>
  </si>
  <si>
    <t>Lámpara de recambio para la gama visible </t>
  </si>
  <si>
    <t>9.47</t>
  </si>
  <si>
    <t>Mixing reactor (coil de reacción) </t>
  </si>
  <si>
    <t>6.2758.010 </t>
  </si>
  <si>
    <t>Reactor de 2 m capilar tejido. Para mezclar diferentes soluciones. </t>
  </si>
  <si>
    <t>9.48</t>
  </si>
  <si>
    <t>Piston seal orange (junta de pistón) </t>
  </si>
  <si>
    <t>6.2741.020   </t>
  </si>
  <si>
    <t>Para todos los cabezales de bomba estándar </t>
  </si>
  <si>
    <t>9.49</t>
  </si>
  <si>
    <t>Inlet valve PEEK (válvula antiretorno) </t>
  </si>
  <si>
    <t>6.2824.170 </t>
  </si>
  <si>
    <t>Válvula de retención exento de metal para la entrada de cabezales de bomba CI </t>
  </si>
  <si>
    <t>9.50</t>
  </si>
  <si>
    <t>Outlet valve PEEK (válvula antiretorno) </t>
  </si>
  <si>
    <t>6.2824.160 </t>
  </si>
  <si>
    <t>Válvula de retención exento de metal para la salida de cabezales de bomba CI </t>
  </si>
  <si>
    <t>9.51</t>
  </si>
  <si>
    <t>Pieza de conexión para MSM y MSM-LC </t>
  </si>
  <si>
    <t>6.2832.010 </t>
  </si>
  <si>
    <t>Con tubos de alimentación y descarga. Para todos los aparatos CI con MSM (Metrohm Suppressor Module). Para sustitución en los aparatos Professional IC de las generaciones 850, 881, 882. </t>
  </si>
  <si>
    <t>9.52</t>
  </si>
  <si>
    <t>Pistón de óxido de circonio, estándar </t>
  </si>
  <si>
    <t>6.2824.070 </t>
  </si>
  <si>
    <t>Pistón de bomba para todos los cabezales de bomba estándar </t>
  </si>
  <si>
    <t>9.53</t>
  </si>
  <si>
    <t>Resorte para todos los pistones de bomba </t>
  </si>
  <si>
    <t>6.2824.060 </t>
  </si>
  <si>
    <t>Para todos los cabezales de bomba </t>
  </si>
  <si>
    <t>9.54</t>
  </si>
  <si>
    <t>6.2323.000</t>
  </si>
  <si>
    <t>9.55</t>
  </si>
  <si>
    <t xml:space="preserve">Precolumna RP2 Guard/3.5 </t>
  </si>
  <si>
    <t>6.1011.030</t>
  </si>
  <si>
    <t>Precolumna cromatogràfica RP2 guard/3.5</t>
  </si>
  <si>
    <t>9.56</t>
  </si>
  <si>
    <t>Recanvis para filtros para RP2 Guard/3.5 (10 pcs)</t>
  </si>
  <si>
    <t>6.1011.130</t>
  </si>
  <si>
    <t>Filtros de recambio para precolumna cromatogràfica RP2 guard/3.6</t>
  </si>
  <si>
    <t>9.57</t>
  </si>
  <si>
    <t>Kit microcistinas</t>
  </si>
  <si>
    <t>PN520012A</t>
  </si>
  <si>
    <t>Kit microcistinas GOLD STANDARD DIAGNOSTICS</t>
  </si>
  <si>
    <t>9.58</t>
  </si>
  <si>
    <t>Purelab Chorus I purification pack</t>
  </si>
  <si>
    <t>LC232</t>
  </si>
  <si>
    <t>ELGA</t>
  </si>
  <si>
    <t>9.59</t>
  </si>
  <si>
    <t>UV lamp 184/254 nm</t>
  </si>
  <si>
    <t>LC210-02</t>
  </si>
  <si>
    <t>9.60</t>
  </si>
  <si>
    <t>Endoguard 500 UF Membrane</t>
  </si>
  <si>
    <t>LC151</t>
  </si>
  <si>
    <t>9.61</t>
  </si>
  <si>
    <t>Purelab Chorus sanitisation pack</t>
  </si>
  <si>
    <t>LC236</t>
  </si>
  <si>
    <t>9.62</t>
  </si>
  <si>
    <t>Pack de pretratamiento Purelab Chorus 2+</t>
  </si>
  <si>
    <t>LC241</t>
  </si>
  <si>
    <t>9.63</t>
  </si>
  <si>
    <t>Purification Pack-Purelab Chorus 2+</t>
  </si>
  <si>
    <t>LC274</t>
  </si>
  <si>
    <t>9.64</t>
  </si>
  <si>
    <t>UV Lamp 254 nm</t>
  </si>
  <si>
    <t>LC285</t>
  </si>
  <si>
    <t>9.65</t>
  </si>
  <si>
    <t>Composite vent filter Modulo RO de osmosis inversa</t>
  </si>
  <si>
    <t>LC216</t>
  </si>
  <si>
    <t>9.66</t>
  </si>
  <si>
    <t>Modulo RO de osmosis inversa</t>
  </si>
  <si>
    <t>LC240</t>
  </si>
  <si>
    <t>9.67</t>
  </si>
  <si>
    <t>Pack of 12 Effervescent sanitisation tablets</t>
  </si>
  <si>
    <t>CT3</t>
  </si>
  <si>
    <t>9.68</t>
  </si>
  <si>
    <t>MDL cable plug/socket 0.5 m</t>
  </si>
  <si>
    <t>Cable de conexión para dispositivos OMNIS con conector MDL (0,5 m)</t>
  </si>
  <si>
    <t>9.69</t>
  </si>
  <si>
    <t>Bottle cap, multi-use</t>
  </si>
  <si>
    <t xml:space="preserve">601601000 </t>
  </si>
  <si>
    <t>Adaptador reutilizable para botella con tecnología 3S para conector de
botellas de reactivo en OMNIS Titrator, módulos de titulación o módulos
de dosificación</t>
  </si>
  <si>
    <t>9.70</t>
  </si>
  <si>
    <t>El. cable f.plug-in head U/plug P 1.5m</t>
  </si>
  <si>
    <t>Cable para la conexión de un electrodo con cabezal enchufable U a un módulo de medida analógico de OMNIS</t>
  </si>
  <si>
    <t>9.71</t>
  </si>
  <si>
    <t>Electrode cable plug P 1.5m</t>
  </si>
  <si>
    <t>Cable para la conexión de un electrodo analógico (cabezal enchufable G) a un módulo de medida analógico de OMNIS</t>
  </si>
  <si>
    <t>9.72</t>
  </si>
  <si>
    <t>Glass Beaker 120 mL(P&amp;P)(20x)</t>
  </si>
  <si>
    <t>Vaso de muestra de vidrio transparente de 120 mL, apto para gradilla
OMNIS 602041030, 20 unidades</t>
  </si>
  <si>
    <t>9.73</t>
  </si>
  <si>
    <t>Dis. lid 120 mL (P&amp;P) 16 pcs</t>
  </si>
  <si>
    <t>Tapa Dis-Cover para vaso de muestra de 120 mL 6.01400.200,
6.01400.300 y 6.01400.303 en el sistema OMNIS Sample Robot
Pick&amp;Place.</t>
  </si>
  <si>
    <t>9.74</t>
  </si>
  <si>
    <t>4 Cond. Meas.Cell Pt1000 c=0.5 cm-1, 2.0 m</t>
  </si>
  <si>
    <t>Célula de medida de la conductividad de 4 hilos con constante de célula c = 0,5 cm-1(valor guía),
con sensor de temperatura Pt1000 integrado y cable fijo (2,0 m) para su conexión al OMNIS
Measuring Module Conductivity.
Gracias al eje de plástico robusto e irrompible de PEEK, este sensor es altamente resistente a la
tensión mecánica y es adecuado para medidas automáticas de conductividades intermedias
(desde 15 µS/cm hasta 250 mS/cm), por ejemplo, en las siguientes sustancias:Agua potableAguas
superficialesAguas residuales</t>
  </si>
  <si>
    <t>9.75</t>
  </si>
  <si>
    <t>Pt-Titrode</t>
  </si>
  <si>
    <t>Electrodo de anillo de platino combinado con una membrana de vidrio de pH como electrodo de referencia.</t>
  </si>
  <si>
    <t>9.76</t>
  </si>
  <si>
    <t>807 Dosing Unit 10 mL</t>
  </si>
  <si>
    <t>07 Dosing Unit con chip de datos integrado con cilindro de vidrio de 10 mL y protección contra la luz, montable en una botella de reactivo con rosca de vidrio ISO/DIN GL 45</t>
  </si>
  <si>
    <t>9.77</t>
  </si>
  <si>
    <t>807 Dosing Unit 20 mL</t>
  </si>
  <si>
    <t>807 Dosing Unit con chip de datos integrado con cilindro de vidrio de 20 mL y protección contra la luz, montable en una botella de reactivo con rosca de vidrio ISO/DIN GL 45. </t>
  </si>
  <si>
    <t>9.78</t>
  </si>
  <si>
    <t>800 Dosino</t>
  </si>
  <si>
    <t>Accionamiento con hardware de escritura/lectura para unidades de dosificación inteligentes. Con cable fijo (longitud 0.65 m).</t>
  </si>
  <si>
    <t>10.1</t>
  </si>
  <si>
    <t xml:space="preserve">Membrana permapure (solo membrana) </t>
  </si>
  <si>
    <t>PSH003M001</t>
  </si>
  <si>
    <t>Microbeam</t>
  </si>
  <si>
    <t>Membrana permapure (solo membrana)_x000D_</t>
  </si>
  <si>
    <t>10.2</t>
  </si>
  <si>
    <t xml:space="preserve"> Separador Gas-Líquido Merlin con salida ancha </t>
  </si>
  <si>
    <t>PSM025G022</t>
  </si>
  <si>
    <t>Separador Gas-Líquido Merlin con salida ancha</t>
  </si>
  <si>
    <t>10.3</t>
  </si>
  <si>
    <t>Válvula :PS102030+LABEL+DOT/MILLENNIUM</t>
  </si>
  <si>
    <t>PSM025V002</t>
  </si>
  <si>
    <t>VALVE:PS102030+LABEL+DOT/MILLENNIUM</t>
  </si>
  <si>
    <t>10.4</t>
  </si>
  <si>
    <t>CASSETTE:RATCHET LEVER/ISMATEC*IS0649</t>
  </si>
  <si>
    <t>PSZ000C030</t>
  </si>
  <si>
    <t>10.5</t>
  </si>
  <si>
    <t>TUBO:PUMP BRIDGED GREEN/GREEN SANTOPRENE*PK25</t>
  </si>
  <si>
    <t>PSM025T002</t>
  </si>
  <si>
    <t>TUBE:PUMP BRIDGED GREEN/GREEN SANTOPRENE*PK25</t>
  </si>
  <si>
    <t>10.6</t>
  </si>
  <si>
    <t>TUBE:PUMP BRIDGED GREY/GREY SANTOPRENE PK/25</t>
  </si>
  <si>
    <t>PSM055T005</t>
  </si>
  <si>
    <t>10.7</t>
  </si>
  <si>
    <t>FITTING:CONE 1/16"TEFZEL BLUE*PK10</t>
  </si>
  <si>
    <t>PSZ310O006</t>
  </si>
  <si>
    <t>10.8</t>
  </si>
  <si>
    <t>FITTING:TUBE END 1/16"POLYPROPYLENE*PK10</t>
  </si>
  <si>
    <t>PSZ001F004</t>
  </si>
  <si>
    <t>FITTING:CONE 1/8"TEFZEL YELLOW*PK10</t>
  </si>
  <si>
    <t>PSZ312O007</t>
  </si>
  <si>
    <t>FITTING:TUBE END 1/8"POLYPROPYLENE*PK10</t>
  </si>
  <si>
    <t>PSZ001F005</t>
  </si>
  <si>
    <t>FITTING:1/4"28UNF X 1/16"BARB*PK10</t>
  </si>
  <si>
    <t>PSZ000F051</t>
  </si>
  <si>
    <t>COUPLING:2WAY POLYPROPYLENE*PK10</t>
  </si>
  <si>
    <t>PSZ301O007</t>
  </si>
  <si>
    <t>A020P206 PROBE:9"RED POLYPROPYLENE*PK10</t>
  </si>
  <si>
    <t>PROBE:SAMPLE:CARBON FIBRE 0.8mm I/D REPLACES PTFE COATED PROBE A400P200</t>
  </si>
  <si>
    <t>SONDA:SAMPLE:CARBON FIBRE 0.8mm I/D</t>
  </si>
  <si>
    <t>PSA410P200</t>
  </si>
  <si>
    <t>TUBO:TEFLON 1/16"x0.8MM ID*10M</t>
  </si>
  <si>
    <t>PSZ116T116</t>
  </si>
  <si>
    <t>TUBE:TEFLON 1/16"x0.8MM ID*10M</t>
  </si>
  <si>
    <t>TUBO:TEFLON 3mm ODx2mm ID*5M</t>
  </si>
  <si>
    <t>PSZ018T024</t>
  </si>
  <si>
    <t>TUBE:TEFLON 3mm ODx2mm ID*5M</t>
  </si>
  <si>
    <t>Lámpara de mercurio.</t>
  </si>
  <si>
    <t>PSM023L001</t>
  </si>
  <si>
    <t>Mercury Lamp</t>
  </si>
  <si>
    <t>Total</t>
  </si>
  <si>
    <t>4.120</t>
  </si>
  <si>
    <t>6.165</t>
  </si>
  <si>
    <t>6.166</t>
  </si>
  <si>
    <t>6.167</t>
  </si>
  <si>
    <t>6.168</t>
  </si>
  <si>
    <t>6.169</t>
  </si>
  <si>
    <t>6.170</t>
  </si>
  <si>
    <t>8.2</t>
  </si>
  <si>
    <t>8.4</t>
  </si>
  <si>
    <t>8.5</t>
  </si>
  <si>
    <t>8.11</t>
  </si>
  <si>
    <t>8.12</t>
  </si>
  <si>
    <t>8.13</t>
  </si>
  <si>
    <t>8.14</t>
  </si>
  <si>
    <t>8.15</t>
  </si>
  <si>
    <t>8.16</t>
  </si>
  <si>
    <t>8.27</t>
  </si>
  <si>
    <t>8.28</t>
  </si>
  <si>
    <t>8.32</t>
  </si>
  <si>
    <t>8.33</t>
  </si>
  <si>
    <t>8.34</t>
  </si>
  <si>
    <t>8.35</t>
  </si>
  <si>
    <t>8.36</t>
  </si>
  <si>
    <t>8.37</t>
  </si>
  <si>
    <t>8.42</t>
  </si>
  <si>
    <t>8.43</t>
  </si>
  <si>
    <t>8.44</t>
  </si>
  <si>
    <t>8.45</t>
  </si>
  <si>
    <t>8.46</t>
  </si>
  <si>
    <t>LOT 1</t>
  </si>
  <si>
    <t>LOT 2</t>
  </si>
  <si>
    <t>LOT 5</t>
  </si>
  <si>
    <t>LOT 4</t>
  </si>
  <si>
    <t>LOT 3</t>
  </si>
  <si>
    <t>LOT 6</t>
  </si>
  <si>
    <t>LOT 7</t>
  </si>
  <si>
    <t>LOT 8</t>
  </si>
  <si>
    <t xml:space="preserve">LOT 9 </t>
  </si>
  <si>
    <t>LOT 10</t>
  </si>
  <si>
    <t>Preu 
unitari 2026</t>
  </si>
  <si>
    <t>Preu
 unitari 2027</t>
  </si>
  <si>
    <t>Preu 
unitari 2028</t>
  </si>
  <si>
    <t>10.9</t>
  </si>
  <si>
    <t>10.10</t>
  </si>
  <si>
    <t>10.11</t>
  </si>
  <si>
    <t>10.12</t>
  </si>
  <si>
    <t>10.13</t>
  </si>
  <si>
    <t>10.14</t>
  </si>
  <si>
    <t>10.15</t>
  </si>
  <si>
    <t>10.16</t>
  </si>
  <si>
    <t>10.17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</si>
</sst>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C0A]_-;\-* #,##0.00\ [$€-C0A]_-;_-* &quot;-&quot;??\ [$€-C0A]_-;_-@_-"/>
  </numFmts>
  <fonts count="34"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rgb="FF000000"/>
      <name val="Calibri"/>
      <family val="2"/>
    </font>
    <font>
      <b/>
      <sz val="12"/>
      <color rgb="FF000000"/>
      <name val="Aptos Narrow"/>
      <family val="2"/>
      <scheme val="minor"/>
    </font>
    <font>
      <b/>
      <sz val="12"/>
      <color theme="8" tint="-0.499984740745262"/>
      <name val="Aptos Narrow"/>
      <family val="2"/>
      <scheme val="minor"/>
    </font>
    <font>
      <sz val="11"/>
      <name val="Calibri"/>
      <family val="2"/>
    </font>
    <font>
      <sz val="12"/>
      <name val="Calibri"/>
      <family val="2"/>
    </font>
    <font>
      <sz val="11"/>
      <color rgb="FF000000"/>
      <name val="Calibri"/>
      <family val="2"/>
    </font>
    <font>
      <sz val="11"/>
      <color rgb="FF000000"/>
      <name val="Calibri"/>
      <family val="2"/>
      <charset val="1"/>
    </font>
    <font>
      <sz val="11"/>
      <color rgb="FF242424"/>
      <name val="Segoe UI"/>
      <family val="2"/>
    </font>
    <font>
      <sz val="12"/>
      <color rgb="FF000000"/>
      <name val="Aptos Narrow"/>
      <family val="2"/>
      <scheme val="minor"/>
    </font>
    <font>
      <sz val="10"/>
      <name val="Arial"/>
    </font>
    <font>
      <sz val="11"/>
      <color rgb="FF242424"/>
      <name val="Aptos Narrow"/>
      <charset val="1"/>
    </font>
    <font>
      <b/>
      <sz val="10"/>
      <name val="Arial"/>
      <family val="2"/>
    </font>
    <font>
      <sz val="11"/>
      <color rgb="FF000000"/>
      <name val="Aptos Narrow"/>
      <family val="2"/>
      <scheme val="minor"/>
    </font>
    <font>
      <sz val="11"/>
      <name val="Aptos Narrow"/>
      <family val="2"/>
      <scheme val="minor"/>
    </font>
    <font>
      <sz val="11"/>
      <color theme="1"/>
      <name val="Calibri"/>
      <family val="2"/>
    </font>
    <font>
      <sz val="12"/>
      <color theme="1"/>
      <name val="Aptos Narrow"/>
      <family val="2"/>
      <scheme val="minor"/>
    </font>
    <font>
      <sz val="12"/>
      <name val="Aptos Narrow"/>
      <family val="2"/>
      <scheme val="minor"/>
    </font>
    <font>
      <sz val="11"/>
      <color rgb="FF333333"/>
      <name val="Lato"/>
      <family val="2"/>
    </font>
    <font>
      <sz val="12"/>
      <color rgb="FF000000"/>
      <name val="Calibri"/>
      <family val="2"/>
    </font>
    <font>
      <b/>
      <sz val="9"/>
      <color indexed="81"/>
      <name val="Tahoma"/>
      <family val="2"/>
    </font>
    <font>
      <sz val="9"/>
      <color indexed="81"/>
      <name val="Tahoma"/>
      <family val="2"/>
    </font>
    <font>
      <sz val="12"/>
      <color rgb="FF282828"/>
      <name val="Calibri"/>
      <family val="2"/>
    </font>
    <font>
      <sz val="11"/>
      <color rgb="FF000000"/>
      <name val="Lato"/>
      <family val="2"/>
    </font>
    <font>
      <sz val="11"/>
      <color rgb="FF333333"/>
      <name val="Calibri"/>
      <family val="2"/>
    </font>
    <font>
      <sz val="11"/>
      <color rgb="FF000000"/>
      <name val="Lato"/>
      <charset val="1"/>
    </font>
    <font>
      <sz val="10.199999999999999"/>
      <name val="Calibri"/>
      <family val="2"/>
    </font>
    <font>
      <sz val="11"/>
      <color rgb="FF242424"/>
      <name val="Calibri"/>
      <family val="2"/>
      <charset val="1"/>
    </font>
    <font>
      <sz val="9"/>
      <color rgb="FF000000"/>
      <name val="Arial"/>
      <family val="2"/>
    </font>
    <font>
      <sz val="8"/>
      <name val="Aptos Narrow"/>
      <family val="2"/>
      <scheme val="minor"/>
    </font>
    <font>
      <b/>
      <sz val="16"/>
      <color theme="1"/>
      <name val="Aptos Narrow"/>
      <family val="2"/>
      <scheme val="minor"/>
    </font>
    <font>
      <b/>
      <sz val="12"/>
      <color theme="1"/>
      <name val="Aptos Narrow"/>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rgb="FF00B0F0"/>
        <bgColor rgb="FF000000"/>
      </patternFill>
    </fill>
    <fill>
      <patternFill patternType="solid">
        <fgColor rgb="FFFFFFFF"/>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46">
    <border>
      <left/>
      <right/>
      <top/>
      <bottom/>
      <diagonal/>
    </border>
    <border>
      <left/>
      <right/>
      <top/>
      <bottom style="medium">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diagonal/>
    </border>
    <border>
      <left/>
      <right style="thin">
        <color indexed="64"/>
      </right>
      <top style="medium">
        <color rgb="FF000000"/>
      </top>
      <bottom/>
      <diagonal/>
    </border>
    <border>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right style="thin">
        <color indexed="64"/>
      </right>
      <top/>
      <bottom/>
      <diagonal/>
    </border>
    <border>
      <left style="thin">
        <color rgb="FF000000"/>
      </left>
      <right style="thin">
        <color rgb="FF000000"/>
      </right>
      <top/>
      <bottom/>
      <diagonal/>
    </border>
    <border>
      <left style="thin">
        <color rgb="FF000000"/>
      </left>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bottom style="thin">
        <color indexed="64"/>
      </bottom>
      <diagonal/>
    </border>
  </borders>
  <cellStyleXfs count="2">
    <xf numFmtId="0" fontId="0" fillId="0" borderId="0"/>
    <xf numFmtId="0" fontId="1" fillId="0" borderId="0"/>
  </cellStyleXfs>
  <cellXfs count="418">
    <xf numFmtId="0" fontId="0" fillId="0" borderId="0" xfId="0"/>
    <xf numFmtId="0" fontId="0" fillId="0" borderId="0" xfId="0" applyAlignment="1">
      <alignment horizont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horizontal="center" vertical="center"/>
    </xf>
    <xf numFmtId="0" fontId="3" fillId="3" borderId="4" xfId="0" applyFont="1" applyFill="1" applyBorder="1" applyAlignment="1">
      <alignment vertical="center"/>
    </xf>
    <xf numFmtId="0" fontId="3" fillId="3" borderId="5" xfId="0" applyFont="1" applyFill="1" applyBorder="1" applyAlignment="1">
      <alignment vertical="center"/>
    </xf>
    <xf numFmtId="0" fontId="3"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0" fillId="0" borderId="11" xfId="0" applyBorder="1"/>
    <xf numFmtId="0" fontId="6" fillId="4" borderId="12" xfId="0" applyFont="1" applyFill="1" applyBorder="1" applyAlignment="1">
      <alignment wrapText="1"/>
    </xf>
    <xf numFmtId="0" fontId="6" fillId="4" borderId="13" xfId="0" applyFont="1" applyFill="1" applyBorder="1" applyAlignment="1">
      <alignment horizontal="center" wrapText="1"/>
    </xf>
    <xf numFmtId="0" fontId="6" fillId="4" borderId="13" xfId="0" applyFont="1" applyFill="1" applyBorder="1" applyAlignment="1">
      <alignment wrapText="1"/>
    </xf>
    <xf numFmtId="0" fontId="0" fillId="0" borderId="14" xfId="0" applyBorder="1"/>
    <xf numFmtId="164" fontId="0" fillId="0" borderId="14" xfId="0" applyNumberFormat="1" applyBorder="1"/>
    <xf numFmtId="164" fontId="0" fillId="0" borderId="11" xfId="0" applyNumberFormat="1" applyBorder="1"/>
    <xf numFmtId="0" fontId="6" fillId="4" borderId="15" xfId="0" applyFont="1" applyFill="1" applyBorder="1" applyAlignment="1">
      <alignment wrapText="1"/>
    </xf>
    <xf numFmtId="0" fontId="6" fillId="4" borderId="16" xfId="0" applyFont="1" applyFill="1" applyBorder="1" applyAlignment="1">
      <alignment horizontal="center" wrapText="1"/>
    </xf>
    <xf numFmtId="0" fontId="6" fillId="4" borderId="16" xfId="0" applyFont="1" applyFill="1" applyBorder="1" applyAlignment="1">
      <alignment wrapText="1"/>
    </xf>
    <xf numFmtId="0" fontId="6" fillId="4" borderId="15" xfId="0" applyFont="1" applyFill="1" applyBorder="1" applyAlignment="1">
      <alignment vertical="top" wrapText="1"/>
    </xf>
    <xf numFmtId="0" fontId="6" fillId="4" borderId="15" xfId="0" applyFont="1" applyFill="1" applyBorder="1" applyAlignment="1">
      <alignment horizontal="left" wrapText="1"/>
    </xf>
    <xf numFmtId="0" fontId="7" fillId="5" borderId="17" xfId="0" applyFont="1" applyFill="1" applyBorder="1" applyAlignment="1">
      <alignment wrapText="1"/>
    </xf>
    <xf numFmtId="0" fontId="7" fillId="5" borderId="17" xfId="0" applyFont="1" applyFill="1" applyBorder="1" applyAlignment="1">
      <alignment horizontal="center" wrapText="1"/>
    </xf>
    <xf numFmtId="0" fontId="6" fillId="4" borderId="16" xfId="0" applyFont="1" applyFill="1" applyBorder="1" applyAlignment="1">
      <alignment horizontal="left" wrapText="1"/>
    </xf>
    <xf numFmtId="0" fontId="6" fillId="4" borderId="18" xfId="0" applyFont="1" applyFill="1" applyBorder="1" applyAlignment="1">
      <alignment horizontal="left" wrapText="1"/>
    </xf>
    <xf numFmtId="0" fontId="8" fillId="0" borderId="17" xfId="0" applyFont="1" applyBorder="1" applyAlignment="1">
      <alignment wrapText="1"/>
    </xf>
    <xf numFmtId="0" fontId="8" fillId="0" borderId="17" xfId="0" applyFont="1" applyBorder="1" applyAlignment="1">
      <alignment horizontal="center"/>
    </xf>
    <xf numFmtId="0" fontId="8" fillId="0" borderId="17" xfId="0" applyFont="1" applyBorder="1"/>
    <xf numFmtId="0" fontId="8" fillId="4" borderId="19" xfId="0" applyFont="1" applyFill="1" applyBorder="1" applyAlignment="1">
      <alignment horizontal="left" wrapText="1"/>
    </xf>
    <xf numFmtId="0" fontId="8" fillId="4" borderId="16" xfId="0" applyFont="1" applyFill="1" applyBorder="1" applyAlignment="1">
      <alignment horizontal="center" wrapText="1"/>
    </xf>
    <xf numFmtId="0" fontId="8" fillId="4" borderId="16" xfId="0" applyFont="1" applyFill="1" applyBorder="1" applyAlignment="1">
      <alignment horizontal="left" wrapText="1"/>
    </xf>
    <xf numFmtId="0" fontId="8" fillId="4" borderId="16" xfId="0" applyFont="1" applyFill="1" applyBorder="1" applyAlignment="1">
      <alignment wrapText="1"/>
    </xf>
    <xf numFmtId="0" fontId="9" fillId="0" borderId="15" xfId="0" applyFont="1" applyBorder="1"/>
    <xf numFmtId="0" fontId="8" fillId="4" borderId="12" xfId="0" applyFont="1" applyFill="1" applyBorder="1" applyAlignment="1">
      <alignment horizontal="left" wrapText="1"/>
    </xf>
    <xf numFmtId="0" fontId="8" fillId="4" borderId="15" xfId="0" applyFont="1" applyFill="1" applyBorder="1" applyAlignment="1">
      <alignment horizontal="left" wrapText="1"/>
    </xf>
    <xf numFmtId="0" fontId="8" fillId="4" borderId="15" xfId="0" applyFont="1" applyFill="1" applyBorder="1" applyAlignment="1">
      <alignment wrapText="1"/>
    </xf>
    <xf numFmtId="0" fontId="8" fillId="0" borderId="20" xfId="0" applyFont="1" applyBorder="1" applyAlignment="1">
      <alignment horizontal="center"/>
    </xf>
    <xf numFmtId="0" fontId="6" fillId="4" borderId="21" xfId="0" applyFont="1" applyFill="1" applyBorder="1" applyAlignment="1">
      <alignment wrapText="1"/>
    </xf>
    <xf numFmtId="0" fontId="10" fillId="0" borderId="16" xfId="0" applyFont="1" applyBorder="1" applyAlignment="1">
      <alignment horizontal="center"/>
    </xf>
    <xf numFmtId="0" fontId="6" fillId="4" borderId="22" xfId="0" applyFont="1" applyFill="1" applyBorder="1" applyAlignment="1">
      <alignment horizontal="left" wrapText="1"/>
    </xf>
    <xf numFmtId="0" fontId="10" fillId="0" borderId="23" xfId="0" applyFont="1" applyBorder="1" applyAlignment="1">
      <alignment horizontal="center"/>
    </xf>
    <xf numFmtId="0" fontId="6" fillId="4" borderId="19" xfId="0" applyFont="1" applyFill="1" applyBorder="1" applyAlignment="1">
      <alignment wrapText="1"/>
    </xf>
    <xf numFmtId="0" fontId="8" fillId="0" borderId="16" xfId="0" applyFont="1" applyBorder="1" applyAlignment="1">
      <alignment horizontal="center"/>
    </xf>
    <xf numFmtId="0" fontId="6" fillId="4" borderId="24" xfId="0" applyFont="1" applyFill="1" applyBorder="1" applyAlignment="1">
      <alignment horizontal="left" wrapText="1"/>
    </xf>
    <xf numFmtId="0" fontId="11" fillId="0" borderId="0" xfId="0" applyFont="1"/>
    <xf numFmtId="0" fontId="0" fillId="0" borderId="25" xfId="0" applyBorder="1" applyAlignment="1">
      <alignment wrapText="1"/>
    </xf>
    <xf numFmtId="0" fontId="0" fillId="0" borderId="11" xfId="0" applyBorder="1" applyAlignment="1">
      <alignment horizontal="center"/>
    </xf>
    <xf numFmtId="0" fontId="6" fillId="4" borderId="24" xfId="0" applyFont="1" applyFill="1" applyBorder="1" applyAlignment="1">
      <alignment wrapText="1"/>
    </xf>
    <xf numFmtId="0" fontId="0" fillId="0" borderId="15" xfId="0" applyBorder="1" applyAlignment="1">
      <alignment wrapText="1"/>
    </xf>
    <xf numFmtId="0" fontId="0" fillId="0" borderId="17" xfId="0" applyBorder="1" applyAlignment="1">
      <alignment horizontal="center"/>
    </xf>
    <xf numFmtId="0" fontId="0" fillId="0" borderId="19" xfId="0" applyBorder="1" applyAlignment="1">
      <alignment wrapText="1"/>
    </xf>
    <xf numFmtId="0" fontId="0" fillId="0" borderId="20" xfId="0" applyBorder="1" applyAlignment="1">
      <alignment horizontal="center"/>
    </xf>
    <xf numFmtId="0" fontId="0" fillId="0" borderId="26" xfId="0" applyBorder="1"/>
    <xf numFmtId="0" fontId="0" fillId="0" borderId="16" xfId="0" applyBorder="1" applyAlignment="1">
      <alignment wrapText="1"/>
    </xf>
    <xf numFmtId="0" fontId="0" fillId="0" borderId="16" xfId="0" applyBorder="1" applyAlignment="1">
      <alignment horizontal="center"/>
    </xf>
    <xf numFmtId="0" fontId="0" fillId="0" borderId="27" xfId="0" applyBorder="1"/>
    <xf numFmtId="49" fontId="0" fillId="0" borderId="18" xfId="0" applyNumberFormat="1" applyBorder="1"/>
    <xf numFmtId="0" fontId="0" fillId="0" borderId="16" xfId="0" applyBorder="1"/>
    <xf numFmtId="0" fontId="0" fillId="0" borderId="28" xfId="0" applyBorder="1" applyAlignment="1">
      <alignment wrapText="1"/>
    </xf>
    <xf numFmtId="0" fontId="0" fillId="0" borderId="29" xfId="0" applyBorder="1" applyAlignment="1">
      <alignment horizontal="center"/>
    </xf>
    <xf numFmtId="0" fontId="6" fillId="4" borderId="0" xfId="0" applyFont="1" applyFill="1" applyAlignment="1">
      <alignment wrapText="1"/>
    </xf>
    <xf numFmtId="0" fontId="6" fillId="4" borderId="23" xfId="0" applyFont="1" applyFill="1" applyBorder="1" applyAlignment="1">
      <alignment wrapText="1"/>
    </xf>
    <xf numFmtId="0" fontId="0" fillId="0" borderId="23" xfId="0" applyBorder="1" applyAlignment="1">
      <alignment horizontal="center"/>
    </xf>
    <xf numFmtId="0" fontId="12" fillId="0" borderId="23" xfId="0" applyFont="1" applyBorder="1"/>
    <xf numFmtId="0" fontId="12" fillId="0" borderId="23" xfId="0" applyFont="1" applyBorder="1" applyAlignment="1">
      <alignment wrapText="1"/>
    </xf>
    <xf numFmtId="0" fontId="0" fillId="0" borderId="15" xfId="0" applyBorder="1"/>
    <xf numFmtId="0" fontId="12" fillId="0" borderId="16" xfId="0" applyFont="1" applyBorder="1" applyAlignment="1">
      <alignment wrapText="1"/>
    </xf>
    <xf numFmtId="0" fontId="13" fillId="0" borderId="0" xfId="0" applyFont="1" applyAlignment="1">
      <alignment horizontal="center"/>
    </xf>
    <xf numFmtId="0" fontId="0" fillId="6" borderId="16" xfId="0" applyFill="1" applyBorder="1"/>
    <xf numFmtId="0" fontId="0" fillId="6" borderId="15" xfId="0" applyFill="1" applyBorder="1" applyAlignment="1">
      <alignment wrapText="1"/>
    </xf>
    <xf numFmtId="0" fontId="0" fillId="6" borderId="16" xfId="0" applyFill="1" applyBorder="1" applyAlignment="1">
      <alignment horizontal="center"/>
    </xf>
    <xf numFmtId="0" fontId="12" fillId="6" borderId="16" xfId="0" applyFont="1" applyFill="1" applyBorder="1" applyAlignment="1">
      <alignment wrapText="1"/>
    </xf>
    <xf numFmtId="0" fontId="0" fillId="6" borderId="11" xfId="0" applyFill="1" applyBorder="1"/>
    <xf numFmtId="164" fontId="0" fillId="6" borderId="11" xfId="0" applyNumberFormat="1" applyFill="1" applyBorder="1"/>
    <xf numFmtId="0" fontId="12" fillId="0" borderId="0" xfId="0" applyFont="1"/>
    <xf numFmtId="0" fontId="2" fillId="0" borderId="0" xfId="0" applyFont="1"/>
    <xf numFmtId="0" fontId="2" fillId="0" borderId="0" xfId="0" applyFont="1" applyAlignment="1">
      <alignment horizontal="center"/>
    </xf>
    <xf numFmtId="0" fontId="14" fillId="0" borderId="0" xfId="0" applyFont="1"/>
    <xf numFmtId="164" fontId="2" fillId="0" borderId="0" xfId="0" applyNumberFormat="1" applyFont="1"/>
    <xf numFmtId="0" fontId="0" fillId="0" borderId="30" xfId="0" applyBorder="1"/>
    <xf numFmtId="0" fontId="6" fillId="4" borderId="30" xfId="0" applyFont="1" applyFill="1" applyBorder="1" applyAlignment="1">
      <alignment wrapText="1"/>
    </xf>
    <xf numFmtId="0" fontId="6" fillId="4" borderId="30" xfId="0" applyFont="1" applyFill="1" applyBorder="1" applyAlignment="1">
      <alignment horizontal="center" vertical="center" wrapText="1"/>
    </xf>
    <xf numFmtId="0" fontId="6" fillId="4" borderId="31" xfId="0" applyFont="1" applyFill="1" applyBorder="1" applyAlignment="1">
      <alignment wrapText="1"/>
    </xf>
    <xf numFmtId="0" fontId="6" fillId="4" borderId="16" xfId="0" applyFont="1" applyFill="1" applyBorder="1" applyAlignment="1">
      <alignment horizontal="center" vertical="center" wrapText="1"/>
    </xf>
    <xf numFmtId="0" fontId="6" fillId="4" borderId="18" xfId="0" applyFont="1" applyFill="1" applyBorder="1" applyAlignment="1">
      <alignment wrapText="1"/>
    </xf>
    <xf numFmtId="0" fontId="6" fillId="4" borderId="16" xfId="0" applyFont="1" applyFill="1" applyBorder="1" applyAlignment="1">
      <alignment horizontal="left" vertical="center" wrapText="1"/>
    </xf>
    <xf numFmtId="0" fontId="7" fillId="5" borderId="16" xfId="0" applyFont="1" applyFill="1" applyBorder="1" applyAlignment="1">
      <alignment wrapText="1"/>
    </xf>
    <xf numFmtId="0" fontId="7" fillId="5" borderId="16" xfId="0" applyFont="1" applyFill="1" applyBorder="1" applyAlignment="1">
      <alignment vertical="center" wrapText="1"/>
    </xf>
    <xf numFmtId="0" fontId="6" fillId="4" borderId="16" xfId="0" applyFont="1" applyFill="1" applyBorder="1" applyAlignment="1">
      <alignment vertical="center" wrapText="1"/>
    </xf>
    <xf numFmtId="0" fontId="6" fillId="4" borderId="16" xfId="0" applyFont="1" applyFill="1" applyBorder="1" applyAlignment="1">
      <alignment horizontal="left"/>
    </xf>
    <xf numFmtId="0" fontId="6" fillId="4" borderId="16" xfId="0" applyFont="1" applyFill="1" applyBorder="1" applyAlignment="1">
      <alignment horizontal="left" vertical="center"/>
    </xf>
    <xf numFmtId="0" fontId="8" fillId="0" borderId="16" xfId="0" applyFont="1" applyBorder="1" applyAlignment="1">
      <alignment wrapText="1"/>
    </xf>
    <xf numFmtId="0" fontId="8" fillId="0" borderId="16" xfId="0" applyFont="1" applyBorder="1" applyAlignment="1">
      <alignment horizontal="left" vertical="center"/>
    </xf>
    <xf numFmtId="0" fontId="9" fillId="0" borderId="16" xfId="0" applyFont="1" applyBorder="1" applyAlignment="1">
      <alignment vertical="center"/>
    </xf>
    <xf numFmtId="0" fontId="9" fillId="0" borderId="16" xfId="0" applyFont="1" applyBorder="1"/>
    <xf numFmtId="0" fontId="0" fillId="0" borderId="16" xfId="0" applyBorder="1" applyAlignment="1">
      <alignment horizontal="left" vertical="center"/>
    </xf>
    <xf numFmtId="0" fontId="9" fillId="0" borderId="16" xfId="0" applyFont="1" applyBorder="1" applyAlignment="1">
      <alignment wrapText="1"/>
    </xf>
    <xf numFmtId="0" fontId="0" fillId="0" borderId="16" xfId="0" applyBorder="1" applyAlignment="1">
      <alignment vertical="center"/>
    </xf>
    <xf numFmtId="0" fontId="0" fillId="0" borderId="18" xfId="0" applyBorder="1"/>
    <xf numFmtId="0" fontId="0" fillId="0" borderId="16" xfId="0" applyBorder="1" applyAlignment="1">
      <alignment horizontal="left"/>
    </xf>
    <xf numFmtId="0" fontId="0" fillId="0" borderId="18" xfId="0" applyBorder="1" applyAlignment="1">
      <alignment horizontal="left" wrapText="1"/>
    </xf>
    <xf numFmtId="0" fontId="0" fillId="0" borderId="16" xfId="0" applyBorder="1" applyAlignment="1">
      <alignment horizontal="center" vertical="center"/>
    </xf>
    <xf numFmtId="0" fontId="16" fillId="0" borderId="0" xfId="0" applyFont="1"/>
    <xf numFmtId="0" fontId="16" fillId="0" borderId="16" xfId="0" applyFont="1" applyBorder="1" applyAlignment="1">
      <alignment horizontal="left"/>
    </xf>
    <xf numFmtId="0" fontId="16" fillId="0" borderId="16" xfId="0" applyFont="1" applyBorder="1" applyAlignment="1">
      <alignment horizontal="center" vertical="center"/>
    </xf>
    <xf numFmtId="0" fontId="16" fillId="0" borderId="18" xfId="0" applyFont="1" applyBorder="1" applyAlignment="1">
      <alignment horizontal="left"/>
    </xf>
    <xf numFmtId="0" fontId="16" fillId="0" borderId="0" xfId="0" applyFont="1" applyAlignment="1">
      <alignment horizontal="left"/>
    </xf>
    <xf numFmtId="0" fontId="8" fillId="0" borderId="16" xfId="0" applyFont="1" applyBorder="1"/>
    <xf numFmtId="0" fontId="0" fillId="0" borderId="18" xfId="0" applyBorder="1" applyAlignment="1">
      <alignment wrapText="1"/>
    </xf>
    <xf numFmtId="0" fontId="0" fillId="0" borderId="0" xfId="0" applyAlignment="1">
      <alignment horizontal="center" vertical="center"/>
    </xf>
    <xf numFmtId="14" fontId="0" fillId="0" borderId="0" xfId="0" applyNumberFormat="1"/>
    <xf numFmtId="0" fontId="7" fillId="0" borderId="11" xfId="0" applyFont="1" applyBorder="1" applyAlignment="1">
      <alignment wrapText="1"/>
    </xf>
    <xf numFmtId="0" fontId="0" fillId="0" borderId="13" xfId="0" applyBorder="1"/>
    <xf numFmtId="0" fontId="17" fillId="0" borderId="16" xfId="0" applyFont="1" applyBorder="1"/>
    <xf numFmtId="0" fontId="18" fillId="0" borderId="11" xfId="1" applyFont="1" applyBorder="1" applyAlignment="1">
      <alignment horizontal="left" vertical="top"/>
    </xf>
    <xf numFmtId="49" fontId="18" fillId="0" borderId="11" xfId="0" applyNumberFormat="1" applyFont="1" applyBorder="1" applyAlignment="1">
      <alignment horizontal="left" vertical="top"/>
    </xf>
    <xf numFmtId="0" fontId="19" fillId="0" borderId="26" xfId="1" applyFont="1" applyBorder="1" applyAlignment="1">
      <alignment horizontal="left" wrapText="1"/>
    </xf>
    <xf numFmtId="0" fontId="18" fillId="0" borderId="11" xfId="0" applyFont="1" applyBorder="1" applyAlignment="1">
      <alignment horizontal="left" vertical="top"/>
    </xf>
    <xf numFmtId="49" fontId="18" fillId="0" borderId="11" xfId="0" applyNumberFormat="1" applyFont="1" applyBorder="1" applyAlignment="1">
      <alignment horizontal="left"/>
    </xf>
    <xf numFmtId="0" fontId="18" fillId="0" borderId="11" xfId="1" applyFont="1" applyBorder="1" applyAlignment="1">
      <alignment horizontal="left"/>
    </xf>
    <xf numFmtId="0" fontId="18" fillId="0" borderId="26" xfId="0" applyFont="1" applyBorder="1" applyAlignment="1">
      <alignment horizontal="center" vertical="center"/>
    </xf>
    <xf numFmtId="0" fontId="20" fillId="0" borderId="11" xfId="0" applyFont="1" applyBorder="1" applyAlignment="1">
      <alignment wrapText="1"/>
    </xf>
    <xf numFmtId="0" fontId="8" fillId="0" borderId="11" xfId="0" applyFont="1" applyBorder="1"/>
    <xf numFmtId="0" fontId="21" fillId="0" borderId="11" xfId="0" applyFont="1" applyBorder="1" applyAlignment="1">
      <alignment wrapText="1"/>
    </xf>
    <xf numFmtId="0" fontId="21" fillId="5" borderId="17" xfId="0" applyFont="1" applyFill="1" applyBorder="1" applyAlignment="1">
      <alignment wrapText="1"/>
    </xf>
    <xf numFmtId="0" fontId="21" fillId="0" borderId="14" xfId="0" applyFont="1" applyBorder="1" applyAlignment="1">
      <alignment wrapText="1"/>
    </xf>
    <xf numFmtId="0" fontId="21" fillId="5" borderId="32" xfId="0" applyFont="1" applyFill="1" applyBorder="1" applyAlignment="1">
      <alignment wrapText="1"/>
    </xf>
    <xf numFmtId="0" fontId="21" fillId="5" borderId="17" xfId="0" applyFont="1" applyFill="1" applyBorder="1" applyAlignment="1">
      <alignment horizontal="left" wrapText="1"/>
    </xf>
    <xf numFmtId="0" fontId="21" fillId="5" borderId="32" xfId="0" applyFont="1" applyFill="1" applyBorder="1" applyAlignment="1">
      <alignment horizontal="left" wrapText="1"/>
    </xf>
    <xf numFmtId="0" fontId="8" fillId="0" borderId="16" xfId="0" applyFont="1" applyBorder="1" applyAlignment="1">
      <alignment horizontal="left"/>
    </xf>
    <xf numFmtId="0" fontId="8" fillId="0" borderId="23" xfId="0" applyFont="1" applyBorder="1"/>
    <xf numFmtId="0" fontId="21" fillId="5" borderId="33" xfId="0" applyFont="1" applyFill="1" applyBorder="1" applyAlignment="1">
      <alignment wrapText="1"/>
    </xf>
    <xf numFmtId="0" fontId="21" fillId="0" borderId="16" xfId="0" applyFont="1" applyBorder="1"/>
    <xf numFmtId="0" fontId="21" fillId="0" borderId="33" xfId="0" applyFont="1" applyBorder="1" applyAlignment="1">
      <alignment wrapText="1"/>
    </xf>
    <xf numFmtId="0" fontId="21" fillId="5" borderId="34" xfId="0" applyFont="1" applyFill="1" applyBorder="1" applyAlignment="1">
      <alignment wrapText="1"/>
    </xf>
    <xf numFmtId="0" fontId="21" fillId="0" borderId="34" xfId="0" applyFont="1" applyBorder="1" applyAlignment="1">
      <alignment wrapText="1"/>
    </xf>
    <xf numFmtId="0" fontId="8" fillId="0" borderId="16" xfId="0" applyFont="1" applyBorder="1" applyAlignment="1">
      <alignment horizontal="left" wrapText="1"/>
    </xf>
    <xf numFmtId="0" fontId="8" fillId="0" borderId="11" xfId="0" applyFont="1" applyBorder="1" applyAlignment="1">
      <alignment wrapText="1"/>
    </xf>
    <xf numFmtId="0" fontId="8" fillId="0" borderId="32" xfId="0" applyFont="1" applyBorder="1"/>
    <xf numFmtId="0" fontId="0" fillId="0" borderId="0" xfId="0" applyAlignment="1">
      <alignment wrapText="1"/>
    </xf>
    <xf numFmtId="0" fontId="11" fillId="0" borderId="35" xfId="0" applyFont="1" applyBorder="1" applyAlignment="1">
      <alignment horizontal="left" vertical="top" wrapText="1"/>
    </xf>
    <xf numFmtId="0" fontId="11" fillId="5" borderId="36" xfId="0" applyFont="1" applyFill="1" applyBorder="1" applyAlignment="1">
      <alignment horizontal="left"/>
    </xf>
    <xf numFmtId="0" fontId="0" fillId="0" borderId="37" xfId="0" applyBorder="1" applyAlignment="1">
      <alignment wrapText="1"/>
    </xf>
    <xf numFmtId="0" fontId="0" fillId="0" borderId="12" xfId="0" applyBorder="1"/>
    <xf numFmtId="3" fontId="0" fillId="0" borderId="16" xfId="0" quotePrefix="1" applyNumberFormat="1" applyBorder="1"/>
    <xf numFmtId="0" fontId="0" fillId="0" borderId="16" xfId="0" quotePrefix="1" applyBorder="1"/>
    <xf numFmtId="0" fontId="0" fillId="0" borderId="23" xfId="0" applyBorder="1" applyAlignment="1">
      <alignment wrapText="1"/>
    </xf>
    <xf numFmtId="0" fontId="0" fillId="0" borderId="23" xfId="0" applyBorder="1"/>
    <xf numFmtId="0" fontId="0" fillId="0" borderId="38" xfId="0" applyBorder="1" applyAlignment="1">
      <alignment wrapText="1"/>
    </xf>
    <xf numFmtId="0" fontId="0" fillId="0" borderId="38" xfId="0" applyBorder="1"/>
    <xf numFmtId="0" fontId="24" fillId="0" borderId="13" xfId="0" applyFont="1" applyBorder="1" applyAlignment="1">
      <alignment wrapText="1"/>
    </xf>
    <xf numFmtId="0" fontId="24" fillId="0" borderId="13" xfId="0" applyFont="1" applyBorder="1" applyAlignment="1">
      <alignment horizontal="center"/>
    </xf>
    <xf numFmtId="0" fontId="17" fillId="0" borderId="13" xfId="0" applyFont="1" applyBorder="1"/>
    <xf numFmtId="0" fontId="17" fillId="0" borderId="13" xfId="0" applyFont="1" applyBorder="1" applyAlignment="1">
      <alignment vertical="center" wrapText="1"/>
    </xf>
    <xf numFmtId="49" fontId="0" fillId="0" borderId="16" xfId="0" applyNumberFormat="1" applyBorder="1" applyAlignment="1">
      <alignment horizontal="center"/>
    </xf>
    <xf numFmtId="49" fontId="18" fillId="6" borderId="11" xfId="0" applyNumberFormat="1" applyFont="1" applyFill="1" applyBorder="1" applyAlignment="1">
      <alignment horizontal="left"/>
    </xf>
    <xf numFmtId="49" fontId="18" fillId="6" borderId="11" xfId="0" applyNumberFormat="1" applyFont="1" applyFill="1" applyBorder="1" applyAlignment="1">
      <alignment horizontal="left" vertical="top"/>
    </xf>
    <xf numFmtId="0" fontId="20" fillId="0" borderId="0" xfId="0" applyFont="1"/>
    <xf numFmtId="0" fontId="0" fillId="0" borderId="16" xfId="0" applyBorder="1" applyAlignment="1">
      <alignment horizontal="left" wrapText="1"/>
    </xf>
    <xf numFmtId="0" fontId="18" fillId="0" borderId="11" xfId="0" applyFont="1" applyBorder="1" applyAlignment="1">
      <alignment horizontal="left"/>
    </xf>
    <xf numFmtId="0" fontId="19" fillId="0" borderId="11" xfId="1" applyFont="1" applyBorder="1" applyAlignment="1">
      <alignment horizontal="left" vertical="center" wrapText="1"/>
    </xf>
    <xf numFmtId="49" fontId="19" fillId="6" borderId="11" xfId="0" applyNumberFormat="1" applyFont="1" applyFill="1" applyBorder="1" applyAlignment="1">
      <alignment horizontal="left" wrapText="1"/>
    </xf>
    <xf numFmtId="0" fontId="17" fillId="0" borderId="18" xfId="0" applyFont="1" applyBorder="1"/>
    <xf numFmtId="0" fontId="20" fillId="0" borderId="11" xfId="0" applyFont="1" applyBorder="1"/>
    <xf numFmtId="0" fontId="18" fillId="6" borderId="26" xfId="0" applyFont="1" applyFill="1" applyBorder="1" applyAlignment="1">
      <alignment horizontal="center" vertical="center"/>
    </xf>
    <xf numFmtId="0" fontId="21" fillId="0" borderId="11" xfId="0" applyFont="1" applyBorder="1"/>
    <xf numFmtId="0" fontId="21" fillId="5" borderId="11" xfId="0" applyFont="1" applyFill="1" applyBorder="1"/>
    <xf numFmtId="0" fontId="0" fillId="0" borderId="13" xfId="0" applyBorder="1" applyAlignment="1">
      <alignment wrapText="1"/>
    </xf>
    <xf numFmtId="0" fontId="18" fillId="0" borderId="11" xfId="0" applyFont="1" applyBorder="1" applyAlignment="1">
      <alignment horizontal="center" vertical="center"/>
    </xf>
    <xf numFmtId="0" fontId="0" fillId="0" borderId="11" xfId="0" applyBorder="1" applyAlignment="1">
      <alignment wrapText="1"/>
    </xf>
    <xf numFmtId="0" fontId="20" fillId="0" borderId="14" xfId="0" applyFont="1" applyBorder="1"/>
    <xf numFmtId="0" fontId="8" fillId="0" borderId="18" xfId="0" applyFont="1" applyBorder="1"/>
    <xf numFmtId="0" fontId="8" fillId="0" borderId="11" xfId="0" applyFont="1" applyBorder="1" applyAlignment="1">
      <alignment vertical="center" wrapText="1" indent="1"/>
    </xf>
    <xf numFmtId="0" fontId="21" fillId="0" borderId="11" xfId="0" applyFont="1" applyBorder="1" applyAlignment="1">
      <alignment horizontal="left" wrapText="1"/>
    </xf>
    <xf numFmtId="0" fontId="8" fillId="0" borderId="18" xfId="0" applyFont="1" applyBorder="1" applyAlignment="1">
      <alignment horizontal="left"/>
    </xf>
    <xf numFmtId="0" fontId="8" fillId="0" borderId="40" xfId="0" applyFont="1" applyBorder="1" applyAlignment="1">
      <alignment vertical="center" wrapText="1" indent="1"/>
    </xf>
    <xf numFmtId="0" fontId="8" fillId="0" borderId="11" xfId="0" applyFont="1" applyBorder="1" applyAlignment="1">
      <alignment horizontal="left" vertical="center"/>
    </xf>
    <xf numFmtId="0" fontId="8" fillId="0" borderId="13" xfId="0" applyFont="1" applyBorder="1" applyAlignment="1">
      <alignment horizontal="left" vertical="center" wrapText="1"/>
    </xf>
    <xf numFmtId="0" fontId="8" fillId="0" borderId="0" xfId="0" applyFont="1"/>
    <xf numFmtId="0" fontId="21" fillId="0" borderId="0" xfId="0" applyFont="1"/>
    <xf numFmtId="0" fontId="8" fillId="0" borderId="30" xfId="0" applyFont="1" applyBorder="1" applyAlignment="1">
      <alignment wrapText="1"/>
    </xf>
    <xf numFmtId="0" fontId="8" fillId="0" borderId="13" xfId="0" applyFont="1" applyBorder="1" applyAlignment="1">
      <alignment wrapText="1"/>
    </xf>
    <xf numFmtId="0" fontId="21" fillId="0" borderId="14" xfId="0" applyFont="1" applyBorder="1" applyAlignment="1">
      <alignment horizontal="left" wrapText="1"/>
    </xf>
    <xf numFmtId="0" fontId="8" fillId="0" borderId="23" xfId="0" applyFont="1" applyBorder="1" applyAlignment="1">
      <alignment wrapText="1"/>
    </xf>
    <xf numFmtId="0" fontId="6" fillId="0" borderId="11" xfId="0" applyFont="1" applyBorder="1" applyAlignment="1">
      <alignment wrapText="1"/>
    </xf>
    <xf numFmtId="0" fontId="6" fillId="5" borderId="17" xfId="0" applyFont="1" applyFill="1" applyBorder="1" applyAlignment="1">
      <alignment wrapText="1"/>
    </xf>
    <xf numFmtId="0" fontId="20" fillId="4" borderId="0" xfId="0" applyFont="1" applyFill="1" applyAlignment="1">
      <alignment wrapText="1"/>
    </xf>
    <xf numFmtId="0" fontId="7" fillId="5" borderId="17" xfId="0" applyFont="1" applyFill="1" applyBorder="1" applyAlignment="1">
      <alignment horizontal="left" wrapText="1"/>
    </xf>
    <xf numFmtId="0" fontId="7" fillId="0" borderId="14" xfId="0" applyFont="1" applyBorder="1" applyAlignment="1">
      <alignment wrapText="1"/>
    </xf>
    <xf numFmtId="0" fontId="7" fillId="5" borderId="32" xfId="0" applyFont="1" applyFill="1" applyBorder="1" applyAlignment="1">
      <alignment horizontal="left" wrapText="1"/>
    </xf>
    <xf numFmtId="3" fontId="0" fillId="0" borderId="16" xfId="0" applyNumberFormat="1" applyBorder="1" applyAlignment="1">
      <alignment horizontal="left"/>
    </xf>
    <xf numFmtId="0" fontId="15" fillId="0" borderId="16" xfId="0" applyFont="1" applyBorder="1" applyAlignment="1">
      <alignment wrapText="1"/>
    </xf>
    <xf numFmtId="0" fontId="8" fillId="4" borderId="0" xfId="0" quotePrefix="1" applyFont="1" applyFill="1" applyAlignment="1">
      <alignment wrapText="1"/>
    </xf>
    <xf numFmtId="0" fontId="8" fillId="4" borderId="16" xfId="0" quotePrefix="1" applyFont="1" applyFill="1" applyBorder="1" applyAlignment="1">
      <alignment wrapText="1"/>
    </xf>
    <xf numFmtId="0" fontId="7" fillId="5" borderId="32" xfId="0" applyFont="1" applyFill="1" applyBorder="1" applyAlignment="1">
      <alignment wrapText="1"/>
    </xf>
    <xf numFmtId="0" fontId="8" fillId="0" borderId="0" xfId="0" applyFont="1" applyAlignment="1">
      <alignment wrapText="1"/>
    </xf>
    <xf numFmtId="0" fontId="25" fillId="4" borderId="16" xfId="0" applyFont="1" applyFill="1" applyBorder="1" applyAlignment="1">
      <alignment wrapText="1"/>
    </xf>
    <xf numFmtId="0" fontId="26" fillId="4" borderId="16" xfId="0" applyFont="1" applyFill="1" applyBorder="1" applyAlignment="1">
      <alignment wrapText="1"/>
    </xf>
    <xf numFmtId="0" fontId="20" fillId="4" borderId="16" xfId="0" applyFont="1" applyFill="1" applyBorder="1" applyAlignment="1">
      <alignment wrapText="1"/>
    </xf>
    <xf numFmtId="0" fontId="8" fillId="0" borderId="14" xfId="0" applyFont="1" applyBorder="1" applyAlignment="1">
      <alignment wrapText="1"/>
    </xf>
    <xf numFmtId="0" fontId="26" fillId="0" borderId="0" xfId="0" applyFont="1" applyAlignment="1">
      <alignment wrapText="1"/>
    </xf>
    <xf numFmtId="0" fontId="8" fillId="0" borderId="40" xfId="0" applyFont="1" applyBorder="1" applyAlignment="1">
      <alignment wrapText="1"/>
    </xf>
    <xf numFmtId="0" fontId="8" fillId="0" borderId="20" xfId="0" applyFont="1" applyBorder="1"/>
    <xf numFmtId="0" fontId="8" fillId="0" borderId="38" xfId="0" applyFont="1" applyBorder="1"/>
    <xf numFmtId="0" fontId="15" fillId="0" borderId="21" xfId="0" applyFont="1" applyBorder="1"/>
    <xf numFmtId="0" fontId="8" fillId="0" borderId="41" xfId="0" applyFont="1" applyBorder="1" applyAlignment="1">
      <alignment wrapText="1"/>
    </xf>
    <xf numFmtId="0" fontId="8" fillId="0" borderId="29" xfId="0" applyFont="1" applyBorder="1"/>
    <xf numFmtId="0" fontId="8" fillId="0" borderId="31" xfId="0" applyFont="1" applyBorder="1"/>
    <xf numFmtId="0" fontId="0" fillId="0" borderId="23" xfId="0" applyBorder="1" applyAlignment="1">
      <alignment horizontal="left"/>
    </xf>
    <xf numFmtId="0" fontId="0" fillId="0" borderId="39" xfId="0" applyBorder="1" applyAlignment="1">
      <alignment wrapText="1"/>
    </xf>
    <xf numFmtId="0" fontId="17" fillId="0" borderId="16" xfId="0" applyFont="1" applyBorder="1" applyAlignment="1">
      <alignment horizontal="left"/>
    </xf>
    <xf numFmtId="0" fontId="8" fillId="0" borderId="11" xfId="0" quotePrefix="1" applyFont="1" applyBorder="1" applyAlignment="1">
      <alignment wrapText="1"/>
    </xf>
    <xf numFmtId="0" fontId="8" fillId="0" borderId="32" xfId="0" applyFont="1" applyBorder="1" applyAlignment="1">
      <alignment horizontal="left"/>
    </xf>
    <xf numFmtId="0" fontId="11" fillId="0" borderId="11" xfId="0" applyFont="1" applyBorder="1" applyAlignment="1">
      <alignment horizontal="left" vertical="top"/>
    </xf>
    <xf numFmtId="0" fontId="11" fillId="5" borderId="26" xfId="0" applyFont="1" applyFill="1" applyBorder="1" applyAlignment="1">
      <alignment horizontal="left"/>
    </xf>
    <xf numFmtId="0" fontId="0" fillId="0" borderId="17" xfId="0" applyBorder="1"/>
    <xf numFmtId="0" fontId="11" fillId="0" borderId="35" xfId="0" applyFont="1" applyBorder="1" applyAlignment="1">
      <alignment horizontal="left" wrapText="1"/>
    </xf>
    <xf numFmtId="0" fontId="0" fillId="0" borderId="21" xfId="0" applyBorder="1"/>
    <xf numFmtId="0" fontId="11" fillId="0" borderId="36" xfId="0" applyFont="1" applyBorder="1" applyAlignment="1">
      <alignment horizontal="left"/>
    </xf>
    <xf numFmtId="49" fontId="0" fillId="0" borderId="16" xfId="0" applyNumberFormat="1" applyBorder="1"/>
    <xf numFmtId="0" fontId="17" fillId="0" borderId="16" xfId="0" applyFont="1" applyBorder="1" applyAlignment="1">
      <alignment wrapText="1"/>
    </xf>
    <xf numFmtId="0" fontId="18" fillId="0" borderId="20" xfId="1" applyFont="1" applyBorder="1" applyAlignment="1">
      <alignment horizontal="left" vertical="top"/>
    </xf>
    <xf numFmtId="49" fontId="18" fillId="0" borderId="40" xfId="0" applyNumberFormat="1" applyFont="1" applyBorder="1" applyAlignment="1">
      <alignment horizontal="left"/>
    </xf>
    <xf numFmtId="0" fontId="17" fillId="0" borderId="23" xfId="0" applyFont="1" applyBorder="1" applyAlignment="1">
      <alignment wrapText="1"/>
    </xf>
    <xf numFmtId="0" fontId="18" fillId="6" borderId="16" xfId="1" applyFont="1" applyFill="1" applyBorder="1" applyAlignment="1">
      <alignment horizontal="left" vertical="top"/>
    </xf>
    <xf numFmtId="49" fontId="18" fillId="6" borderId="16" xfId="0" applyNumberFormat="1" applyFont="1" applyFill="1" applyBorder="1" applyAlignment="1">
      <alignment horizontal="left"/>
    </xf>
    <xf numFmtId="0" fontId="18" fillId="6" borderId="16" xfId="0" applyFont="1" applyFill="1" applyBorder="1" applyAlignment="1">
      <alignment horizontal="center" vertical="center"/>
    </xf>
    <xf numFmtId="164" fontId="0" fillId="0" borderId="16" xfId="0" applyNumberFormat="1" applyBorder="1"/>
    <xf numFmtId="0" fontId="7" fillId="5" borderId="11" xfId="0" applyFont="1" applyFill="1" applyBorder="1" applyAlignment="1">
      <alignment wrapText="1"/>
    </xf>
    <xf numFmtId="0" fontId="7" fillId="5" borderId="14" xfId="0" applyFont="1" applyFill="1" applyBorder="1" applyAlignment="1">
      <alignment wrapText="1"/>
    </xf>
    <xf numFmtId="0" fontId="6" fillId="4" borderId="23" xfId="0" applyFont="1" applyFill="1" applyBorder="1" applyAlignment="1">
      <alignment horizontal="center" wrapText="1"/>
    </xf>
    <xf numFmtId="0" fontId="18" fillId="6" borderId="23" xfId="0" applyFont="1" applyFill="1" applyBorder="1" applyAlignment="1">
      <alignment horizontal="center" vertical="center"/>
    </xf>
    <xf numFmtId="164" fontId="0" fillId="0" borderId="23" xfId="0" applyNumberFormat="1" applyBorder="1"/>
    <xf numFmtId="164" fontId="0" fillId="0" borderId="0" xfId="0" applyNumberFormat="1"/>
    <xf numFmtId="3" fontId="6" fillId="4" borderId="16" xfId="0" applyNumberFormat="1" applyFont="1" applyFill="1" applyBorder="1" applyAlignment="1">
      <alignment horizontal="left" wrapText="1"/>
    </xf>
    <xf numFmtId="49" fontId="6" fillId="4" borderId="16" xfId="0" applyNumberFormat="1" applyFont="1" applyFill="1" applyBorder="1" applyAlignment="1">
      <alignment horizontal="left" wrapText="1"/>
    </xf>
    <xf numFmtId="0" fontId="6" fillId="4" borderId="23" xfId="0" applyFont="1" applyFill="1" applyBorder="1" applyAlignment="1">
      <alignment horizontal="left" wrapText="1"/>
    </xf>
    <xf numFmtId="0" fontId="6" fillId="4" borderId="13" xfId="0" applyFont="1" applyFill="1" applyBorder="1" applyAlignment="1">
      <alignment horizontal="left" wrapText="1"/>
    </xf>
    <xf numFmtId="49" fontId="6" fillId="4" borderId="23" xfId="0" applyNumberFormat="1" applyFont="1" applyFill="1" applyBorder="1" applyAlignment="1">
      <alignment horizontal="left" wrapText="1"/>
    </xf>
    <xf numFmtId="0" fontId="6" fillId="4" borderId="11" xfId="0" applyFont="1" applyFill="1" applyBorder="1" applyAlignment="1">
      <alignment wrapText="1"/>
    </xf>
    <xf numFmtId="3" fontId="0" fillId="0" borderId="11" xfId="0" applyNumberFormat="1" applyBorder="1" applyAlignment="1">
      <alignment horizontal="center"/>
    </xf>
    <xf numFmtId="3" fontId="7" fillId="5" borderId="17" xfId="0" applyNumberFormat="1" applyFont="1" applyFill="1" applyBorder="1" applyAlignment="1">
      <alignment wrapText="1"/>
    </xf>
    <xf numFmtId="0" fontId="0" fillId="7" borderId="16" xfId="0" applyFill="1" applyBorder="1"/>
    <xf numFmtId="0" fontId="0" fillId="7" borderId="16" xfId="0" applyFill="1" applyBorder="1" applyAlignment="1">
      <alignment horizontal="center"/>
    </xf>
    <xf numFmtId="0" fontId="0" fillId="7" borderId="18" xfId="0" applyFill="1" applyBorder="1"/>
    <xf numFmtId="0" fontId="6" fillId="7" borderId="16" xfId="0" applyFont="1" applyFill="1" applyBorder="1" applyAlignment="1">
      <alignment wrapText="1"/>
    </xf>
    <xf numFmtId="164" fontId="0" fillId="7" borderId="23" xfId="0" applyNumberFormat="1" applyFill="1" applyBorder="1"/>
    <xf numFmtId="0" fontId="27" fillId="0" borderId="0" xfId="0" applyFont="1" applyAlignment="1">
      <alignment horizontal="left"/>
    </xf>
    <xf numFmtId="0" fontId="0" fillId="0" borderId="25" xfId="0" applyBorder="1"/>
    <xf numFmtId="0" fontId="0" fillId="0" borderId="25" xfId="0" applyBorder="1" applyAlignment="1">
      <alignment horizontal="center"/>
    </xf>
    <xf numFmtId="0" fontId="6" fillId="5" borderId="16" xfId="0" applyFont="1" applyFill="1" applyBorder="1" applyAlignment="1">
      <alignment horizontal="left" wrapText="1"/>
    </xf>
    <xf numFmtId="0" fontId="6" fillId="5" borderId="16" xfId="0" applyFont="1" applyFill="1" applyBorder="1" applyAlignment="1">
      <alignment horizontal="center" wrapText="1"/>
    </xf>
    <xf numFmtId="0" fontId="0" fillId="0" borderId="0" xfId="0" applyAlignment="1">
      <alignment horizontal="left"/>
    </xf>
    <xf numFmtId="3" fontId="6" fillId="5" borderId="16" xfId="0" applyNumberFormat="1" applyFont="1" applyFill="1" applyBorder="1" applyAlignment="1">
      <alignment horizontal="center" wrapText="1"/>
    </xf>
    <xf numFmtId="0" fontId="0" fillId="7" borderId="16" xfId="0" applyFill="1" applyBorder="1" applyAlignment="1">
      <alignment horizontal="left"/>
    </xf>
    <xf numFmtId="0" fontId="0" fillId="7" borderId="16" xfId="0" applyFill="1" applyBorder="1" applyAlignment="1">
      <alignment horizontal="left" wrapText="1"/>
    </xf>
    <xf numFmtId="49" fontId="0" fillId="0" borderId="23" xfId="0" applyNumberFormat="1" applyBorder="1" applyAlignment="1">
      <alignment horizontal="center"/>
    </xf>
    <xf numFmtId="0" fontId="0" fillId="0" borderId="23" xfId="0" applyBorder="1" applyAlignment="1">
      <alignment horizontal="left" wrapText="1"/>
    </xf>
    <xf numFmtId="0" fontId="0" fillId="0" borderId="13" xfId="0" applyBorder="1" applyAlignment="1">
      <alignment horizontal="left"/>
    </xf>
    <xf numFmtId="0" fontId="0" fillId="0" borderId="13" xfId="0" applyBorder="1" applyAlignment="1">
      <alignment horizontal="center"/>
    </xf>
    <xf numFmtId="0" fontId="7" fillId="0" borderId="16" xfId="0" applyFont="1" applyBorder="1" applyAlignment="1">
      <alignment wrapText="1"/>
    </xf>
    <xf numFmtId="0" fontId="7" fillId="0" borderId="16" xfId="0" applyFont="1" applyBorder="1" applyAlignment="1">
      <alignment horizontal="center" wrapText="1"/>
    </xf>
    <xf numFmtId="49" fontId="6" fillId="4" borderId="16" xfId="0" applyNumberFormat="1" applyFont="1" applyFill="1" applyBorder="1" applyAlignment="1">
      <alignment horizontal="center" wrapText="1"/>
    </xf>
    <xf numFmtId="49" fontId="6" fillId="4" borderId="23" xfId="0" applyNumberFormat="1" applyFont="1" applyFill="1" applyBorder="1" applyAlignment="1">
      <alignment horizontal="center" wrapText="1"/>
    </xf>
    <xf numFmtId="0" fontId="6" fillId="6" borderId="16" xfId="0" applyFont="1" applyFill="1" applyBorder="1" applyAlignment="1">
      <alignment horizontal="left" wrapText="1"/>
    </xf>
    <xf numFmtId="49" fontId="6" fillId="6" borderId="16" xfId="0" applyNumberFormat="1" applyFont="1" applyFill="1" applyBorder="1" applyAlignment="1">
      <alignment horizontal="center" wrapText="1"/>
    </xf>
    <xf numFmtId="0" fontId="6" fillId="6" borderId="16" xfId="0" applyFont="1" applyFill="1" applyBorder="1" applyAlignment="1">
      <alignment wrapText="1"/>
    </xf>
    <xf numFmtId="0" fontId="8" fillId="6" borderId="14" xfId="0" applyFont="1" applyFill="1" applyBorder="1" applyAlignment="1">
      <alignment horizontal="left" wrapText="1"/>
    </xf>
    <xf numFmtId="49" fontId="8" fillId="6" borderId="32" xfId="0" applyNumberFormat="1" applyFont="1" applyFill="1" applyBorder="1" applyAlignment="1">
      <alignment horizontal="center" wrapText="1"/>
    </xf>
    <xf numFmtId="0" fontId="8" fillId="6" borderId="32" xfId="0" applyFont="1" applyFill="1" applyBorder="1" applyAlignment="1">
      <alignment horizontal="left" wrapText="1"/>
    </xf>
    <xf numFmtId="0" fontId="6" fillId="6" borderId="16" xfId="0" applyFont="1" applyFill="1" applyBorder="1" applyAlignment="1">
      <alignment horizontal="center" wrapText="1"/>
    </xf>
    <xf numFmtId="0" fontId="6" fillId="6" borderId="23" xfId="0" applyFont="1" applyFill="1" applyBorder="1" applyAlignment="1">
      <alignment wrapText="1"/>
    </xf>
    <xf numFmtId="49" fontId="6" fillId="6" borderId="23" xfId="0" applyNumberFormat="1" applyFont="1" applyFill="1" applyBorder="1" applyAlignment="1">
      <alignment horizontal="center" wrapText="1"/>
    </xf>
    <xf numFmtId="0" fontId="0" fillId="6" borderId="23" xfId="0" applyFill="1" applyBorder="1"/>
    <xf numFmtId="0" fontId="6" fillId="6" borderId="15" xfId="0" applyFont="1" applyFill="1" applyBorder="1"/>
    <xf numFmtId="49" fontId="8" fillId="6" borderId="29" xfId="0" applyNumberFormat="1" applyFont="1" applyFill="1" applyBorder="1" applyAlignment="1">
      <alignment horizontal="center" wrapText="1"/>
    </xf>
    <xf numFmtId="0" fontId="8" fillId="6" borderId="32" xfId="0" quotePrefix="1" applyFont="1" applyFill="1" applyBorder="1" applyAlignment="1">
      <alignment horizontal="left" wrapText="1"/>
    </xf>
    <xf numFmtId="0" fontId="8" fillId="6" borderId="42" xfId="0" applyFont="1" applyFill="1" applyBorder="1" applyAlignment="1">
      <alignment horizontal="left" wrapText="1"/>
    </xf>
    <xf numFmtId="49" fontId="0" fillId="6" borderId="23" xfId="0" applyNumberFormat="1" applyFill="1" applyBorder="1" applyAlignment="1">
      <alignment horizontal="center"/>
    </xf>
    <xf numFmtId="49" fontId="29" fillId="6" borderId="23" xfId="0" applyNumberFormat="1" applyFont="1" applyFill="1" applyBorder="1" applyAlignment="1">
      <alignment horizontal="center"/>
    </xf>
    <xf numFmtId="0" fontId="8" fillId="6" borderId="29" xfId="0" applyFont="1" applyFill="1" applyBorder="1" applyAlignment="1">
      <alignment horizontal="left" wrapText="1"/>
    </xf>
    <xf numFmtId="0" fontId="0" fillId="6" borderId="15" xfId="0" applyFill="1" applyBorder="1"/>
    <xf numFmtId="49" fontId="0" fillId="6" borderId="16" xfId="0" applyNumberFormat="1" applyFill="1" applyBorder="1" applyAlignment="1">
      <alignment horizontal="center"/>
    </xf>
    <xf numFmtId="0" fontId="0" fillId="6" borderId="19" xfId="0" applyFill="1" applyBorder="1"/>
    <xf numFmtId="0" fontId="8" fillId="6" borderId="29" xfId="0" quotePrefix="1" applyFont="1" applyFill="1" applyBorder="1" applyAlignment="1">
      <alignment horizontal="left" wrapText="1"/>
    </xf>
    <xf numFmtId="49" fontId="8" fillId="6" borderId="34" xfId="0" applyNumberFormat="1" applyFont="1" applyFill="1" applyBorder="1" applyAlignment="1">
      <alignment horizontal="center" wrapText="1"/>
    </xf>
    <xf numFmtId="0" fontId="0" fillId="6" borderId="16" xfId="0" applyFill="1" applyBorder="1" applyAlignment="1">
      <alignment wrapText="1"/>
    </xf>
    <xf numFmtId="49" fontId="8" fillId="6" borderId="0" xfId="0" applyNumberFormat="1" applyFont="1" applyFill="1" applyAlignment="1">
      <alignment horizontal="center" wrapText="1"/>
    </xf>
    <xf numFmtId="0" fontId="8" fillId="6" borderId="16" xfId="0" quotePrefix="1" applyFont="1" applyFill="1" applyBorder="1" applyAlignment="1">
      <alignment horizontal="left" wrapText="1"/>
    </xf>
    <xf numFmtId="0" fontId="8" fillId="6" borderId="16" xfId="0" applyFont="1" applyFill="1" applyBorder="1" applyAlignment="1">
      <alignment horizontal="left" wrapText="1"/>
    </xf>
    <xf numFmtId="0" fontId="6" fillId="6" borderId="38" xfId="0" applyFont="1" applyFill="1" applyBorder="1" applyAlignment="1">
      <alignment horizontal="left" wrapText="1"/>
    </xf>
    <xf numFmtId="49" fontId="15" fillId="6" borderId="11" xfId="0" applyNumberFormat="1" applyFont="1" applyFill="1" applyBorder="1"/>
    <xf numFmtId="0" fontId="6" fillId="6" borderId="11" xfId="0" applyFont="1" applyFill="1" applyBorder="1" applyAlignment="1">
      <alignment horizontal="left" wrapText="1"/>
    </xf>
    <xf numFmtId="0" fontId="6" fillId="6" borderId="15" xfId="0" applyFont="1" applyFill="1" applyBorder="1" applyAlignment="1">
      <alignment horizontal="left" wrapText="1"/>
    </xf>
    <xf numFmtId="0" fontId="15" fillId="6" borderId="11" xfId="0" applyFont="1" applyFill="1" applyBorder="1" applyAlignment="1">
      <alignment vertical="center"/>
    </xf>
    <xf numFmtId="0" fontId="15" fillId="6" borderId="32" xfId="0" applyFont="1" applyFill="1" applyBorder="1"/>
    <xf numFmtId="0" fontId="30" fillId="6" borderId="32" xfId="0" applyFont="1" applyFill="1" applyBorder="1" applyAlignment="1">
      <alignment wrapText="1"/>
    </xf>
    <xf numFmtId="0" fontId="6" fillId="6" borderId="0" xfId="0" applyFont="1" applyFill="1" applyAlignment="1">
      <alignment horizontal="left" wrapText="1"/>
    </xf>
    <xf numFmtId="49" fontId="11" fillId="6" borderId="11" xfId="0" applyNumberFormat="1" applyFont="1" applyFill="1" applyBorder="1"/>
    <xf numFmtId="0" fontId="15" fillId="6" borderId="11" xfId="0" applyFont="1" applyFill="1" applyBorder="1"/>
    <xf numFmtId="0" fontId="11" fillId="6" borderId="0" xfId="0" applyFont="1" applyFill="1"/>
    <xf numFmtId="0" fontId="0" fillId="6" borderId="26" xfId="0" applyFill="1" applyBorder="1"/>
    <xf numFmtId="49" fontId="0" fillId="6" borderId="11" xfId="0" applyNumberFormat="1" applyFill="1" applyBorder="1" applyAlignment="1">
      <alignment horizontal="center"/>
    </xf>
    <xf numFmtId="0" fontId="6" fillId="6" borderId="17" xfId="0" applyFont="1" applyFill="1" applyBorder="1" applyAlignment="1">
      <alignment horizontal="left" wrapText="1"/>
    </xf>
    <xf numFmtId="0" fontId="0" fillId="6" borderId="11" xfId="0" applyFill="1" applyBorder="1" applyAlignment="1">
      <alignment wrapText="1"/>
    </xf>
    <xf numFmtId="0" fontId="6" fillId="6" borderId="21" xfId="0" applyFont="1" applyFill="1" applyBorder="1" applyAlignment="1">
      <alignment horizontal="left" wrapText="1"/>
    </xf>
    <xf numFmtId="49" fontId="0" fillId="6" borderId="18" xfId="0" applyNumberFormat="1" applyFill="1" applyBorder="1" applyAlignment="1">
      <alignment horizontal="left"/>
    </xf>
    <xf numFmtId="0" fontId="8" fillId="6" borderId="16" xfId="0" applyFont="1" applyFill="1" applyBorder="1" applyAlignment="1">
      <alignment wrapText="1"/>
    </xf>
    <xf numFmtId="0" fontId="0" fillId="6" borderId="30" xfId="0" applyFill="1" applyBorder="1"/>
    <xf numFmtId="49" fontId="0" fillId="6" borderId="18" xfId="0" applyNumberFormat="1" applyFill="1" applyBorder="1" applyAlignment="1">
      <alignment horizontal="center"/>
    </xf>
    <xf numFmtId="0" fontId="0" fillId="6" borderId="23" xfId="0" applyFill="1" applyBorder="1" applyAlignment="1">
      <alignment wrapText="1"/>
    </xf>
    <xf numFmtId="0" fontId="0" fillId="6" borderId="38" xfId="0" applyFill="1" applyBorder="1" applyAlignment="1">
      <alignment wrapText="1"/>
    </xf>
    <xf numFmtId="49" fontId="0" fillId="6" borderId="16" xfId="0" applyNumberFormat="1" applyFill="1" applyBorder="1"/>
    <xf numFmtId="49" fontId="0" fillId="6" borderId="23" xfId="0" applyNumberFormat="1" applyFill="1" applyBorder="1"/>
    <xf numFmtId="0" fontId="0" fillId="6" borderId="0" xfId="0" applyFill="1"/>
    <xf numFmtId="0" fontId="0" fillId="6" borderId="28" xfId="0" applyFill="1" applyBorder="1"/>
    <xf numFmtId="0" fontId="0" fillId="6" borderId="0" xfId="0" applyFill="1" applyAlignment="1">
      <alignment horizontal="left"/>
    </xf>
    <xf numFmtId="0" fontId="0" fillId="6" borderId="38" xfId="0" applyFill="1" applyBorder="1"/>
    <xf numFmtId="0" fontId="0" fillId="6" borderId="16" xfId="0" applyFill="1" applyBorder="1" applyAlignment="1">
      <alignment horizontal="left"/>
    </xf>
    <xf numFmtId="49" fontId="0" fillId="6" borderId="16" xfId="0" applyNumberFormat="1" applyFill="1" applyBorder="1" applyAlignment="1">
      <alignment horizontal="left"/>
    </xf>
    <xf numFmtId="49" fontId="0" fillId="6" borderId="23" xfId="0" applyNumberFormat="1" applyFill="1" applyBorder="1" applyAlignment="1">
      <alignment horizontal="left"/>
    </xf>
    <xf numFmtId="0" fontId="8" fillId="6" borderId="32" xfId="0" applyFont="1" applyFill="1" applyBorder="1" applyAlignment="1">
      <alignment wrapText="1"/>
    </xf>
    <xf numFmtId="49" fontId="0" fillId="0" borderId="0" xfId="0" applyNumberFormat="1" applyAlignment="1">
      <alignment horizontal="center"/>
    </xf>
    <xf numFmtId="0" fontId="6" fillId="4" borderId="18" xfId="0" applyFont="1" applyFill="1" applyBorder="1" applyAlignment="1">
      <alignment horizontal="center" wrapText="1"/>
    </xf>
    <xf numFmtId="0" fontId="6" fillId="4" borderId="38" xfId="0" applyFont="1" applyFill="1" applyBorder="1" applyAlignment="1">
      <alignment horizontal="left" wrapText="1"/>
    </xf>
    <xf numFmtId="49" fontId="0" fillId="0" borderId="11" xfId="0" applyNumberFormat="1" applyBorder="1" applyAlignment="1">
      <alignment horizontal="center"/>
    </xf>
    <xf numFmtId="0" fontId="6" fillId="4" borderId="11" xfId="0" applyFont="1" applyFill="1" applyBorder="1" applyAlignment="1">
      <alignment horizontal="left" wrapText="1"/>
    </xf>
    <xf numFmtId="0" fontId="6" fillId="4" borderId="21" xfId="0" applyFont="1" applyFill="1" applyBorder="1" applyAlignment="1">
      <alignment horizontal="left" wrapText="1"/>
    </xf>
    <xf numFmtId="0" fontId="8" fillId="4" borderId="17" xfId="0" applyFont="1" applyFill="1" applyBorder="1" applyAlignment="1">
      <alignment wrapText="1"/>
    </xf>
    <xf numFmtId="49" fontId="8" fillId="4" borderId="17" xfId="0" applyNumberFormat="1" applyFont="1" applyFill="1" applyBorder="1" applyAlignment="1">
      <alignment wrapText="1"/>
    </xf>
    <xf numFmtId="0" fontId="8" fillId="4" borderId="33" xfId="0" applyFont="1" applyFill="1" applyBorder="1" applyAlignment="1">
      <alignment wrapText="1"/>
    </xf>
    <xf numFmtId="0" fontId="8" fillId="4" borderId="32" xfId="0" applyFont="1" applyFill="1" applyBorder="1" applyAlignment="1">
      <alignment wrapText="1"/>
    </xf>
    <xf numFmtId="49" fontId="8" fillId="4" borderId="32" xfId="0" applyNumberFormat="1" applyFont="1" applyFill="1" applyBorder="1" applyAlignment="1">
      <alignment wrapText="1"/>
    </xf>
    <xf numFmtId="0" fontId="8" fillId="4" borderId="34" xfId="0" applyFont="1" applyFill="1" applyBorder="1" applyAlignment="1">
      <alignment wrapText="1"/>
    </xf>
    <xf numFmtId="0" fontId="8" fillId="4" borderId="29" xfId="0" applyFont="1" applyFill="1" applyBorder="1" applyAlignment="1">
      <alignment wrapText="1"/>
    </xf>
    <xf numFmtId="49" fontId="8" fillId="4" borderId="34" xfId="0" applyNumberFormat="1" applyFont="1" applyFill="1" applyBorder="1" applyAlignment="1">
      <alignment wrapText="1"/>
    </xf>
    <xf numFmtId="164" fontId="0" fillId="0" borderId="18" xfId="0" applyNumberFormat="1" applyBorder="1"/>
    <xf numFmtId="49" fontId="8" fillId="4" borderId="0" xfId="0" applyNumberFormat="1" applyFont="1" applyFill="1" applyAlignment="1">
      <alignment horizontal="left" wrapText="1"/>
    </xf>
    <xf numFmtId="0" fontId="8" fillId="4" borderId="0" xfId="0" applyFont="1" applyFill="1" applyAlignment="1">
      <alignment wrapText="1"/>
    </xf>
    <xf numFmtId="164" fontId="0" fillId="0" borderId="38" xfId="0" applyNumberFormat="1" applyBorder="1"/>
    <xf numFmtId="49" fontId="0" fillId="0" borderId="38" xfId="0" applyNumberFormat="1" applyBorder="1" applyAlignment="1">
      <alignment horizontal="left"/>
    </xf>
    <xf numFmtId="0" fontId="8" fillId="4" borderId="23" xfId="0" applyFont="1" applyFill="1" applyBorder="1" applyAlignment="1">
      <alignment wrapText="1"/>
    </xf>
    <xf numFmtId="0" fontId="0" fillId="0" borderId="22" xfId="0" applyBorder="1"/>
    <xf numFmtId="49" fontId="0" fillId="0" borderId="23" xfId="0" applyNumberFormat="1" applyBorder="1" applyAlignment="1">
      <alignment horizontal="left"/>
    </xf>
    <xf numFmtId="0" fontId="8" fillId="0" borderId="32" xfId="0" applyFont="1" applyBorder="1" applyAlignment="1">
      <alignment wrapText="1"/>
    </xf>
    <xf numFmtId="0" fontId="2" fillId="0" borderId="0" xfId="0" applyFont="1" applyAlignment="1">
      <alignment horizontal="center" vertical="center"/>
    </xf>
    <xf numFmtId="0" fontId="32" fillId="0" borderId="0" xfId="0" applyFont="1"/>
    <xf numFmtId="2" fontId="0" fillId="0" borderId="14" xfId="0" applyNumberFormat="1" applyBorder="1"/>
    <xf numFmtId="2" fontId="0" fillId="0" borderId="15" xfId="0" applyNumberFormat="1" applyBorder="1"/>
    <xf numFmtId="2" fontId="0" fillId="0" borderId="16" xfId="0" applyNumberFormat="1" applyBorder="1"/>
    <xf numFmtId="2" fontId="0" fillId="0" borderId="0" xfId="0" applyNumberFormat="1"/>
    <xf numFmtId="2" fontId="0" fillId="0" borderId="19" xfId="0" applyNumberFormat="1" applyBorder="1"/>
    <xf numFmtId="2" fontId="0" fillId="0" borderId="23" xfId="0" applyNumberFormat="1" applyBorder="1"/>
    <xf numFmtId="2" fontId="0" fillId="0" borderId="18" xfId="0" applyNumberFormat="1" applyBorder="1"/>
    <xf numFmtId="2" fontId="0" fillId="0" borderId="38" xfId="0" applyNumberFormat="1" applyBorder="1"/>
    <xf numFmtId="164" fontId="18" fillId="0" borderId="11" xfId="0" applyNumberFormat="1" applyFont="1" applyBorder="1"/>
    <xf numFmtId="164" fontId="11" fillId="0" borderId="11" xfId="0" applyNumberFormat="1" applyFont="1" applyBorder="1"/>
    <xf numFmtId="164" fontId="18" fillId="0" borderId="0" xfId="0" applyNumberFormat="1" applyFont="1"/>
    <xf numFmtId="164" fontId="18" fillId="0" borderId="0" xfId="0" applyNumberFormat="1" applyFont="1" applyAlignment="1">
      <alignment horizontal="center"/>
    </xf>
    <xf numFmtId="164" fontId="11" fillId="0" borderId="0" xfId="0" applyNumberFormat="1" applyFont="1"/>
    <xf numFmtId="164" fontId="33" fillId="0" borderId="0" xfId="0" applyNumberFormat="1" applyFont="1"/>
    <xf numFmtId="164" fontId="4" fillId="0" borderId="0" xfId="0" applyNumberFormat="1" applyFont="1"/>
    <xf numFmtId="164" fontId="33" fillId="0" borderId="14" xfId="0" applyNumberFormat="1" applyFont="1" applyBorder="1" applyAlignment="1">
      <alignment horizontal="center"/>
    </xf>
    <xf numFmtId="165" fontId="0" fillId="0" borderId="13" xfId="0" applyNumberFormat="1" applyBorder="1"/>
    <xf numFmtId="165" fontId="0" fillId="0" borderId="16" xfId="0" applyNumberFormat="1" applyBorder="1"/>
    <xf numFmtId="165" fontId="0" fillId="0" borderId="18" xfId="0" applyNumberFormat="1" applyBorder="1"/>
    <xf numFmtId="165" fontId="0" fillId="0" borderId="11" xfId="0" applyNumberFormat="1" applyBorder="1"/>
    <xf numFmtId="165" fontId="0" fillId="0" borderId="0" xfId="0" applyNumberFormat="1"/>
    <xf numFmtId="165" fontId="8" fillId="0" borderId="16" xfId="0" applyNumberFormat="1" applyFont="1" applyBorder="1"/>
    <xf numFmtId="165" fontId="8" fillId="0" borderId="21" xfId="0" applyNumberFormat="1" applyFont="1" applyBorder="1"/>
    <xf numFmtId="165" fontId="8" fillId="0" borderId="13" xfId="0" applyNumberFormat="1" applyFont="1" applyBorder="1"/>
    <xf numFmtId="165" fontId="8" fillId="0" borderId="24" xfId="0" applyNumberFormat="1" applyFont="1" applyBorder="1"/>
    <xf numFmtId="165" fontId="0" fillId="0" borderId="15" xfId="0" applyNumberFormat="1" applyBorder="1"/>
    <xf numFmtId="165" fontId="0" fillId="0" borderId="30" xfId="0" applyNumberFormat="1" applyBorder="1"/>
    <xf numFmtId="165" fontId="0" fillId="0" borderId="23" xfId="0" applyNumberFormat="1" applyBorder="1"/>
    <xf numFmtId="165" fontId="0" fillId="0" borderId="38" xfId="0" applyNumberFormat="1" applyBorder="1"/>
    <xf numFmtId="165" fontId="18" fillId="0" borderId="13" xfId="0" applyNumberFormat="1" applyFont="1" applyBorder="1"/>
    <xf numFmtId="165" fontId="18" fillId="0" borderId="39" xfId="0" applyNumberFormat="1" applyFont="1" applyBorder="1"/>
    <xf numFmtId="165" fontId="18" fillId="0" borderId="11" xfId="0" applyNumberFormat="1" applyFont="1" applyBorder="1"/>
    <xf numFmtId="165" fontId="18" fillId="0" borderId="0" xfId="0" applyNumberFormat="1" applyFont="1"/>
    <xf numFmtId="165" fontId="18" fillId="0" borderId="16" xfId="0" applyNumberFormat="1" applyFont="1" applyBorder="1"/>
    <xf numFmtId="165" fontId="18" fillId="0" borderId="18" xfId="0" applyNumberFormat="1" applyFont="1" applyBorder="1"/>
    <xf numFmtId="165" fontId="18" fillId="0" borderId="19" xfId="0" applyNumberFormat="1" applyFont="1" applyBorder="1"/>
    <xf numFmtId="165" fontId="18" fillId="0" borderId="38" xfId="0" applyNumberFormat="1" applyFont="1" applyBorder="1"/>
    <xf numFmtId="165" fontId="18" fillId="0" borderId="15" xfId="0" applyNumberFormat="1" applyFont="1" applyBorder="1"/>
    <xf numFmtId="165" fontId="18" fillId="0" borderId="21" xfId="0" applyNumberFormat="1" applyFont="1" applyBorder="1"/>
    <xf numFmtId="165" fontId="18" fillId="0" borderId="30" xfId="0" applyNumberFormat="1" applyFont="1" applyBorder="1"/>
    <xf numFmtId="165" fontId="18" fillId="0" borderId="23" xfId="0" applyNumberFormat="1" applyFont="1" applyBorder="1"/>
    <xf numFmtId="165" fontId="18" fillId="0" borderId="40" xfId="0" applyNumberFormat="1" applyFont="1" applyBorder="1"/>
    <xf numFmtId="164" fontId="0" fillId="7" borderId="16" xfId="0" applyNumberFormat="1" applyFill="1" applyBorder="1"/>
    <xf numFmtId="164" fontId="0" fillId="0" borderId="25" xfId="0" applyNumberFormat="1" applyBorder="1"/>
    <xf numFmtId="164" fontId="18" fillId="0" borderId="16" xfId="0" applyNumberFormat="1" applyFont="1" applyBorder="1" applyAlignment="1">
      <alignment horizontal="right"/>
    </xf>
    <xf numFmtId="164" fontId="18" fillId="0" borderId="0" xfId="0" applyNumberFormat="1" applyFont="1" applyAlignment="1">
      <alignment horizontal="right"/>
    </xf>
    <xf numFmtId="164" fontId="18" fillId="7" borderId="16" xfId="0" applyNumberFormat="1" applyFont="1" applyFill="1" applyBorder="1" applyAlignment="1">
      <alignment horizontal="right"/>
    </xf>
    <xf numFmtId="164" fontId="18" fillId="0" borderId="23" xfId="0" applyNumberFormat="1" applyFont="1" applyBorder="1" applyAlignment="1">
      <alignment horizontal="right"/>
    </xf>
    <xf numFmtId="164" fontId="18" fillId="0" borderId="13" xfId="0" applyNumberFormat="1" applyFont="1" applyBorder="1" applyAlignment="1">
      <alignment horizontal="right"/>
    </xf>
    <xf numFmtId="49" fontId="2" fillId="0" borderId="0" xfId="0" applyNumberFormat="1" applyFont="1" applyAlignment="1">
      <alignment horizontal="center"/>
    </xf>
    <xf numFmtId="0" fontId="0" fillId="0" borderId="43" xfId="0" applyBorder="1"/>
    <xf numFmtId="0" fontId="0" fillId="0" borderId="34" xfId="0" applyBorder="1"/>
    <xf numFmtId="0" fontId="8" fillId="4" borderId="44" xfId="0" applyFont="1" applyFill="1" applyBorder="1" applyAlignment="1">
      <alignment wrapText="1"/>
    </xf>
    <xf numFmtId="0" fontId="0" fillId="0" borderId="45" xfId="0" applyBorder="1" applyAlignment="1">
      <alignment wrapText="1"/>
    </xf>
    <xf numFmtId="0" fontId="8" fillId="4" borderId="19" xfId="0" applyFont="1" applyFill="1" applyBorder="1" applyAlignment="1">
      <alignment wrapText="1"/>
    </xf>
    <xf numFmtId="0" fontId="2" fillId="0" borderId="0" xfId="0" applyFont="1" applyAlignment="1">
      <alignment wrapText="1"/>
    </xf>
    <xf numFmtId="164" fontId="2" fillId="0" borderId="11" xfId="0" applyNumberFormat="1" applyFont="1" applyBorder="1"/>
    <xf numFmtId="165" fontId="2" fillId="0" borderId="0" xfId="0" applyNumberFormat="1" applyFont="1"/>
    <xf numFmtId="165" fontId="2" fillId="0" borderId="11" xfId="0" applyNumberFormat="1" applyFont="1" applyBorder="1"/>
    <xf numFmtId="0" fontId="5" fillId="3" borderId="11" xfId="0" applyFont="1" applyFill="1" applyBorder="1" applyAlignment="1">
      <alignment horizontal="center" vertical="center" wrapText="1"/>
    </xf>
    <xf numFmtId="0" fontId="0" fillId="7" borderId="13" xfId="0" applyFill="1" applyBorder="1"/>
    <xf numFmtId="0" fontId="0" fillId="6" borderId="13" xfId="0" applyFill="1" applyBorder="1"/>
    <xf numFmtId="0" fontId="0" fillId="7" borderId="11" xfId="0" applyFill="1" applyBorder="1"/>
    <xf numFmtId="0" fontId="0" fillId="2" borderId="1" xfId="0" applyFill="1" applyBorder="1" applyAlignment="1">
      <alignment horizontal="center" vertical="center" wrapText="1"/>
    </xf>
    <xf numFmtId="0" fontId="0" fillId="0" borderId="1" xfId="0" applyBorder="1" applyAlignment="1">
      <alignment vertical="center" wrapText="1"/>
    </xf>
    <xf numFmtId="0" fontId="0" fillId="6" borderId="1" xfId="0" applyFill="1" applyBorder="1" applyAlignment="1">
      <alignment horizontal="center" vertical="center" wrapText="1"/>
    </xf>
    <xf numFmtId="0" fontId="0" fillId="6" borderId="1" xfId="0" applyFill="1" applyBorder="1" applyAlignment="1">
      <alignment vertical="center" wrapText="1"/>
    </xf>
  </cellXfs>
  <cellStyles count="2">
    <cellStyle name="Normal" xfId="0" builtinId="0"/>
    <cellStyle name="Normal 4" xfId="1" xr:uid="{397AF05C-EFA6-42D2-BA38-C204CCBD2588}"/>
  </cellStyles>
  <dxfs count="11">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629E-CCD4-41B0-8CC5-6200DF3B6C57}">
  <sheetPr>
    <pageSetUpPr fitToPage="1"/>
  </sheetPr>
  <dimension ref="B1:P102"/>
  <sheetViews>
    <sheetView zoomScale="85" zoomScaleNormal="85" workbookViewId="0">
      <pane xSplit="1" ySplit="2" topLeftCell="B72" activePane="bottomRight" state="frozen"/>
      <selection pane="topRight"/>
      <selection pane="bottomLeft"/>
      <selection pane="bottomRight" activeCell="H3" sqref="H3:J96"/>
    </sheetView>
  </sheetViews>
  <sheetFormatPr baseColWidth="10" defaultColWidth="9.26953125" defaultRowHeight="14.5" x14ac:dyDescent="0.35"/>
  <cols>
    <col min="2" max="2" width="9.453125" bestFit="1" customWidth="1"/>
    <col min="3" max="3" width="45.453125" customWidth="1"/>
    <col min="4" max="4" width="19.26953125" style="1" customWidth="1"/>
    <col min="5" max="5" width="13.54296875" customWidth="1"/>
    <col min="6" max="6" width="56.26953125" customWidth="1"/>
    <col min="7" max="13" width="23.26953125" customWidth="1"/>
    <col min="14" max="14" width="27.36328125" customWidth="1"/>
    <col min="15" max="15" width="9.26953125" customWidth="1"/>
    <col min="16" max="16" width="17.90625" customWidth="1"/>
    <col min="19" max="19" width="9.26953125" customWidth="1"/>
  </cols>
  <sheetData>
    <row r="1" spans="2:16" ht="39" customHeight="1" thickBot="1" x14ac:dyDescent="0.55000000000000004">
      <c r="B1" s="350" t="s">
        <v>3699</v>
      </c>
      <c r="G1" s="414"/>
      <c r="H1" s="415"/>
      <c r="I1" s="415"/>
      <c r="J1" s="415"/>
      <c r="K1" s="415"/>
      <c r="L1" s="415"/>
      <c r="M1" s="415"/>
      <c r="N1" s="415"/>
    </row>
    <row r="2" spans="2:16" ht="32.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12" t="s">
        <v>10</v>
      </c>
    </row>
    <row r="3" spans="2:16" ht="57.75" customHeight="1" x14ac:dyDescent="0.35">
      <c r="B3" s="13" t="s">
        <v>11</v>
      </c>
      <c r="C3" s="14" t="s">
        <v>12</v>
      </c>
      <c r="D3" s="15">
        <v>2427606</v>
      </c>
      <c r="E3" s="16" t="s">
        <v>13</v>
      </c>
      <c r="F3" s="16" t="s">
        <v>14</v>
      </c>
      <c r="G3" s="17">
        <f>+H3+I3+J3</f>
        <v>9</v>
      </c>
      <c r="H3" s="17">
        <v>3</v>
      </c>
      <c r="I3" s="17">
        <v>4</v>
      </c>
      <c r="J3" s="17">
        <v>2</v>
      </c>
      <c r="K3" s="351">
        <v>116.30272500000001</v>
      </c>
      <c r="L3" s="351">
        <v>119.07183750000002</v>
      </c>
      <c r="M3" s="351">
        <v>121.84095000000002</v>
      </c>
      <c r="N3" s="18">
        <f>+H3*K3+I3*L3+J3*M3</f>
        <v>1068.8774250000001</v>
      </c>
      <c r="P3" s="19">
        <v>1068.8774250000001</v>
      </c>
    </row>
    <row r="4" spans="2:16" ht="28.5" customHeight="1" x14ac:dyDescent="0.35">
      <c r="B4" s="13" t="s">
        <v>15</v>
      </c>
      <c r="C4" s="20" t="s">
        <v>16</v>
      </c>
      <c r="D4" s="21">
        <v>2495402</v>
      </c>
      <c r="E4" s="22" t="s">
        <v>13</v>
      </c>
      <c r="F4" s="22" t="s">
        <v>17</v>
      </c>
      <c r="G4" s="17">
        <f t="shared" ref="G4:G67" si="0">+H4+I4+J4</f>
        <v>27</v>
      </c>
      <c r="H4" s="17">
        <v>4</v>
      </c>
      <c r="I4" s="17">
        <v>5</v>
      </c>
      <c r="J4" s="17">
        <v>18</v>
      </c>
      <c r="K4" s="351">
        <v>349.75709999999998</v>
      </c>
      <c r="L4" s="351">
        <v>358.08464999999995</v>
      </c>
      <c r="M4" s="351">
        <v>366.41219999999998</v>
      </c>
      <c r="N4" s="18">
        <f t="shared" ref="N4:N67" si="1">+H4*K4+I4*L4+J4*M4</f>
        <v>9784.8712500000001</v>
      </c>
      <c r="P4" s="19">
        <v>9784.8712500000001</v>
      </c>
    </row>
    <row r="5" spans="2:16" ht="29" x14ac:dyDescent="0.35">
      <c r="B5" s="13" t="s">
        <v>18</v>
      </c>
      <c r="C5" s="20" t="s">
        <v>19</v>
      </c>
      <c r="D5" s="21" t="s">
        <v>20</v>
      </c>
      <c r="E5" s="22" t="s">
        <v>13</v>
      </c>
      <c r="F5" s="22" t="s">
        <v>21</v>
      </c>
      <c r="G5" s="17">
        <f t="shared" si="0"/>
        <v>27</v>
      </c>
      <c r="H5" s="17">
        <v>10</v>
      </c>
      <c r="I5" s="17">
        <v>11</v>
      </c>
      <c r="J5" s="17">
        <v>6</v>
      </c>
      <c r="K5" s="351">
        <v>90.2286</v>
      </c>
      <c r="L5" s="351">
        <v>92.376900000000006</v>
      </c>
      <c r="M5" s="351">
        <v>94.525199999999998</v>
      </c>
      <c r="N5" s="18">
        <f t="shared" si="1"/>
        <v>2485.5830999999998</v>
      </c>
      <c r="P5" s="19">
        <v>2485.5831000000003</v>
      </c>
    </row>
    <row r="6" spans="2:16" x14ac:dyDescent="0.35">
      <c r="B6" s="13" t="s">
        <v>22</v>
      </c>
      <c r="C6" s="20" t="s">
        <v>23</v>
      </c>
      <c r="D6" s="21" t="s">
        <v>24</v>
      </c>
      <c r="E6" s="22" t="s">
        <v>13</v>
      </c>
      <c r="F6" s="22" t="s">
        <v>25</v>
      </c>
      <c r="G6" s="17">
        <f t="shared" si="0"/>
        <v>159</v>
      </c>
      <c r="H6" s="17">
        <v>54</v>
      </c>
      <c r="I6" s="17">
        <v>69</v>
      </c>
      <c r="J6" s="17">
        <v>36</v>
      </c>
      <c r="K6" s="351">
        <v>310.46400000000006</v>
      </c>
      <c r="L6" s="351">
        <v>317.85600000000005</v>
      </c>
      <c r="M6" s="351">
        <v>325.24800000000005</v>
      </c>
      <c r="N6" s="18">
        <f t="shared" si="1"/>
        <v>50406.04800000001</v>
      </c>
      <c r="P6" s="19">
        <v>50406.04800000001</v>
      </c>
    </row>
    <row r="7" spans="2:16" ht="29" x14ac:dyDescent="0.35">
      <c r="B7" s="13" t="s">
        <v>26</v>
      </c>
      <c r="C7" s="20" t="s">
        <v>27</v>
      </c>
      <c r="D7" s="21">
        <v>4415300</v>
      </c>
      <c r="E7" s="22" t="s">
        <v>13</v>
      </c>
      <c r="F7" s="22" t="s">
        <v>28</v>
      </c>
      <c r="G7" s="17">
        <f t="shared" si="0"/>
        <v>3</v>
      </c>
      <c r="H7" s="17">
        <v>1</v>
      </c>
      <c r="I7" s="17">
        <v>1</v>
      </c>
      <c r="J7" s="17">
        <v>1</v>
      </c>
      <c r="K7" s="351">
        <v>214.65674999999999</v>
      </c>
      <c r="L7" s="351">
        <v>219.76762500000001</v>
      </c>
      <c r="M7" s="351">
        <v>224.8785</v>
      </c>
      <c r="N7" s="18">
        <f t="shared" si="1"/>
        <v>659.30287499999997</v>
      </c>
      <c r="P7" s="19">
        <v>659.30287499999997</v>
      </c>
    </row>
    <row r="8" spans="2:16" ht="101.5" x14ac:dyDescent="0.35">
      <c r="B8" s="13" t="s">
        <v>29</v>
      </c>
      <c r="C8" s="20" t="s">
        <v>30</v>
      </c>
      <c r="D8" s="21" t="s">
        <v>31</v>
      </c>
      <c r="E8" s="22" t="s">
        <v>13</v>
      </c>
      <c r="F8" s="22" t="s">
        <v>32</v>
      </c>
      <c r="G8" s="17">
        <f t="shared" si="0"/>
        <v>29</v>
      </c>
      <c r="H8" s="17">
        <v>11</v>
      </c>
      <c r="I8" s="17">
        <v>11</v>
      </c>
      <c r="J8" s="17">
        <v>7</v>
      </c>
      <c r="K8" s="351">
        <v>108.66240000000002</v>
      </c>
      <c r="L8" s="351">
        <v>111.24960000000002</v>
      </c>
      <c r="M8" s="351">
        <v>113.83680000000001</v>
      </c>
      <c r="N8" s="18">
        <f t="shared" si="1"/>
        <v>3215.8896000000004</v>
      </c>
      <c r="P8" s="19">
        <v>3215.8896000000013</v>
      </c>
    </row>
    <row r="9" spans="2:16" ht="130.5" x14ac:dyDescent="0.35">
      <c r="B9" s="13" t="s">
        <v>33</v>
      </c>
      <c r="C9" s="20" t="s">
        <v>34</v>
      </c>
      <c r="D9" s="21">
        <v>6120800.9900000002</v>
      </c>
      <c r="E9" s="22" t="s">
        <v>13</v>
      </c>
      <c r="F9" s="22" t="s">
        <v>35</v>
      </c>
      <c r="G9" s="17">
        <f t="shared" si="0"/>
        <v>8</v>
      </c>
      <c r="H9" s="17">
        <v>3</v>
      </c>
      <c r="I9" s="17">
        <v>4</v>
      </c>
      <c r="J9" s="17">
        <v>1</v>
      </c>
      <c r="K9" s="351">
        <v>620.92800000000011</v>
      </c>
      <c r="L9" s="351">
        <v>635.7120000000001</v>
      </c>
      <c r="M9" s="351">
        <v>650.49600000000009</v>
      </c>
      <c r="N9" s="18">
        <f t="shared" si="1"/>
        <v>5056.1280000000006</v>
      </c>
      <c r="P9" s="19">
        <v>5056.1280000000006</v>
      </c>
    </row>
    <row r="10" spans="2:16" ht="145" x14ac:dyDescent="0.35">
      <c r="B10" s="13" t="s">
        <v>36</v>
      </c>
      <c r="C10" s="20" t="s">
        <v>37</v>
      </c>
      <c r="D10" s="21">
        <v>6120600.9900000002</v>
      </c>
      <c r="E10" s="22" t="s">
        <v>13</v>
      </c>
      <c r="F10" s="22" t="s">
        <v>38</v>
      </c>
      <c r="G10" s="17">
        <f t="shared" si="0"/>
        <v>8</v>
      </c>
      <c r="H10" s="17">
        <v>3</v>
      </c>
      <c r="I10" s="17">
        <v>4</v>
      </c>
      <c r="J10" s="17">
        <v>1</v>
      </c>
      <c r="K10" s="351">
        <v>586.971</v>
      </c>
      <c r="L10" s="351">
        <v>600.94650000000001</v>
      </c>
      <c r="M10" s="351">
        <v>614.92200000000003</v>
      </c>
      <c r="N10" s="18">
        <f t="shared" si="1"/>
        <v>4779.621000000001</v>
      </c>
      <c r="P10" s="19">
        <v>4779.621000000001</v>
      </c>
    </row>
    <row r="11" spans="2:16" ht="58" x14ac:dyDescent="0.35">
      <c r="B11" s="13" t="s">
        <v>39</v>
      </c>
      <c r="C11" s="20" t="s">
        <v>40</v>
      </c>
      <c r="D11" s="21" t="s">
        <v>41</v>
      </c>
      <c r="E11" s="22" t="s">
        <v>13</v>
      </c>
      <c r="F11" s="22" t="s">
        <v>42</v>
      </c>
      <c r="G11" s="17">
        <f t="shared" si="0"/>
        <v>9</v>
      </c>
      <c r="H11" s="17">
        <v>3</v>
      </c>
      <c r="I11" s="17">
        <v>4</v>
      </c>
      <c r="J11" s="17">
        <v>2</v>
      </c>
      <c r="K11" s="351">
        <v>73.856475000000003</v>
      </c>
      <c r="L11" s="351">
        <v>75.614962500000004</v>
      </c>
      <c r="M11" s="351">
        <v>77.373450000000005</v>
      </c>
      <c r="N11" s="18">
        <f t="shared" si="1"/>
        <v>678.77617500000008</v>
      </c>
      <c r="P11" s="19">
        <v>678.77617500000008</v>
      </c>
    </row>
    <row r="12" spans="2:16" ht="43.5" x14ac:dyDescent="0.35">
      <c r="B12" s="13" t="s">
        <v>43</v>
      </c>
      <c r="C12" s="20" t="s">
        <v>44</v>
      </c>
      <c r="D12" s="21">
        <v>2427606</v>
      </c>
      <c r="E12" s="22" t="s">
        <v>13</v>
      </c>
      <c r="F12" s="22" t="s">
        <v>14</v>
      </c>
      <c r="G12" s="17">
        <f t="shared" si="0"/>
        <v>20</v>
      </c>
      <c r="H12" s="17">
        <v>8</v>
      </c>
      <c r="I12" s="17">
        <v>8</v>
      </c>
      <c r="J12" s="17">
        <v>4</v>
      </c>
      <c r="K12" s="351">
        <v>116.30272500000001</v>
      </c>
      <c r="L12" s="351">
        <v>119.07183750000002</v>
      </c>
      <c r="M12" s="351">
        <v>121.84095000000002</v>
      </c>
      <c r="N12" s="18">
        <f t="shared" si="1"/>
        <v>2370.3603000000003</v>
      </c>
      <c r="P12" s="19">
        <v>2370.3603000000003</v>
      </c>
    </row>
    <row r="13" spans="2:16" ht="29" x14ac:dyDescent="0.35">
      <c r="B13" s="13" t="s">
        <v>45</v>
      </c>
      <c r="C13" s="20" t="s">
        <v>46</v>
      </c>
      <c r="D13" s="21" t="s">
        <v>47</v>
      </c>
      <c r="E13" s="22" t="s">
        <v>13</v>
      </c>
      <c r="F13" s="22" t="s">
        <v>48</v>
      </c>
      <c r="G13" s="17">
        <f t="shared" si="0"/>
        <v>3</v>
      </c>
      <c r="H13" s="17">
        <v>1</v>
      </c>
      <c r="I13" s="17">
        <v>2</v>
      </c>
      <c r="J13" s="17">
        <v>0</v>
      </c>
      <c r="K13" s="351">
        <v>144.31725000000003</v>
      </c>
      <c r="L13" s="351">
        <v>147.75337500000003</v>
      </c>
      <c r="M13" s="351">
        <v>151.18950000000001</v>
      </c>
      <c r="N13" s="18">
        <f t="shared" si="1"/>
        <v>439.82400000000007</v>
      </c>
      <c r="P13" s="19">
        <v>439.82400000000007</v>
      </c>
    </row>
    <row r="14" spans="2:16" x14ac:dyDescent="0.35">
      <c r="B14" s="13" t="s">
        <v>49</v>
      </c>
      <c r="C14" s="20" t="s">
        <v>50</v>
      </c>
      <c r="D14" s="21" t="s">
        <v>51</v>
      </c>
      <c r="E14" s="22" t="s">
        <v>13</v>
      </c>
      <c r="F14" s="22" t="s">
        <v>52</v>
      </c>
      <c r="G14" s="17">
        <f t="shared" si="0"/>
        <v>76</v>
      </c>
      <c r="H14" s="17">
        <v>27</v>
      </c>
      <c r="I14" s="17">
        <v>32</v>
      </c>
      <c r="J14" s="17">
        <v>17</v>
      </c>
      <c r="K14" s="351">
        <v>59.546025000000014</v>
      </c>
      <c r="L14" s="351">
        <v>60.963787500000009</v>
      </c>
      <c r="M14" s="351">
        <v>62.381550000000011</v>
      </c>
      <c r="N14" s="18">
        <f t="shared" si="1"/>
        <v>4619.0702250000013</v>
      </c>
      <c r="P14" s="19">
        <v>4619.0702250000013</v>
      </c>
    </row>
    <row r="15" spans="2:16" x14ac:dyDescent="0.35">
      <c r="B15" s="13" t="s">
        <v>53</v>
      </c>
      <c r="C15" s="20" t="s">
        <v>54</v>
      </c>
      <c r="D15" s="21" t="s">
        <v>55</v>
      </c>
      <c r="E15" s="22" t="s">
        <v>13</v>
      </c>
      <c r="F15" s="22" t="s">
        <v>56</v>
      </c>
      <c r="G15" s="17">
        <f t="shared" si="0"/>
        <v>36</v>
      </c>
      <c r="H15" s="17">
        <v>13</v>
      </c>
      <c r="I15" s="17">
        <v>14</v>
      </c>
      <c r="J15" s="17">
        <v>9</v>
      </c>
      <c r="K15" s="351">
        <v>34.199549999999995</v>
      </c>
      <c r="L15" s="351">
        <v>35.013824999999997</v>
      </c>
      <c r="M15" s="351">
        <v>35.828099999999999</v>
      </c>
      <c r="N15" s="18">
        <f t="shared" si="1"/>
        <v>1257.2405999999999</v>
      </c>
      <c r="P15" s="19">
        <v>1257.2405999999999</v>
      </c>
    </row>
    <row r="16" spans="2:16" ht="54" customHeight="1" x14ac:dyDescent="0.35">
      <c r="B16" s="13" t="s">
        <v>57</v>
      </c>
      <c r="C16" s="23" t="s">
        <v>58</v>
      </c>
      <c r="D16" s="21">
        <v>2434706</v>
      </c>
      <c r="E16" s="22" t="s">
        <v>13</v>
      </c>
      <c r="F16" s="22" t="s">
        <v>59</v>
      </c>
      <c r="G16" s="17">
        <f t="shared" si="0"/>
        <v>13</v>
      </c>
      <c r="H16" s="17">
        <v>4</v>
      </c>
      <c r="I16" s="17">
        <v>5</v>
      </c>
      <c r="J16" s="17">
        <v>4</v>
      </c>
      <c r="K16" s="351">
        <v>111.20917500000002</v>
      </c>
      <c r="L16" s="351">
        <v>113.85701250000001</v>
      </c>
      <c r="M16" s="351">
        <v>116.50485000000002</v>
      </c>
      <c r="N16" s="18">
        <f t="shared" si="1"/>
        <v>1480.1411625000003</v>
      </c>
      <c r="P16" s="19">
        <v>1480.1411625000001</v>
      </c>
    </row>
    <row r="17" spans="2:16" ht="29" x14ac:dyDescent="0.35">
      <c r="B17" s="13" t="s">
        <v>60</v>
      </c>
      <c r="C17" s="20" t="s">
        <v>61</v>
      </c>
      <c r="D17" s="21">
        <v>2802300</v>
      </c>
      <c r="E17" s="22" t="s">
        <v>13</v>
      </c>
      <c r="F17" s="22" t="s">
        <v>62</v>
      </c>
      <c r="G17" s="17">
        <f t="shared" si="0"/>
        <v>13</v>
      </c>
      <c r="H17" s="17">
        <v>3</v>
      </c>
      <c r="I17" s="17">
        <v>6</v>
      </c>
      <c r="J17" s="17">
        <v>4</v>
      </c>
      <c r="K17" s="351">
        <v>203.74200000000002</v>
      </c>
      <c r="L17" s="351">
        <v>208.59300000000002</v>
      </c>
      <c r="M17" s="351">
        <v>213.44400000000002</v>
      </c>
      <c r="N17" s="18">
        <f t="shared" si="1"/>
        <v>2716.5600000000004</v>
      </c>
      <c r="P17" s="19">
        <v>2716.5600000000004</v>
      </c>
    </row>
    <row r="18" spans="2:16" x14ac:dyDescent="0.35">
      <c r="B18" s="13" t="s">
        <v>63</v>
      </c>
      <c r="C18" s="20" t="s">
        <v>64</v>
      </c>
      <c r="D18" s="21" t="s">
        <v>65</v>
      </c>
      <c r="E18" s="22" t="s">
        <v>13</v>
      </c>
      <c r="F18" s="22" t="s">
        <v>66</v>
      </c>
      <c r="G18" s="17">
        <f t="shared" si="0"/>
        <v>16</v>
      </c>
      <c r="H18" s="17">
        <v>4</v>
      </c>
      <c r="I18" s="17">
        <v>7</v>
      </c>
      <c r="J18" s="17">
        <v>5</v>
      </c>
      <c r="K18" s="351">
        <v>442.65375000000006</v>
      </c>
      <c r="L18" s="351">
        <v>453.19312500000007</v>
      </c>
      <c r="M18" s="351">
        <v>463.73250000000007</v>
      </c>
      <c r="N18" s="18">
        <f t="shared" si="1"/>
        <v>7261.6293750000004</v>
      </c>
      <c r="P18" s="19">
        <v>7261.6293750000013</v>
      </c>
    </row>
    <row r="19" spans="2:16" ht="29" x14ac:dyDescent="0.35">
      <c r="B19" s="13" t="s">
        <v>67</v>
      </c>
      <c r="C19" s="24" t="s">
        <v>68</v>
      </c>
      <c r="D19" s="21" t="s">
        <v>69</v>
      </c>
      <c r="E19" s="22" t="s">
        <v>13</v>
      </c>
      <c r="F19" s="22" t="s">
        <v>70</v>
      </c>
      <c r="G19" s="17">
        <f t="shared" si="0"/>
        <v>60</v>
      </c>
      <c r="H19" s="17">
        <v>24</v>
      </c>
      <c r="I19" s="17">
        <v>25</v>
      </c>
      <c r="J19" s="17">
        <v>11</v>
      </c>
      <c r="K19" s="351">
        <v>26.195400000000003</v>
      </c>
      <c r="L19" s="351">
        <v>26.819100000000006</v>
      </c>
      <c r="M19" s="351">
        <v>27.442800000000005</v>
      </c>
      <c r="N19" s="18">
        <f t="shared" si="1"/>
        <v>1601.0379000000003</v>
      </c>
      <c r="P19" s="19">
        <v>1601.0379000000003</v>
      </c>
    </row>
    <row r="20" spans="2:16" x14ac:dyDescent="0.35">
      <c r="B20" s="13" t="s">
        <v>71</v>
      </c>
      <c r="C20" s="24" t="s">
        <v>72</v>
      </c>
      <c r="D20" s="21" t="s">
        <v>73</v>
      </c>
      <c r="E20" s="22" t="s">
        <v>13</v>
      </c>
      <c r="F20" s="22" t="s">
        <v>74</v>
      </c>
      <c r="G20" s="17">
        <f t="shared" si="0"/>
        <v>45</v>
      </c>
      <c r="H20" s="17">
        <v>19</v>
      </c>
      <c r="I20" s="17">
        <v>20</v>
      </c>
      <c r="J20" s="17">
        <v>6</v>
      </c>
      <c r="K20" s="351">
        <v>13.461524999999998</v>
      </c>
      <c r="L20" s="351">
        <v>13.782037499999999</v>
      </c>
      <c r="M20" s="351">
        <v>14.102549999999999</v>
      </c>
      <c r="N20" s="18">
        <f t="shared" si="1"/>
        <v>616.02502499999991</v>
      </c>
      <c r="P20" s="19">
        <v>616.02502499999991</v>
      </c>
    </row>
    <row r="21" spans="2:16" ht="29" x14ac:dyDescent="0.35">
      <c r="B21" s="13" t="s">
        <v>75</v>
      </c>
      <c r="C21" s="25" t="s">
        <v>76</v>
      </c>
      <c r="D21" s="26" t="s">
        <v>77</v>
      </c>
      <c r="E21" s="22" t="s">
        <v>13</v>
      </c>
      <c r="F21" s="22" t="s">
        <v>78</v>
      </c>
      <c r="G21" s="17">
        <f t="shared" si="0"/>
        <v>14</v>
      </c>
      <c r="H21" s="17">
        <v>4</v>
      </c>
      <c r="I21" s="17">
        <v>6</v>
      </c>
      <c r="J21" s="17">
        <v>4</v>
      </c>
      <c r="K21" s="351">
        <v>369.88875000000002</v>
      </c>
      <c r="L21" s="351">
        <v>378.69562500000006</v>
      </c>
      <c r="M21" s="351">
        <v>387.50250000000005</v>
      </c>
      <c r="N21" s="18">
        <f t="shared" si="1"/>
        <v>5301.7387500000004</v>
      </c>
      <c r="P21" s="19">
        <v>5301.7387500000004</v>
      </c>
    </row>
    <row r="22" spans="2:16" ht="43.5" x14ac:dyDescent="0.35">
      <c r="B22" s="13" t="s">
        <v>79</v>
      </c>
      <c r="C22" s="25" t="s">
        <v>40</v>
      </c>
      <c r="D22" s="26" t="s">
        <v>41</v>
      </c>
      <c r="E22" s="22" t="s">
        <v>13</v>
      </c>
      <c r="F22" s="22" t="s">
        <v>80</v>
      </c>
      <c r="G22" s="17">
        <f t="shared" si="0"/>
        <v>6</v>
      </c>
      <c r="H22" s="17">
        <v>2</v>
      </c>
      <c r="I22" s="17">
        <v>2</v>
      </c>
      <c r="J22" s="17">
        <v>2</v>
      </c>
      <c r="K22" s="351">
        <v>73.856475000000003</v>
      </c>
      <c r="L22" s="351">
        <v>75.614962500000004</v>
      </c>
      <c r="M22" s="351">
        <v>77.373450000000005</v>
      </c>
      <c r="N22" s="18">
        <f t="shared" si="1"/>
        <v>453.68977500000005</v>
      </c>
      <c r="P22" s="19">
        <v>453.689775</v>
      </c>
    </row>
    <row r="23" spans="2:16" x14ac:dyDescent="0.35">
      <c r="B23" s="13" t="s">
        <v>81</v>
      </c>
      <c r="C23" s="24" t="s">
        <v>82</v>
      </c>
      <c r="D23" s="21">
        <v>4708900</v>
      </c>
      <c r="E23" s="27" t="s">
        <v>13</v>
      </c>
      <c r="F23" s="28" t="s">
        <v>83</v>
      </c>
      <c r="G23" s="17">
        <f t="shared" si="0"/>
        <v>6</v>
      </c>
      <c r="H23" s="17">
        <v>2</v>
      </c>
      <c r="I23" s="17">
        <v>2</v>
      </c>
      <c r="J23" s="17">
        <v>2</v>
      </c>
      <c r="K23" s="351">
        <v>460.84500000000003</v>
      </c>
      <c r="L23" s="351">
        <v>471.81750000000005</v>
      </c>
      <c r="M23" s="351">
        <v>482.79</v>
      </c>
      <c r="N23" s="18">
        <f t="shared" si="1"/>
        <v>2830.9050000000002</v>
      </c>
      <c r="P23" s="19">
        <v>2830.9050000000002</v>
      </c>
    </row>
    <row r="24" spans="2:16" ht="29" x14ac:dyDescent="0.35">
      <c r="B24" s="13" t="s">
        <v>84</v>
      </c>
      <c r="C24" s="24" t="s">
        <v>85</v>
      </c>
      <c r="D24" s="21" t="s">
        <v>86</v>
      </c>
      <c r="E24" s="27" t="s">
        <v>13</v>
      </c>
      <c r="F24" s="28" t="s">
        <v>87</v>
      </c>
      <c r="G24" s="17">
        <f t="shared" si="0"/>
        <v>37</v>
      </c>
      <c r="H24" s="17">
        <v>16</v>
      </c>
      <c r="I24" s="17">
        <v>18</v>
      </c>
      <c r="J24" s="17">
        <v>3</v>
      </c>
      <c r="K24" s="351">
        <v>7.1552250000000006</v>
      </c>
      <c r="L24" s="351">
        <v>7.325587500000001</v>
      </c>
      <c r="M24" s="351">
        <v>7.4959500000000006</v>
      </c>
      <c r="N24" s="18">
        <f t="shared" si="1"/>
        <v>268.83202499999999</v>
      </c>
      <c r="P24" s="19">
        <v>268.83202500000004</v>
      </c>
    </row>
    <row r="25" spans="2:16" x14ac:dyDescent="0.35">
      <c r="B25" s="13" t="s">
        <v>88</v>
      </c>
      <c r="C25" s="24" t="s">
        <v>89</v>
      </c>
      <c r="D25" s="21" t="s">
        <v>90</v>
      </c>
      <c r="E25" s="27" t="s">
        <v>13</v>
      </c>
      <c r="F25" s="28" t="s">
        <v>91</v>
      </c>
      <c r="G25" s="17">
        <f t="shared" si="0"/>
        <v>37</v>
      </c>
      <c r="H25" s="17">
        <v>16</v>
      </c>
      <c r="I25" s="17">
        <v>18</v>
      </c>
      <c r="J25" s="17">
        <v>3</v>
      </c>
      <c r="K25" s="351">
        <v>9.2169000000000008</v>
      </c>
      <c r="L25" s="351">
        <v>9.4363500000000009</v>
      </c>
      <c r="M25" s="351">
        <v>9.655800000000001</v>
      </c>
      <c r="N25" s="18">
        <f t="shared" si="1"/>
        <v>346.2921</v>
      </c>
      <c r="P25" s="19">
        <v>346.2921</v>
      </c>
    </row>
    <row r="26" spans="2:16" ht="29" x14ac:dyDescent="0.35">
      <c r="B26" s="13" t="s">
        <v>92</v>
      </c>
      <c r="C26" s="24" t="s">
        <v>93</v>
      </c>
      <c r="D26" s="21" t="s">
        <v>94</v>
      </c>
      <c r="E26" s="27" t="s">
        <v>13</v>
      </c>
      <c r="F26" s="28" t="s">
        <v>95</v>
      </c>
      <c r="G26" s="17">
        <f t="shared" si="0"/>
        <v>33</v>
      </c>
      <c r="H26" s="17">
        <v>16</v>
      </c>
      <c r="I26" s="17">
        <v>14</v>
      </c>
      <c r="J26" s="17">
        <v>3</v>
      </c>
      <c r="K26" s="351">
        <v>12.370049999999999</v>
      </c>
      <c r="L26" s="351">
        <v>12.664574999999999</v>
      </c>
      <c r="M26" s="351">
        <v>12.959099999999999</v>
      </c>
      <c r="N26" s="18">
        <f t="shared" si="1"/>
        <v>414.10214999999994</v>
      </c>
      <c r="P26" s="19">
        <v>414.10214999999994</v>
      </c>
    </row>
    <row r="27" spans="2:16" x14ac:dyDescent="0.35">
      <c r="B27" s="13" t="s">
        <v>96</v>
      </c>
      <c r="C27" s="29" t="s">
        <v>97</v>
      </c>
      <c r="D27" s="30">
        <v>5221500</v>
      </c>
      <c r="E27" s="31" t="s">
        <v>13</v>
      </c>
      <c r="F27" s="22" t="s">
        <v>98</v>
      </c>
      <c r="G27" s="17">
        <f t="shared" si="0"/>
        <v>1</v>
      </c>
      <c r="H27" s="17">
        <v>0</v>
      </c>
      <c r="I27" s="17">
        <v>1</v>
      </c>
      <c r="J27" s="17">
        <v>0</v>
      </c>
      <c r="K27" s="351">
        <v>2440.0530000000003</v>
      </c>
      <c r="L27" s="351">
        <v>2498.1495</v>
      </c>
      <c r="M27" s="351">
        <v>2556.2460000000001</v>
      </c>
      <c r="N27" s="18">
        <f t="shared" si="1"/>
        <v>2498.1495</v>
      </c>
      <c r="P27" s="19">
        <v>2498.1495</v>
      </c>
    </row>
    <row r="28" spans="2:16" ht="58" x14ac:dyDescent="0.35">
      <c r="B28" s="13" t="s">
        <v>99</v>
      </c>
      <c r="C28" s="24" t="s">
        <v>100</v>
      </c>
      <c r="D28" s="21" t="s">
        <v>101</v>
      </c>
      <c r="E28" s="27" t="s">
        <v>13</v>
      </c>
      <c r="F28" s="22" t="s">
        <v>102</v>
      </c>
      <c r="G28" s="17">
        <f t="shared" si="0"/>
        <v>13</v>
      </c>
      <c r="H28" s="17">
        <v>4</v>
      </c>
      <c r="I28" s="17">
        <v>5</v>
      </c>
      <c r="J28" s="17">
        <v>4</v>
      </c>
      <c r="K28" s="351">
        <v>268.01774999999998</v>
      </c>
      <c r="L28" s="351">
        <v>274.39912499999997</v>
      </c>
      <c r="M28" s="351">
        <v>280.78050000000002</v>
      </c>
      <c r="N28" s="18">
        <f t="shared" si="1"/>
        <v>3567.1886249999998</v>
      </c>
      <c r="P28" s="19">
        <v>3567.1886249999998</v>
      </c>
    </row>
    <row r="29" spans="2:16" ht="72.5" x14ac:dyDescent="0.35">
      <c r="B29" s="13" t="s">
        <v>103</v>
      </c>
      <c r="C29" s="24" t="s">
        <v>104</v>
      </c>
      <c r="D29" s="21">
        <v>5060</v>
      </c>
      <c r="E29" s="27" t="s">
        <v>13</v>
      </c>
      <c r="F29" s="22" t="s">
        <v>105</v>
      </c>
      <c r="G29" s="17">
        <f t="shared" si="0"/>
        <v>9</v>
      </c>
      <c r="H29" s="17">
        <v>2</v>
      </c>
      <c r="I29" s="17">
        <v>4</v>
      </c>
      <c r="J29" s="17">
        <v>3</v>
      </c>
      <c r="K29" s="351">
        <v>389.29275000000007</v>
      </c>
      <c r="L29" s="351">
        <v>398.56162500000005</v>
      </c>
      <c r="M29" s="351">
        <v>407.83050000000003</v>
      </c>
      <c r="N29" s="18">
        <f t="shared" si="1"/>
        <v>3596.3235000000004</v>
      </c>
      <c r="P29" s="19">
        <v>3596.3235000000004</v>
      </c>
    </row>
    <row r="30" spans="2:16" ht="101.5" x14ac:dyDescent="0.35">
      <c r="B30" s="13" t="s">
        <v>106</v>
      </c>
      <c r="C30" s="24" t="s">
        <v>107</v>
      </c>
      <c r="D30" s="21" t="s">
        <v>108</v>
      </c>
      <c r="E30" s="27" t="s">
        <v>13</v>
      </c>
      <c r="F30" s="22" t="s">
        <v>109</v>
      </c>
      <c r="G30" s="17">
        <f t="shared" si="0"/>
        <v>4</v>
      </c>
      <c r="H30" s="17">
        <v>1</v>
      </c>
      <c r="I30" s="17">
        <v>2</v>
      </c>
      <c r="J30" s="17">
        <v>1</v>
      </c>
      <c r="K30" s="351">
        <v>346.84650000000005</v>
      </c>
      <c r="L30" s="351">
        <v>355.10475000000002</v>
      </c>
      <c r="M30" s="351">
        <v>363.36300000000006</v>
      </c>
      <c r="N30" s="18">
        <f t="shared" si="1"/>
        <v>1420.4190000000001</v>
      </c>
      <c r="P30" s="19">
        <v>1420.4190000000001</v>
      </c>
    </row>
    <row r="31" spans="2:16" ht="118.5" customHeight="1" x14ac:dyDescent="0.35">
      <c r="B31" s="13" t="s">
        <v>110</v>
      </c>
      <c r="C31" s="24" t="s">
        <v>100</v>
      </c>
      <c r="D31" s="21" t="s">
        <v>111</v>
      </c>
      <c r="E31" s="27" t="s">
        <v>13</v>
      </c>
      <c r="F31" s="22" t="s">
        <v>112</v>
      </c>
      <c r="G31" s="17">
        <f t="shared" si="0"/>
        <v>4</v>
      </c>
      <c r="H31" s="17">
        <v>1</v>
      </c>
      <c r="I31" s="17">
        <v>2</v>
      </c>
      <c r="J31" s="17">
        <v>1</v>
      </c>
      <c r="K31" s="351">
        <v>435.37725</v>
      </c>
      <c r="L31" s="351">
        <v>445.74337499999996</v>
      </c>
      <c r="M31" s="351">
        <v>456.10949999999997</v>
      </c>
      <c r="N31" s="18">
        <f t="shared" si="1"/>
        <v>1782.9735000000001</v>
      </c>
      <c r="P31" s="19">
        <v>1782.9735000000001</v>
      </c>
    </row>
    <row r="32" spans="2:16" ht="43.5" x14ac:dyDescent="0.35">
      <c r="B32" s="13" t="s">
        <v>113</v>
      </c>
      <c r="C32" s="24" t="s">
        <v>114</v>
      </c>
      <c r="D32" s="1" t="s">
        <v>115</v>
      </c>
      <c r="E32" s="27" t="s">
        <v>13</v>
      </c>
      <c r="F32" s="27" t="s">
        <v>116</v>
      </c>
      <c r="G32" s="17">
        <f t="shared" si="0"/>
        <v>2</v>
      </c>
      <c r="H32" s="17">
        <v>1</v>
      </c>
      <c r="I32" s="17">
        <v>1</v>
      </c>
      <c r="J32" s="17">
        <v>0</v>
      </c>
      <c r="K32" s="351">
        <v>776.16000000000008</v>
      </c>
      <c r="L32" s="351">
        <v>794.6400000000001</v>
      </c>
      <c r="M32" s="351">
        <v>813.12</v>
      </c>
      <c r="N32" s="18">
        <f t="shared" si="1"/>
        <v>1570.8000000000002</v>
      </c>
      <c r="P32" s="19">
        <v>1570.8000000000002</v>
      </c>
    </row>
    <row r="33" spans="2:16" ht="29" x14ac:dyDescent="0.35">
      <c r="B33" s="13" t="s">
        <v>117</v>
      </c>
      <c r="C33" s="24" t="s">
        <v>118</v>
      </c>
      <c r="D33" s="15" t="s">
        <v>119</v>
      </c>
      <c r="E33" s="27" t="s">
        <v>13</v>
      </c>
      <c r="F33" s="22" t="s">
        <v>120</v>
      </c>
      <c r="G33" s="17">
        <f t="shared" si="0"/>
        <v>5</v>
      </c>
      <c r="H33" s="17">
        <v>1</v>
      </c>
      <c r="I33" s="17">
        <v>2</v>
      </c>
      <c r="J33" s="17">
        <v>2</v>
      </c>
      <c r="K33" s="351">
        <v>155.23200000000003</v>
      </c>
      <c r="L33" s="351">
        <v>158.92800000000003</v>
      </c>
      <c r="M33" s="351">
        <v>162.62400000000002</v>
      </c>
      <c r="N33" s="18">
        <f t="shared" si="1"/>
        <v>798.33600000000013</v>
      </c>
      <c r="P33" s="19">
        <v>798.33600000000013</v>
      </c>
    </row>
    <row r="34" spans="2:16" x14ac:dyDescent="0.35">
      <c r="B34" s="13" t="s">
        <v>121</v>
      </c>
      <c r="C34" s="24" t="s">
        <v>122</v>
      </c>
      <c r="D34" s="21" t="s">
        <v>123</v>
      </c>
      <c r="E34" s="27" t="s">
        <v>13</v>
      </c>
      <c r="F34" s="22" t="s">
        <v>124</v>
      </c>
      <c r="G34" s="17">
        <f t="shared" si="0"/>
        <v>4</v>
      </c>
      <c r="H34" s="17">
        <v>0</v>
      </c>
      <c r="I34" s="17">
        <v>2</v>
      </c>
      <c r="J34" s="17">
        <v>2</v>
      </c>
      <c r="K34" s="351">
        <v>8.4892500000000002</v>
      </c>
      <c r="L34" s="351">
        <v>8.6913750000000007</v>
      </c>
      <c r="M34" s="351">
        <v>8.8935000000000013</v>
      </c>
      <c r="N34" s="18">
        <f t="shared" si="1"/>
        <v>35.169750000000008</v>
      </c>
      <c r="P34" s="19">
        <v>35.169750000000008</v>
      </c>
    </row>
    <row r="35" spans="2:16" ht="43.5" x14ac:dyDescent="0.35">
      <c r="B35" s="13" t="s">
        <v>125</v>
      </c>
      <c r="C35" s="24" t="s">
        <v>126</v>
      </c>
      <c r="D35" s="21" t="s">
        <v>127</v>
      </c>
      <c r="E35" s="27" t="s">
        <v>13</v>
      </c>
      <c r="F35" s="22" t="s">
        <v>128</v>
      </c>
      <c r="G35" s="17">
        <f t="shared" si="0"/>
        <v>5</v>
      </c>
      <c r="H35" s="17">
        <v>2</v>
      </c>
      <c r="I35" s="17">
        <v>1</v>
      </c>
      <c r="J35" s="17">
        <v>2</v>
      </c>
      <c r="K35" s="351">
        <v>8.4892500000000002</v>
      </c>
      <c r="L35" s="351">
        <v>8.6913750000000007</v>
      </c>
      <c r="M35" s="351">
        <v>8.8935000000000013</v>
      </c>
      <c r="N35" s="18">
        <f t="shared" si="1"/>
        <v>43.456875000000004</v>
      </c>
      <c r="P35" s="19">
        <v>43.456875000000004</v>
      </c>
    </row>
    <row r="36" spans="2:16" x14ac:dyDescent="0.35">
      <c r="B36" s="13" t="s">
        <v>129</v>
      </c>
      <c r="C36" s="24" t="s">
        <v>130</v>
      </c>
      <c r="D36" s="21" t="s">
        <v>131</v>
      </c>
      <c r="E36" s="27" t="s">
        <v>13</v>
      </c>
      <c r="F36" s="22" t="s">
        <v>128</v>
      </c>
      <c r="G36" s="17">
        <f t="shared" si="0"/>
        <v>9</v>
      </c>
      <c r="H36" s="17">
        <v>2</v>
      </c>
      <c r="I36" s="17">
        <v>5</v>
      </c>
      <c r="J36" s="17">
        <v>2</v>
      </c>
      <c r="K36" s="351">
        <v>102.59865000000001</v>
      </c>
      <c r="L36" s="351">
        <v>105.04147500000001</v>
      </c>
      <c r="M36" s="351">
        <v>107.4843</v>
      </c>
      <c r="N36" s="18">
        <f t="shared" si="1"/>
        <v>945.37327500000015</v>
      </c>
      <c r="P36" s="19">
        <v>945.37327499999992</v>
      </c>
    </row>
    <row r="37" spans="2:16" x14ac:dyDescent="0.35">
      <c r="B37" s="13" t="s">
        <v>132</v>
      </c>
      <c r="C37" s="24" t="s">
        <v>133</v>
      </c>
      <c r="D37" s="21" t="s">
        <v>134</v>
      </c>
      <c r="E37" s="27" t="s">
        <v>13</v>
      </c>
      <c r="F37" s="22" t="s">
        <v>128</v>
      </c>
      <c r="G37" s="17">
        <f t="shared" si="0"/>
        <v>9</v>
      </c>
      <c r="H37" s="17">
        <v>2</v>
      </c>
      <c r="I37" s="17">
        <v>5</v>
      </c>
      <c r="J37" s="17">
        <v>2</v>
      </c>
      <c r="K37" s="351">
        <v>25.467750000000002</v>
      </c>
      <c r="L37" s="351">
        <v>26.074125000000002</v>
      </c>
      <c r="M37" s="351">
        <v>26.680500000000002</v>
      </c>
      <c r="N37" s="18">
        <f t="shared" si="1"/>
        <v>234.667125</v>
      </c>
      <c r="P37" s="19">
        <v>234.667125</v>
      </c>
    </row>
    <row r="38" spans="2:16" x14ac:dyDescent="0.35">
      <c r="B38" s="13" t="s">
        <v>135</v>
      </c>
      <c r="C38" s="24" t="s">
        <v>136</v>
      </c>
      <c r="D38" s="21" t="s">
        <v>137</v>
      </c>
      <c r="E38" s="27" t="s">
        <v>13</v>
      </c>
      <c r="F38" s="22" t="s">
        <v>128</v>
      </c>
      <c r="G38" s="17">
        <f t="shared" si="0"/>
        <v>6</v>
      </c>
      <c r="H38" s="17">
        <v>2</v>
      </c>
      <c r="I38" s="17">
        <v>2</v>
      </c>
      <c r="J38" s="17">
        <v>2</v>
      </c>
      <c r="K38" s="351">
        <v>51.541874999999997</v>
      </c>
      <c r="L38" s="351">
        <v>52.769062499999997</v>
      </c>
      <c r="M38" s="351">
        <v>53.996249999999996</v>
      </c>
      <c r="N38" s="18">
        <f t="shared" si="1"/>
        <v>316.614375</v>
      </c>
      <c r="P38" s="19">
        <v>316.61437499999994</v>
      </c>
    </row>
    <row r="39" spans="2:16" x14ac:dyDescent="0.35">
      <c r="B39" s="13" t="s">
        <v>138</v>
      </c>
      <c r="C39" s="32" t="s">
        <v>139</v>
      </c>
      <c r="D39" s="33" t="s">
        <v>140</v>
      </c>
      <c r="E39" s="34" t="s">
        <v>13</v>
      </c>
      <c r="F39" s="35" t="s">
        <v>128</v>
      </c>
      <c r="G39" s="17">
        <f t="shared" si="0"/>
        <v>12</v>
      </c>
      <c r="H39" s="17">
        <v>4</v>
      </c>
      <c r="I39" s="17">
        <v>5</v>
      </c>
      <c r="J39" s="17">
        <v>3</v>
      </c>
      <c r="K39" s="351">
        <v>8.4892500000000002</v>
      </c>
      <c r="L39" s="351">
        <v>8.6913750000000007</v>
      </c>
      <c r="M39" s="351">
        <v>8.8935000000000013</v>
      </c>
      <c r="N39" s="18">
        <f t="shared" si="1"/>
        <v>104.09437500000001</v>
      </c>
      <c r="P39" s="19">
        <v>104.09437500000001</v>
      </c>
    </row>
    <row r="40" spans="2:16" x14ac:dyDescent="0.35">
      <c r="B40" s="13" t="s">
        <v>141</v>
      </c>
      <c r="C40" s="36" t="s">
        <v>142</v>
      </c>
      <c r="D40" s="30">
        <v>6102</v>
      </c>
      <c r="E40" s="31" t="s">
        <v>13</v>
      </c>
      <c r="F40" s="35" t="s">
        <v>143</v>
      </c>
      <c r="G40" s="17">
        <f t="shared" si="0"/>
        <v>2</v>
      </c>
      <c r="H40" s="17">
        <v>1</v>
      </c>
      <c r="I40" s="17">
        <v>1</v>
      </c>
      <c r="J40" s="17">
        <v>0</v>
      </c>
      <c r="K40" s="351">
        <v>586.971</v>
      </c>
      <c r="L40" s="351">
        <v>600.94650000000001</v>
      </c>
      <c r="M40" s="351">
        <v>614.92200000000003</v>
      </c>
      <c r="N40" s="18">
        <f t="shared" si="1"/>
        <v>1187.9175</v>
      </c>
      <c r="P40" s="19">
        <v>1187.9175</v>
      </c>
    </row>
    <row r="41" spans="2:16" ht="58" x14ac:dyDescent="0.35">
      <c r="B41" s="13" t="s">
        <v>144</v>
      </c>
      <c r="C41" s="37" t="s">
        <v>145</v>
      </c>
      <c r="D41" s="33">
        <v>8568200</v>
      </c>
      <c r="E41" s="35" t="s">
        <v>13</v>
      </c>
      <c r="F41" s="35" t="s">
        <v>146</v>
      </c>
      <c r="G41" s="17">
        <f t="shared" si="0"/>
        <v>37</v>
      </c>
      <c r="H41" s="17">
        <v>16</v>
      </c>
      <c r="I41" s="17">
        <v>18</v>
      </c>
      <c r="J41" s="17">
        <v>3</v>
      </c>
      <c r="K41" s="351">
        <v>116.54527499999999</v>
      </c>
      <c r="L41" s="351">
        <v>119.3201625</v>
      </c>
      <c r="M41" s="351">
        <v>122.09504999999999</v>
      </c>
      <c r="N41" s="18">
        <f t="shared" si="1"/>
        <v>4378.7724749999998</v>
      </c>
      <c r="P41" s="19">
        <v>4378.7724749999998</v>
      </c>
    </row>
    <row r="42" spans="2:16" x14ac:dyDescent="0.35">
      <c r="B42" s="13" t="s">
        <v>147</v>
      </c>
      <c r="C42" s="38" t="s">
        <v>148</v>
      </c>
      <c r="D42" s="33">
        <v>9659000</v>
      </c>
      <c r="E42" s="35" t="s">
        <v>13</v>
      </c>
      <c r="F42" s="35" t="s">
        <v>149</v>
      </c>
      <c r="G42" s="17">
        <f t="shared" si="0"/>
        <v>1</v>
      </c>
      <c r="H42" s="17">
        <v>0</v>
      </c>
      <c r="I42" s="17">
        <v>1</v>
      </c>
      <c r="J42" s="17">
        <v>0</v>
      </c>
      <c r="K42" s="351">
        <v>463.27049999999997</v>
      </c>
      <c r="L42" s="351">
        <v>474.30074999999999</v>
      </c>
      <c r="M42" s="351">
        <v>485.33099999999996</v>
      </c>
      <c r="N42" s="18">
        <f t="shared" si="1"/>
        <v>474.30074999999999</v>
      </c>
      <c r="P42" s="19">
        <v>474.30074999999999</v>
      </c>
    </row>
    <row r="43" spans="2:16" ht="29" x14ac:dyDescent="0.35">
      <c r="B43" s="13" t="s">
        <v>150</v>
      </c>
      <c r="C43" s="38" t="s">
        <v>151</v>
      </c>
      <c r="D43" s="33">
        <v>8573100</v>
      </c>
      <c r="E43" s="34" t="s">
        <v>13</v>
      </c>
      <c r="F43" s="34" t="s">
        <v>152</v>
      </c>
      <c r="G43" s="17">
        <f t="shared" si="0"/>
        <v>37</v>
      </c>
      <c r="H43" s="17">
        <v>16</v>
      </c>
      <c r="I43" s="17">
        <v>18</v>
      </c>
      <c r="J43" s="17">
        <v>3</v>
      </c>
      <c r="K43" s="351">
        <v>23.527349999999998</v>
      </c>
      <c r="L43" s="351">
        <v>24.087524999999999</v>
      </c>
      <c r="M43" s="351">
        <v>24.6477</v>
      </c>
      <c r="N43" s="18">
        <f t="shared" si="1"/>
        <v>883.95614999999998</v>
      </c>
      <c r="P43" s="19">
        <v>883.95614999999987</v>
      </c>
    </row>
    <row r="44" spans="2:16" ht="43.5" x14ac:dyDescent="0.35">
      <c r="B44" s="13" t="s">
        <v>153</v>
      </c>
      <c r="C44" s="38" t="s">
        <v>154</v>
      </c>
      <c r="D44" s="33">
        <v>8575000</v>
      </c>
      <c r="E44" s="35" t="s">
        <v>13</v>
      </c>
      <c r="F44" s="35" t="s">
        <v>155</v>
      </c>
      <c r="G44" s="17">
        <f t="shared" si="0"/>
        <v>57</v>
      </c>
      <c r="H44" s="17">
        <v>20</v>
      </c>
      <c r="I44" s="17">
        <v>30</v>
      </c>
      <c r="J44" s="17">
        <v>7</v>
      </c>
      <c r="K44" s="351">
        <v>137.04075</v>
      </c>
      <c r="L44" s="351">
        <v>140.30362500000001</v>
      </c>
      <c r="M44" s="351">
        <v>143.56650000000002</v>
      </c>
      <c r="N44" s="18">
        <f t="shared" si="1"/>
        <v>7954.8892500000002</v>
      </c>
      <c r="P44" s="19">
        <v>7954.8892500000002</v>
      </c>
    </row>
    <row r="45" spans="2:16" ht="29" x14ac:dyDescent="0.35">
      <c r="B45" s="13" t="s">
        <v>156</v>
      </c>
      <c r="C45" s="39" t="s">
        <v>157</v>
      </c>
      <c r="D45" s="33">
        <v>8565700</v>
      </c>
      <c r="E45" s="35" t="s">
        <v>13</v>
      </c>
      <c r="F45" s="35" t="s">
        <v>158</v>
      </c>
      <c r="G45" s="17">
        <f t="shared" si="0"/>
        <v>4</v>
      </c>
      <c r="H45" s="17">
        <v>1</v>
      </c>
      <c r="I45" s="17">
        <v>2</v>
      </c>
      <c r="J45" s="17">
        <v>1</v>
      </c>
      <c r="K45" s="351">
        <v>613.65150000000006</v>
      </c>
      <c r="L45" s="351">
        <v>628.26225000000011</v>
      </c>
      <c r="M45" s="351">
        <v>642.87300000000005</v>
      </c>
      <c r="N45" s="18">
        <f t="shared" si="1"/>
        <v>2513.0490000000004</v>
      </c>
      <c r="P45" s="19">
        <v>2513.0490000000004</v>
      </c>
    </row>
    <row r="46" spans="2:16" ht="43.5" x14ac:dyDescent="0.35">
      <c r="B46" s="13" t="s">
        <v>159</v>
      </c>
      <c r="C46" s="38" t="s">
        <v>160</v>
      </c>
      <c r="D46" s="33" t="s">
        <v>161</v>
      </c>
      <c r="E46" s="34" t="s">
        <v>13</v>
      </c>
      <c r="F46" s="35" t="s">
        <v>162</v>
      </c>
      <c r="G46" s="17">
        <f t="shared" si="0"/>
        <v>4</v>
      </c>
      <c r="H46" s="17">
        <v>0</v>
      </c>
      <c r="I46" s="17">
        <v>2</v>
      </c>
      <c r="J46" s="17">
        <v>2</v>
      </c>
      <c r="K46" s="351">
        <v>65.003399999999999</v>
      </c>
      <c r="L46" s="351">
        <v>66.551100000000005</v>
      </c>
      <c r="M46" s="351">
        <v>68.098799999999997</v>
      </c>
      <c r="N46" s="18">
        <f t="shared" si="1"/>
        <v>269.2998</v>
      </c>
      <c r="P46" s="19">
        <v>269.2998</v>
      </c>
    </row>
    <row r="47" spans="2:16" x14ac:dyDescent="0.35">
      <c r="B47" s="13" t="s">
        <v>163</v>
      </c>
      <c r="C47" s="38" t="s">
        <v>164</v>
      </c>
      <c r="D47" s="33" t="s">
        <v>165</v>
      </c>
      <c r="E47" s="34" t="s">
        <v>13</v>
      </c>
      <c r="F47" s="35" t="s">
        <v>166</v>
      </c>
      <c r="G47" s="17">
        <f t="shared" si="0"/>
        <v>7</v>
      </c>
      <c r="H47" s="17">
        <v>2</v>
      </c>
      <c r="I47" s="17">
        <v>3</v>
      </c>
      <c r="J47" s="17">
        <v>2</v>
      </c>
      <c r="K47" s="351">
        <v>288.63450000000006</v>
      </c>
      <c r="L47" s="351">
        <v>295.50675000000007</v>
      </c>
      <c r="M47" s="351">
        <v>302.37900000000002</v>
      </c>
      <c r="N47" s="18">
        <f t="shared" si="1"/>
        <v>2068.5472500000005</v>
      </c>
      <c r="P47" s="19">
        <v>2068.5472500000001</v>
      </c>
    </row>
    <row r="48" spans="2:16" x14ac:dyDescent="0.35">
      <c r="B48" s="13" t="s">
        <v>167</v>
      </c>
      <c r="C48" s="38" t="s">
        <v>142</v>
      </c>
      <c r="D48" s="33">
        <v>6131</v>
      </c>
      <c r="E48" s="34" t="s">
        <v>13</v>
      </c>
      <c r="F48" s="34" t="s">
        <v>168</v>
      </c>
      <c r="G48" s="17">
        <f t="shared" si="0"/>
        <v>2</v>
      </c>
      <c r="H48" s="17">
        <v>1</v>
      </c>
      <c r="I48" s="17">
        <v>1</v>
      </c>
      <c r="J48" s="17">
        <v>0</v>
      </c>
      <c r="K48" s="351">
        <v>428.10075000000006</v>
      </c>
      <c r="L48" s="351">
        <v>438.29362500000002</v>
      </c>
      <c r="M48" s="351">
        <v>448.48650000000004</v>
      </c>
      <c r="N48" s="18">
        <f t="shared" si="1"/>
        <v>866.39437500000008</v>
      </c>
      <c r="P48" s="19">
        <v>866.39437500000008</v>
      </c>
    </row>
    <row r="49" spans="2:16" ht="101.5" x14ac:dyDescent="0.35">
      <c r="B49" s="13" t="s">
        <v>169</v>
      </c>
      <c r="C49" s="38" t="s">
        <v>170</v>
      </c>
      <c r="D49" s="33">
        <v>5350</v>
      </c>
      <c r="E49" s="35" t="s">
        <v>13</v>
      </c>
      <c r="F49" s="35" t="s">
        <v>171</v>
      </c>
      <c r="G49" s="17">
        <f t="shared" si="0"/>
        <v>4</v>
      </c>
      <c r="H49" s="17">
        <v>1</v>
      </c>
      <c r="I49" s="17">
        <v>2</v>
      </c>
      <c r="J49" s="17">
        <v>1</v>
      </c>
      <c r="K49" s="351">
        <v>409.90950000000004</v>
      </c>
      <c r="L49" s="351">
        <v>419.66925000000003</v>
      </c>
      <c r="M49" s="351">
        <v>429.42900000000003</v>
      </c>
      <c r="N49" s="18">
        <f t="shared" si="1"/>
        <v>1678.6770000000001</v>
      </c>
      <c r="P49" s="19">
        <v>1678.6770000000001</v>
      </c>
    </row>
    <row r="50" spans="2:16" ht="29" x14ac:dyDescent="0.35">
      <c r="B50" s="13" t="s">
        <v>172</v>
      </c>
      <c r="C50" s="39" t="s">
        <v>173</v>
      </c>
      <c r="D50" s="33" t="s">
        <v>174</v>
      </c>
      <c r="E50" s="35" t="s">
        <v>13</v>
      </c>
      <c r="F50" s="35" t="s">
        <v>175</v>
      </c>
      <c r="G50" s="17">
        <f t="shared" si="0"/>
        <v>20</v>
      </c>
      <c r="H50" s="17">
        <v>5</v>
      </c>
      <c r="I50" s="17">
        <v>10</v>
      </c>
      <c r="J50" s="17">
        <v>5</v>
      </c>
      <c r="K50" s="351">
        <v>608.80050000000006</v>
      </c>
      <c r="L50" s="351">
        <v>623.29575000000011</v>
      </c>
      <c r="M50" s="351">
        <v>637.79100000000005</v>
      </c>
      <c r="N50" s="18">
        <f t="shared" si="1"/>
        <v>12465.915000000003</v>
      </c>
      <c r="P50" s="19">
        <v>12465.914999999999</v>
      </c>
    </row>
    <row r="51" spans="2:16" ht="29" x14ac:dyDescent="0.35">
      <c r="B51" s="13" t="s">
        <v>176</v>
      </c>
      <c r="C51" s="29" t="s">
        <v>177</v>
      </c>
      <c r="D51" s="30" t="s">
        <v>178</v>
      </c>
      <c r="E51" s="22" t="s">
        <v>13</v>
      </c>
      <c r="F51" s="22" t="s">
        <v>179</v>
      </c>
      <c r="G51" s="17">
        <f t="shared" si="0"/>
        <v>25</v>
      </c>
      <c r="H51" s="17">
        <v>7</v>
      </c>
      <c r="I51" s="17">
        <v>12</v>
      </c>
      <c r="J51" s="17">
        <v>6</v>
      </c>
      <c r="K51" s="351">
        <v>345.63375000000002</v>
      </c>
      <c r="L51" s="351">
        <v>353.86312500000003</v>
      </c>
      <c r="M51" s="351">
        <v>362.09250000000003</v>
      </c>
      <c r="N51" s="18">
        <f t="shared" si="1"/>
        <v>8838.348750000001</v>
      </c>
      <c r="P51" s="19">
        <v>8838.348750000001</v>
      </c>
    </row>
    <row r="52" spans="2:16" ht="29" x14ac:dyDescent="0.35">
      <c r="B52" s="13" t="s">
        <v>180</v>
      </c>
      <c r="C52" s="29" t="s">
        <v>181</v>
      </c>
      <c r="D52" s="30" t="s">
        <v>182</v>
      </c>
      <c r="E52" s="22" t="s">
        <v>13</v>
      </c>
      <c r="F52" s="22" t="s">
        <v>183</v>
      </c>
      <c r="G52" s="17">
        <f t="shared" si="0"/>
        <v>4</v>
      </c>
      <c r="H52" s="17">
        <v>1</v>
      </c>
      <c r="I52" s="17">
        <v>2</v>
      </c>
      <c r="J52" s="17">
        <v>1</v>
      </c>
      <c r="K52" s="351">
        <v>1209.11175</v>
      </c>
      <c r="L52" s="351">
        <v>1237.9001250000001</v>
      </c>
      <c r="M52" s="351">
        <v>1266.6885000000002</v>
      </c>
      <c r="N52" s="18">
        <f t="shared" si="1"/>
        <v>4951.6005000000005</v>
      </c>
      <c r="P52" s="19">
        <v>4951.6005000000005</v>
      </c>
    </row>
    <row r="53" spans="2:16" ht="29" x14ac:dyDescent="0.35">
      <c r="B53" s="13" t="s">
        <v>184</v>
      </c>
      <c r="C53" s="24" t="s">
        <v>185</v>
      </c>
      <c r="D53" s="21">
        <v>4653900</v>
      </c>
      <c r="E53" s="27" t="s">
        <v>13</v>
      </c>
      <c r="F53" s="22" t="s">
        <v>185</v>
      </c>
      <c r="G53" s="17">
        <f t="shared" si="0"/>
        <v>4</v>
      </c>
      <c r="H53" s="17">
        <v>1</v>
      </c>
      <c r="I53" s="17">
        <v>2</v>
      </c>
      <c r="J53" s="17">
        <v>1</v>
      </c>
      <c r="K53" s="351">
        <v>167.35950000000003</v>
      </c>
      <c r="L53" s="351">
        <v>171.34425000000002</v>
      </c>
      <c r="M53" s="351">
        <v>175.32900000000001</v>
      </c>
      <c r="N53" s="18">
        <f t="shared" si="1"/>
        <v>685.37700000000007</v>
      </c>
      <c r="P53" s="19">
        <v>685.37699999999995</v>
      </c>
    </row>
    <row r="54" spans="2:16" ht="43.5" x14ac:dyDescent="0.35">
      <c r="B54" s="13" t="s">
        <v>186</v>
      </c>
      <c r="C54" s="24" t="s">
        <v>187</v>
      </c>
      <c r="D54" s="21" t="s">
        <v>188</v>
      </c>
      <c r="E54" s="27" t="s">
        <v>13</v>
      </c>
      <c r="F54" s="22" t="s">
        <v>189</v>
      </c>
      <c r="G54" s="17">
        <f t="shared" si="0"/>
        <v>1</v>
      </c>
      <c r="H54" s="17">
        <v>0</v>
      </c>
      <c r="I54" s="17">
        <v>1</v>
      </c>
      <c r="J54" s="17">
        <v>0</v>
      </c>
      <c r="K54" s="351">
        <v>92.532824999999988</v>
      </c>
      <c r="L54" s="351">
        <v>94.735987499999993</v>
      </c>
      <c r="M54" s="351">
        <v>96.939149999999984</v>
      </c>
      <c r="N54" s="18">
        <f t="shared" si="1"/>
        <v>94.735987499999993</v>
      </c>
      <c r="P54" s="19">
        <v>94.735987499999993</v>
      </c>
    </row>
    <row r="55" spans="2:16" ht="29" x14ac:dyDescent="0.35">
      <c r="B55" s="13" t="s">
        <v>190</v>
      </c>
      <c r="C55" s="24" t="s">
        <v>191</v>
      </c>
      <c r="D55" s="21">
        <v>4707600</v>
      </c>
      <c r="E55" s="27" t="s">
        <v>13</v>
      </c>
      <c r="F55" s="22" t="s">
        <v>192</v>
      </c>
      <c r="G55" s="17">
        <f t="shared" si="0"/>
        <v>6</v>
      </c>
      <c r="H55" s="17">
        <v>2</v>
      </c>
      <c r="I55" s="17">
        <v>2</v>
      </c>
      <c r="J55" s="17">
        <v>2</v>
      </c>
      <c r="K55" s="351">
        <v>27.408150000000003</v>
      </c>
      <c r="L55" s="351">
        <v>28.060725000000001</v>
      </c>
      <c r="M55" s="351">
        <v>28.713300000000004</v>
      </c>
      <c r="N55" s="18">
        <f t="shared" si="1"/>
        <v>168.36435</v>
      </c>
      <c r="P55" s="19">
        <v>168.36435</v>
      </c>
    </row>
    <row r="56" spans="2:16" x14ac:dyDescent="0.35">
      <c r="B56" s="13" t="s">
        <v>193</v>
      </c>
      <c r="C56" s="24" t="s">
        <v>194</v>
      </c>
      <c r="D56" s="21">
        <v>8567700</v>
      </c>
      <c r="E56" s="27" t="s">
        <v>13</v>
      </c>
      <c r="F56" s="22" t="s">
        <v>195</v>
      </c>
      <c r="G56" s="17">
        <f t="shared" si="0"/>
        <v>3</v>
      </c>
      <c r="H56" s="17">
        <v>0</v>
      </c>
      <c r="I56" s="17">
        <v>2</v>
      </c>
      <c r="J56" s="17">
        <v>1</v>
      </c>
      <c r="K56" s="351">
        <v>14.674274999999998</v>
      </c>
      <c r="L56" s="351">
        <v>15.023662499999999</v>
      </c>
      <c r="M56" s="351">
        <v>15.373049999999999</v>
      </c>
      <c r="N56" s="18">
        <f t="shared" si="1"/>
        <v>45.420374999999993</v>
      </c>
      <c r="P56" s="19">
        <v>45.420374999999993</v>
      </c>
    </row>
    <row r="57" spans="2:16" ht="29" x14ac:dyDescent="0.35">
      <c r="B57" s="13" t="s">
        <v>196</v>
      </c>
      <c r="C57" s="24" t="s">
        <v>197</v>
      </c>
      <c r="D57" s="21">
        <v>4552400</v>
      </c>
      <c r="E57" s="27" t="s">
        <v>13</v>
      </c>
      <c r="F57" s="22" t="s">
        <v>195</v>
      </c>
      <c r="G57" s="17">
        <f t="shared" si="0"/>
        <v>32</v>
      </c>
      <c r="H57" s="17">
        <v>14</v>
      </c>
      <c r="I57" s="17">
        <v>16</v>
      </c>
      <c r="J57" s="17">
        <v>2</v>
      </c>
      <c r="K57" s="351">
        <v>3.516975</v>
      </c>
      <c r="L57" s="351">
        <v>3.6007124999999998</v>
      </c>
      <c r="M57" s="351">
        <v>3.68445</v>
      </c>
      <c r="N57" s="18">
        <f t="shared" si="1"/>
        <v>114.21795</v>
      </c>
      <c r="P57" s="19">
        <v>114.21795</v>
      </c>
    </row>
    <row r="58" spans="2:16" ht="29" x14ac:dyDescent="0.35">
      <c r="B58" s="13" t="s">
        <v>198</v>
      </c>
      <c r="C58" s="29" t="s">
        <v>199</v>
      </c>
      <c r="D58" s="40" t="s">
        <v>200</v>
      </c>
      <c r="E58" s="31" t="s">
        <v>13</v>
      </c>
      <c r="F58" s="22" t="s">
        <v>195</v>
      </c>
      <c r="G58" s="17">
        <f t="shared" si="0"/>
        <v>32</v>
      </c>
      <c r="H58" s="17">
        <v>14</v>
      </c>
      <c r="I58" s="17">
        <v>16</v>
      </c>
      <c r="J58" s="17">
        <v>2</v>
      </c>
      <c r="K58" s="351">
        <v>1.5765750000000003</v>
      </c>
      <c r="L58" s="351">
        <v>1.6141125000000003</v>
      </c>
      <c r="M58" s="351">
        <v>1.6516500000000003</v>
      </c>
      <c r="N58" s="18">
        <f t="shared" si="1"/>
        <v>51.201150000000005</v>
      </c>
      <c r="P58" s="19">
        <v>51.201150000000013</v>
      </c>
    </row>
    <row r="59" spans="2:16" ht="16.5" x14ac:dyDescent="0.45">
      <c r="B59" s="13" t="s">
        <v>201</v>
      </c>
      <c r="C59" s="41" t="s">
        <v>202</v>
      </c>
      <c r="D59" s="42" t="s">
        <v>203</v>
      </c>
      <c r="E59" s="20" t="s">
        <v>13</v>
      </c>
      <c r="F59" s="22" t="s">
        <v>204</v>
      </c>
      <c r="G59" s="17">
        <f t="shared" si="0"/>
        <v>3</v>
      </c>
      <c r="H59" s="17">
        <v>1</v>
      </c>
      <c r="I59" s="17">
        <v>1</v>
      </c>
      <c r="J59" s="17">
        <v>1</v>
      </c>
      <c r="K59" s="351">
        <v>3.2744250000000004</v>
      </c>
      <c r="L59" s="351">
        <v>3.3523875000000007</v>
      </c>
      <c r="M59" s="351">
        <v>3.4303500000000007</v>
      </c>
      <c r="N59" s="18">
        <f t="shared" si="1"/>
        <v>10.057162500000002</v>
      </c>
      <c r="P59" s="19">
        <v>10.057162500000002</v>
      </c>
    </row>
    <row r="60" spans="2:16" ht="59" x14ac:dyDescent="0.45">
      <c r="B60" s="13" t="s">
        <v>205</v>
      </c>
      <c r="C60" s="43" t="s">
        <v>206</v>
      </c>
      <c r="D60" s="44" t="s">
        <v>207</v>
      </c>
      <c r="E60" s="45" t="s">
        <v>13</v>
      </c>
      <c r="F60" s="22" t="s">
        <v>208</v>
      </c>
      <c r="G60" s="17">
        <f t="shared" si="0"/>
        <v>8</v>
      </c>
      <c r="H60" s="17">
        <v>3</v>
      </c>
      <c r="I60" s="17">
        <v>3</v>
      </c>
      <c r="J60" s="17">
        <v>2</v>
      </c>
      <c r="K60" s="351">
        <v>984.75300000000016</v>
      </c>
      <c r="L60" s="351">
        <v>1008.1995000000002</v>
      </c>
      <c r="M60" s="351">
        <v>1031.6460000000002</v>
      </c>
      <c r="N60" s="18">
        <f t="shared" si="1"/>
        <v>8042.1495000000014</v>
      </c>
      <c r="P60" s="19">
        <v>8042.1495000000014</v>
      </c>
    </row>
    <row r="61" spans="2:16" ht="29" x14ac:dyDescent="0.35">
      <c r="B61" s="13" t="s">
        <v>209</v>
      </c>
      <c r="C61" s="24" t="s">
        <v>210</v>
      </c>
      <c r="D61" s="46" t="s">
        <v>211</v>
      </c>
      <c r="E61" s="22" t="s">
        <v>13</v>
      </c>
      <c r="F61" s="20" t="s">
        <v>212</v>
      </c>
      <c r="G61" s="17">
        <f t="shared" si="0"/>
        <v>1</v>
      </c>
      <c r="H61" s="17">
        <v>1</v>
      </c>
      <c r="I61" s="17">
        <v>0</v>
      </c>
      <c r="J61" s="17">
        <v>0</v>
      </c>
      <c r="K61" s="351">
        <v>1461.36375</v>
      </c>
      <c r="L61" s="351">
        <v>1496.1581250000002</v>
      </c>
      <c r="M61" s="351">
        <v>1530.9525000000001</v>
      </c>
      <c r="N61" s="18">
        <f t="shared" si="1"/>
        <v>1461.36375</v>
      </c>
      <c r="P61" s="19">
        <v>1461.36375</v>
      </c>
    </row>
    <row r="62" spans="2:16" x14ac:dyDescent="0.35">
      <c r="B62" s="13" t="s">
        <v>213</v>
      </c>
      <c r="C62" s="47" t="s">
        <v>214</v>
      </c>
      <c r="D62" s="15">
        <v>6122400</v>
      </c>
      <c r="E62" s="16" t="s">
        <v>13</v>
      </c>
      <c r="F62" s="22" t="s">
        <v>215</v>
      </c>
      <c r="G62" s="17">
        <f t="shared" si="0"/>
        <v>12</v>
      </c>
      <c r="H62" s="17">
        <v>5</v>
      </c>
      <c r="I62" s="17">
        <v>5</v>
      </c>
      <c r="J62" s="17">
        <v>2</v>
      </c>
      <c r="K62" s="351">
        <v>192.82725000000002</v>
      </c>
      <c r="L62" s="351">
        <v>197.41837500000003</v>
      </c>
      <c r="M62" s="351">
        <v>202.0095</v>
      </c>
      <c r="N62" s="18">
        <f t="shared" si="1"/>
        <v>2355.2471249999999</v>
      </c>
      <c r="P62" s="19">
        <v>2355.2471249999999</v>
      </c>
    </row>
    <row r="63" spans="2:16" ht="29" x14ac:dyDescent="0.35">
      <c r="B63" s="13" t="s">
        <v>216</v>
      </c>
      <c r="C63" s="20" t="s">
        <v>217</v>
      </c>
      <c r="D63" s="21" t="s">
        <v>218</v>
      </c>
      <c r="E63" s="22" t="s">
        <v>13</v>
      </c>
      <c r="F63" s="22"/>
      <c r="G63" s="17">
        <f t="shared" si="0"/>
        <v>10</v>
      </c>
      <c r="H63" s="17">
        <v>3</v>
      </c>
      <c r="I63" s="17">
        <v>5</v>
      </c>
      <c r="J63" s="17">
        <v>2</v>
      </c>
      <c r="K63" s="351">
        <v>25.467750000000002</v>
      </c>
      <c r="L63" s="351">
        <v>26.074125000000002</v>
      </c>
      <c r="M63" s="351">
        <v>26.680500000000002</v>
      </c>
      <c r="N63" s="18">
        <f t="shared" si="1"/>
        <v>260.13487500000002</v>
      </c>
      <c r="P63" s="19">
        <v>260.13487500000002</v>
      </c>
    </row>
    <row r="64" spans="2:16" ht="409.5" x14ac:dyDescent="0.35">
      <c r="B64" s="13" t="s">
        <v>219</v>
      </c>
      <c r="C64" s="20" t="s">
        <v>220</v>
      </c>
      <c r="D64" s="21" t="s">
        <v>221</v>
      </c>
      <c r="E64" s="22" t="s">
        <v>13</v>
      </c>
      <c r="F64" s="22" t="s">
        <v>222</v>
      </c>
      <c r="G64" s="17">
        <f t="shared" si="0"/>
        <v>6</v>
      </c>
      <c r="H64" s="17">
        <v>2</v>
      </c>
      <c r="I64" s="17">
        <v>3</v>
      </c>
      <c r="J64" s="17">
        <v>1</v>
      </c>
      <c r="K64" s="351">
        <v>1161.8145</v>
      </c>
      <c r="L64" s="351">
        <v>1189.47675</v>
      </c>
      <c r="M64" s="351">
        <v>1217.1390000000001</v>
      </c>
      <c r="N64" s="18">
        <f t="shared" si="1"/>
        <v>7109.1982500000004</v>
      </c>
      <c r="P64" s="19">
        <v>7109.1982500000004</v>
      </c>
    </row>
    <row r="65" spans="2:16" ht="217.5" x14ac:dyDescent="0.35">
      <c r="B65" s="13" t="s">
        <v>223</v>
      </c>
      <c r="C65" s="20" t="s">
        <v>224</v>
      </c>
      <c r="D65" s="21" t="s">
        <v>225</v>
      </c>
      <c r="E65" s="22" t="s">
        <v>13</v>
      </c>
      <c r="F65" s="22" t="s">
        <v>226</v>
      </c>
      <c r="G65" s="17">
        <f t="shared" si="0"/>
        <v>5</v>
      </c>
      <c r="H65" s="17">
        <v>2</v>
      </c>
      <c r="I65" s="17">
        <v>2</v>
      </c>
      <c r="J65" s="17">
        <v>1</v>
      </c>
      <c r="K65" s="351">
        <v>1747.57275</v>
      </c>
      <c r="L65" s="351">
        <v>1789.1816249999999</v>
      </c>
      <c r="M65" s="351">
        <v>1830.7905000000001</v>
      </c>
      <c r="N65" s="18">
        <f t="shared" si="1"/>
        <v>8904.29925</v>
      </c>
      <c r="P65" s="19">
        <v>8904.29925</v>
      </c>
    </row>
    <row r="66" spans="2:16" ht="246.5" x14ac:dyDescent="0.35">
      <c r="B66" s="13" t="s">
        <v>227</v>
      </c>
      <c r="C66" s="20" t="s">
        <v>224</v>
      </c>
      <c r="D66" s="21" t="s">
        <v>228</v>
      </c>
      <c r="E66" s="22" t="s">
        <v>13</v>
      </c>
      <c r="F66" s="22" t="s">
        <v>229</v>
      </c>
      <c r="G66" s="17">
        <f t="shared" si="0"/>
        <v>5</v>
      </c>
      <c r="H66" s="17">
        <v>2</v>
      </c>
      <c r="I66" s="17">
        <v>2</v>
      </c>
      <c r="J66" s="17">
        <v>1</v>
      </c>
      <c r="K66" s="351">
        <v>639.11925000000008</v>
      </c>
      <c r="L66" s="351">
        <v>654.33637500000009</v>
      </c>
      <c r="M66" s="351">
        <v>669.5535000000001</v>
      </c>
      <c r="N66" s="18">
        <f t="shared" si="1"/>
        <v>3256.4647500000001</v>
      </c>
      <c r="P66" s="19">
        <v>3256.4647500000001</v>
      </c>
    </row>
    <row r="67" spans="2:16" ht="232" x14ac:dyDescent="0.35">
      <c r="B67" s="13" t="s">
        <v>230</v>
      </c>
      <c r="C67" s="20" t="s">
        <v>224</v>
      </c>
      <c r="D67" s="21" t="s">
        <v>231</v>
      </c>
      <c r="E67" s="22" t="s">
        <v>13</v>
      </c>
      <c r="F67" s="22" t="s">
        <v>232</v>
      </c>
      <c r="G67" s="17">
        <f t="shared" si="0"/>
        <v>5</v>
      </c>
      <c r="H67" s="17">
        <v>2</v>
      </c>
      <c r="I67" s="17">
        <v>2</v>
      </c>
      <c r="J67" s="17">
        <v>1</v>
      </c>
      <c r="K67" s="351">
        <v>673.07624999999996</v>
      </c>
      <c r="L67" s="351">
        <v>689.10187499999995</v>
      </c>
      <c r="M67" s="351">
        <v>705.12749999999994</v>
      </c>
      <c r="N67" s="18">
        <f t="shared" si="1"/>
        <v>3429.4837499999999</v>
      </c>
      <c r="P67" s="19">
        <v>3429.4837499999999</v>
      </c>
    </row>
    <row r="68" spans="2:16" ht="275.5" x14ac:dyDescent="0.35">
      <c r="B68" s="13" t="s">
        <v>233</v>
      </c>
      <c r="C68" s="20" t="s">
        <v>234</v>
      </c>
      <c r="D68" s="21" t="s">
        <v>235</v>
      </c>
      <c r="E68" s="22" t="s">
        <v>13</v>
      </c>
      <c r="F68" s="22" t="s">
        <v>236</v>
      </c>
      <c r="G68" s="17">
        <f t="shared" ref="G68:G94" si="2">+H68+I68+J68</f>
        <v>5</v>
      </c>
      <c r="H68" s="17">
        <v>2</v>
      </c>
      <c r="I68" s="17">
        <v>2</v>
      </c>
      <c r="J68" s="17">
        <v>1</v>
      </c>
      <c r="K68" s="351">
        <v>585.75824999999998</v>
      </c>
      <c r="L68" s="351">
        <v>599.70487500000002</v>
      </c>
      <c r="M68" s="351">
        <v>613.65150000000006</v>
      </c>
      <c r="N68" s="18">
        <f t="shared" ref="N68:N94" si="3">+H68*K68+I68*L68+J68*M68</f>
        <v>2984.5777499999999</v>
      </c>
      <c r="P68" s="19">
        <v>2984.5777499999999</v>
      </c>
    </row>
    <row r="69" spans="2:16" ht="16" x14ac:dyDescent="0.4">
      <c r="B69" s="13" t="s">
        <v>237</v>
      </c>
      <c r="C69" s="48" t="s">
        <v>238</v>
      </c>
      <c r="D69" s="21" t="s">
        <v>239</v>
      </c>
      <c r="E69" s="22" t="s">
        <v>13</v>
      </c>
      <c r="F69" s="22" t="s">
        <v>240</v>
      </c>
      <c r="G69" s="17">
        <f t="shared" si="2"/>
        <v>7</v>
      </c>
      <c r="H69" s="17">
        <v>3</v>
      </c>
      <c r="I69" s="17">
        <v>2</v>
      </c>
      <c r="J69" s="17">
        <v>2</v>
      </c>
      <c r="K69" s="351">
        <v>781.01100000000008</v>
      </c>
      <c r="L69" s="351">
        <v>799.6065000000001</v>
      </c>
      <c r="M69" s="351">
        <v>818.202</v>
      </c>
      <c r="N69" s="18">
        <f t="shared" si="3"/>
        <v>5578.6500000000005</v>
      </c>
      <c r="P69" s="19">
        <v>5578.6500000000005</v>
      </c>
    </row>
    <row r="70" spans="2:16" ht="16" x14ac:dyDescent="0.4">
      <c r="B70" s="13" t="s">
        <v>241</v>
      </c>
      <c r="C70" s="48" t="s">
        <v>242</v>
      </c>
      <c r="D70" s="21" t="s">
        <v>243</v>
      </c>
      <c r="E70" s="22" t="s">
        <v>13</v>
      </c>
      <c r="F70" s="48" t="s">
        <v>242</v>
      </c>
      <c r="G70" s="17">
        <f t="shared" si="2"/>
        <v>3</v>
      </c>
      <c r="H70" s="17">
        <v>1</v>
      </c>
      <c r="I70" s="17">
        <v>1</v>
      </c>
      <c r="J70" s="17">
        <v>1</v>
      </c>
      <c r="K70" s="351">
        <v>676.71450000000004</v>
      </c>
      <c r="L70" s="351">
        <v>692.82675000000006</v>
      </c>
      <c r="M70" s="351">
        <v>708.93899999999996</v>
      </c>
      <c r="N70" s="18">
        <f t="shared" si="3"/>
        <v>2078.4802500000001</v>
      </c>
      <c r="P70" s="19">
        <v>2078.4802500000001</v>
      </c>
    </row>
    <row r="71" spans="2:16" ht="275.5" x14ac:dyDescent="0.35">
      <c r="B71" s="13" t="s">
        <v>244</v>
      </c>
      <c r="C71" s="20" t="s">
        <v>245</v>
      </c>
      <c r="D71" s="21" t="s">
        <v>246</v>
      </c>
      <c r="E71" s="22" t="s">
        <v>13</v>
      </c>
      <c r="F71" s="22" t="s">
        <v>247</v>
      </c>
      <c r="G71" s="17">
        <f t="shared" si="2"/>
        <v>5</v>
      </c>
      <c r="H71" s="17">
        <v>2</v>
      </c>
      <c r="I71" s="17">
        <v>2</v>
      </c>
      <c r="J71" s="17">
        <v>1</v>
      </c>
      <c r="K71" s="351">
        <v>693.6930000000001</v>
      </c>
      <c r="L71" s="351">
        <v>710.20950000000005</v>
      </c>
      <c r="M71" s="351">
        <v>726.72600000000011</v>
      </c>
      <c r="N71" s="18">
        <f t="shared" si="3"/>
        <v>3534.5310000000004</v>
      </c>
      <c r="P71" s="19">
        <v>3534.5310000000004</v>
      </c>
    </row>
    <row r="72" spans="2:16" ht="29" x14ac:dyDescent="0.35">
      <c r="B72" s="13" t="s">
        <v>248</v>
      </c>
      <c r="C72" s="20" t="s">
        <v>249</v>
      </c>
      <c r="D72" s="21">
        <v>2097000</v>
      </c>
      <c r="E72" s="22" t="s">
        <v>13</v>
      </c>
      <c r="F72" s="22" t="s">
        <v>250</v>
      </c>
      <c r="G72" s="17">
        <f t="shared" si="2"/>
        <v>11</v>
      </c>
      <c r="H72" s="17">
        <v>3</v>
      </c>
      <c r="I72" s="17">
        <v>4</v>
      </c>
      <c r="J72" s="17">
        <v>4</v>
      </c>
      <c r="K72" s="351">
        <v>26.074124999999999</v>
      </c>
      <c r="L72" s="351">
        <v>26.694937499999998</v>
      </c>
      <c r="M72" s="351">
        <v>27.315750000000001</v>
      </c>
      <c r="N72" s="18">
        <f t="shared" si="3"/>
        <v>294.26512500000001</v>
      </c>
      <c r="P72" s="19">
        <v>294.26512500000001</v>
      </c>
    </row>
    <row r="73" spans="2:16" x14ac:dyDescent="0.35">
      <c r="B73" s="13" t="s">
        <v>251</v>
      </c>
      <c r="C73" s="49" t="s">
        <v>23</v>
      </c>
      <c r="D73" s="50" t="s">
        <v>24</v>
      </c>
      <c r="E73" s="51" t="s">
        <v>13</v>
      </c>
      <c r="F73" s="13" t="s">
        <v>252</v>
      </c>
      <c r="G73" s="17">
        <f t="shared" si="2"/>
        <v>100</v>
      </c>
      <c r="H73" s="17">
        <v>25</v>
      </c>
      <c r="I73" s="17">
        <v>50</v>
      </c>
      <c r="J73" s="17">
        <v>25</v>
      </c>
      <c r="K73" s="351">
        <v>310.46400000000006</v>
      </c>
      <c r="L73" s="351">
        <v>317.85600000000005</v>
      </c>
      <c r="M73" s="351">
        <v>325.24800000000005</v>
      </c>
      <c r="N73" s="18">
        <f t="shared" si="3"/>
        <v>31785.600000000006</v>
      </c>
      <c r="P73" s="19">
        <v>31785.600000000002</v>
      </c>
    </row>
    <row r="74" spans="2:16" ht="29" x14ac:dyDescent="0.35">
      <c r="B74" s="13" t="s">
        <v>253</v>
      </c>
      <c r="C74" s="52" t="s">
        <v>254</v>
      </c>
      <c r="D74" s="53" t="s">
        <v>255</v>
      </c>
      <c r="E74" s="51" t="s">
        <v>13</v>
      </c>
      <c r="F74" s="13"/>
      <c r="G74" s="17">
        <f t="shared" si="2"/>
        <v>1</v>
      </c>
      <c r="H74" s="17">
        <v>1</v>
      </c>
      <c r="I74" s="17">
        <v>0</v>
      </c>
      <c r="J74" s="17">
        <v>0</v>
      </c>
      <c r="K74" s="351">
        <v>138.25350000000003</v>
      </c>
      <c r="L74" s="351">
        <v>141.54525000000001</v>
      </c>
      <c r="M74" s="351">
        <v>144.83700000000002</v>
      </c>
      <c r="N74" s="18">
        <f t="shared" si="3"/>
        <v>138.25350000000003</v>
      </c>
      <c r="P74" s="19">
        <v>138.25350000000003</v>
      </c>
    </row>
    <row r="75" spans="2:16" x14ac:dyDescent="0.35">
      <c r="B75" s="13" t="s">
        <v>256</v>
      </c>
      <c r="C75" s="54" t="s">
        <v>257</v>
      </c>
      <c r="D75" s="55" t="s">
        <v>258</v>
      </c>
      <c r="E75" s="51" t="s">
        <v>13</v>
      </c>
      <c r="F75" s="13" t="s">
        <v>259</v>
      </c>
      <c r="G75" s="17">
        <f t="shared" si="2"/>
        <v>10</v>
      </c>
      <c r="H75" s="17">
        <v>4</v>
      </c>
      <c r="I75" s="17">
        <v>5</v>
      </c>
      <c r="J75" s="17">
        <v>1</v>
      </c>
      <c r="K75" s="351">
        <v>25.467750000000002</v>
      </c>
      <c r="L75" s="351">
        <v>26.074125000000002</v>
      </c>
      <c r="M75" s="351">
        <v>26.680500000000002</v>
      </c>
      <c r="N75" s="18">
        <f t="shared" si="3"/>
        <v>258.92212500000005</v>
      </c>
      <c r="P75" s="19">
        <v>258.92212500000005</v>
      </c>
    </row>
    <row r="76" spans="2:16" x14ac:dyDescent="0.35">
      <c r="B76" s="56" t="s">
        <v>260</v>
      </c>
      <c r="C76" s="57" t="s">
        <v>261</v>
      </c>
      <c r="D76" s="58" t="s">
        <v>262</v>
      </c>
      <c r="E76" s="51" t="s">
        <v>13</v>
      </c>
      <c r="F76" s="13" t="s">
        <v>263</v>
      </c>
      <c r="G76" s="17">
        <f t="shared" si="2"/>
        <v>5</v>
      </c>
      <c r="H76" s="17">
        <v>2</v>
      </c>
      <c r="I76" s="17">
        <v>2</v>
      </c>
      <c r="J76" s="17">
        <v>1</v>
      </c>
      <c r="K76" s="351">
        <v>249.82650000000001</v>
      </c>
      <c r="L76" s="351">
        <v>255.77475000000001</v>
      </c>
      <c r="M76" s="351">
        <v>261.72300000000001</v>
      </c>
      <c r="N76" s="18">
        <f t="shared" si="3"/>
        <v>1272.9255000000001</v>
      </c>
      <c r="P76" s="19">
        <v>1272.9255000000001</v>
      </c>
    </row>
    <row r="77" spans="2:16" x14ac:dyDescent="0.35">
      <c r="B77" s="59" t="s">
        <v>264</v>
      </c>
      <c r="C77" s="57" t="s">
        <v>265</v>
      </c>
      <c r="D77" s="58" t="s">
        <v>266</v>
      </c>
      <c r="E77" s="51" t="s">
        <v>13</v>
      </c>
      <c r="F77" s="13" t="s">
        <v>267</v>
      </c>
      <c r="G77" s="17">
        <f t="shared" si="2"/>
        <v>6</v>
      </c>
      <c r="H77" s="17">
        <v>2</v>
      </c>
      <c r="I77" s="17">
        <v>2</v>
      </c>
      <c r="J77" s="17">
        <v>2</v>
      </c>
      <c r="K77" s="351">
        <v>417.18599999999998</v>
      </c>
      <c r="L77" s="351">
        <v>427.11899999999997</v>
      </c>
      <c r="M77" s="351">
        <v>437.05200000000002</v>
      </c>
      <c r="N77" s="18">
        <f t="shared" si="3"/>
        <v>2562.7139999999999</v>
      </c>
      <c r="P77" s="19">
        <v>2562.7139999999999</v>
      </c>
    </row>
    <row r="78" spans="2:16" x14ac:dyDescent="0.35">
      <c r="B78" s="60" t="s">
        <v>268</v>
      </c>
      <c r="C78" s="57" t="s">
        <v>269</v>
      </c>
      <c r="D78" s="58" t="s">
        <v>182</v>
      </c>
      <c r="E78" s="51" t="s">
        <v>13</v>
      </c>
      <c r="F78" s="22"/>
      <c r="G78" s="17">
        <f t="shared" si="2"/>
        <v>6</v>
      </c>
      <c r="H78" s="17">
        <v>2</v>
      </c>
      <c r="I78" s="17">
        <v>2</v>
      </c>
      <c r="J78" s="17">
        <v>2</v>
      </c>
      <c r="K78" s="351">
        <v>1358.2800000000002</v>
      </c>
      <c r="L78" s="351">
        <v>1390.6200000000001</v>
      </c>
      <c r="M78" s="351">
        <v>1422.96</v>
      </c>
      <c r="N78" s="18">
        <f t="shared" si="3"/>
        <v>8343.7200000000012</v>
      </c>
      <c r="P78" s="19">
        <v>8343.7200000000012</v>
      </c>
    </row>
    <row r="79" spans="2:16" ht="29" x14ac:dyDescent="0.35">
      <c r="B79" s="61" t="s">
        <v>270</v>
      </c>
      <c r="C79" s="62" t="s">
        <v>271</v>
      </c>
      <c r="D79" s="63">
        <v>5811200</v>
      </c>
      <c r="E79" s="64" t="s">
        <v>13</v>
      </c>
      <c r="F79" s="65"/>
      <c r="G79" s="17">
        <f t="shared" si="2"/>
        <v>6</v>
      </c>
      <c r="H79" s="17">
        <v>2</v>
      </c>
      <c r="I79" s="17">
        <v>2</v>
      </c>
      <c r="J79" s="17">
        <v>2</v>
      </c>
      <c r="K79" s="351">
        <v>351.69749999999999</v>
      </c>
      <c r="L79" s="351">
        <v>360.07124999999996</v>
      </c>
      <c r="M79" s="351">
        <v>368.44499999999999</v>
      </c>
      <c r="N79" s="18">
        <f t="shared" si="3"/>
        <v>2160.4274999999998</v>
      </c>
      <c r="P79" s="19">
        <v>2160.4274999999998</v>
      </c>
    </row>
    <row r="80" spans="2:16" x14ac:dyDescent="0.35">
      <c r="B80" s="61" t="s">
        <v>272</v>
      </c>
      <c r="C80" s="54" t="s">
        <v>273</v>
      </c>
      <c r="D80" s="66">
        <v>5832500</v>
      </c>
      <c r="E80" s="65" t="s">
        <v>13</v>
      </c>
      <c r="F80" s="67"/>
      <c r="G80" s="17">
        <f t="shared" si="2"/>
        <v>6</v>
      </c>
      <c r="H80" s="17">
        <v>2</v>
      </c>
      <c r="I80" s="17">
        <v>2</v>
      </c>
      <c r="J80" s="17">
        <v>2</v>
      </c>
      <c r="K80" s="351">
        <v>101.14335000000001</v>
      </c>
      <c r="L80" s="351">
        <v>103.55152500000001</v>
      </c>
      <c r="M80" s="351">
        <v>105.95970000000001</v>
      </c>
      <c r="N80" s="18">
        <f t="shared" si="3"/>
        <v>621.30915000000005</v>
      </c>
      <c r="P80" s="19">
        <v>621.30915000000005</v>
      </c>
    </row>
    <row r="81" spans="2:16" ht="29" x14ac:dyDescent="0.35">
      <c r="B81" s="61" t="s">
        <v>274</v>
      </c>
      <c r="C81" s="54" t="s">
        <v>275</v>
      </c>
      <c r="D81" s="66" t="s">
        <v>276</v>
      </c>
      <c r="E81" s="65" t="s">
        <v>13</v>
      </c>
      <c r="F81" s="68" t="s">
        <v>277</v>
      </c>
      <c r="G81" s="17">
        <f t="shared" si="2"/>
        <v>6</v>
      </c>
      <c r="H81" s="17">
        <v>2</v>
      </c>
      <c r="I81" s="17">
        <v>2</v>
      </c>
      <c r="J81" s="17">
        <v>2</v>
      </c>
      <c r="K81" s="351">
        <v>57.848174999999998</v>
      </c>
      <c r="L81" s="351">
        <v>59.225512500000001</v>
      </c>
      <c r="M81" s="351">
        <v>60.602849999999997</v>
      </c>
      <c r="N81" s="18">
        <f t="shared" si="3"/>
        <v>355.35307499999999</v>
      </c>
      <c r="P81" s="19">
        <v>355.35307499999999</v>
      </c>
    </row>
    <row r="82" spans="2:16" ht="24.75" customHeight="1" x14ac:dyDescent="0.35">
      <c r="B82" s="61" t="s">
        <v>278</v>
      </c>
      <c r="C82" s="69" t="s">
        <v>245</v>
      </c>
      <c r="D82" s="58" t="s">
        <v>279</v>
      </c>
      <c r="E82" s="61" t="s">
        <v>13</v>
      </c>
      <c r="F82" s="70" t="s">
        <v>280</v>
      </c>
      <c r="G82" s="17">
        <f t="shared" si="2"/>
        <v>6</v>
      </c>
      <c r="H82" s="17">
        <v>2</v>
      </c>
      <c r="I82" s="17">
        <v>2</v>
      </c>
      <c r="J82" s="17">
        <v>2</v>
      </c>
      <c r="K82" s="351">
        <v>386.86725000000001</v>
      </c>
      <c r="L82" s="351">
        <v>396.07837499999999</v>
      </c>
      <c r="M82" s="351">
        <v>405.28949999999998</v>
      </c>
      <c r="N82" s="18">
        <f t="shared" si="3"/>
        <v>2376.4702500000003</v>
      </c>
      <c r="P82" s="19">
        <v>2376.4702499999999</v>
      </c>
    </row>
    <row r="83" spans="2:16" ht="39" customHeight="1" x14ac:dyDescent="0.35">
      <c r="B83" s="61" t="s">
        <v>281</v>
      </c>
      <c r="C83" s="69" t="s">
        <v>245</v>
      </c>
      <c r="D83" s="58" t="s">
        <v>282</v>
      </c>
      <c r="E83" s="61" t="s">
        <v>13</v>
      </c>
      <c r="F83" s="70" t="s">
        <v>283</v>
      </c>
      <c r="G83" s="17">
        <f t="shared" si="2"/>
        <v>6</v>
      </c>
      <c r="H83" s="17">
        <v>2</v>
      </c>
      <c r="I83" s="17">
        <v>2</v>
      </c>
      <c r="J83" s="17">
        <v>2</v>
      </c>
      <c r="K83" s="351">
        <v>760.39425000000006</v>
      </c>
      <c r="L83" s="351">
        <v>778.49887500000011</v>
      </c>
      <c r="M83" s="351">
        <v>796.60350000000005</v>
      </c>
      <c r="N83" s="18">
        <f t="shared" si="3"/>
        <v>4670.9932500000004</v>
      </c>
      <c r="P83" s="19">
        <v>4670.9932500000004</v>
      </c>
    </row>
    <row r="84" spans="2:16" ht="29.25" customHeight="1" x14ac:dyDescent="0.35">
      <c r="B84" s="61" t="s">
        <v>284</v>
      </c>
      <c r="C84" s="69" t="s">
        <v>245</v>
      </c>
      <c r="D84" s="71" t="s">
        <v>285</v>
      </c>
      <c r="E84" s="61" t="s">
        <v>13</v>
      </c>
      <c r="F84" s="70" t="s">
        <v>286</v>
      </c>
      <c r="G84" s="17">
        <f t="shared" si="2"/>
        <v>6</v>
      </c>
      <c r="H84" s="17">
        <v>2</v>
      </c>
      <c r="I84" s="17">
        <v>2</v>
      </c>
      <c r="J84" s="17">
        <v>2</v>
      </c>
      <c r="K84" s="351">
        <v>760.39425000000006</v>
      </c>
      <c r="L84" s="351">
        <v>778.49887500000011</v>
      </c>
      <c r="M84" s="351">
        <v>796.60350000000005</v>
      </c>
      <c r="N84" s="18">
        <f t="shared" si="3"/>
        <v>4670.9932500000004</v>
      </c>
      <c r="P84" s="19">
        <v>4670.9932500000004</v>
      </c>
    </row>
    <row r="85" spans="2:16" ht="76.5" customHeight="1" x14ac:dyDescent="0.35">
      <c r="B85" s="61" t="s">
        <v>287</v>
      </c>
      <c r="C85" s="69" t="s">
        <v>288</v>
      </c>
      <c r="D85" s="58">
        <v>62100</v>
      </c>
      <c r="E85" s="61" t="s">
        <v>13</v>
      </c>
      <c r="F85" s="70" t="s">
        <v>289</v>
      </c>
      <c r="G85" s="17">
        <f t="shared" si="2"/>
        <v>6</v>
      </c>
      <c r="H85" s="17">
        <v>2</v>
      </c>
      <c r="I85" s="17">
        <v>2</v>
      </c>
      <c r="J85" s="17">
        <v>2</v>
      </c>
      <c r="K85" s="351">
        <v>45.720675000000007</v>
      </c>
      <c r="L85" s="351">
        <v>46.80926250000001</v>
      </c>
      <c r="M85" s="351">
        <v>47.897850000000005</v>
      </c>
      <c r="N85" s="18">
        <f t="shared" si="3"/>
        <v>280.85557500000004</v>
      </c>
      <c r="P85" s="19">
        <v>280.85557500000004</v>
      </c>
    </row>
    <row r="86" spans="2:16" ht="29" x14ac:dyDescent="0.35">
      <c r="B86" s="61" t="s">
        <v>290</v>
      </c>
      <c r="C86" s="52" t="s">
        <v>291</v>
      </c>
      <c r="D86" s="58">
        <v>5811200</v>
      </c>
      <c r="E86" s="61" t="s">
        <v>13</v>
      </c>
      <c r="F86" s="70" t="s">
        <v>292</v>
      </c>
      <c r="G86" s="17">
        <f t="shared" si="2"/>
        <v>6</v>
      </c>
      <c r="H86" s="17">
        <v>2</v>
      </c>
      <c r="I86" s="17">
        <v>2</v>
      </c>
      <c r="J86" s="17">
        <v>2</v>
      </c>
      <c r="K86" s="351">
        <v>351.69749999999999</v>
      </c>
      <c r="L86" s="351">
        <v>360.07124999999996</v>
      </c>
      <c r="M86" s="351">
        <v>368.44499999999999</v>
      </c>
      <c r="N86" s="18">
        <f t="shared" si="3"/>
        <v>2160.4274999999998</v>
      </c>
      <c r="P86" s="19">
        <v>2160.4274999999998</v>
      </c>
    </row>
    <row r="87" spans="2:16" ht="26" x14ac:dyDescent="0.35">
      <c r="B87" s="61" t="s">
        <v>293</v>
      </c>
      <c r="C87" s="52" t="s">
        <v>273</v>
      </c>
      <c r="D87" s="58">
        <v>5832500</v>
      </c>
      <c r="E87" s="61" t="s">
        <v>13</v>
      </c>
      <c r="F87" s="70" t="s">
        <v>294</v>
      </c>
      <c r="G87" s="17">
        <f t="shared" si="2"/>
        <v>6</v>
      </c>
      <c r="H87" s="17">
        <v>2</v>
      </c>
      <c r="I87" s="17">
        <v>2</v>
      </c>
      <c r="J87" s="17">
        <v>2</v>
      </c>
      <c r="K87" s="351">
        <v>101.14335000000001</v>
      </c>
      <c r="L87" s="351">
        <v>103.55152500000001</v>
      </c>
      <c r="M87" s="351">
        <v>105.95970000000001</v>
      </c>
      <c r="N87" s="18">
        <f t="shared" si="3"/>
        <v>621.30915000000005</v>
      </c>
      <c r="P87" s="19">
        <v>621.30915000000005</v>
      </c>
    </row>
    <row r="88" spans="2:16" x14ac:dyDescent="0.35">
      <c r="B88" s="61" t="s">
        <v>295</v>
      </c>
      <c r="C88" s="52" t="s">
        <v>296</v>
      </c>
      <c r="D88" s="58" t="s">
        <v>297</v>
      </c>
      <c r="E88" s="61" t="s">
        <v>13</v>
      </c>
      <c r="F88" s="70" t="s">
        <v>296</v>
      </c>
      <c r="G88" s="17">
        <f t="shared" si="2"/>
        <v>6</v>
      </c>
      <c r="H88" s="17">
        <v>2</v>
      </c>
      <c r="I88" s="17">
        <v>2</v>
      </c>
      <c r="J88" s="17">
        <v>2</v>
      </c>
      <c r="K88" s="351">
        <v>146.74275</v>
      </c>
      <c r="L88" s="351">
        <v>150.236625</v>
      </c>
      <c r="M88" s="351">
        <v>153.73050000000001</v>
      </c>
      <c r="N88" s="18">
        <f t="shared" si="3"/>
        <v>901.41975000000002</v>
      </c>
      <c r="P88" s="19">
        <v>901.41975000000002</v>
      </c>
    </row>
    <row r="89" spans="2:16" x14ac:dyDescent="0.35">
      <c r="B89" s="61" t="s">
        <v>298</v>
      </c>
      <c r="C89" s="52" t="s">
        <v>299</v>
      </c>
      <c r="D89" s="58" t="s">
        <v>300</v>
      </c>
      <c r="E89" s="61" t="s">
        <v>13</v>
      </c>
      <c r="F89" s="70" t="s">
        <v>299</v>
      </c>
      <c r="G89" s="17">
        <f t="shared" si="2"/>
        <v>6</v>
      </c>
      <c r="H89" s="17">
        <v>2</v>
      </c>
      <c r="I89" s="17">
        <v>2</v>
      </c>
      <c r="J89" s="17">
        <v>2</v>
      </c>
      <c r="K89" s="351">
        <v>128.5515</v>
      </c>
      <c r="L89" s="351">
        <v>131.61224999999999</v>
      </c>
      <c r="M89" s="351">
        <v>134.673</v>
      </c>
      <c r="N89" s="18">
        <f t="shared" si="3"/>
        <v>789.67349999999999</v>
      </c>
      <c r="P89" s="19">
        <v>789.67349999999999</v>
      </c>
    </row>
    <row r="90" spans="2:16" x14ac:dyDescent="0.35">
      <c r="B90" s="61" t="s">
        <v>301</v>
      </c>
      <c r="C90" s="52" t="s">
        <v>302</v>
      </c>
      <c r="D90" s="58" t="s">
        <v>303</v>
      </c>
      <c r="E90" s="61" t="s">
        <v>13</v>
      </c>
      <c r="F90" s="70" t="s">
        <v>302</v>
      </c>
      <c r="G90" s="17">
        <f t="shared" si="2"/>
        <v>6</v>
      </c>
      <c r="H90" s="17">
        <v>2</v>
      </c>
      <c r="I90" s="17">
        <v>2</v>
      </c>
      <c r="J90" s="17">
        <v>2</v>
      </c>
      <c r="K90" s="351">
        <v>133.4025</v>
      </c>
      <c r="L90" s="351">
        <v>136.57875000000001</v>
      </c>
      <c r="M90" s="351">
        <v>139.75500000000002</v>
      </c>
      <c r="N90" s="18">
        <f t="shared" si="3"/>
        <v>819.47250000000008</v>
      </c>
      <c r="P90" s="19">
        <v>819.47250000000008</v>
      </c>
    </row>
    <row r="91" spans="2:16" x14ac:dyDescent="0.35">
      <c r="B91" s="72" t="s">
        <v>304</v>
      </c>
      <c r="C91" s="73" t="s">
        <v>305</v>
      </c>
      <c r="D91" s="74" t="s">
        <v>306</v>
      </c>
      <c r="E91" s="72" t="s">
        <v>13</v>
      </c>
      <c r="F91" s="75" t="s">
        <v>305</v>
      </c>
      <c r="G91" s="17">
        <f t="shared" si="2"/>
        <v>6</v>
      </c>
      <c r="H91" s="17">
        <v>2</v>
      </c>
      <c r="I91" s="17">
        <v>2</v>
      </c>
      <c r="J91" s="17">
        <v>2</v>
      </c>
      <c r="K91" s="351">
        <v>146.74275</v>
      </c>
      <c r="L91" s="351">
        <v>150.236625</v>
      </c>
      <c r="M91" s="351">
        <v>153.73050000000001</v>
      </c>
      <c r="N91" s="18">
        <f t="shared" si="3"/>
        <v>901.41975000000002</v>
      </c>
      <c r="P91" s="77">
        <v>901.41975000000002</v>
      </c>
    </row>
    <row r="92" spans="2:16" x14ac:dyDescent="0.35">
      <c r="B92" s="61" t="s">
        <v>307</v>
      </c>
      <c r="C92" s="52" t="s">
        <v>308</v>
      </c>
      <c r="D92" s="58" t="s">
        <v>309</v>
      </c>
      <c r="E92" s="61" t="s">
        <v>13</v>
      </c>
      <c r="F92" s="70" t="s">
        <v>308</v>
      </c>
      <c r="G92" s="17">
        <f t="shared" si="2"/>
        <v>6</v>
      </c>
      <c r="H92" s="17">
        <v>2</v>
      </c>
      <c r="I92" s="17">
        <v>2</v>
      </c>
      <c r="J92" s="17">
        <v>2</v>
      </c>
      <c r="K92" s="351">
        <v>292.27275000000003</v>
      </c>
      <c r="L92" s="351">
        <v>299.23162500000001</v>
      </c>
      <c r="M92" s="351">
        <v>306.19050000000004</v>
      </c>
      <c r="N92" s="18">
        <f t="shared" si="3"/>
        <v>1795.38975</v>
      </c>
      <c r="P92" s="19">
        <v>1795.3897500000003</v>
      </c>
    </row>
    <row r="93" spans="2:16" x14ac:dyDescent="0.35">
      <c r="B93" s="61" t="s">
        <v>310</v>
      </c>
      <c r="C93" s="52" t="s">
        <v>311</v>
      </c>
      <c r="D93" s="58" t="s">
        <v>312</v>
      </c>
      <c r="E93" s="61" t="s">
        <v>13</v>
      </c>
      <c r="F93" s="70" t="s">
        <v>311</v>
      </c>
      <c r="G93" s="17">
        <f t="shared" si="2"/>
        <v>6</v>
      </c>
      <c r="H93" s="17">
        <v>2</v>
      </c>
      <c r="I93" s="17">
        <v>2</v>
      </c>
      <c r="J93" s="17">
        <v>2</v>
      </c>
      <c r="K93" s="351">
        <v>172.2105</v>
      </c>
      <c r="L93" s="351">
        <v>176.31074999999998</v>
      </c>
      <c r="M93" s="351">
        <v>180.411</v>
      </c>
      <c r="N93" s="18">
        <f t="shared" si="3"/>
        <v>1057.8645000000001</v>
      </c>
      <c r="P93" s="19">
        <v>1057.8644999999999</v>
      </c>
    </row>
    <row r="94" spans="2:16" ht="29" x14ac:dyDescent="0.35">
      <c r="B94" s="61" t="s">
        <v>313</v>
      </c>
      <c r="C94" s="52" t="s">
        <v>314</v>
      </c>
      <c r="D94" s="58" t="s">
        <v>315</v>
      </c>
      <c r="E94" s="61" t="s">
        <v>13</v>
      </c>
      <c r="F94" s="70" t="s">
        <v>314</v>
      </c>
      <c r="G94" s="17">
        <f t="shared" si="2"/>
        <v>6</v>
      </c>
      <c r="H94" s="17">
        <v>2</v>
      </c>
      <c r="I94" s="17">
        <v>2</v>
      </c>
      <c r="J94" s="17">
        <v>2</v>
      </c>
      <c r="K94" s="351">
        <v>1298.8552499999998</v>
      </c>
      <c r="L94" s="351">
        <v>1329.7803749999998</v>
      </c>
      <c r="M94" s="351">
        <v>1360.7054999999998</v>
      </c>
      <c r="N94" s="18">
        <f t="shared" si="3"/>
        <v>7978.6822499999998</v>
      </c>
      <c r="P94" s="19">
        <v>7978.6822499999998</v>
      </c>
    </row>
    <row r="95" spans="2:16" x14ac:dyDescent="0.35">
      <c r="F95" s="78"/>
    </row>
    <row r="96" spans="2:16" x14ac:dyDescent="0.35">
      <c r="F96" s="78"/>
    </row>
    <row r="97" spans="2:16" x14ac:dyDescent="0.35">
      <c r="F97" s="78"/>
    </row>
    <row r="98" spans="2:16" s="79" customFormat="1" x14ac:dyDescent="0.35">
      <c r="B98" s="79" t="s">
        <v>316</v>
      </c>
      <c r="D98" s="80"/>
      <c r="F98" s="81"/>
      <c r="N98" s="82">
        <f>SUM(N3:N97)</f>
        <v>302540.19468749996</v>
      </c>
      <c r="P98" s="82">
        <f ca="1">SUM(P3:P98)</f>
        <v>302540.19468749996</v>
      </c>
    </row>
    <row r="99" spans="2:16" x14ac:dyDescent="0.35">
      <c r="F99" s="78"/>
    </row>
    <row r="100" spans="2:16" x14ac:dyDescent="0.35">
      <c r="F100" s="78"/>
    </row>
    <row r="101" spans="2:16" x14ac:dyDescent="0.35">
      <c r="F101" s="78"/>
    </row>
    <row r="102" spans="2:16" x14ac:dyDescent="0.35">
      <c r="F102" s="78"/>
    </row>
  </sheetData>
  <mergeCells count="1">
    <mergeCell ref="G1:N1"/>
  </mergeCells>
  <pageMargins left="0.25" right="0.25" top="0.75" bottom="0.75" header="0.3" footer="0.3"/>
  <pageSetup paperSize="9" scale="39"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1FBA-C2AE-4436-B609-29C671AEDC14}">
  <sheetPr>
    <pageSetUpPr fitToPage="1"/>
  </sheetPr>
  <dimension ref="B1:P21"/>
  <sheetViews>
    <sheetView topLeftCell="D1" workbookViewId="0">
      <selection activeCell="N22" sqref="N22"/>
    </sheetView>
  </sheetViews>
  <sheetFormatPr baseColWidth="10" defaultColWidth="8.7265625" defaultRowHeight="14.5" x14ac:dyDescent="0.35"/>
  <cols>
    <col min="3" max="3" width="47.7265625" customWidth="1"/>
    <col min="4" max="5" width="29.453125" customWidth="1"/>
    <col min="6" max="6" width="45.26953125" customWidth="1"/>
    <col min="7" max="10" width="14" customWidth="1"/>
    <col min="11" max="11" width="9" customWidth="1"/>
    <col min="14" max="14" width="10.26953125" bestFit="1" customWidth="1"/>
    <col min="16" max="16" width="13.6328125" customWidth="1"/>
  </cols>
  <sheetData>
    <row r="1" spans="2:16" ht="39" customHeight="1" thickBot="1" x14ac:dyDescent="0.55000000000000004">
      <c r="B1" s="350" t="s">
        <v>3708</v>
      </c>
      <c r="D1" s="1"/>
      <c r="G1" s="414"/>
      <c r="H1" s="415"/>
      <c r="I1" s="415"/>
      <c r="J1" s="415"/>
      <c r="K1" s="415"/>
      <c r="L1" s="415"/>
      <c r="M1" s="415"/>
      <c r="N1" s="415"/>
    </row>
    <row r="2" spans="2:16" ht="48.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12" t="s">
        <v>10</v>
      </c>
    </row>
    <row r="3" spans="2:16" x14ac:dyDescent="0.35">
      <c r="B3" s="61" t="s">
        <v>3619</v>
      </c>
      <c r="C3" s="22" t="s">
        <v>3620</v>
      </c>
      <c r="D3" s="266" t="s">
        <v>3621</v>
      </c>
      <c r="E3" s="22" t="s">
        <v>3622</v>
      </c>
      <c r="F3" s="88" t="s">
        <v>3623</v>
      </c>
      <c r="G3" s="61">
        <f>+H3+I3+J3</f>
        <v>3</v>
      </c>
      <c r="H3" s="69">
        <v>1</v>
      </c>
      <c r="I3" s="69">
        <v>1</v>
      </c>
      <c r="J3" s="69">
        <v>1</v>
      </c>
      <c r="K3" s="352">
        <v>620.46715500000005</v>
      </c>
      <c r="L3" s="353">
        <v>635.24018250000006</v>
      </c>
      <c r="M3" s="353">
        <v>650.01321000000007</v>
      </c>
      <c r="N3" s="231">
        <f>+H3*K3+I3*L3+J3*M3</f>
        <v>1905.7205475000001</v>
      </c>
      <c r="P3" s="231">
        <v>1905.7205475000001</v>
      </c>
    </row>
    <row r="4" spans="2:16" x14ac:dyDescent="0.35">
      <c r="B4" s="61" t="s">
        <v>3624</v>
      </c>
      <c r="C4" s="22" t="s">
        <v>3625</v>
      </c>
      <c r="D4" s="266" t="s">
        <v>3626</v>
      </c>
      <c r="E4" s="22" t="s">
        <v>3622</v>
      </c>
      <c r="F4" s="88" t="s">
        <v>3627</v>
      </c>
      <c r="G4" s="61">
        <f t="shared" ref="G4:G19" si="0">+H4+I4+J4</f>
        <v>3</v>
      </c>
      <c r="H4" s="69">
        <v>1</v>
      </c>
      <c r="I4" s="69">
        <v>1</v>
      </c>
      <c r="J4" s="69">
        <v>1</v>
      </c>
      <c r="K4" s="352">
        <v>779.3374050000001</v>
      </c>
      <c r="L4" s="353">
        <v>797.89305750000005</v>
      </c>
      <c r="M4" s="353">
        <v>816.44871000000012</v>
      </c>
      <c r="N4" s="231">
        <f t="shared" ref="N4:N19" si="1">+H4*K4+I4*L4+J4*M4</f>
        <v>2393.6791725000003</v>
      </c>
      <c r="P4" s="231">
        <v>2393.6791725000003</v>
      </c>
    </row>
    <row r="5" spans="2:16" x14ac:dyDescent="0.35">
      <c r="B5" s="61" t="s">
        <v>3628</v>
      </c>
      <c r="C5" s="22" t="s">
        <v>3629</v>
      </c>
      <c r="D5" s="266" t="s">
        <v>3630</v>
      </c>
      <c r="E5" s="22" t="s">
        <v>3622</v>
      </c>
      <c r="F5" s="88" t="s">
        <v>3631</v>
      </c>
      <c r="G5" s="61">
        <f t="shared" si="0"/>
        <v>3</v>
      </c>
      <c r="H5" s="69">
        <v>1</v>
      </c>
      <c r="I5" s="69">
        <v>1</v>
      </c>
      <c r="J5" s="69">
        <v>1</v>
      </c>
      <c r="K5" s="352">
        <v>1180.8182925000001</v>
      </c>
      <c r="L5" s="353">
        <v>1208.9330137500001</v>
      </c>
      <c r="M5" s="353">
        <v>1237.0477350000001</v>
      </c>
      <c r="N5" s="231">
        <f t="shared" si="1"/>
        <v>3626.7990412500003</v>
      </c>
      <c r="P5" s="231">
        <v>3626.7990412500003</v>
      </c>
    </row>
    <row r="6" spans="2:16" x14ac:dyDescent="0.35">
      <c r="B6" s="61" t="s">
        <v>3632</v>
      </c>
      <c r="C6" s="22" t="s">
        <v>3633</v>
      </c>
      <c r="D6" s="266" t="s">
        <v>3634</v>
      </c>
      <c r="E6" s="22" t="s">
        <v>3622</v>
      </c>
      <c r="F6" s="88" t="s">
        <v>3633</v>
      </c>
      <c r="G6" s="61">
        <f t="shared" si="0"/>
        <v>6</v>
      </c>
      <c r="H6" s="69">
        <v>2</v>
      </c>
      <c r="I6" s="69">
        <v>2</v>
      </c>
      <c r="J6" s="69">
        <v>2</v>
      </c>
      <c r="K6" s="352">
        <v>214.69313249999999</v>
      </c>
      <c r="L6" s="353">
        <v>219.80487375000001</v>
      </c>
      <c r="M6" s="353">
        <v>224.91661500000001</v>
      </c>
      <c r="N6" s="231">
        <f t="shared" si="1"/>
        <v>1318.8292425</v>
      </c>
      <c r="P6" s="231">
        <v>1318.8292425</v>
      </c>
    </row>
    <row r="7" spans="2:16" ht="29" x14ac:dyDescent="0.35">
      <c r="B7" s="61" t="s">
        <v>3635</v>
      </c>
      <c r="C7" s="22" t="s">
        <v>3636</v>
      </c>
      <c r="D7" s="266" t="s">
        <v>3637</v>
      </c>
      <c r="E7" s="22" t="s">
        <v>3622</v>
      </c>
      <c r="F7" s="88" t="s">
        <v>3638</v>
      </c>
      <c r="G7" s="61">
        <f t="shared" si="0"/>
        <v>3</v>
      </c>
      <c r="H7" s="69">
        <v>1</v>
      </c>
      <c r="I7" s="69">
        <v>1</v>
      </c>
      <c r="J7" s="69">
        <v>1</v>
      </c>
      <c r="K7" s="352">
        <v>317.75262750000002</v>
      </c>
      <c r="L7" s="353">
        <v>325.31816624999999</v>
      </c>
      <c r="M7" s="353">
        <v>332.88370500000002</v>
      </c>
      <c r="N7" s="231">
        <f t="shared" si="1"/>
        <v>975.95449875000008</v>
      </c>
      <c r="P7" s="231">
        <v>975.95449875000008</v>
      </c>
    </row>
    <row r="8" spans="2:16" ht="29" x14ac:dyDescent="0.35">
      <c r="B8" s="61" t="s">
        <v>3639</v>
      </c>
      <c r="C8" s="22" t="s">
        <v>3640</v>
      </c>
      <c r="D8" s="266" t="s">
        <v>3641</v>
      </c>
      <c r="E8" s="22" t="s">
        <v>3622</v>
      </c>
      <c r="F8" s="88" t="s">
        <v>3640</v>
      </c>
      <c r="G8" s="61">
        <f t="shared" si="0"/>
        <v>3</v>
      </c>
      <c r="H8" s="69">
        <v>1</v>
      </c>
      <c r="I8" s="69">
        <v>1</v>
      </c>
      <c r="J8" s="69">
        <v>1</v>
      </c>
      <c r="K8" s="352">
        <v>317.75262750000002</v>
      </c>
      <c r="L8" s="353">
        <v>325.31816624999999</v>
      </c>
      <c r="M8" s="353">
        <v>332.88370500000002</v>
      </c>
      <c r="N8" s="231">
        <f t="shared" si="1"/>
        <v>975.95449875000008</v>
      </c>
      <c r="P8" s="231">
        <v>975.95449875000008</v>
      </c>
    </row>
    <row r="9" spans="2:16" x14ac:dyDescent="0.35">
      <c r="B9" s="61" t="s">
        <v>3642</v>
      </c>
      <c r="C9" s="22" t="s">
        <v>3643</v>
      </c>
      <c r="D9" s="266" t="s">
        <v>3644</v>
      </c>
      <c r="E9" s="22" t="s">
        <v>3622</v>
      </c>
      <c r="F9" s="88" t="s">
        <v>3643</v>
      </c>
      <c r="G9" s="61">
        <f t="shared" si="0"/>
        <v>3</v>
      </c>
      <c r="H9" s="69">
        <v>1</v>
      </c>
      <c r="I9" s="69">
        <v>1</v>
      </c>
      <c r="J9" s="69">
        <v>1</v>
      </c>
      <c r="K9" s="352">
        <v>71.564377500000006</v>
      </c>
      <c r="L9" s="353">
        <v>73.268291250000004</v>
      </c>
      <c r="M9" s="353">
        <v>74.972205000000017</v>
      </c>
      <c r="N9" s="231">
        <f t="shared" si="1"/>
        <v>219.80487375000001</v>
      </c>
      <c r="P9" s="231">
        <v>219.80487375000001</v>
      </c>
    </row>
    <row r="10" spans="2:16" x14ac:dyDescent="0.35">
      <c r="B10" s="61" t="s">
        <v>3645</v>
      </c>
      <c r="C10" s="22" t="s">
        <v>3646</v>
      </c>
      <c r="D10" s="266" t="s">
        <v>3647</v>
      </c>
      <c r="E10" s="22" t="s">
        <v>3622</v>
      </c>
      <c r="F10" s="88" t="s">
        <v>3646</v>
      </c>
      <c r="G10" s="61">
        <f t="shared" si="0"/>
        <v>3</v>
      </c>
      <c r="H10" s="69">
        <v>1</v>
      </c>
      <c r="I10" s="69">
        <v>1</v>
      </c>
      <c r="J10" s="69">
        <v>1</v>
      </c>
      <c r="K10" s="352">
        <v>71.564377500000006</v>
      </c>
      <c r="L10" s="353">
        <v>73.268291250000004</v>
      </c>
      <c r="M10" s="353">
        <v>74.972205000000017</v>
      </c>
      <c r="N10" s="231">
        <f t="shared" si="1"/>
        <v>219.80487375000001</v>
      </c>
      <c r="P10" s="231">
        <v>219.80487375000001</v>
      </c>
    </row>
    <row r="11" spans="2:16" x14ac:dyDescent="0.35">
      <c r="B11" s="61" t="s">
        <v>3712</v>
      </c>
      <c r="C11" s="22" t="s">
        <v>3648</v>
      </c>
      <c r="D11" s="266" t="s">
        <v>3649</v>
      </c>
      <c r="E11" s="22" t="s">
        <v>3622</v>
      </c>
      <c r="F11" s="88" t="s">
        <v>3648</v>
      </c>
      <c r="G11" s="61">
        <f t="shared" si="0"/>
        <v>3</v>
      </c>
      <c r="H11" s="69">
        <v>1</v>
      </c>
      <c r="I11" s="69">
        <v>1</v>
      </c>
      <c r="J11" s="69">
        <v>1</v>
      </c>
      <c r="K11" s="352">
        <v>71.564377500000006</v>
      </c>
      <c r="L11" s="353">
        <v>73.268291250000004</v>
      </c>
      <c r="M11" s="353">
        <v>74.972205000000017</v>
      </c>
      <c r="N11" s="231">
        <f t="shared" si="1"/>
        <v>219.80487375000001</v>
      </c>
      <c r="P11" s="231">
        <v>219.80487375000001</v>
      </c>
    </row>
    <row r="12" spans="2:16" x14ac:dyDescent="0.35">
      <c r="B12" s="61" t="s">
        <v>3713</v>
      </c>
      <c r="C12" s="22" t="s">
        <v>3650</v>
      </c>
      <c r="D12" s="266" t="s">
        <v>3651</v>
      </c>
      <c r="E12" s="22" t="s">
        <v>3622</v>
      </c>
      <c r="F12" s="88" t="s">
        <v>3650</v>
      </c>
      <c r="G12" s="61">
        <f t="shared" si="0"/>
        <v>3</v>
      </c>
      <c r="H12" s="69">
        <v>1</v>
      </c>
      <c r="I12" s="69">
        <v>1</v>
      </c>
      <c r="J12" s="69">
        <v>1</v>
      </c>
      <c r="K12" s="352">
        <v>71.564377500000006</v>
      </c>
      <c r="L12" s="353">
        <v>73.268291250000004</v>
      </c>
      <c r="M12" s="353">
        <v>74.972205000000017</v>
      </c>
      <c r="N12" s="231">
        <f t="shared" si="1"/>
        <v>219.80487375000001</v>
      </c>
      <c r="P12" s="231">
        <v>219.80487375000001</v>
      </c>
    </row>
    <row r="13" spans="2:16" x14ac:dyDescent="0.35">
      <c r="B13" s="61" t="s">
        <v>3714</v>
      </c>
      <c r="C13" s="22" t="s">
        <v>3652</v>
      </c>
      <c r="D13" s="266" t="s">
        <v>3653</v>
      </c>
      <c r="E13" s="22" t="s">
        <v>3622</v>
      </c>
      <c r="F13" s="88" t="s">
        <v>3652</v>
      </c>
      <c r="G13" s="61">
        <f t="shared" si="0"/>
        <v>3</v>
      </c>
      <c r="H13" s="69">
        <v>1</v>
      </c>
      <c r="I13" s="69">
        <v>1</v>
      </c>
      <c r="J13" s="69">
        <v>1</v>
      </c>
      <c r="K13" s="352">
        <v>173.90835000000001</v>
      </c>
      <c r="L13" s="353">
        <v>178.049025</v>
      </c>
      <c r="M13" s="353">
        <v>182.18970000000002</v>
      </c>
      <c r="N13" s="231">
        <f t="shared" si="1"/>
        <v>534.14707500000009</v>
      </c>
      <c r="P13" s="231">
        <v>534.14707500000009</v>
      </c>
    </row>
    <row r="14" spans="2:16" x14ac:dyDescent="0.35">
      <c r="B14" s="61" t="s">
        <v>3715</v>
      </c>
      <c r="C14" s="22" t="s">
        <v>3654</v>
      </c>
      <c r="D14" s="266" t="s">
        <v>3655</v>
      </c>
      <c r="E14" s="22" t="s">
        <v>3622</v>
      </c>
      <c r="F14" s="88" t="s">
        <v>3654</v>
      </c>
      <c r="G14" s="61">
        <f t="shared" si="0"/>
        <v>3</v>
      </c>
      <c r="H14" s="69">
        <v>1</v>
      </c>
      <c r="I14" s="69">
        <v>1</v>
      </c>
      <c r="J14" s="69">
        <v>1</v>
      </c>
      <c r="K14" s="352">
        <v>64.409152500000005</v>
      </c>
      <c r="L14" s="353">
        <v>65.942703750000007</v>
      </c>
      <c r="M14" s="353">
        <v>67.476254999999995</v>
      </c>
      <c r="N14" s="231">
        <f t="shared" si="1"/>
        <v>197.82811125000001</v>
      </c>
      <c r="P14" s="231">
        <v>197.82811125000001</v>
      </c>
    </row>
    <row r="15" spans="2:16" ht="29" x14ac:dyDescent="0.35">
      <c r="B15" s="61" t="s">
        <v>3716</v>
      </c>
      <c r="C15" s="22" t="s">
        <v>3656</v>
      </c>
      <c r="D15" s="266"/>
      <c r="E15" s="22" t="s">
        <v>3622</v>
      </c>
      <c r="F15" s="88" t="s">
        <v>3657</v>
      </c>
      <c r="G15" s="61">
        <f t="shared" si="0"/>
        <v>3</v>
      </c>
      <c r="H15" s="69">
        <v>1</v>
      </c>
      <c r="I15" s="69">
        <v>1</v>
      </c>
      <c r="J15" s="69">
        <v>1</v>
      </c>
      <c r="K15" s="352">
        <v>66.555720000000008</v>
      </c>
      <c r="L15" s="353">
        <v>68.140380000000007</v>
      </c>
      <c r="M15" s="353">
        <v>69.725040000000007</v>
      </c>
      <c r="N15" s="231">
        <f t="shared" si="1"/>
        <v>204.42114000000001</v>
      </c>
      <c r="P15" s="231">
        <v>204.42114000000001</v>
      </c>
    </row>
    <row r="16" spans="2:16" ht="29" x14ac:dyDescent="0.35">
      <c r="B16" s="61" t="s">
        <v>3717</v>
      </c>
      <c r="C16" s="22" t="s">
        <v>3658</v>
      </c>
      <c r="D16" s="266" t="s">
        <v>3659</v>
      </c>
      <c r="E16" s="22" t="s">
        <v>3622</v>
      </c>
      <c r="F16" s="88" t="s">
        <v>3657</v>
      </c>
      <c r="G16" s="61">
        <f t="shared" si="0"/>
        <v>3</v>
      </c>
      <c r="H16" s="69">
        <v>1</v>
      </c>
      <c r="I16" s="69">
        <v>1</v>
      </c>
      <c r="J16" s="69">
        <v>1</v>
      </c>
      <c r="K16" s="352">
        <v>530.29919249999989</v>
      </c>
      <c r="L16" s="353">
        <v>542.92536374999997</v>
      </c>
      <c r="M16" s="353">
        <v>555.55153499999994</v>
      </c>
      <c r="N16" s="231">
        <f t="shared" si="1"/>
        <v>1628.7760912499998</v>
      </c>
      <c r="P16" s="231">
        <v>1628.7760912499998</v>
      </c>
    </row>
    <row r="17" spans="2:16" x14ac:dyDescent="0.35">
      <c r="B17" s="61" t="s">
        <v>3718</v>
      </c>
      <c r="C17" s="22" t="s">
        <v>3660</v>
      </c>
      <c r="D17" s="266" t="s">
        <v>3661</v>
      </c>
      <c r="E17" s="22" t="s">
        <v>3622</v>
      </c>
      <c r="F17" s="88" t="s">
        <v>3662</v>
      </c>
      <c r="G17" s="61">
        <f t="shared" si="0"/>
        <v>3</v>
      </c>
      <c r="H17" s="69">
        <v>1</v>
      </c>
      <c r="I17" s="69">
        <v>1</v>
      </c>
      <c r="J17" s="69">
        <v>1</v>
      </c>
      <c r="K17" s="352">
        <v>53.676315000000002</v>
      </c>
      <c r="L17" s="353">
        <v>54.954322500000004</v>
      </c>
      <c r="M17" s="353">
        <v>56.232329999999997</v>
      </c>
      <c r="N17" s="231">
        <f t="shared" si="1"/>
        <v>164.8629675</v>
      </c>
      <c r="P17" s="231">
        <v>164.8629675</v>
      </c>
    </row>
    <row r="18" spans="2:16" x14ac:dyDescent="0.35">
      <c r="B18" s="61" t="s">
        <v>3719</v>
      </c>
      <c r="C18" s="22" t="s">
        <v>3663</v>
      </c>
      <c r="D18" s="266" t="s">
        <v>3664</v>
      </c>
      <c r="E18" s="22" t="s">
        <v>3622</v>
      </c>
      <c r="F18" s="88" t="s">
        <v>3665</v>
      </c>
      <c r="G18" s="61">
        <f t="shared" si="0"/>
        <v>3</v>
      </c>
      <c r="H18" s="69">
        <v>1</v>
      </c>
      <c r="I18" s="69">
        <v>1</v>
      </c>
      <c r="J18" s="69">
        <v>1</v>
      </c>
      <c r="K18" s="352">
        <v>60.116017500000005</v>
      </c>
      <c r="L18" s="353">
        <v>61.547351250000006</v>
      </c>
      <c r="M18" s="353">
        <v>62.978685000000006</v>
      </c>
      <c r="N18" s="231">
        <f t="shared" si="1"/>
        <v>184.64205375000003</v>
      </c>
      <c r="P18" s="231">
        <v>184.64205375000003</v>
      </c>
    </row>
    <row r="19" spans="2:16" x14ac:dyDescent="0.35">
      <c r="B19" s="61" t="s">
        <v>3720</v>
      </c>
      <c r="C19" s="22" t="s">
        <v>3666</v>
      </c>
      <c r="D19" s="266" t="s">
        <v>3667</v>
      </c>
      <c r="E19" s="22" t="s">
        <v>3622</v>
      </c>
      <c r="F19" s="88" t="s">
        <v>3668</v>
      </c>
      <c r="G19" s="61">
        <f t="shared" si="0"/>
        <v>3</v>
      </c>
      <c r="H19" s="69">
        <v>1</v>
      </c>
      <c r="I19" s="69">
        <v>1</v>
      </c>
      <c r="J19" s="69">
        <v>1</v>
      </c>
      <c r="K19" s="352">
        <v>1419.1357950000001</v>
      </c>
      <c r="L19" s="353">
        <v>1452.9247425000003</v>
      </c>
      <c r="M19" s="353">
        <v>1486.7136900000003</v>
      </c>
      <c r="N19" s="231">
        <f t="shared" si="1"/>
        <v>4358.774227500001</v>
      </c>
      <c r="P19" s="231">
        <v>4358.774227500001</v>
      </c>
    </row>
    <row r="20" spans="2:16" x14ac:dyDescent="0.35">
      <c r="D20" s="326"/>
      <c r="K20" s="354"/>
      <c r="L20" s="354"/>
      <c r="M20" s="354"/>
      <c r="N20" s="237"/>
      <c r="P20" s="237"/>
    </row>
    <row r="21" spans="2:16" s="79" customFormat="1" x14ac:dyDescent="0.35">
      <c r="B21" s="79" t="s">
        <v>316</v>
      </c>
      <c r="N21" s="82">
        <f>SUM(N3:N20)</f>
        <v>19349.608162500001</v>
      </c>
      <c r="P21" s="82">
        <v>19349.608162500001</v>
      </c>
    </row>
  </sheetData>
  <autoFilter ref="B2:N19" xr:uid="{A551F272-C551-45E3-AACD-168023E7A250}"/>
  <mergeCells count="1">
    <mergeCell ref="G1:N1"/>
  </mergeCells>
  <phoneticPr fontId="31" type="noConversion"/>
  <pageMargins left="0.25" right="0.25" top="0.75" bottom="0.75" header="0.3" footer="0.3"/>
  <pageSetup paperSize="9" scale="4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939F-E08B-4291-9B15-E9DFADF5DA61}">
  <sheetPr>
    <pageSetUpPr fitToPage="1"/>
  </sheetPr>
  <dimension ref="A1:S98"/>
  <sheetViews>
    <sheetView zoomScale="70" zoomScaleNormal="70" workbookViewId="0">
      <pane xSplit="6" ySplit="2" topLeftCell="I79" activePane="bottomRight" state="frozen"/>
      <selection pane="topRight" activeCell="G1" sqref="G1"/>
      <selection pane="bottomLeft" activeCell="A3" sqref="A3"/>
      <selection pane="bottomRight" activeCell="H3" sqref="H3:J86"/>
    </sheetView>
  </sheetViews>
  <sheetFormatPr baseColWidth="10" defaultColWidth="9.26953125" defaultRowHeight="14.5" x14ac:dyDescent="0.35"/>
  <cols>
    <col min="2" max="2" width="9.453125" bestFit="1" customWidth="1"/>
    <col min="3" max="3" width="43.26953125" customWidth="1"/>
    <col min="4" max="4" width="12.7265625" style="113" bestFit="1" customWidth="1"/>
    <col min="5" max="5" width="13" customWidth="1"/>
    <col min="6" max="6" width="50.81640625" customWidth="1"/>
    <col min="7" max="10" width="14.54296875" customWidth="1"/>
    <col min="11" max="11" width="16.08984375" customWidth="1"/>
    <col min="12" max="12" width="19.26953125" customWidth="1"/>
    <col min="13" max="13" width="21.7265625" customWidth="1"/>
    <col min="14" max="14" width="17.1796875" customWidth="1"/>
    <col min="16" max="16" width="17.36328125" customWidth="1"/>
    <col min="18" max="18" width="9.26953125" customWidth="1"/>
  </cols>
  <sheetData>
    <row r="1" spans="2:16" ht="39" customHeight="1" thickBot="1" x14ac:dyDescent="0.55000000000000004">
      <c r="B1" s="350" t="s">
        <v>3700</v>
      </c>
      <c r="D1" s="1"/>
      <c r="G1" s="414"/>
      <c r="H1" s="415"/>
      <c r="I1" s="415"/>
      <c r="J1" s="415"/>
      <c r="K1" s="415"/>
      <c r="L1" s="415"/>
      <c r="M1" s="415"/>
      <c r="N1" s="415"/>
    </row>
    <row r="2" spans="2:16" ht="32.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410" t="s">
        <v>10</v>
      </c>
    </row>
    <row r="3" spans="2:16" ht="58.5" x14ac:dyDescent="0.4">
      <c r="B3" s="83" t="s">
        <v>317</v>
      </c>
      <c r="C3" s="84" t="s">
        <v>318</v>
      </c>
      <c r="D3" s="85" t="s">
        <v>319</v>
      </c>
      <c r="E3" s="84" t="s">
        <v>13</v>
      </c>
      <c r="F3" s="86" t="s">
        <v>320</v>
      </c>
      <c r="G3" s="13">
        <f>+H3+I3+J3</f>
        <v>21</v>
      </c>
      <c r="H3" s="13">
        <v>8</v>
      </c>
      <c r="I3" s="13">
        <v>8</v>
      </c>
      <c r="J3" s="13">
        <v>5</v>
      </c>
      <c r="K3" s="359">
        <v>16.129575000000003</v>
      </c>
      <c r="L3" s="359">
        <v>16.513612500000001</v>
      </c>
      <c r="M3" s="359">
        <v>16.897650000000002</v>
      </c>
      <c r="N3" s="360">
        <f>+H3*K3+I3*L3+J3*M3</f>
        <v>345.63375000000002</v>
      </c>
      <c r="O3" s="361"/>
      <c r="P3" s="359">
        <v>345.63374999999996</v>
      </c>
    </row>
    <row r="4" spans="2:16" ht="73" x14ac:dyDescent="0.4">
      <c r="B4" s="61" t="s">
        <v>321</v>
      </c>
      <c r="C4" s="22" t="s">
        <v>322</v>
      </c>
      <c r="D4" s="87">
        <v>2105528</v>
      </c>
      <c r="E4" s="22" t="s">
        <v>13</v>
      </c>
      <c r="F4" s="88" t="s">
        <v>323</v>
      </c>
      <c r="G4" s="13">
        <f t="shared" ref="G4:G67" si="0">+H4+I4+J4</f>
        <v>166</v>
      </c>
      <c r="H4" s="13">
        <v>59</v>
      </c>
      <c r="I4" s="13">
        <v>59</v>
      </c>
      <c r="J4" s="13">
        <v>48</v>
      </c>
      <c r="K4" s="359">
        <v>351.69749999999999</v>
      </c>
      <c r="L4" s="359">
        <v>360.07124999999996</v>
      </c>
      <c r="M4" s="359">
        <v>368.44499999999999</v>
      </c>
      <c r="N4" s="360">
        <f t="shared" ref="N4:N67" si="1">+H4*K4+I4*L4+J4*M4</f>
        <v>59679.716249999998</v>
      </c>
      <c r="O4" s="361"/>
      <c r="P4" s="359">
        <v>59679.716249999998</v>
      </c>
    </row>
    <row r="5" spans="2:16" ht="44" x14ac:dyDescent="0.4">
      <c r="B5" s="61" t="s">
        <v>324</v>
      </c>
      <c r="C5" s="22" t="s">
        <v>325</v>
      </c>
      <c r="D5" s="89">
        <v>2556900</v>
      </c>
      <c r="E5" s="22" t="s">
        <v>13</v>
      </c>
      <c r="F5" s="88" t="s">
        <v>326</v>
      </c>
      <c r="G5" s="13">
        <f t="shared" si="0"/>
        <v>1325</v>
      </c>
      <c r="H5" s="13">
        <v>490</v>
      </c>
      <c r="I5" s="13">
        <v>530</v>
      </c>
      <c r="J5" s="13">
        <v>305</v>
      </c>
      <c r="K5" s="359">
        <v>115.08997500000001</v>
      </c>
      <c r="L5" s="359">
        <v>117.83021250000002</v>
      </c>
      <c r="M5" s="359">
        <v>120.57045000000001</v>
      </c>
      <c r="N5" s="360">
        <f t="shared" si="1"/>
        <v>155618.08762500001</v>
      </c>
      <c r="O5" s="361"/>
      <c r="P5" s="359">
        <v>155618.08762499999</v>
      </c>
    </row>
    <row r="6" spans="2:16" ht="44" x14ac:dyDescent="0.4">
      <c r="B6" s="61" t="s">
        <v>327</v>
      </c>
      <c r="C6" s="22" t="s">
        <v>328</v>
      </c>
      <c r="D6" s="87" t="s">
        <v>329</v>
      </c>
      <c r="E6" s="22" t="s">
        <v>13</v>
      </c>
      <c r="F6" s="88" t="s">
        <v>330</v>
      </c>
      <c r="G6" s="13">
        <f t="shared" si="0"/>
        <v>886</v>
      </c>
      <c r="H6" s="13">
        <v>290</v>
      </c>
      <c r="I6" s="13">
        <v>307</v>
      </c>
      <c r="J6" s="13">
        <v>289</v>
      </c>
      <c r="K6" s="359">
        <v>185.55075000000002</v>
      </c>
      <c r="L6" s="359">
        <v>189.96862500000003</v>
      </c>
      <c r="M6" s="359">
        <v>194.38650000000004</v>
      </c>
      <c r="N6" s="360">
        <f t="shared" si="1"/>
        <v>168307.78387500002</v>
      </c>
      <c r="O6" s="361"/>
      <c r="P6" s="359">
        <v>168307.78387500002</v>
      </c>
    </row>
    <row r="7" spans="2:16" ht="116.5" x14ac:dyDescent="0.4">
      <c r="B7" s="61" t="s">
        <v>331</v>
      </c>
      <c r="C7" s="22" t="s">
        <v>332</v>
      </c>
      <c r="D7" s="87" t="s">
        <v>333</v>
      </c>
      <c r="E7" s="22" t="s">
        <v>13</v>
      </c>
      <c r="F7" s="88" t="s">
        <v>334</v>
      </c>
      <c r="G7" s="13">
        <f t="shared" si="0"/>
        <v>37</v>
      </c>
      <c r="H7" s="13">
        <v>16</v>
      </c>
      <c r="I7" s="13">
        <v>16</v>
      </c>
      <c r="J7" s="13">
        <v>5</v>
      </c>
      <c r="K7" s="359">
        <v>204.95475000000002</v>
      </c>
      <c r="L7" s="359">
        <v>209.83462500000002</v>
      </c>
      <c r="M7" s="359">
        <v>214.71450000000002</v>
      </c>
      <c r="N7" s="360">
        <f t="shared" si="1"/>
        <v>7710.2025000000012</v>
      </c>
      <c r="O7" s="361"/>
      <c r="P7" s="359">
        <v>7710.2025000000012</v>
      </c>
    </row>
    <row r="8" spans="2:16" ht="203.5" x14ac:dyDescent="0.4">
      <c r="B8" s="61" t="s">
        <v>335</v>
      </c>
      <c r="C8" s="22" t="s">
        <v>336</v>
      </c>
      <c r="D8" s="87" t="s">
        <v>337</v>
      </c>
      <c r="E8" s="22" t="s">
        <v>13</v>
      </c>
      <c r="F8" s="88" t="s">
        <v>338</v>
      </c>
      <c r="G8" s="13">
        <f t="shared" si="0"/>
        <v>2</v>
      </c>
      <c r="H8" s="13">
        <v>1</v>
      </c>
      <c r="I8" s="13">
        <v>1</v>
      </c>
      <c r="J8" s="13">
        <v>0</v>
      </c>
      <c r="K8" s="359">
        <v>156.44475</v>
      </c>
      <c r="L8" s="359">
        <v>160.169625</v>
      </c>
      <c r="M8" s="359">
        <v>163.89449999999999</v>
      </c>
      <c r="N8" s="360">
        <f t="shared" si="1"/>
        <v>316.614375</v>
      </c>
      <c r="O8" s="361"/>
      <c r="P8" s="359">
        <v>316.614375</v>
      </c>
    </row>
    <row r="9" spans="2:16" ht="102" x14ac:dyDescent="0.4">
      <c r="B9" s="61" t="s">
        <v>339</v>
      </c>
      <c r="C9" s="22" t="s">
        <v>340</v>
      </c>
      <c r="D9" s="87" t="s">
        <v>341</v>
      </c>
      <c r="E9" s="22" t="s">
        <v>13</v>
      </c>
      <c r="F9" s="88" t="s">
        <v>342</v>
      </c>
      <c r="G9" s="13">
        <f t="shared" si="0"/>
        <v>0</v>
      </c>
      <c r="H9" s="13">
        <v>0</v>
      </c>
      <c r="I9" s="13">
        <v>0</v>
      </c>
      <c r="J9" s="13">
        <v>0</v>
      </c>
      <c r="K9" s="359">
        <v>162.5085</v>
      </c>
      <c r="L9" s="359">
        <v>166.37775000000002</v>
      </c>
      <c r="M9" s="359">
        <v>170.24700000000001</v>
      </c>
      <c r="N9" s="360">
        <f t="shared" si="1"/>
        <v>0</v>
      </c>
      <c r="O9" s="361"/>
      <c r="P9" s="359">
        <v>0</v>
      </c>
    </row>
    <row r="10" spans="2:16" ht="16" x14ac:dyDescent="0.4">
      <c r="B10" s="61" t="s">
        <v>343</v>
      </c>
      <c r="C10" s="22" t="s">
        <v>344</v>
      </c>
      <c r="D10" s="87" t="s">
        <v>345</v>
      </c>
      <c r="E10" s="22" t="s">
        <v>13</v>
      </c>
      <c r="F10" s="88" t="s">
        <v>346</v>
      </c>
      <c r="G10" s="13">
        <f t="shared" si="0"/>
        <v>87</v>
      </c>
      <c r="H10" s="13">
        <v>26</v>
      </c>
      <c r="I10" s="13">
        <v>39</v>
      </c>
      <c r="J10" s="13">
        <v>22</v>
      </c>
      <c r="K10" s="359">
        <v>179.48700000000002</v>
      </c>
      <c r="L10" s="359">
        <v>183.76050000000004</v>
      </c>
      <c r="M10" s="359">
        <v>188.03400000000002</v>
      </c>
      <c r="N10" s="360">
        <f t="shared" si="1"/>
        <v>15970.069500000001</v>
      </c>
      <c r="O10" s="361"/>
      <c r="P10" s="359">
        <v>15970.069500000001</v>
      </c>
    </row>
    <row r="11" spans="2:16" ht="58.5" x14ac:dyDescent="0.4">
      <c r="B11" s="61" t="s">
        <v>347</v>
      </c>
      <c r="C11" s="22" t="s">
        <v>348</v>
      </c>
      <c r="D11" s="87" t="s">
        <v>349</v>
      </c>
      <c r="E11" s="22" t="s">
        <v>13</v>
      </c>
      <c r="F11" s="88" t="s">
        <v>350</v>
      </c>
      <c r="G11" s="13">
        <f t="shared" si="0"/>
        <v>138</v>
      </c>
      <c r="H11" s="13">
        <v>46</v>
      </c>
      <c r="I11" s="13">
        <v>46</v>
      </c>
      <c r="J11" s="13">
        <v>46</v>
      </c>
      <c r="K11" s="359">
        <v>209.80574999999999</v>
      </c>
      <c r="L11" s="359">
        <v>214.80112500000001</v>
      </c>
      <c r="M11" s="359">
        <v>219.79650000000004</v>
      </c>
      <c r="N11" s="360">
        <f t="shared" si="1"/>
        <v>29642.555250000005</v>
      </c>
      <c r="O11" s="361"/>
      <c r="P11" s="359">
        <v>29642.555250000001</v>
      </c>
    </row>
    <row r="12" spans="2:16" ht="58.5" x14ac:dyDescent="0.4">
      <c r="B12" s="61" t="s">
        <v>351</v>
      </c>
      <c r="C12" s="22" t="s">
        <v>352</v>
      </c>
      <c r="D12" s="87" t="s">
        <v>353</v>
      </c>
      <c r="E12" s="22" t="s">
        <v>13</v>
      </c>
      <c r="F12" s="88" t="s">
        <v>354</v>
      </c>
      <c r="G12" s="13">
        <f t="shared" si="0"/>
        <v>313</v>
      </c>
      <c r="H12" s="13">
        <v>91</v>
      </c>
      <c r="I12" s="13">
        <v>131</v>
      </c>
      <c r="J12" s="13">
        <v>91</v>
      </c>
      <c r="K12" s="359">
        <v>160.083</v>
      </c>
      <c r="L12" s="359">
        <v>163.89449999999999</v>
      </c>
      <c r="M12" s="359">
        <v>167.70600000000002</v>
      </c>
      <c r="N12" s="360">
        <f t="shared" si="1"/>
        <v>51298.978499999997</v>
      </c>
      <c r="O12" s="361"/>
      <c r="P12" s="359">
        <v>51298.978499999997</v>
      </c>
    </row>
    <row r="13" spans="2:16" ht="120" customHeight="1" x14ac:dyDescent="0.4">
      <c r="B13" s="61" t="s">
        <v>355</v>
      </c>
      <c r="C13" s="22" t="s">
        <v>356</v>
      </c>
      <c r="D13" s="89">
        <v>2659849</v>
      </c>
      <c r="E13" s="22" t="s">
        <v>13</v>
      </c>
      <c r="F13" s="88" t="s">
        <v>357</v>
      </c>
      <c r="G13" s="13">
        <f t="shared" si="0"/>
        <v>19</v>
      </c>
      <c r="H13" s="13">
        <v>7</v>
      </c>
      <c r="I13" s="13">
        <v>7</v>
      </c>
      <c r="J13" s="13">
        <v>5</v>
      </c>
      <c r="K13" s="359">
        <v>264.37950000000001</v>
      </c>
      <c r="L13" s="359">
        <v>270.67425000000003</v>
      </c>
      <c r="M13" s="359">
        <v>276.96900000000005</v>
      </c>
      <c r="N13" s="360">
        <f t="shared" si="1"/>
        <v>5130.2212500000005</v>
      </c>
      <c r="O13" s="361"/>
      <c r="P13" s="359">
        <v>5130.2212500000005</v>
      </c>
    </row>
    <row r="14" spans="2:16" ht="218" x14ac:dyDescent="0.4">
      <c r="B14" s="61" t="s">
        <v>358</v>
      </c>
      <c r="C14" s="22" t="s">
        <v>359</v>
      </c>
      <c r="D14" s="87">
        <v>2635300</v>
      </c>
      <c r="E14" s="22" t="s">
        <v>13</v>
      </c>
      <c r="F14" s="88" t="s">
        <v>360</v>
      </c>
      <c r="G14" s="13">
        <f t="shared" si="0"/>
        <v>8</v>
      </c>
      <c r="H14" s="13">
        <v>3</v>
      </c>
      <c r="I14" s="13">
        <v>3</v>
      </c>
      <c r="J14" s="13">
        <v>2</v>
      </c>
      <c r="K14" s="359">
        <v>215.86950000000004</v>
      </c>
      <c r="L14" s="359">
        <v>221.00925000000004</v>
      </c>
      <c r="M14" s="359">
        <v>226.14900000000003</v>
      </c>
      <c r="N14" s="360">
        <f t="shared" si="1"/>
        <v>1762.9342500000002</v>
      </c>
      <c r="O14" s="361"/>
      <c r="P14" s="359">
        <v>1762.9342500000005</v>
      </c>
    </row>
    <row r="15" spans="2:16" ht="29.5" x14ac:dyDescent="0.4">
      <c r="B15" s="61" t="s">
        <v>361</v>
      </c>
      <c r="C15" s="22" t="s">
        <v>362</v>
      </c>
      <c r="D15" s="89" t="s">
        <v>363</v>
      </c>
      <c r="E15" s="22" t="s">
        <v>13</v>
      </c>
      <c r="F15" s="88" t="s">
        <v>364</v>
      </c>
      <c r="G15" s="13">
        <f t="shared" si="0"/>
        <v>14</v>
      </c>
      <c r="H15" s="13">
        <v>5</v>
      </c>
      <c r="I15" s="13">
        <v>5</v>
      </c>
      <c r="J15" s="13">
        <v>4</v>
      </c>
      <c r="K15" s="359">
        <v>1013.859</v>
      </c>
      <c r="L15" s="359">
        <v>1037.9985000000001</v>
      </c>
      <c r="M15" s="359">
        <v>1062.1380000000001</v>
      </c>
      <c r="N15" s="360">
        <f t="shared" si="1"/>
        <v>14507.839500000002</v>
      </c>
      <c r="O15" s="361"/>
      <c r="P15" s="359">
        <v>14507.839500000002</v>
      </c>
    </row>
    <row r="16" spans="2:16" ht="102" x14ac:dyDescent="0.4">
      <c r="B16" s="61" t="s">
        <v>365</v>
      </c>
      <c r="C16" s="22" t="s">
        <v>366</v>
      </c>
      <c r="D16" s="89">
        <v>2971205</v>
      </c>
      <c r="E16" s="22" t="s">
        <v>13</v>
      </c>
      <c r="F16" s="88" t="s">
        <v>367</v>
      </c>
      <c r="G16" s="13">
        <f t="shared" si="0"/>
        <v>9</v>
      </c>
      <c r="H16" s="13">
        <v>3</v>
      </c>
      <c r="I16" s="13">
        <v>3</v>
      </c>
      <c r="J16" s="13">
        <v>3</v>
      </c>
      <c r="K16" s="359">
        <v>550.58849999999995</v>
      </c>
      <c r="L16" s="359">
        <v>563.69775000000004</v>
      </c>
      <c r="M16" s="359">
        <v>576.80700000000002</v>
      </c>
      <c r="N16" s="360">
        <f t="shared" si="1"/>
        <v>5073.2797500000006</v>
      </c>
      <c r="O16" s="361"/>
      <c r="P16" s="359">
        <v>5073.2797499999997</v>
      </c>
    </row>
    <row r="17" spans="2:16" ht="87.5" x14ac:dyDescent="0.4">
      <c r="B17" s="61" t="s">
        <v>368</v>
      </c>
      <c r="C17" s="22" t="s">
        <v>369</v>
      </c>
      <c r="D17" s="87">
        <v>2105769</v>
      </c>
      <c r="E17" s="22" t="s">
        <v>13</v>
      </c>
      <c r="F17" s="88" t="s">
        <v>370</v>
      </c>
      <c r="G17" s="13">
        <f t="shared" si="0"/>
        <v>7</v>
      </c>
      <c r="H17" s="13">
        <v>3</v>
      </c>
      <c r="I17" s="13">
        <v>3</v>
      </c>
      <c r="J17" s="13">
        <v>1</v>
      </c>
      <c r="K17" s="359">
        <v>48.873825000000004</v>
      </c>
      <c r="L17" s="359">
        <v>50.037487500000005</v>
      </c>
      <c r="M17" s="359">
        <v>51.201149999999998</v>
      </c>
      <c r="N17" s="360">
        <f t="shared" si="1"/>
        <v>347.93508750000001</v>
      </c>
      <c r="O17" s="361"/>
      <c r="P17" s="359">
        <v>347.93508750000001</v>
      </c>
    </row>
    <row r="18" spans="2:16" ht="58.5" x14ac:dyDescent="0.4">
      <c r="B18" s="61" t="s">
        <v>371</v>
      </c>
      <c r="C18" s="22" t="s">
        <v>372</v>
      </c>
      <c r="D18" s="87">
        <v>2106769</v>
      </c>
      <c r="E18" s="22" t="s">
        <v>13</v>
      </c>
      <c r="F18" s="88" t="s">
        <v>373</v>
      </c>
      <c r="G18" s="13">
        <f t="shared" si="0"/>
        <v>0</v>
      </c>
      <c r="H18" s="13">
        <v>0</v>
      </c>
      <c r="I18" s="13">
        <v>0</v>
      </c>
      <c r="J18" s="13">
        <v>0</v>
      </c>
      <c r="K18" s="359">
        <v>66.579975000000005</v>
      </c>
      <c r="L18" s="359">
        <v>68.165212499999996</v>
      </c>
      <c r="M18" s="359">
        <v>69.750450000000001</v>
      </c>
      <c r="N18" s="360">
        <f t="shared" si="1"/>
        <v>0</v>
      </c>
      <c r="O18" s="361"/>
      <c r="P18" s="359">
        <v>0</v>
      </c>
    </row>
    <row r="19" spans="2:16" ht="160" x14ac:dyDescent="0.4">
      <c r="B19" s="61" t="s">
        <v>374</v>
      </c>
      <c r="C19" s="22" t="s">
        <v>375</v>
      </c>
      <c r="D19" s="89">
        <v>2105669</v>
      </c>
      <c r="E19" s="22" t="s">
        <v>13</v>
      </c>
      <c r="F19" s="88" t="s">
        <v>376</v>
      </c>
      <c r="G19" s="13">
        <f t="shared" si="0"/>
        <v>79</v>
      </c>
      <c r="H19" s="13">
        <v>22</v>
      </c>
      <c r="I19" s="13">
        <v>35</v>
      </c>
      <c r="J19" s="13">
        <v>22</v>
      </c>
      <c r="K19" s="359">
        <v>46.448324999999997</v>
      </c>
      <c r="L19" s="359">
        <v>47.554237499999999</v>
      </c>
      <c r="M19" s="359">
        <v>48.660150000000002</v>
      </c>
      <c r="N19" s="360">
        <f t="shared" si="1"/>
        <v>3756.7847624999995</v>
      </c>
      <c r="O19" s="361"/>
      <c r="P19" s="359">
        <v>3756.7847624999995</v>
      </c>
    </row>
    <row r="20" spans="2:16" ht="174.5" x14ac:dyDescent="0.4">
      <c r="B20" s="61" t="s">
        <v>377</v>
      </c>
      <c r="C20" s="22" t="s">
        <v>378</v>
      </c>
      <c r="D20" s="87" t="s">
        <v>379</v>
      </c>
      <c r="E20" s="22" t="s">
        <v>13</v>
      </c>
      <c r="F20" s="88" t="s">
        <v>380</v>
      </c>
      <c r="G20" s="13">
        <f t="shared" si="0"/>
        <v>2</v>
      </c>
      <c r="H20" s="13">
        <v>1</v>
      </c>
      <c r="I20" s="13">
        <v>1</v>
      </c>
      <c r="J20" s="13">
        <v>0</v>
      </c>
      <c r="K20" s="359">
        <v>173.42325000000002</v>
      </c>
      <c r="L20" s="359">
        <v>177.55237500000001</v>
      </c>
      <c r="M20" s="359">
        <v>181.68150000000003</v>
      </c>
      <c r="N20" s="360">
        <f t="shared" si="1"/>
        <v>350.97562500000004</v>
      </c>
      <c r="O20" s="361"/>
      <c r="P20" s="359">
        <v>350.97562500000004</v>
      </c>
    </row>
    <row r="21" spans="2:16" ht="87.5" x14ac:dyDescent="0.4">
      <c r="B21" s="61" t="s">
        <v>381</v>
      </c>
      <c r="C21" s="22" t="s">
        <v>382</v>
      </c>
      <c r="D21" s="87">
        <v>2318149</v>
      </c>
      <c r="E21" s="22" t="s">
        <v>13</v>
      </c>
      <c r="F21" s="88" t="s">
        <v>383</v>
      </c>
      <c r="G21" s="13">
        <f t="shared" si="0"/>
        <v>11</v>
      </c>
      <c r="H21" s="13">
        <v>5</v>
      </c>
      <c r="I21" s="13">
        <v>5</v>
      </c>
      <c r="J21" s="13">
        <v>1</v>
      </c>
      <c r="K21" s="359">
        <v>80.162774999999996</v>
      </c>
      <c r="L21" s="359">
        <v>82.071412500000008</v>
      </c>
      <c r="M21" s="359">
        <v>83.980050000000006</v>
      </c>
      <c r="N21" s="360">
        <f t="shared" si="1"/>
        <v>895.15098750000004</v>
      </c>
      <c r="O21" s="361"/>
      <c r="P21" s="359">
        <v>895.15098750000004</v>
      </c>
    </row>
    <row r="22" spans="2:16" ht="15" customHeight="1" x14ac:dyDescent="0.4">
      <c r="B22" s="61" t="s">
        <v>384</v>
      </c>
      <c r="C22" s="22" t="s">
        <v>385</v>
      </c>
      <c r="D22" s="89">
        <v>2662105</v>
      </c>
      <c r="E22" s="22" t="s">
        <v>13</v>
      </c>
      <c r="F22" s="88" t="s">
        <v>386</v>
      </c>
      <c r="G22" s="13">
        <f t="shared" si="0"/>
        <v>11</v>
      </c>
      <c r="H22" s="13">
        <v>4</v>
      </c>
      <c r="I22" s="13">
        <v>4</v>
      </c>
      <c r="J22" s="13">
        <v>3</v>
      </c>
      <c r="K22" s="359">
        <v>614.86425000000008</v>
      </c>
      <c r="L22" s="359">
        <v>629.50387499999999</v>
      </c>
      <c r="M22" s="359">
        <v>644.14350000000002</v>
      </c>
      <c r="N22" s="360">
        <f t="shared" si="1"/>
        <v>6909.9030000000002</v>
      </c>
      <c r="O22" s="361"/>
      <c r="P22" s="359">
        <v>6909.9030000000002</v>
      </c>
    </row>
    <row r="23" spans="2:16" ht="16" x14ac:dyDescent="0.4">
      <c r="B23" s="61" t="s">
        <v>387</v>
      </c>
      <c r="C23" s="22" t="s">
        <v>388</v>
      </c>
      <c r="D23" s="87">
        <v>14049</v>
      </c>
      <c r="E23" s="22" t="s">
        <v>13</v>
      </c>
      <c r="F23" s="88" t="s">
        <v>389</v>
      </c>
      <c r="G23" s="13">
        <f t="shared" si="0"/>
        <v>2</v>
      </c>
      <c r="H23" s="13">
        <v>1</v>
      </c>
      <c r="I23" s="13">
        <v>1</v>
      </c>
      <c r="J23" s="13">
        <v>0</v>
      </c>
      <c r="K23" s="359">
        <v>66.943799999999996</v>
      </c>
      <c r="L23" s="359">
        <v>68.537700000000001</v>
      </c>
      <c r="M23" s="359">
        <v>70.131600000000006</v>
      </c>
      <c r="N23" s="360">
        <f t="shared" si="1"/>
        <v>135.48149999999998</v>
      </c>
      <c r="O23" s="361"/>
      <c r="P23" s="359">
        <v>135.48149999999998</v>
      </c>
    </row>
    <row r="24" spans="2:16" ht="58.5" x14ac:dyDescent="0.4">
      <c r="B24" s="61" t="s">
        <v>390</v>
      </c>
      <c r="C24" s="22" t="s">
        <v>391</v>
      </c>
      <c r="D24" s="89">
        <v>2659949</v>
      </c>
      <c r="E24" s="22" t="s">
        <v>13</v>
      </c>
      <c r="F24" s="88" t="s">
        <v>392</v>
      </c>
      <c r="G24" s="13">
        <f t="shared" si="0"/>
        <v>15</v>
      </c>
      <c r="H24" s="13">
        <v>6</v>
      </c>
      <c r="I24" s="13">
        <v>6</v>
      </c>
      <c r="J24" s="13">
        <v>3</v>
      </c>
      <c r="K24" s="359">
        <v>264.37950000000001</v>
      </c>
      <c r="L24" s="359">
        <v>270.67425000000003</v>
      </c>
      <c r="M24" s="359">
        <v>276.96900000000005</v>
      </c>
      <c r="N24" s="360">
        <f t="shared" si="1"/>
        <v>4041.2295000000004</v>
      </c>
      <c r="O24" s="361"/>
      <c r="P24" s="359">
        <v>4041.2295000000004</v>
      </c>
    </row>
    <row r="25" spans="2:16" ht="44" x14ac:dyDescent="0.4">
      <c r="B25" s="61" t="s">
        <v>393</v>
      </c>
      <c r="C25" s="22" t="s">
        <v>394</v>
      </c>
      <c r="D25" s="89">
        <v>2659600</v>
      </c>
      <c r="E25" s="22" t="s">
        <v>13</v>
      </c>
      <c r="F25" s="88" t="s">
        <v>395</v>
      </c>
      <c r="G25" s="13">
        <f t="shared" si="0"/>
        <v>15</v>
      </c>
      <c r="H25" s="13">
        <v>6</v>
      </c>
      <c r="I25" s="13">
        <v>6</v>
      </c>
      <c r="J25" s="13">
        <v>3</v>
      </c>
      <c r="K25" s="359">
        <v>432.95174999999995</v>
      </c>
      <c r="L25" s="359">
        <v>443.26012499999996</v>
      </c>
      <c r="M25" s="359">
        <v>453.56849999999997</v>
      </c>
      <c r="N25" s="360">
        <f t="shared" si="1"/>
        <v>6617.9767499999998</v>
      </c>
      <c r="O25" s="361"/>
      <c r="P25" s="359">
        <v>6617.9767499999998</v>
      </c>
    </row>
    <row r="26" spans="2:16" ht="29.5" x14ac:dyDescent="0.4">
      <c r="B26" s="61" t="s">
        <v>396</v>
      </c>
      <c r="C26" s="90" t="s">
        <v>318</v>
      </c>
      <c r="D26" s="91" t="s">
        <v>397</v>
      </c>
      <c r="E26" s="22" t="s">
        <v>13</v>
      </c>
      <c r="F26" s="88" t="s">
        <v>398</v>
      </c>
      <c r="G26" s="13">
        <f t="shared" si="0"/>
        <v>20</v>
      </c>
      <c r="H26" s="13">
        <v>8</v>
      </c>
      <c r="I26" s="13">
        <v>8</v>
      </c>
      <c r="J26" s="13">
        <v>4</v>
      </c>
      <c r="K26" s="359">
        <v>16.129575000000003</v>
      </c>
      <c r="L26" s="359">
        <v>16.513612500000001</v>
      </c>
      <c r="M26" s="359">
        <v>16.897650000000002</v>
      </c>
      <c r="N26" s="360">
        <f t="shared" si="1"/>
        <v>328.73610000000002</v>
      </c>
      <c r="O26" s="361"/>
      <c r="P26" s="359">
        <v>328.73610000000002</v>
      </c>
    </row>
    <row r="27" spans="2:16" ht="29.5" x14ac:dyDescent="0.4">
      <c r="B27" s="61" t="s">
        <v>399</v>
      </c>
      <c r="C27" s="27" t="s">
        <v>400</v>
      </c>
      <c r="D27" s="89">
        <v>2105569</v>
      </c>
      <c r="E27" s="22" t="s">
        <v>13</v>
      </c>
      <c r="F27" s="88" t="s">
        <v>401</v>
      </c>
      <c r="G27" s="13">
        <f t="shared" si="0"/>
        <v>41</v>
      </c>
      <c r="H27" s="13">
        <v>13</v>
      </c>
      <c r="I27" s="13">
        <v>15</v>
      </c>
      <c r="J27" s="13">
        <v>13</v>
      </c>
      <c r="K27" s="359">
        <v>45.235574999999997</v>
      </c>
      <c r="L27" s="359">
        <v>46.3126125</v>
      </c>
      <c r="M27" s="359">
        <v>47.389649999999996</v>
      </c>
      <c r="N27" s="360">
        <f t="shared" si="1"/>
        <v>1898.8171124999999</v>
      </c>
      <c r="O27" s="361"/>
      <c r="P27" s="359">
        <v>1898.8171124999997</v>
      </c>
    </row>
    <row r="28" spans="2:16" ht="29.5" x14ac:dyDescent="0.4">
      <c r="B28" s="61" t="s">
        <v>402</v>
      </c>
      <c r="C28" s="27" t="s">
        <v>403</v>
      </c>
      <c r="D28" s="89">
        <v>2105560</v>
      </c>
      <c r="E28" s="22" t="s">
        <v>13</v>
      </c>
      <c r="F28" s="88" t="s">
        <v>404</v>
      </c>
      <c r="G28" s="13">
        <f t="shared" si="0"/>
        <v>431</v>
      </c>
      <c r="H28" s="13">
        <v>113</v>
      </c>
      <c r="I28" s="13">
        <v>214</v>
      </c>
      <c r="J28" s="13">
        <v>104</v>
      </c>
      <c r="K28" s="359">
        <v>94.473225000000028</v>
      </c>
      <c r="L28" s="359">
        <v>96.722587500000017</v>
      </c>
      <c r="M28" s="359">
        <v>98.971950000000021</v>
      </c>
      <c r="N28" s="360">
        <f t="shared" si="1"/>
        <v>41667.190950000011</v>
      </c>
      <c r="O28" s="361"/>
      <c r="P28" s="359">
        <v>41667.190950000004</v>
      </c>
    </row>
    <row r="29" spans="2:16" ht="44" x14ac:dyDescent="0.4">
      <c r="B29" s="61" t="s">
        <v>405</v>
      </c>
      <c r="C29" s="27" t="s">
        <v>406</v>
      </c>
      <c r="D29" s="89">
        <v>2557000</v>
      </c>
      <c r="E29" s="22" t="s">
        <v>13</v>
      </c>
      <c r="F29" s="88" t="s">
        <v>407</v>
      </c>
      <c r="G29" s="13">
        <f t="shared" si="0"/>
        <v>36</v>
      </c>
      <c r="H29" s="13">
        <v>12</v>
      </c>
      <c r="I29" s="13">
        <v>12</v>
      </c>
      <c r="J29" s="13">
        <v>12</v>
      </c>
      <c r="K29" s="359">
        <v>115.08997500000001</v>
      </c>
      <c r="L29" s="359">
        <v>117.83021250000002</v>
      </c>
      <c r="M29" s="359">
        <v>120.57045000000001</v>
      </c>
      <c r="N29" s="360">
        <f t="shared" si="1"/>
        <v>4241.8876500000006</v>
      </c>
      <c r="O29" s="361"/>
      <c r="P29" s="359">
        <v>4241.8876500000006</v>
      </c>
    </row>
    <row r="30" spans="2:16" ht="44" x14ac:dyDescent="0.4">
      <c r="B30" s="61" t="s">
        <v>408</v>
      </c>
      <c r="C30" s="27" t="s">
        <v>409</v>
      </c>
      <c r="D30" s="89" t="s">
        <v>410</v>
      </c>
      <c r="E30" s="27" t="s">
        <v>13</v>
      </c>
      <c r="F30" s="28" t="s">
        <v>411</v>
      </c>
      <c r="G30" s="13">
        <f t="shared" si="0"/>
        <v>708</v>
      </c>
      <c r="H30" s="13">
        <v>225</v>
      </c>
      <c r="I30" s="13">
        <v>254</v>
      </c>
      <c r="J30" s="13">
        <v>229</v>
      </c>
      <c r="K30" s="359">
        <v>156.44475</v>
      </c>
      <c r="L30" s="359">
        <v>160.169625</v>
      </c>
      <c r="M30" s="359">
        <v>163.89449999999999</v>
      </c>
      <c r="N30" s="360">
        <f t="shared" si="1"/>
        <v>113414.99400000001</v>
      </c>
      <c r="O30" s="361"/>
      <c r="P30" s="359">
        <v>113414.99400000001</v>
      </c>
    </row>
    <row r="31" spans="2:16" ht="44" x14ac:dyDescent="0.4">
      <c r="B31" s="61" t="s">
        <v>412</v>
      </c>
      <c r="C31" s="27" t="s">
        <v>413</v>
      </c>
      <c r="D31" s="89" t="s">
        <v>414</v>
      </c>
      <c r="E31" s="27" t="s">
        <v>13</v>
      </c>
      <c r="F31" s="28" t="s">
        <v>415</v>
      </c>
      <c r="G31" s="13">
        <f t="shared" si="0"/>
        <v>15</v>
      </c>
      <c r="H31" s="13">
        <v>5</v>
      </c>
      <c r="I31" s="13">
        <v>5</v>
      </c>
      <c r="J31" s="13">
        <v>5</v>
      </c>
      <c r="K31" s="359">
        <v>230.42250000000001</v>
      </c>
      <c r="L31" s="359">
        <v>235.90875000000003</v>
      </c>
      <c r="M31" s="359">
        <v>241.39500000000001</v>
      </c>
      <c r="N31" s="360">
        <f t="shared" si="1"/>
        <v>3538.6312500000004</v>
      </c>
      <c r="O31" s="361"/>
      <c r="P31" s="359">
        <v>3538.6312500000004</v>
      </c>
    </row>
    <row r="32" spans="2:16" ht="75" customHeight="1" x14ac:dyDescent="0.4">
      <c r="B32" s="61" t="s">
        <v>416</v>
      </c>
      <c r="C32" s="22" t="s">
        <v>417</v>
      </c>
      <c r="D32" s="89" t="s">
        <v>418</v>
      </c>
      <c r="E32" s="22" t="s">
        <v>13</v>
      </c>
      <c r="F32" s="88" t="s">
        <v>419</v>
      </c>
      <c r="G32" s="13">
        <f t="shared" si="0"/>
        <v>246</v>
      </c>
      <c r="H32" s="13">
        <v>80</v>
      </c>
      <c r="I32" s="13">
        <v>86</v>
      </c>
      <c r="J32" s="13">
        <v>80</v>
      </c>
      <c r="K32" s="359">
        <v>253.46475000000001</v>
      </c>
      <c r="L32" s="359">
        <v>259.49962500000004</v>
      </c>
      <c r="M32" s="359">
        <v>265.53450000000004</v>
      </c>
      <c r="N32" s="360">
        <f t="shared" si="1"/>
        <v>63836.907750000006</v>
      </c>
      <c r="O32" s="361"/>
      <c r="P32" s="359">
        <v>63836.907750000006</v>
      </c>
    </row>
    <row r="33" spans="2:16" ht="29.5" x14ac:dyDescent="0.4">
      <c r="B33" s="61" t="s">
        <v>420</v>
      </c>
      <c r="C33" s="22" t="s">
        <v>421</v>
      </c>
      <c r="D33" s="92" t="s">
        <v>422</v>
      </c>
      <c r="E33" s="22" t="s">
        <v>13</v>
      </c>
      <c r="F33" s="88" t="s">
        <v>423</v>
      </c>
      <c r="G33" s="13">
        <f t="shared" si="0"/>
        <v>66</v>
      </c>
      <c r="H33" s="13">
        <v>23</v>
      </c>
      <c r="I33" s="13">
        <v>29</v>
      </c>
      <c r="J33" s="13">
        <v>14</v>
      </c>
      <c r="K33" s="359">
        <v>19.646550000000001</v>
      </c>
      <c r="L33" s="359">
        <v>20.114325000000001</v>
      </c>
      <c r="M33" s="359">
        <v>20.582100000000004</v>
      </c>
      <c r="N33" s="360">
        <f t="shared" si="1"/>
        <v>1323.3354750000001</v>
      </c>
      <c r="O33" s="361"/>
      <c r="P33" s="359">
        <v>1323.3354750000001</v>
      </c>
    </row>
    <row r="34" spans="2:16" ht="29.5" x14ac:dyDescent="0.4">
      <c r="B34" s="61" t="s">
        <v>424</v>
      </c>
      <c r="C34" s="22" t="s">
        <v>425</v>
      </c>
      <c r="D34" s="92" t="s">
        <v>426</v>
      </c>
      <c r="E34" s="22" t="s">
        <v>13</v>
      </c>
      <c r="F34" s="88" t="s">
        <v>427</v>
      </c>
      <c r="G34" s="13">
        <f t="shared" si="0"/>
        <v>61</v>
      </c>
      <c r="H34" s="13">
        <v>21</v>
      </c>
      <c r="I34" s="13">
        <v>28</v>
      </c>
      <c r="J34" s="13">
        <v>12</v>
      </c>
      <c r="K34" s="359">
        <v>19.646550000000001</v>
      </c>
      <c r="L34" s="359">
        <v>20.114325000000001</v>
      </c>
      <c r="M34" s="359">
        <v>20.582100000000004</v>
      </c>
      <c r="N34" s="360">
        <f t="shared" si="1"/>
        <v>1222.76385</v>
      </c>
      <c r="O34" s="361"/>
      <c r="P34" s="359">
        <v>1222.76385</v>
      </c>
    </row>
    <row r="35" spans="2:16" ht="29.5" x14ac:dyDescent="0.4">
      <c r="B35" s="61" t="s">
        <v>428</v>
      </c>
      <c r="C35" s="22" t="s">
        <v>429</v>
      </c>
      <c r="D35" s="92" t="s">
        <v>430</v>
      </c>
      <c r="E35" s="22" t="s">
        <v>13</v>
      </c>
      <c r="F35" s="88" t="s">
        <v>431</v>
      </c>
      <c r="G35" s="13">
        <f t="shared" si="0"/>
        <v>57</v>
      </c>
      <c r="H35" s="13">
        <v>20</v>
      </c>
      <c r="I35" s="13">
        <v>26</v>
      </c>
      <c r="J35" s="13">
        <v>11</v>
      </c>
      <c r="K35" s="359">
        <v>19.646550000000001</v>
      </c>
      <c r="L35" s="359">
        <v>20.114325000000001</v>
      </c>
      <c r="M35" s="359">
        <v>20.582100000000004</v>
      </c>
      <c r="N35" s="360">
        <f t="shared" si="1"/>
        <v>1142.30655</v>
      </c>
      <c r="O35" s="361"/>
      <c r="P35" s="359">
        <v>1142.3065500000002</v>
      </c>
    </row>
    <row r="36" spans="2:16" ht="44" x14ac:dyDescent="0.4">
      <c r="B36" s="61" t="s">
        <v>432</v>
      </c>
      <c r="C36" s="27" t="s">
        <v>433</v>
      </c>
      <c r="D36" s="89" t="s">
        <v>434</v>
      </c>
      <c r="E36" s="27" t="s">
        <v>13</v>
      </c>
      <c r="F36" s="28" t="s">
        <v>435</v>
      </c>
      <c r="G36" s="13">
        <f t="shared" si="0"/>
        <v>24</v>
      </c>
      <c r="H36" s="13">
        <v>8</v>
      </c>
      <c r="I36" s="13">
        <v>8</v>
      </c>
      <c r="J36" s="13">
        <v>8</v>
      </c>
      <c r="K36" s="359">
        <v>21.186742500000001</v>
      </c>
      <c r="L36" s="359">
        <v>21.691188749999998</v>
      </c>
      <c r="M36" s="359">
        <v>22.195634999999999</v>
      </c>
      <c r="N36" s="360">
        <f t="shared" si="1"/>
        <v>520.58852999999999</v>
      </c>
      <c r="O36" s="361"/>
      <c r="P36" s="359">
        <v>520.58852999999999</v>
      </c>
    </row>
    <row r="37" spans="2:16" ht="44" x14ac:dyDescent="0.4">
      <c r="B37" s="61" t="s">
        <v>436</v>
      </c>
      <c r="C37" s="27" t="s">
        <v>437</v>
      </c>
      <c r="D37" s="89" t="s">
        <v>438</v>
      </c>
      <c r="E37" s="27" t="s">
        <v>13</v>
      </c>
      <c r="F37" s="28" t="s">
        <v>439</v>
      </c>
      <c r="G37" s="13">
        <f t="shared" si="0"/>
        <v>24</v>
      </c>
      <c r="H37" s="13">
        <v>8</v>
      </c>
      <c r="I37" s="13">
        <v>8</v>
      </c>
      <c r="J37" s="13">
        <v>8</v>
      </c>
      <c r="K37" s="359">
        <v>15.401925</v>
      </c>
      <c r="L37" s="359">
        <v>15.768637500000001</v>
      </c>
      <c r="M37" s="359">
        <v>16.135349999999999</v>
      </c>
      <c r="N37" s="360">
        <f t="shared" si="1"/>
        <v>378.44730000000004</v>
      </c>
      <c r="O37" s="361"/>
      <c r="P37" s="359">
        <v>378.44729999999998</v>
      </c>
    </row>
    <row r="38" spans="2:16" ht="16" x14ac:dyDescent="0.4">
      <c r="B38" s="61" t="s">
        <v>440</v>
      </c>
      <c r="C38" s="27" t="s">
        <v>441</v>
      </c>
      <c r="D38" s="89" t="s">
        <v>442</v>
      </c>
      <c r="E38" s="27" t="s">
        <v>13</v>
      </c>
      <c r="F38" s="28" t="s">
        <v>443</v>
      </c>
      <c r="G38" s="13">
        <f t="shared" si="0"/>
        <v>18</v>
      </c>
      <c r="H38" s="13">
        <v>6</v>
      </c>
      <c r="I38" s="13">
        <v>6</v>
      </c>
      <c r="J38" s="13">
        <v>6</v>
      </c>
      <c r="K38" s="359">
        <v>21.599077499999996</v>
      </c>
      <c r="L38" s="359">
        <v>22.113341249999998</v>
      </c>
      <c r="M38" s="359">
        <v>22.627604999999996</v>
      </c>
      <c r="N38" s="360">
        <f t="shared" si="1"/>
        <v>398.0401425</v>
      </c>
      <c r="O38" s="361"/>
      <c r="P38" s="359">
        <v>398.0401425</v>
      </c>
    </row>
    <row r="39" spans="2:16" ht="16" x14ac:dyDescent="0.4">
      <c r="B39" s="61" t="s">
        <v>444</v>
      </c>
      <c r="C39" s="27" t="s">
        <v>445</v>
      </c>
      <c r="D39" s="89">
        <v>2659405</v>
      </c>
      <c r="E39" s="27" t="s">
        <v>13</v>
      </c>
      <c r="F39" s="28" t="s">
        <v>446</v>
      </c>
      <c r="G39" s="13">
        <f t="shared" si="0"/>
        <v>12</v>
      </c>
      <c r="H39" s="13">
        <v>4</v>
      </c>
      <c r="I39" s="13">
        <v>4</v>
      </c>
      <c r="J39" s="13">
        <v>4</v>
      </c>
      <c r="K39" s="359">
        <v>493.58925000000005</v>
      </c>
      <c r="L39" s="359">
        <v>505.34137500000003</v>
      </c>
      <c r="M39" s="359">
        <v>517.09350000000006</v>
      </c>
      <c r="N39" s="360">
        <f t="shared" si="1"/>
        <v>6064.0965000000006</v>
      </c>
      <c r="O39" s="361"/>
      <c r="P39" s="359">
        <v>6064.0965000000006</v>
      </c>
    </row>
    <row r="40" spans="2:16" ht="36.75" customHeight="1" x14ac:dyDescent="0.4">
      <c r="B40" s="61" t="s">
        <v>447</v>
      </c>
      <c r="C40" s="22" t="s">
        <v>448</v>
      </c>
      <c r="D40" s="89">
        <v>1426810</v>
      </c>
      <c r="E40" s="27" t="s">
        <v>13</v>
      </c>
      <c r="F40" s="88" t="s">
        <v>449</v>
      </c>
      <c r="G40" s="13">
        <f t="shared" si="0"/>
        <v>2</v>
      </c>
      <c r="H40" s="13">
        <v>1</v>
      </c>
      <c r="I40" s="13">
        <v>1</v>
      </c>
      <c r="J40" s="13">
        <v>0</v>
      </c>
      <c r="K40" s="359">
        <v>144.31725000000003</v>
      </c>
      <c r="L40" s="359">
        <v>147.75337500000003</v>
      </c>
      <c r="M40" s="359">
        <v>151.18950000000001</v>
      </c>
      <c r="N40" s="360">
        <f t="shared" si="1"/>
        <v>292.07062500000006</v>
      </c>
      <c r="O40" s="361"/>
      <c r="P40" s="359">
        <v>292.07062500000006</v>
      </c>
    </row>
    <row r="41" spans="2:16" ht="16" x14ac:dyDescent="0.4">
      <c r="B41" s="61" t="s">
        <v>450</v>
      </c>
      <c r="C41" s="93" t="s">
        <v>451</v>
      </c>
      <c r="D41" s="94" t="s">
        <v>452</v>
      </c>
      <c r="E41" s="93" t="s">
        <v>13</v>
      </c>
      <c r="F41" s="88" t="s">
        <v>453</v>
      </c>
      <c r="G41" s="13">
        <f t="shared" si="0"/>
        <v>6</v>
      </c>
      <c r="H41" s="13">
        <v>2</v>
      </c>
      <c r="I41" s="13">
        <v>2</v>
      </c>
      <c r="J41" s="13">
        <v>2</v>
      </c>
      <c r="K41" s="359">
        <v>219.50775000000002</v>
      </c>
      <c r="L41" s="359">
        <v>224.73412500000001</v>
      </c>
      <c r="M41" s="359">
        <v>229.96050000000002</v>
      </c>
      <c r="N41" s="360">
        <f t="shared" si="1"/>
        <v>1348.4047500000001</v>
      </c>
      <c r="O41" s="361"/>
      <c r="P41" s="359">
        <v>1348.4047500000001</v>
      </c>
    </row>
    <row r="42" spans="2:16" ht="16" x14ac:dyDescent="0.4">
      <c r="B42" s="61" t="s">
        <v>454</v>
      </c>
      <c r="C42" s="93" t="s">
        <v>455</v>
      </c>
      <c r="D42" s="94" t="s">
        <v>456</v>
      </c>
      <c r="E42" s="93" t="s">
        <v>13</v>
      </c>
      <c r="F42" s="88" t="s">
        <v>457</v>
      </c>
      <c r="G42" s="13">
        <f t="shared" si="0"/>
        <v>6</v>
      </c>
      <c r="H42" s="13">
        <v>2</v>
      </c>
      <c r="I42" s="13">
        <v>2</v>
      </c>
      <c r="J42" s="13">
        <v>2</v>
      </c>
      <c r="K42" s="359">
        <v>190.40175000000002</v>
      </c>
      <c r="L42" s="359">
        <v>194.935125</v>
      </c>
      <c r="M42" s="359">
        <v>199.46850000000001</v>
      </c>
      <c r="N42" s="360">
        <f t="shared" si="1"/>
        <v>1169.6107500000001</v>
      </c>
      <c r="O42" s="361"/>
      <c r="P42" s="359">
        <v>1169.6107500000001</v>
      </c>
    </row>
    <row r="43" spans="2:16" ht="44" x14ac:dyDescent="0.4">
      <c r="B43" s="61" t="s">
        <v>458</v>
      </c>
      <c r="C43" s="22" t="s">
        <v>459</v>
      </c>
      <c r="D43" s="89">
        <v>2668000</v>
      </c>
      <c r="E43" s="27" t="s">
        <v>13</v>
      </c>
      <c r="F43" s="88" t="s">
        <v>460</v>
      </c>
      <c r="G43" s="13">
        <f t="shared" si="0"/>
        <v>7</v>
      </c>
      <c r="H43" s="13">
        <v>2</v>
      </c>
      <c r="I43" s="13">
        <v>3</v>
      </c>
      <c r="J43" s="13">
        <v>2</v>
      </c>
      <c r="K43" s="359">
        <v>237.69899999999998</v>
      </c>
      <c r="L43" s="359">
        <v>243.35849999999999</v>
      </c>
      <c r="M43" s="359">
        <v>249.018</v>
      </c>
      <c r="N43" s="360">
        <f t="shared" si="1"/>
        <v>1703.5094999999999</v>
      </c>
      <c r="O43" s="361"/>
      <c r="P43" s="359">
        <v>1703.5094999999999</v>
      </c>
    </row>
    <row r="44" spans="2:16" ht="29.5" x14ac:dyDescent="0.4">
      <c r="B44" s="61" t="s">
        <v>461</v>
      </c>
      <c r="C44" s="95" t="s">
        <v>462</v>
      </c>
      <c r="D44" s="96" t="s">
        <v>463</v>
      </c>
      <c r="E44" s="27" t="s">
        <v>13</v>
      </c>
      <c r="F44" s="88" t="s">
        <v>464</v>
      </c>
      <c r="G44" s="13">
        <f t="shared" si="0"/>
        <v>6</v>
      </c>
      <c r="H44" s="13">
        <v>2</v>
      </c>
      <c r="I44" s="13">
        <v>2</v>
      </c>
      <c r="J44" s="13">
        <v>2</v>
      </c>
      <c r="K44" s="359">
        <v>1289.1532500000001</v>
      </c>
      <c r="L44" s="359">
        <v>1319.8473750000001</v>
      </c>
      <c r="M44" s="359">
        <v>1350.5415</v>
      </c>
      <c r="N44" s="360">
        <f t="shared" si="1"/>
        <v>7919.0842499999999</v>
      </c>
      <c r="O44" s="361"/>
      <c r="P44" s="359">
        <v>7919.0842500000008</v>
      </c>
    </row>
    <row r="45" spans="2:16" ht="44" x14ac:dyDescent="0.4">
      <c r="B45" s="61" t="s">
        <v>465</v>
      </c>
      <c r="C45" s="27" t="s">
        <v>466</v>
      </c>
      <c r="D45" s="89">
        <v>126936</v>
      </c>
      <c r="E45" s="27" t="s">
        <v>13</v>
      </c>
      <c r="F45" s="88" t="s">
        <v>467</v>
      </c>
      <c r="G45" s="13">
        <f t="shared" si="0"/>
        <v>4</v>
      </c>
      <c r="H45" s="13">
        <v>1</v>
      </c>
      <c r="I45" s="13">
        <v>2</v>
      </c>
      <c r="J45" s="13">
        <v>1</v>
      </c>
      <c r="K45" s="359">
        <v>28.378350000000001</v>
      </c>
      <c r="L45" s="359">
        <v>29.054025000000003</v>
      </c>
      <c r="M45" s="359">
        <v>29.729700000000001</v>
      </c>
      <c r="N45" s="360">
        <f t="shared" si="1"/>
        <v>116.21610000000001</v>
      </c>
      <c r="O45" s="361"/>
      <c r="P45" s="359">
        <v>116.21610000000001</v>
      </c>
    </row>
    <row r="46" spans="2:16" ht="116.5" x14ac:dyDescent="0.4">
      <c r="B46" s="61" t="s">
        <v>468</v>
      </c>
      <c r="C46" s="27" t="s">
        <v>469</v>
      </c>
      <c r="D46" s="89">
        <v>8573200</v>
      </c>
      <c r="E46" s="27" t="s">
        <v>13</v>
      </c>
      <c r="F46" s="88" t="s">
        <v>470</v>
      </c>
      <c r="G46" s="13">
        <f t="shared" si="0"/>
        <v>36</v>
      </c>
      <c r="H46" s="13">
        <v>16</v>
      </c>
      <c r="I46" s="13">
        <v>19</v>
      </c>
      <c r="J46" s="13">
        <v>1</v>
      </c>
      <c r="K46" s="359">
        <v>59.060924999999997</v>
      </c>
      <c r="L46" s="359">
        <v>60.4671375</v>
      </c>
      <c r="M46" s="359">
        <v>61.873350000000002</v>
      </c>
      <c r="N46" s="360">
        <f t="shared" si="1"/>
        <v>2155.7237624999998</v>
      </c>
      <c r="O46" s="361"/>
      <c r="P46" s="359">
        <v>2155.7237624999998</v>
      </c>
    </row>
    <row r="47" spans="2:16" ht="58.5" x14ac:dyDescent="0.4">
      <c r="B47" s="61" t="s">
        <v>471</v>
      </c>
      <c r="C47" s="27" t="s">
        <v>472</v>
      </c>
      <c r="D47" s="89" t="s">
        <v>473</v>
      </c>
      <c r="E47" s="27" t="s">
        <v>13</v>
      </c>
      <c r="F47" s="88" t="s">
        <v>474</v>
      </c>
      <c r="G47" s="13">
        <f t="shared" si="0"/>
        <v>7</v>
      </c>
      <c r="H47" s="13">
        <v>2</v>
      </c>
      <c r="I47" s="13">
        <v>3</v>
      </c>
      <c r="J47" s="13">
        <v>2</v>
      </c>
      <c r="K47" s="359">
        <v>20.641005</v>
      </c>
      <c r="L47" s="359">
        <v>21.132457500000001</v>
      </c>
      <c r="M47" s="359">
        <v>21.623910000000002</v>
      </c>
      <c r="N47" s="360">
        <f t="shared" si="1"/>
        <v>147.92720250000002</v>
      </c>
      <c r="O47" s="361"/>
      <c r="P47" s="359">
        <v>147.92720249999999</v>
      </c>
    </row>
    <row r="48" spans="2:16" ht="105" customHeight="1" x14ac:dyDescent="0.4">
      <c r="B48" s="61" t="s">
        <v>475</v>
      </c>
      <c r="C48" s="27" t="s">
        <v>476</v>
      </c>
      <c r="D48" s="89">
        <v>2714600</v>
      </c>
      <c r="E48" s="27" t="s">
        <v>13</v>
      </c>
      <c r="F48" s="88" t="s">
        <v>477</v>
      </c>
      <c r="G48" s="13">
        <f t="shared" si="0"/>
        <v>4</v>
      </c>
      <c r="H48" s="13">
        <v>1</v>
      </c>
      <c r="I48" s="13">
        <v>2</v>
      </c>
      <c r="J48" s="13">
        <v>1</v>
      </c>
      <c r="K48" s="359">
        <v>405.05849999999998</v>
      </c>
      <c r="L48" s="359">
        <v>414.70274999999998</v>
      </c>
      <c r="M48" s="359">
        <v>424.34699999999998</v>
      </c>
      <c r="N48" s="360">
        <f t="shared" si="1"/>
        <v>1658.8109999999999</v>
      </c>
      <c r="O48" s="361"/>
      <c r="P48" s="359">
        <v>1658.8109999999999</v>
      </c>
    </row>
    <row r="49" spans="2:16" ht="102" x14ac:dyDescent="0.4">
      <c r="B49" s="61" t="s">
        <v>478</v>
      </c>
      <c r="C49" s="22" t="s">
        <v>479</v>
      </c>
      <c r="D49" s="97" t="s">
        <v>480</v>
      </c>
      <c r="E49" s="27" t="s">
        <v>13</v>
      </c>
      <c r="F49" s="88" t="s">
        <v>481</v>
      </c>
      <c r="G49" s="13">
        <f t="shared" si="0"/>
        <v>27</v>
      </c>
      <c r="H49" s="13">
        <v>11</v>
      </c>
      <c r="I49" s="13">
        <v>12</v>
      </c>
      <c r="J49" s="13">
        <v>4</v>
      </c>
      <c r="K49" s="359">
        <v>80.284050000000008</v>
      </c>
      <c r="L49" s="359">
        <v>82.195575000000019</v>
      </c>
      <c r="M49" s="359">
        <v>84.107100000000017</v>
      </c>
      <c r="N49" s="360">
        <f t="shared" si="1"/>
        <v>2205.8998500000007</v>
      </c>
      <c r="O49" s="361"/>
      <c r="P49" s="359">
        <v>2205.8998499999998</v>
      </c>
    </row>
    <row r="50" spans="2:16" ht="102" x14ac:dyDescent="0.4">
      <c r="B50" s="61" t="s">
        <v>482</v>
      </c>
      <c r="C50" s="22" t="s">
        <v>483</v>
      </c>
      <c r="D50" s="97" t="s">
        <v>480</v>
      </c>
      <c r="E50" s="27" t="s">
        <v>13</v>
      </c>
      <c r="F50" s="88" t="s">
        <v>484</v>
      </c>
      <c r="G50" s="13">
        <f t="shared" si="0"/>
        <v>1</v>
      </c>
      <c r="H50" s="13">
        <v>0</v>
      </c>
      <c r="I50" s="13">
        <v>1</v>
      </c>
      <c r="J50" s="13">
        <v>0</v>
      </c>
      <c r="K50" s="359">
        <v>80.284050000000008</v>
      </c>
      <c r="L50" s="359">
        <v>82.195575000000019</v>
      </c>
      <c r="M50" s="359">
        <v>84.107100000000017</v>
      </c>
      <c r="N50" s="360">
        <f t="shared" si="1"/>
        <v>82.195575000000019</v>
      </c>
      <c r="O50" s="361"/>
      <c r="P50" s="359">
        <v>82.195575000000019</v>
      </c>
    </row>
    <row r="51" spans="2:16" ht="58.5" x14ac:dyDescent="0.4">
      <c r="B51" s="61" t="s">
        <v>485</v>
      </c>
      <c r="C51" s="98" t="s">
        <v>486</v>
      </c>
      <c r="D51" s="99">
        <v>2659842</v>
      </c>
      <c r="E51" s="27" t="s">
        <v>13</v>
      </c>
      <c r="F51" s="88" t="s">
        <v>487</v>
      </c>
      <c r="G51" s="13">
        <f t="shared" si="0"/>
        <v>31</v>
      </c>
      <c r="H51" s="13">
        <v>13</v>
      </c>
      <c r="I51" s="13">
        <v>14</v>
      </c>
      <c r="J51" s="13">
        <v>4</v>
      </c>
      <c r="K51" s="359">
        <v>139.46625000000003</v>
      </c>
      <c r="L51" s="359">
        <v>142.78687500000001</v>
      </c>
      <c r="M51" s="359">
        <v>146.10750000000002</v>
      </c>
      <c r="N51" s="360">
        <f t="shared" si="1"/>
        <v>4396.5075000000006</v>
      </c>
      <c r="O51" s="361"/>
      <c r="P51" s="359">
        <v>4396.5075000000006</v>
      </c>
    </row>
    <row r="52" spans="2:16" ht="29.5" x14ac:dyDescent="0.4">
      <c r="B52" s="61" t="s">
        <v>488</v>
      </c>
      <c r="C52" s="98" t="s">
        <v>489</v>
      </c>
      <c r="D52" s="99">
        <v>2318153</v>
      </c>
      <c r="E52" s="27" t="s">
        <v>13</v>
      </c>
      <c r="F52" s="88" t="s">
        <v>490</v>
      </c>
      <c r="G52" s="13">
        <f t="shared" si="0"/>
        <v>1</v>
      </c>
      <c r="H52" s="13">
        <v>0</v>
      </c>
      <c r="I52" s="13">
        <v>1</v>
      </c>
      <c r="J52" s="13">
        <v>0</v>
      </c>
      <c r="K52" s="359">
        <v>88.894575000000003</v>
      </c>
      <c r="L52" s="359">
        <v>91.01111250000001</v>
      </c>
      <c r="M52" s="359">
        <v>93.127650000000003</v>
      </c>
      <c r="N52" s="360">
        <f t="shared" si="1"/>
        <v>91.01111250000001</v>
      </c>
      <c r="O52" s="361"/>
      <c r="P52" s="359">
        <v>91.01111250000001</v>
      </c>
    </row>
    <row r="53" spans="2:16" ht="29.5" x14ac:dyDescent="0.4">
      <c r="B53" s="61" t="s">
        <v>491</v>
      </c>
      <c r="C53" s="100" t="s">
        <v>492</v>
      </c>
      <c r="D53" s="99">
        <v>1474949</v>
      </c>
      <c r="E53" s="27" t="s">
        <v>13</v>
      </c>
      <c r="F53" s="88" t="s">
        <v>493</v>
      </c>
      <c r="G53" s="13">
        <f t="shared" si="0"/>
        <v>13</v>
      </c>
      <c r="H53" s="13">
        <v>5</v>
      </c>
      <c r="I53" s="13">
        <v>6</v>
      </c>
      <c r="J53" s="13">
        <v>2</v>
      </c>
      <c r="K53" s="359">
        <v>84.892500000000013</v>
      </c>
      <c r="L53" s="359">
        <v>86.913750000000007</v>
      </c>
      <c r="M53" s="359">
        <v>88.935000000000002</v>
      </c>
      <c r="N53" s="360">
        <f t="shared" si="1"/>
        <v>1123.8150000000001</v>
      </c>
      <c r="O53" s="361"/>
      <c r="P53" s="359">
        <v>1123.8150000000001</v>
      </c>
    </row>
    <row r="54" spans="2:16" ht="29.5" x14ac:dyDescent="0.4">
      <c r="B54" s="61" t="s">
        <v>494</v>
      </c>
      <c r="C54" s="100" t="s">
        <v>495</v>
      </c>
      <c r="D54" s="99">
        <v>4451569</v>
      </c>
      <c r="E54" s="27" t="s">
        <v>13</v>
      </c>
      <c r="F54" s="88" t="s">
        <v>496</v>
      </c>
      <c r="G54" s="13">
        <f t="shared" si="0"/>
        <v>15</v>
      </c>
      <c r="H54" s="13">
        <v>6</v>
      </c>
      <c r="I54" s="13">
        <v>7</v>
      </c>
      <c r="J54" s="13">
        <v>2</v>
      </c>
      <c r="K54" s="359">
        <v>88.894575000000003</v>
      </c>
      <c r="L54" s="359">
        <v>91.01111250000001</v>
      </c>
      <c r="M54" s="359">
        <v>93.127650000000003</v>
      </c>
      <c r="N54" s="360">
        <f t="shared" si="1"/>
        <v>1356.7005375000001</v>
      </c>
      <c r="O54" s="361"/>
      <c r="P54" s="359">
        <v>1356.7005375000001</v>
      </c>
    </row>
    <row r="55" spans="2:16" ht="44" x14ac:dyDescent="0.4">
      <c r="B55" s="61" t="s">
        <v>497</v>
      </c>
      <c r="C55" s="100" t="s">
        <v>498</v>
      </c>
      <c r="D55" s="99">
        <v>2965126</v>
      </c>
      <c r="E55" s="27" t="s">
        <v>13</v>
      </c>
      <c r="F55" s="88" t="s">
        <v>499</v>
      </c>
      <c r="G55" s="13">
        <f t="shared" si="0"/>
        <v>10</v>
      </c>
      <c r="H55" s="13">
        <v>4</v>
      </c>
      <c r="I55" s="13">
        <v>4</v>
      </c>
      <c r="J55" s="13">
        <v>2</v>
      </c>
      <c r="K55" s="359">
        <v>29.105999999999998</v>
      </c>
      <c r="L55" s="359">
        <v>29.798999999999999</v>
      </c>
      <c r="M55" s="359">
        <v>30.491999999999997</v>
      </c>
      <c r="N55" s="360">
        <f t="shared" si="1"/>
        <v>296.60399999999998</v>
      </c>
      <c r="O55" s="361"/>
      <c r="P55" s="359">
        <v>296.60399999999998</v>
      </c>
    </row>
    <row r="56" spans="2:16" ht="58.5" x14ac:dyDescent="0.4">
      <c r="B56" s="61" t="s">
        <v>500</v>
      </c>
      <c r="C56" s="22" t="s">
        <v>391</v>
      </c>
      <c r="D56" s="89">
        <v>2659949</v>
      </c>
      <c r="E56" s="22" t="s">
        <v>13</v>
      </c>
      <c r="F56" s="88" t="s">
        <v>392</v>
      </c>
      <c r="G56" s="13">
        <f t="shared" si="0"/>
        <v>15</v>
      </c>
      <c r="H56" s="13">
        <v>6</v>
      </c>
      <c r="I56" s="13">
        <v>6</v>
      </c>
      <c r="J56" s="13">
        <v>3</v>
      </c>
      <c r="K56" s="359">
        <v>264.37950000000001</v>
      </c>
      <c r="L56" s="359">
        <v>270.67425000000003</v>
      </c>
      <c r="M56" s="359">
        <v>276.96900000000005</v>
      </c>
      <c r="N56" s="360">
        <f t="shared" si="1"/>
        <v>4041.2295000000004</v>
      </c>
      <c r="O56" s="361"/>
      <c r="P56" s="359">
        <v>4041.2295000000004</v>
      </c>
    </row>
    <row r="57" spans="2:16" ht="44" x14ac:dyDescent="0.4">
      <c r="B57" s="61" t="s">
        <v>501</v>
      </c>
      <c r="C57" s="22" t="s">
        <v>502</v>
      </c>
      <c r="D57" s="89">
        <v>2659600</v>
      </c>
      <c r="E57" s="22" t="s">
        <v>13</v>
      </c>
      <c r="F57" s="88" t="s">
        <v>395</v>
      </c>
      <c r="G57" s="13">
        <f t="shared" si="0"/>
        <v>10</v>
      </c>
      <c r="H57" s="13">
        <v>4</v>
      </c>
      <c r="I57" s="13">
        <v>4</v>
      </c>
      <c r="J57" s="13">
        <v>2</v>
      </c>
      <c r="K57" s="359">
        <v>432.95174999999995</v>
      </c>
      <c r="L57" s="359">
        <v>443.26012499999996</v>
      </c>
      <c r="M57" s="359">
        <v>453.56849999999997</v>
      </c>
      <c r="N57" s="360">
        <f t="shared" si="1"/>
        <v>4411.9844999999996</v>
      </c>
      <c r="O57" s="361"/>
      <c r="P57" s="359">
        <v>4411.9844999999996</v>
      </c>
    </row>
    <row r="58" spans="2:16" ht="29.5" x14ac:dyDescent="0.4">
      <c r="B58" s="61" t="s">
        <v>503</v>
      </c>
      <c r="C58" s="22" t="s">
        <v>504</v>
      </c>
      <c r="D58" s="101" t="s">
        <v>505</v>
      </c>
      <c r="E58" s="22" t="s">
        <v>13</v>
      </c>
      <c r="F58" s="88" t="s">
        <v>506</v>
      </c>
      <c r="G58" s="13">
        <f t="shared" si="0"/>
        <v>8</v>
      </c>
      <c r="H58" s="13">
        <v>3</v>
      </c>
      <c r="I58" s="13">
        <v>3</v>
      </c>
      <c r="J58" s="13">
        <v>2</v>
      </c>
      <c r="K58" s="359">
        <v>492.37650000000008</v>
      </c>
      <c r="L58" s="359">
        <v>504.09975000000009</v>
      </c>
      <c r="M58" s="359">
        <v>515.82300000000009</v>
      </c>
      <c r="N58" s="360">
        <f t="shared" si="1"/>
        <v>4021.0747500000007</v>
      </c>
      <c r="O58" s="361"/>
      <c r="P58" s="359">
        <v>4021.0747500000007</v>
      </c>
    </row>
    <row r="59" spans="2:16" ht="16" x14ac:dyDescent="0.4">
      <c r="B59" s="61" t="s">
        <v>507</v>
      </c>
      <c r="C59" s="61" t="s">
        <v>508</v>
      </c>
      <c r="D59" s="101" t="s">
        <v>509</v>
      </c>
      <c r="E59" s="22" t="s">
        <v>13</v>
      </c>
      <c r="F59" s="102" t="s">
        <v>510</v>
      </c>
      <c r="G59" s="13">
        <f t="shared" si="0"/>
        <v>21</v>
      </c>
      <c r="H59" s="13">
        <v>6</v>
      </c>
      <c r="I59" s="13">
        <v>9</v>
      </c>
      <c r="J59" s="13">
        <v>6</v>
      </c>
      <c r="K59" s="359">
        <v>164.93400000000003</v>
      </c>
      <c r="L59" s="359">
        <v>168.86100000000002</v>
      </c>
      <c r="M59" s="359">
        <v>172.78800000000001</v>
      </c>
      <c r="N59" s="360">
        <f t="shared" si="1"/>
        <v>3546.0810000000006</v>
      </c>
      <c r="O59" s="361"/>
      <c r="P59" s="359">
        <v>3546.0810000000006</v>
      </c>
    </row>
    <row r="60" spans="2:16" ht="16" x14ac:dyDescent="0.4">
      <c r="B60" s="61" t="s">
        <v>511</v>
      </c>
      <c r="C60" s="61" t="s">
        <v>512</v>
      </c>
      <c r="D60" s="101" t="s">
        <v>513</v>
      </c>
      <c r="E60" s="22" t="s">
        <v>13</v>
      </c>
      <c r="F60" s="102" t="s">
        <v>514</v>
      </c>
      <c r="G60" s="13">
        <f t="shared" si="0"/>
        <v>21</v>
      </c>
      <c r="H60" s="13">
        <v>6</v>
      </c>
      <c r="I60" s="13">
        <v>9</v>
      </c>
      <c r="J60" s="13">
        <v>6</v>
      </c>
      <c r="K60" s="359">
        <v>177.0615</v>
      </c>
      <c r="L60" s="359">
        <v>181.27724999999998</v>
      </c>
      <c r="M60" s="359">
        <v>185.49299999999999</v>
      </c>
      <c r="N60" s="360">
        <f t="shared" si="1"/>
        <v>3806.8222499999997</v>
      </c>
      <c r="O60" s="361"/>
      <c r="P60" s="359">
        <v>3806.8222499999993</v>
      </c>
    </row>
    <row r="61" spans="2:16" ht="16" x14ac:dyDescent="0.4">
      <c r="B61" s="61" t="s">
        <v>515</v>
      </c>
      <c r="C61" s="61" t="s">
        <v>516</v>
      </c>
      <c r="D61" s="101" t="s">
        <v>517</v>
      </c>
      <c r="E61" s="22" t="s">
        <v>13</v>
      </c>
      <c r="F61" s="102" t="s">
        <v>518</v>
      </c>
      <c r="G61" s="13">
        <f t="shared" si="0"/>
        <v>9</v>
      </c>
      <c r="H61" s="13">
        <v>3</v>
      </c>
      <c r="I61" s="13">
        <v>3</v>
      </c>
      <c r="J61" s="13">
        <v>3</v>
      </c>
      <c r="K61" s="359">
        <v>213.44399999999999</v>
      </c>
      <c r="L61" s="359">
        <v>218.52600000000001</v>
      </c>
      <c r="M61" s="359">
        <v>223.608</v>
      </c>
      <c r="N61" s="360">
        <f t="shared" si="1"/>
        <v>1966.7339999999999</v>
      </c>
      <c r="O61" s="361"/>
      <c r="P61" s="359">
        <v>1966.7339999999999</v>
      </c>
    </row>
    <row r="62" spans="2:16" ht="16" x14ac:dyDescent="0.4">
      <c r="B62" s="61" t="s">
        <v>519</v>
      </c>
      <c r="C62" s="61" t="s">
        <v>520</v>
      </c>
      <c r="D62" s="101">
        <v>2630020</v>
      </c>
      <c r="E62" s="22" t="s">
        <v>13</v>
      </c>
      <c r="F62" s="102" t="s">
        <v>521</v>
      </c>
      <c r="G62" s="13">
        <f t="shared" si="0"/>
        <v>6</v>
      </c>
      <c r="H62" s="13">
        <v>2</v>
      </c>
      <c r="I62" s="13">
        <v>3</v>
      </c>
      <c r="J62" s="13">
        <v>1</v>
      </c>
      <c r="K62" s="359">
        <v>95.80725000000001</v>
      </c>
      <c r="L62" s="359">
        <v>98.088374999999999</v>
      </c>
      <c r="M62" s="359">
        <v>100.3695</v>
      </c>
      <c r="N62" s="360">
        <f t="shared" si="1"/>
        <v>586.24912500000005</v>
      </c>
      <c r="O62" s="361"/>
      <c r="P62" s="359">
        <v>586.24912499999994</v>
      </c>
    </row>
    <row r="63" spans="2:16" ht="16" x14ac:dyDescent="0.4">
      <c r="B63" s="61" t="s">
        <v>522</v>
      </c>
      <c r="C63" s="61" t="s">
        <v>523</v>
      </c>
      <c r="D63" s="101" t="s">
        <v>524</v>
      </c>
      <c r="E63" s="22" t="s">
        <v>13</v>
      </c>
      <c r="F63" s="102" t="s">
        <v>525</v>
      </c>
      <c r="G63" s="13">
        <f t="shared" si="0"/>
        <v>9</v>
      </c>
      <c r="H63" s="13">
        <v>3</v>
      </c>
      <c r="I63" s="13">
        <v>3</v>
      </c>
      <c r="J63" s="13">
        <v>3</v>
      </c>
      <c r="K63" s="359">
        <v>460.84500000000003</v>
      </c>
      <c r="L63" s="359">
        <v>471.81750000000005</v>
      </c>
      <c r="M63" s="359">
        <v>482.79</v>
      </c>
      <c r="N63" s="360">
        <f t="shared" si="1"/>
        <v>4246.3575000000001</v>
      </c>
      <c r="O63" s="361"/>
      <c r="P63" s="359">
        <v>4246.3575000000001</v>
      </c>
    </row>
    <row r="64" spans="2:16" ht="16" x14ac:dyDescent="0.4">
      <c r="B64" s="61" t="s">
        <v>526</v>
      </c>
      <c r="C64" s="61" t="s">
        <v>527</v>
      </c>
      <c r="D64" s="101">
        <v>2659105</v>
      </c>
      <c r="E64" s="22" t="s">
        <v>13</v>
      </c>
      <c r="F64" s="102" t="s">
        <v>528</v>
      </c>
      <c r="G64" s="13">
        <f t="shared" si="0"/>
        <v>6</v>
      </c>
      <c r="H64" s="13">
        <v>2</v>
      </c>
      <c r="I64" s="13">
        <v>2</v>
      </c>
      <c r="J64" s="13">
        <v>2</v>
      </c>
      <c r="K64" s="359">
        <v>493.58925000000005</v>
      </c>
      <c r="L64" s="359">
        <v>505.34137500000003</v>
      </c>
      <c r="M64" s="359">
        <v>517.09350000000006</v>
      </c>
      <c r="N64" s="360">
        <f t="shared" si="1"/>
        <v>3032.0482500000003</v>
      </c>
      <c r="O64" s="361"/>
      <c r="P64" s="359">
        <v>3032.0482500000003</v>
      </c>
    </row>
    <row r="65" spans="1:19" ht="16" x14ac:dyDescent="0.4">
      <c r="B65" s="61" t="s">
        <v>529</v>
      </c>
      <c r="C65" s="61" t="s">
        <v>530</v>
      </c>
      <c r="D65" s="101">
        <v>2105660</v>
      </c>
      <c r="E65" s="22" t="s">
        <v>13</v>
      </c>
      <c r="F65" s="102" t="s">
        <v>531</v>
      </c>
      <c r="G65" s="13">
        <f t="shared" si="0"/>
        <v>43</v>
      </c>
      <c r="H65" s="13">
        <v>11</v>
      </c>
      <c r="I65" s="13">
        <v>22</v>
      </c>
      <c r="J65" s="13">
        <v>10</v>
      </c>
      <c r="K65" s="359">
        <v>96.656175000000005</v>
      </c>
      <c r="L65" s="359">
        <v>98.957512500000007</v>
      </c>
      <c r="M65" s="359">
        <v>101.25885</v>
      </c>
      <c r="N65" s="360">
        <f t="shared" si="1"/>
        <v>4252.8716999999997</v>
      </c>
      <c r="O65" s="361"/>
      <c r="P65" s="359">
        <v>4252.8717000000006</v>
      </c>
    </row>
    <row r="66" spans="1:19" ht="189" x14ac:dyDescent="0.4">
      <c r="B66" s="61" t="s">
        <v>532</v>
      </c>
      <c r="C66" s="103" t="s">
        <v>533</v>
      </c>
      <c r="D66" s="99" t="s">
        <v>534</v>
      </c>
      <c r="E66" s="22" t="s">
        <v>13</v>
      </c>
      <c r="F66" s="104" t="s">
        <v>535</v>
      </c>
      <c r="G66" s="13">
        <f t="shared" si="0"/>
        <v>36</v>
      </c>
      <c r="H66" s="13">
        <v>15</v>
      </c>
      <c r="I66" s="13">
        <v>15</v>
      </c>
      <c r="J66" s="13">
        <v>6</v>
      </c>
      <c r="K66" s="359">
        <v>52.754625000000004</v>
      </c>
      <c r="L66" s="359">
        <v>54.01068750000001</v>
      </c>
      <c r="M66" s="359">
        <v>55.266750000000009</v>
      </c>
      <c r="N66" s="360">
        <f t="shared" si="1"/>
        <v>1933.0801875000002</v>
      </c>
      <c r="O66" s="361"/>
      <c r="P66" s="359">
        <v>1933.0801875000002</v>
      </c>
    </row>
    <row r="67" spans="1:19" ht="189" x14ac:dyDescent="0.4">
      <c r="B67" s="61" t="s">
        <v>536</v>
      </c>
      <c r="C67" s="103" t="s">
        <v>537</v>
      </c>
      <c r="D67" s="99" t="s">
        <v>538</v>
      </c>
      <c r="E67" s="22" t="s">
        <v>13</v>
      </c>
      <c r="F67" s="104" t="s">
        <v>539</v>
      </c>
      <c r="G67" s="13">
        <f t="shared" si="0"/>
        <v>32</v>
      </c>
      <c r="H67" s="13">
        <v>13</v>
      </c>
      <c r="I67" s="13">
        <v>13</v>
      </c>
      <c r="J67" s="13">
        <v>6</v>
      </c>
      <c r="K67" s="359">
        <v>52.754625000000004</v>
      </c>
      <c r="L67" s="359">
        <v>54.01068750000001</v>
      </c>
      <c r="M67" s="359">
        <v>55.266750000000009</v>
      </c>
      <c r="N67" s="360">
        <f t="shared" si="1"/>
        <v>1719.5495625000003</v>
      </c>
      <c r="O67" s="361"/>
      <c r="P67" s="359">
        <v>1719.5495625000003</v>
      </c>
    </row>
    <row r="68" spans="1:19" ht="102" x14ac:dyDescent="0.4">
      <c r="B68" s="61" t="s">
        <v>540</v>
      </c>
      <c r="C68" s="103" t="s">
        <v>541</v>
      </c>
      <c r="D68" s="99" t="s">
        <v>542</v>
      </c>
      <c r="E68" s="22" t="s">
        <v>13</v>
      </c>
      <c r="F68" s="104" t="s">
        <v>543</v>
      </c>
      <c r="G68" s="13">
        <f t="shared" ref="G68:G86" si="2">+H68+I68+J68</f>
        <v>32</v>
      </c>
      <c r="H68" s="13">
        <v>13</v>
      </c>
      <c r="I68" s="13">
        <v>13</v>
      </c>
      <c r="J68" s="13">
        <v>6</v>
      </c>
      <c r="K68" s="359">
        <v>52.754625000000004</v>
      </c>
      <c r="L68" s="359">
        <v>54.01068750000001</v>
      </c>
      <c r="M68" s="359">
        <v>55.266750000000009</v>
      </c>
      <c r="N68" s="360">
        <f t="shared" ref="N68:N86" si="3">+H68*K68+I68*L68+J68*M68</f>
        <v>1719.5495625000003</v>
      </c>
      <c r="O68" s="361"/>
      <c r="P68" s="359">
        <v>1719.5495625000003</v>
      </c>
    </row>
    <row r="69" spans="1:19" ht="116.5" x14ac:dyDescent="0.4">
      <c r="B69" s="61" t="s">
        <v>544</v>
      </c>
      <c r="C69" s="103" t="s">
        <v>545</v>
      </c>
      <c r="D69" s="105" t="s">
        <v>546</v>
      </c>
      <c r="E69" s="22" t="s">
        <v>13</v>
      </c>
      <c r="F69" s="104" t="s">
        <v>547</v>
      </c>
      <c r="G69" s="13">
        <f t="shared" si="2"/>
        <v>31</v>
      </c>
      <c r="H69" s="13">
        <v>13</v>
      </c>
      <c r="I69" s="13">
        <v>14</v>
      </c>
      <c r="J69" s="13">
        <v>4</v>
      </c>
      <c r="K69" s="359">
        <v>32.137875000000001</v>
      </c>
      <c r="L69" s="359">
        <v>32.903062499999997</v>
      </c>
      <c r="M69" s="359">
        <v>33.66825</v>
      </c>
      <c r="N69" s="360">
        <f t="shared" si="3"/>
        <v>1013.10825</v>
      </c>
      <c r="O69" s="361"/>
      <c r="P69" s="359">
        <v>1013.10825</v>
      </c>
    </row>
    <row r="70" spans="1:19" s="110" customFormat="1" ht="16" x14ac:dyDescent="0.4">
      <c r="A70" s="106"/>
      <c r="B70" s="61" t="s">
        <v>548</v>
      </c>
      <c r="C70" s="107" t="s">
        <v>549</v>
      </c>
      <c r="D70" s="108" t="s">
        <v>550</v>
      </c>
      <c r="E70" s="107" t="s">
        <v>551</v>
      </c>
      <c r="F70" s="109" t="s">
        <v>552</v>
      </c>
      <c r="G70" s="13">
        <f t="shared" si="2"/>
        <v>23</v>
      </c>
      <c r="H70" s="13">
        <v>10</v>
      </c>
      <c r="I70" s="13">
        <v>10</v>
      </c>
      <c r="J70" s="13">
        <v>3</v>
      </c>
      <c r="K70" s="359">
        <v>80.284050000000008</v>
      </c>
      <c r="L70" s="359">
        <v>82.195575000000019</v>
      </c>
      <c r="M70" s="359">
        <v>84.107100000000017</v>
      </c>
      <c r="N70" s="360">
        <f t="shared" si="3"/>
        <v>1877.1175500000004</v>
      </c>
      <c r="O70" s="361"/>
      <c r="P70" s="359">
        <v>1877.1175500000004</v>
      </c>
      <c r="Q70"/>
      <c r="R70"/>
      <c r="S70"/>
    </row>
    <row r="71" spans="1:19" ht="44" x14ac:dyDescent="0.4">
      <c r="B71" s="61" t="s">
        <v>553</v>
      </c>
      <c r="C71" s="61" t="s">
        <v>554</v>
      </c>
      <c r="D71" s="105">
        <v>2660153</v>
      </c>
      <c r="E71" s="22" t="s">
        <v>13</v>
      </c>
      <c r="F71" s="88" t="s">
        <v>555</v>
      </c>
      <c r="G71" s="13">
        <f t="shared" si="2"/>
        <v>6</v>
      </c>
      <c r="H71" s="13">
        <v>2</v>
      </c>
      <c r="I71" s="13">
        <v>2</v>
      </c>
      <c r="J71" s="413">
        <v>2</v>
      </c>
      <c r="K71" s="359">
        <v>301.97474999999997</v>
      </c>
      <c r="L71" s="359">
        <v>309.16462499999994</v>
      </c>
      <c r="M71" s="359">
        <v>316.35449999999997</v>
      </c>
      <c r="N71" s="360">
        <f t="shared" si="3"/>
        <v>1854.9877499999998</v>
      </c>
      <c r="O71" s="361"/>
      <c r="P71" s="359">
        <v>1854.9877499999996</v>
      </c>
    </row>
    <row r="72" spans="1:19" ht="44" x14ac:dyDescent="0.4">
      <c r="B72" s="61" t="s">
        <v>556</v>
      </c>
      <c r="C72" s="61" t="s">
        <v>557</v>
      </c>
      <c r="D72" s="105">
        <v>2723342</v>
      </c>
      <c r="E72" s="22" t="s">
        <v>13</v>
      </c>
      <c r="F72" s="88" t="s">
        <v>558</v>
      </c>
      <c r="G72" s="13">
        <f t="shared" si="2"/>
        <v>8</v>
      </c>
      <c r="H72" s="13">
        <v>3</v>
      </c>
      <c r="I72" s="13">
        <v>2</v>
      </c>
      <c r="J72" s="13">
        <v>3</v>
      </c>
      <c r="K72" s="359">
        <v>139.46625000000003</v>
      </c>
      <c r="L72" s="359">
        <v>142.78687500000001</v>
      </c>
      <c r="M72" s="359">
        <v>146.10750000000002</v>
      </c>
      <c r="N72" s="360">
        <f t="shared" si="3"/>
        <v>1142.2950000000001</v>
      </c>
      <c r="O72" s="361"/>
      <c r="P72" s="359">
        <v>1142.2950000000003</v>
      </c>
    </row>
    <row r="73" spans="1:19" ht="16" x14ac:dyDescent="0.4">
      <c r="B73" s="61" t="s">
        <v>559</v>
      </c>
      <c r="C73" s="61" t="s">
        <v>560</v>
      </c>
      <c r="D73" s="105" t="s">
        <v>561</v>
      </c>
      <c r="E73" s="22" t="s">
        <v>13</v>
      </c>
      <c r="F73" s="102" t="s">
        <v>562</v>
      </c>
      <c r="G73" s="13">
        <f t="shared" si="2"/>
        <v>3</v>
      </c>
      <c r="H73" s="13">
        <v>1</v>
      </c>
      <c r="I73" s="13">
        <v>1</v>
      </c>
      <c r="J73" s="13">
        <v>1</v>
      </c>
      <c r="K73" s="359">
        <v>460.84500000000003</v>
      </c>
      <c r="L73" s="359">
        <v>471.81750000000005</v>
      </c>
      <c r="M73" s="359">
        <v>482.79</v>
      </c>
      <c r="N73" s="360">
        <f t="shared" si="3"/>
        <v>1415.4525000000001</v>
      </c>
      <c r="O73" s="361"/>
      <c r="P73" s="359">
        <v>1415.4525000000001</v>
      </c>
    </row>
    <row r="74" spans="1:19" ht="16" x14ac:dyDescent="0.4">
      <c r="B74" s="61" t="s">
        <v>563</v>
      </c>
      <c r="C74" s="61" t="s">
        <v>564</v>
      </c>
      <c r="D74" s="101">
        <v>2770020</v>
      </c>
      <c r="E74" s="22" t="s">
        <v>13</v>
      </c>
      <c r="F74" s="102" t="s">
        <v>565</v>
      </c>
      <c r="G74" s="13">
        <f t="shared" si="2"/>
        <v>3</v>
      </c>
      <c r="H74" s="13">
        <v>1</v>
      </c>
      <c r="I74" s="13">
        <v>1</v>
      </c>
      <c r="J74" s="13">
        <v>1</v>
      </c>
      <c r="K74" s="359">
        <v>53.918865000000004</v>
      </c>
      <c r="L74" s="359">
        <v>55.202647500000005</v>
      </c>
      <c r="M74" s="359">
        <v>56.486429999999999</v>
      </c>
      <c r="N74" s="360">
        <f t="shared" si="3"/>
        <v>165.60794250000001</v>
      </c>
      <c r="O74" s="361"/>
      <c r="P74" s="359">
        <v>165.60794250000001</v>
      </c>
    </row>
    <row r="75" spans="1:19" ht="16" x14ac:dyDescent="0.4">
      <c r="B75" s="61" t="s">
        <v>566</v>
      </c>
      <c r="C75" s="61" t="s">
        <v>567</v>
      </c>
      <c r="D75" s="101">
        <v>2770120</v>
      </c>
      <c r="E75" s="22" t="s">
        <v>13</v>
      </c>
      <c r="F75" s="102" t="s">
        <v>568</v>
      </c>
      <c r="G75" s="13">
        <f t="shared" si="2"/>
        <v>3</v>
      </c>
      <c r="H75" s="13">
        <v>1</v>
      </c>
      <c r="I75" s="13">
        <v>1</v>
      </c>
      <c r="J75" s="13">
        <v>1</v>
      </c>
      <c r="K75" s="359">
        <v>53.918865000000004</v>
      </c>
      <c r="L75" s="359">
        <v>55.202647500000005</v>
      </c>
      <c r="M75" s="359">
        <v>56.486429999999999</v>
      </c>
      <c r="N75" s="360">
        <f t="shared" si="3"/>
        <v>165.60794250000001</v>
      </c>
      <c r="O75" s="361"/>
      <c r="P75" s="359">
        <v>165.60794250000001</v>
      </c>
    </row>
    <row r="76" spans="1:19" ht="16" x14ac:dyDescent="0.4">
      <c r="B76" s="61" t="s">
        <v>569</v>
      </c>
      <c r="C76" s="61" t="s">
        <v>570</v>
      </c>
      <c r="D76" s="101">
        <v>2770220</v>
      </c>
      <c r="E76" s="22" t="s">
        <v>13</v>
      </c>
      <c r="F76" s="102" t="s">
        <v>571</v>
      </c>
      <c r="G76" s="13">
        <f t="shared" si="2"/>
        <v>3</v>
      </c>
      <c r="H76" s="13">
        <v>1</v>
      </c>
      <c r="I76" s="13">
        <v>1</v>
      </c>
      <c r="J76" s="13">
        <v>1</v>
      </c>
      <c r="K76" s="359">
        <v>53.918865000000004</v>
      </c>
      <c r="L76" s="359">
        <v>55.202647500000005</v>
      </c>
      <c r="M76" s="359">
        <v>56.486429999999999</v>
      </c>
      <c r="N76" s="360">
        <f t="shared" si="3"/>
        <v>165.60794250000001</v>
      </c>
      <c r="O76" s="361"/>
      <c r="P76" s="359">
        <v>165.60794250000001</v>
      </c>
    </row>
    <row r="77" spans="1:19" ht="44" x14ac:dyDescent="0.4">
      <c r="B77" s="61" t="s">
        <v>572</v>
      </c>
      <c r="C77" s="57" t="s">
        <v>573</v>
      </c>
      <c r="D77" s="111">
        <v>2771320</v>
      </c>
      <c r="E77" s="22" t="s">
        <v>13</v>
      </c>
      <c r="F77" s="112" t="s">
        <v>574</v>
      </c>
      <c r="G77" s="13">
        <f t="shared" si="2"/>
        <v>9</v>
      </c>
      <c r="H77" s="13">
        <v>3</v>
      </c>
      <c r="I77" s="13">
        <v>3</v>
      </c>
      <c r="J77" s="13">
        <v>3</v>
      </c>
      <c r="K77" s="359">
        <v>75.311775000000011</v>
      </c>
      <c r="L77" s="359">
        <v>77.104912500000012</v>
      </c>
      <c r="M77" s="359">
        <v>78.898050000000012</v>
      </c>
      <c r="N77" s="360">
        <f t="shared" si="3"/>
        <v>693.94421250000005</v>
      </c>
      <c r="O77" s="361"/>
      <c r="P77" s="359">
        <v>693.94421250000005</v>
      </c>
    </row>
    <row r="78" spans="1:19" ht="44" x14ac:dyDescent="0.4">
      <c r="B78" s="61" t="s">
        <v>575</v>
      </c>
      <c r="C78" s="57" t="s">
        <v>576</v>
      </c>
      <c r="D78" s="111">
        <v>2771420</v>
      </c>
      <c r="E78" s="22" t="s">
        <v>13</v>
      </c>
      <c r="F78" s="112" t="s">
        <v>577</v>
      </c>
      <c r="G78" s="13">
        <f t="shared" si="2"/>
        <v>9</v>
      </c>
      <c r="H78" s="13">
        <v>3</v>
      </c>
      <c r="I78" s="13">
        <v>3</v>
      </c>
      <c r="J78" s="13">
        <v>3</v>
      </c>
      <c r="K78" s="359">
        <v>64.518300000000011</v>
      </c>
      <c r="L78" s="359">
        <v>66.054450000000003</v>
      </c>
      <c r="M78" s="359">
        <v>67.590600000000009</v>
      </c>
      <c r="N78" s="360">
        <f t="shared" si="3"/>
        <v>594.49005000000011</v>
      </c>
      <c r="O78" s="361"/>
      <c r="P78" s="359">
        <v>594.49005</v>
      </c>
    </row>
    <row r="79" spans="1:19" ht="44" x14ac:dyDescent="0.4">
      <c r="B79" s="61" t="s">
        <v>578</v>
      </c>
      <c r="C79" s="57" t="s">
        <v>579</v>
      </c>
      <c r="D79" s="101">
        <v>2771520</v>
      </c>
      <c r="E79" s="22" t="s">
        <v>13</v>
      </c>
      <c r="F79" s="112" t="s">
        <v>580</v>
      </c>
      <c r="G79" s="13">
        <f t="shared" si="2"/>
        <v>9</v>
      </c>
      <c r="H79" s="13">
        <v>3</v>
      </c>
      <c r="I79" s="13">
        <v>3</v>
      </c>
      <c r="J79" s="13">
        <v>3</v>
      </c>
      <c r="K79" s="359">
        <v>75.311775000000011</v>
      </c>
      <c r="L79" s="359">
        <v>77.104912500000012</v>
      </c>
      <c r="M79" s="359">
        <v>78.898050000000012</v>
      </c>
      <c r="N79" s="360">
        <f t="shared" si="3"/>
        <v>693.94421250000005</v>
      </c>
      <c r="O79" s="361"/>
      <c r="P79" s="359">
        <v>693.94421250000005</v>
      </c>
    </row>
    <row r="80" spans="1:19" ht="29.5" x14ac:dyDescent="0.4">
      <c r="B80" s="61" t="s">
        <v>581</v>
      </c>
      <c r="C80" s="57" t="s">
        <v>582</v>
      </c>
      <c r="D80" s="101" t="s">
        <v>583</v>
      </c>
      <c r="E80" s="22" t="s">
        <v>13</v>
      </c>
      <c r="F80" s="112" t="s">
        <v>584</v>
      </c>
      <c r="G80" s="13">
        <f t="shared" si="2"/>
        <v>3</v>
      </c>
      <c r="H80" s="13">
        <v>1</v>
      </c>
      <c r="I80" s="13">
        <v>1</v>
      </c>
      <c r="J80" s="13">
        <v>1</v>
      </c>
      <c r="K80" s="359">
        <v>58.090724999999999</v>
      </c>
      <c r="L80" s="359">
        <v>59.473837500000002</v>
      </c>
      <c r="M80" s="359">
        <v>60.856949999999998</v>
      </c>
      <c r="N80" s="360">
        <f t="shared" si="3"/>
        <v>178.42151250000001</v>
      </c>
      <c r="O80" s="361"/>
      <c r="P80" s="359">
        <v>178.42151250000001</v>
      </c>
    </row>
    <row r="81" spans="2:16" ht="29.5" x14ac:dyDescent="0.4">
      <c r="B81" s="61" t="s">
        <v>585</v>
      </c>
      <c r="C81" s="57" t="s">
        <v>586</v>
      </c>
      <c r="D81" s="101" t="s">
        <v>587</v>
      </c>
      <c r="E81" s="22" t="s">
        <v>13</v>
      </c>
      <c r="F81" s="112" t="s">
        <v>588</v>
      </c>
      <c r="G81" s="13">
        <f t="shared" si="2"/>
        <v>3</v>
      </c>
      <c r="H81" s="13">
        <v>1</v>
      </c>
      <c r="I81" s="13">
        <v>1</v>
      </c>
      <c r="J81" s="13">
        <v>1</v>
      </c>
      <c r="K81" s="359">
        <v>58.090724999999999</v>
      </c>
      <c r="L81" s="359">
        <v>59.473837500000002</v>
      </c>
      <c r="M81" s="359">
        <v>60.856949999999998</v>
      </c>
      <c r="N81" s="360">
        <f t="shared" si="3"/>
        <v>178.42151250000001</v>
      </c>
      <c r="O81" s="361"/>
      <c r="P81" s="359">
        <v>178.42151250000001</v>
      </c>
    </row>
    <row r="82" spans="2:16" ht="29.5" x14ac:dyDescent="0.4">
      <c r="B82" s="61" t="s">
        <v>589</v>
      </c>
      <c r="C82" s="57" t="s">
        <v>590</v>
      </c>
      <c r="D82" s="101" t="s">
        <v>591</v>
      </c>
      <c r="E82" s="22" t="s">
        <v>13</v>
      </c>
      <c r="F82" s="112" t="s">
        <v>592</v>
      </c>
      <c r="G82" s="13">
        <f t="shared" si="2"/>
        <v>3</v>
      </c>
      <c r="H82" s="13">
        <v>1</v>
      </c>
      <c r="I82" s="13">
        <v>1</v>
      </c>
      <c r="J82" s="13">
        <v>1</v>
      </c>
      <c r="K82" s="359">
        <v>58.090724999999999</v>
      </c>
      <c r="L82" s="359">
        <v>59.473837500000002</v>
      </c>
      <c r="M82" s="359">
        <v>60.856949999999998</v>
      </c>
      <c r="N82" s="360">
        <f t="shared" si="3"/>
        <v>178.42151250000001</v>
      </c>
      <c r="O82" s="361"/>
      <c r="P82" s="359">
        <v>178.42151250000001</v>
      </c>
    </row>
    <row r="83" spans="2:16" ht="16" x14ac:dyDescent="0.4">
      <c r="B83" s="61" t="s">
        <v>593</v>
      </c>
      <c r="C83" s="57" t="s">
        <v>594</v>
      </c>
      <c r="D83" s="99">
        <v>2965026</v>
      </c>
      <c r="E83" s="22" t="s">
        <v>13</v>
      </c>
      <c r="F83" s="112" t="s">
        <v>594</v>
      </c>
      <c r="G83" s="13">
        <f t="shared" si="2"/>
        <v>3</v>
      </c>
      <c r="H83" s="13">
        <v>1</v>
      </c>
      <c r="I83" s="13">
        <v>1</v>
      </c>
      <c r="J83" s="13">
        <v>1</v>
      </c>
      <c r="K83" s="359">
        <v>24.49755</v>
      </c>
      <c r="L83" s="359">
        <v>25.080825000000001</v>
      </c>
      <c r="M83" s="359">
        <v>25.664099999999998</v>
      </c>
      <c r="N83" s="360">
        <f t="shared" si="3"/>
        <v>75.242474999999999</v>
      </c>
      <c r="O83" s="361"/>
      <c r="P83" s="359">
        <v>75.242474999999999</v>
      </c>
    </row>
    <row r="84" spans="2:16" ht="16" x14ac:dyDescent="0.4">
      <c r="B84" s="61" t="s">
        <v>595</v>
      </c>
      <c r="C84" s="57" t="s">
        <v>596</v>
      </c>
      <c r="D84" s="99">
        <v>145201</v>
      </c>
      <c r="E84" s="22" t="s">
        <v>13</v>
      </c>
      <c r="F84" s="112" t="s">
        <v>597</v>
      </c>
      <c r="G84" s="13">
        <f t="shared" si="2"/>
        <v>3</v>
      </c>
      <c r="H84" s="13">
        <v>1</v>
      </c>
      <c r="I84" s="13">
        <v>1</v>
      </c>
      <c r="J84" s="13">
        <v>1</v>
      </c>
      <c r="K84" s="359">
        <v>162.5085</v>
      </c>
      <c r="L84" s="359">
        <v>166.37775000000002</v>
      </c>
      <c r="M84" s="359">
        <v>170.24700000000001</v>
      </c>
      <c r="N84" s="360">
        <f t="shared" si="3"/>
        <v>499.13325000000003</v>
      </c>
      <c r="O84" s="361"/>
      <c r="P84" s="359">
        <v>499.13325000000003</v>
      </c>
    </row>
    <row r="85" spans="2:16" ht="44" x14ac:dyDescent="0.4">
      <c r="B85" s="61" t="s">
        <v>598</v>
      </c>
      <c r="C85" s="57" t="s">
        <v>599</v>
      </c>
      <c r="D85" s="99">
        <v>2653199</v>
      </c>
      <c r="E85" s="22" t="s">
        <v>13</v>
      </c>
      <c r="F85" s="112" t="s">
        <v>600</v>
      </c>
      <c r="G85" s="13">
        <f t="shared" si="2"/>
        <v>3</v>
      </c>
      <c r="H85" s="13">
        <v>1</v>
      </c>
      <c r="I85" s="13">
        <v>1</v>
      </c>
      <c r="J85" s="13">
        <v>1</v>
      </c>
      <c r="K85" s="359">
        <v>114.362325</v>
      </c>
      <c r="L85" s="359">
        <v>117.08523750000001</v>
      </c>
      <c r="M85" s="359">
        <v>119.80815</v>
      </c>
      <c r="N85" s="360">
        <f t="shared" si="3"/>
        <v>351.25571250000002</v>
      </c>
      <c r="O85" s="361"/>
      <c r="P85" s="359">
        <v>351.25571250000002</v>
      </c>
    </row>
    <row r="86" spans="2:16" ht="58.5" x14ac:dyDescent="0.4">
      <c r="B86" s="61" t="s">
        <v>601</v>
      </c>
      <c r="C86" s="57" t="s">
        <v>602</v>
      </c>
      <c r="D86" s="99">
        <v>2653299</v>
      </c>
      <c r="E86" s="22" t="s">
        <v>13</v>
      </c>
      <c r="F86" s="112" t="s">
        <v>603</v>
      </c>
      <c r="G86" s="13">
        <f t="shared" si="2"/>
        <v>3</v>
      </c>
      <c r="H86" s="13">
        <v>1</v>
      </c>
      <c r="I86" s="13">
        <v>1</v>
      </c>
      <c r="J86" s="13">
        <v>1</v>
      </c>
      <c r="K86" s="359">
        <v>183.12524999999999</v>
      </c>
      <c r="L86" s="359">
        <v>187.485375</v>
      </c>
      <c r="M86" s="359">
        <v>191.84550000000002</v>
      </c>
      <c r="N86" s="360">
        <f t="shared" si="3"/>
        <v>562.45612500000004</v>
      </c>
      <c r="O86" s="361"/>
      <c r="P86" s="359">
        <v>562.45612500000004</v>
      </c>
    </row>
    <row r="87" spans="2:16" ht="16" x14ac:dyDescent="0.4">
      <c r="K87" s="361"/>
      <c r="L87" s="361"/>
      <c r="M87" s="361"/>
      <c r="N87" s="361"/>
      <c r="O87" s="361"/>
      <c r="P87" s="362"/>
    </row>
    <row r="88" spans="2:16" ht="16" x14ac:dyDescent="0.4">
      <c r="K88" s="361"/>
      <c r="L88" s="361"/>
      <c r="M88" s="361"/>
      <c r="N88" s="363"/>
      <c r="O88" s="361"/>
      <c r="P88" s="362"/>
    </row>
    <row r="89" spans="2:16" ht="16" x14ac:dyDescent="0.4">
      <c r="B89" s="79" t="s">
        <v>3669</v>
      </c>
      <c r="C89" s="79"/>
      <c r="D89" s="349"/>
      <c r="E89" s="79"/>
      <c r="F89" s="79"/>
      <c r="G89" s="79"/>
      <c r="H89" s="79"/>
      <c r="I89" s="79"/>
      <c r="J89" s="79"/>
      <c r="K89" s="364"/>
      <c r="L89" s="364"/>
      <c r="M89" s="364"/>
      <c r="N89" s="365">
        <f>SUM(N3:N88)</f>
        <v>855549.33560250013</v>
      </c>
      <c r="O89" s="364"/>
      <c r="P89" s="366">
        <f>SUM(P3:P88)</f>
        <v>855549.33560249989</v>
      </c>
    </row>
    <row r="98" spans="16:16" x14ac:dyDescent="0.35">
      <c r="P98" s="79"/>
    </row>
  </sheetData>
  <autoFilter ref="B2:J86" xr:uid="{00000000-0009-0000-0000-000002000000}"/>
  <mergeCells count="1">
    <mergeCell ref="G1:N1"/>
  </mergeCells>
  <pageMargins left="0.25" right="0.25" top="0.75" bottom="0.75" header="0.3" footer="0.3"/>
  <pageSetup paperSize="9" scale="4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91FC-8311-4FF0-97F6-9971CF5B761D}">
  <sheetPr>
    <pageSetUpPr fitToPage="1"/>
  </sheetPr>
  <dimension ref="A1:P110"/>
  <sheetViews>
    <sheetView zoomScale="85" zoomScaleNormal="85" workbookViewId="0">
      <pane xSplit="1" ySplit="2" topLeftCell="E84" activePane="bottomRight" state="frozen"/>
      <selection pane="topRight"/>
      <selection pane="bottomLeft"/>
      <selection pane="bottomRight" activeCell="H3" sqref="H3:J106"/>
    </sheetView>
  </sheetViews>
  <sheetFormatPr baseColWidth="10" defaultColWidth="9.26953125" defaultRowHeight="14.5" x14ac:dyDescent="0.35"/>
  <cols>
    <col min="1" max="1" width="14.26953125" customWidth="1"/>
    <col min="2" max="2" width="8" customWidth="1"/>
    <col min="3" max="3" width="42.1796875" customWidth="1"/>
    <col min="4" max="4" width="16.54296875" customWidth="1"/>
    <col min="5" max="5" width="11" customWidth="1"/>
    <col min="6" max="6" width="83.453125" style="143" customWidth="1"/>
    <col min="7" max="10" width="15.7265625" customWidth="1"/>
    <col min="11" max="14" width="17.54296875" customWidth="1"/>
    <col min="16" max="16" width="13.08984375" customWidth="1"/>
  </cols>
  <sheetData>
    <row r="1" spans="1:16" ht="39" customHeight="1" thickBot="1" x14ac:dyDescent="0.55000000000000004">
      <c r="B1" s="350" t="s">
        <v>3703</v>
      </c>
      <c r="D1" s="1"/>
      <c r="F1"/>
      <c r="G1" s="414"/>
      <c r="H1" s="415"/>
      <c r="I1" s="415"/>
      <c r="J1" s="415"/>
      <c r="K1" s="415"/>
      <c r="L1" s="415"/>
      <c r="M1" s="415"/>
      <c r="N1" s="415"/>
    </row>
    <row r="2" spans="1:16" ht="32.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12" t="s">
        <v>10</v>
      </c>
    </row>
    <row r="3" spans="1:16" ht="15.5" x14ac:dyDescent="0.35">
      <c r="A3" s="114"/>
      <c r="B3" s="61" t="s">
        <v>604</v>
      </c>
      <c r="C3" s="115" t="s">
        <v>605</v>
      </c>
      <c r="D3" s="25" t="s">
        <v>606</v>
      </c>
      <c r="E3" s="25" t="s">
        <v>607</v>
      </c>
      <c r="F3" s="57" t="s">
        <v>608</v>
      </c>
      <c r="G3" s="116">
        <f>+H3+I3+J3</f>
        <v>19</v>
      </c>
      <c r="H3" s="116">
        <v>7</v>
      </c>
      <c r="I3" s="116">
        <v>6</v>
      </c>
      <c r="J3" s="116">
        <v>6</v>
      </c>
      <c r="K3" s="367">
        <v>25.649662500000002</v>
      </c>
      <c r="L3" s="368">
        <v>26.260368750000001</v>
      </c>
      <c r="M3" s="369">
        <v>26.871075000000001</v>
      </c>
      <c r="N3" s="370">
        <f>+H3*K3+I3*L3+J3*M3</f>
        <v>498.33630000000005</v>
      </c>
      <c r="O3" s="371"/>
      <c r="P3" s="370">
        <v>498.33629999999994</v>
      </c>
    </row>
    <row r="4" spans="1:16" ht="15.5" x14ac:dyDescent="0.35">
      <c r="A4" s="114"/>
      <c r="B4" s="61" t="s">
        <v>609</v>
      </c>
      <c r="C4" s="115" t="s">
        <v>610</v>
      </c>
      <c r="D4" s="25" t="s">
        <v>611</v>
      </c>
      <c r="E4" s="25" t="s">
        <v>607</v>
      </c>
      <c r="F4" s="57" t="s">
        <v>612</v>
      </c>
      <c r="G4" s="116">
        <f t="shared" ref="G4:G67" si="0">+H4+I4+J4</f>
        <v>29</v>
      </c>
      <c r="H4" s="116">
        <v>11</v>
      </c>
      <c r="I4" s="116">
        <v>10</v>
      </c>
      <c r="J4" s="116">
        <v>8</v>
      </c>
      <c r="K4" s="367">
        <v>14.916825000000003</v>
      </c>
      <c r="L4" s="368">
        <v>15.271987500000002</v>
      </c>
      <c r="M4" s="369">
        <v>15.627150000000002</v>
      </c>
      <c r="N4" s="370">
        <f t="shared" ref="N4:N67" si="1">+H4*K4+I4*L4+J4*M4</f>
        <v>441.82215000000002</v>
      </c>
      <c r="O4" s="371"/>
      <c r="P4" s="370">
        <v>441.82215000000002</v>
      </c>
    </row>
    <row r="5" spans="1:16" ht="29" x14ac:dyDescent="0.35">
      <c r="A5" s="114"/>
      <c r="B5" s="61" t="s">
        <v>613</v>
      </c>
      <c r="C5" s="57" t="s">
        <v>614</v>
      </c>
      <c r="D5" s="58" t="s">
        <v>615</v>
      </c>
      <c r="E5" s="25" t="s">
        <v>607</v>
      </c>
      <c r="F5" s="57" t="s">
        <v>616</v>
      </c>
      <c r="G5" s="116">
        <f t="shared" si="0"/>
        <v>12</v>
      </c>
      <c r="H5" s="116">
        <v>4</v>
      </c>
      <c r="I5" s="116">
        <v>5</v>
      </c>
      <c r="J5" s="116">
        <v>3</v>
      </c>
      <c r="K5" s="367">
        <v>54.246307499999993</v>
      </c>
      <c r="L5" s="368">
        <v>55.537886249999993</v>
      </c>
      <c r="M5" s="369">
        <v>56.829464999999992</v>
      </c>
      <c r="N5" s="370">
        <f t="shared" si="1"/>
        <v>665.16305624999995</v>
      </c>
      <c r="O5" s="371"/>
      <c r="P5" s="370">
        <v>665.16305624999995</v>
      </c>
    </row>
    <row r="6" spans="1:16" ht="29" x14ac:dyDescent="0.35">
      <c r="A6" s="114"/>
      <c r="B6" s="61" t="s">
        <v>617</v>
      </c>
      <c r="C6" s="57" t="s">
        <v>618</v>
      </c>
      <c r="D6" s="58" t="s">
        <v>619</v>
      </c>
      <c r="E6" s="25" t="s">
        <v>607</v>
      </c>
      <c r="F6" s="57" t="s">
        <v>620</v>
      </c>
      <c r="G6" s="116">
        <f t="shared" si="0"/>
        <v>25</v>
      </c>
      <c r="H6" s="116">
        <v>8</v>
      </c>
      <c r="I6" s="116">
        <v>13</v>
      </c>
      <c r="J6" s="116">
        <v>4</v>
      </c>
      <c r="K6" s="367">
        <v>37.170787499999996</v>
      </c>
      <c r="L6" s="368">
        <v>38.055806249999996</v>
      </c>
      <c r="M6" s="369">
        <v>38.940824999999997</v>
      </c>
      <c r="N6" s="370">
        <f t="shared" si="1"/>
        <v>947.8550812499999</v>
      </c>
      <c r="O6" s="371"/>
      <c r="P6" s="370">
        <v>947.8550812499999</v>
      </c>
    </row>
    <row r="7" spans="1:16" ht="29" x14ac:dyDescent="0.35">
      <c r="A7" s="114"/>
      <c r="B7" s="61" t="s">
        <v>621</v>
      </c>
      <c r="C7" s="57" t="s">
        <v>622</v>
      </c>
      <c r="D7" s="58" t="s">
        <v>623</v>
      </c>
      <c r="E7" s="25" t="s">
        <v>607</v>
      </c>
      <c r="F7" s="57" t="s">
        <v>624</v>
      </c>
      <c r="G7" s="116">
        <f t="shared" si="0"/>
        <v>30</v>
      </c>
      <c r="H7" s="116">
        <v>9</v>
      </c>
      <c r="I7" s="116">
        <v>16</v>
      </c>
      <c r="J7" s="116">
        <v>5</v>
      </c>
      <c r="K7" s="367">
        <v>29.930670000000003</v>
      </c>
      <c r="L7" s="368">
        <v>30.643305000000002</v>
      </c>
      <c r="M7" s="369">
        <v>31.355940000000004</v>
      </c>
      <c r="N7" s="370">
        <f t="shared" si="1"/>
        <v>916.44861000000014</v>
      </c>
      <c r="O7" s="371"/>
      <c r="P7" s="370">
        <v>916.44861000000014</v>
      </c>
    </row>
    <row r="8" spans="1:16" ht="29" x14ac:dyDescent="0.35">
      <c r="A8" s="114"/>
      <c r="B8" s="61" t="s">
        <v>625</v>
      </c>
      <c r="C8" s="57" t="s">
        <v>626</v>
      </c>
      <c r="D8" s="58" t="s">
        <v>627</v>
      </c>
      <c r="E8" s="25" t="s">
        <v>607</v>
      </c>
      <c r="F8" s="57" t="s">
        <v>628</v>
      </c>
      <c r="G8" s="116">
        <f t="shared" si="0"/>
        <v>8</v>
      </c>
      <c r="H8" s="116">
        <v>2</v>
      </c>
      <c r="I8" s="116">
        <v>5</v>
      </c>
      <c r="J8" s="116">
        <v>1</v>
      </c>
      <c r="K8" s="367">
        <v>29.251530000000002</v>
      </c>
      <c r="L8" s="368">
        <v>29.947995000000002</v>
      </c>
      <c r="M8" s="369">
        <v>30.644460000000002</v>
      </c>
      <c r="N8" s="370">
        <f t="shared" si="1"/>
        <v>238.88749500000003</v>
      </c>
      <c r="O8" s="371"/>
      <c r="P8" s="370">
        <v>238.887495</v>
      </c>
    </row>
    <row r="9" spans="1:16" ht="29" x14ac:dyDescent="0.35">
      <c r="A9" s="114"/>
      <c r="B9" s="61" t="s">
        <v>629</v>
      </c>
      <c r="C9" s="57" t="s">
        <v>630</v>
      </c>
      <c r="D9" s="58" t="s">
        <v>631</v>
      </c>
      <c r="E9" s="25" t="s">
        <v>607</v>
      </c>
      <c r="F9" s="57" t="s">
        <v>632</v>
      </c>
      <c r="G9" s="116">
        <f t="shared" si="0"/>
        <v>48</v>
      </c>
      <c r="H9" s="116">
        <v>15</v>
      </c>
      <c r="I9" s="116">
        <v>22</v>
      </c>
      <c r="J9" s="116">
        <v>11</v>
      </c>
      <c r="K9" s="367">
        <v>25.188817500000003</v>
      </c>
      <c r="L9" s="368">
        <v>25.788551250000001</v>
      </c>
      <c r="M9" s="369">
        <v>26.388285000000003</v>
      </c>
      <c r="N9" s="370">
        <f t="shared" si="1"/>
        <v>1235.4515249999999</v>
      </c>
      <c r="O9" s="371"/>
      <c r="P9" s="370">
        <v>1235.4515249999999</v>
      </c>
    </row>
    <row r="10" spans="1:16" ht="29" x14ac:dyDescent="0.35">
      <c r="A10" s="114"/>
      <c r="B10" s="61" t="s">
        <v>633</v>
      </c>
      <c r="C10" s="57" t="s">
        <v>634</v>
      </c>
      <c r="D10" s="58" t="s">
        <v>635</v>
      </c>
      <c r="E10" s="25" t="s">
        <v>607</v>
      </c>
      <c r="F10" s="57" t="s">
        <v>636</v>
      </c>
      <c r="G10" s="116">
        <f t="shared" si="0"/>
        <v>36</v>
      </c>
      <c r="H10" s="116">
        <v>10</v>
      </c>
      <c r="I10" s="116">
        <v>20</v>
      </c>
      <c r="J10" s="116">
        <v>6</v>
      </c>
      <c r="K10" s="367">
        <v>22.460129999999999</v>
      </c>
      <c r="L10" s="368">
        <v>22.994895</v>
      </c>
      <c r="M10" s="369">
        <v>23.52966</v>
      </c>
      <c r="N10" s="370">
        <f t="shared" si="1"/>
        <v>825.67715999999996</v>
      </c>
      <c r="O10" s="371"/>
      <c r="P10" s="370">
        <v>825.67716000000007</v>
      </c>
    </row>
    <row r="11" spans="1:16" ht="29" x14ac:dyDescent="0.35">
      <c r="A11" s="114"/>
      <c r="B11" s="61" t="s">
        <v>637</v>
      </c>
      <c r="C11" s="57" t="s">
        <v>638</v>
      </c>
      <c r="D11" s="58" t="s">
        <v>639</v>
      </c>
      <c r="E11" s="25" t="s">
        <v>607</v>
      </c>
      <c r="F11" s="57" t="s">
        <v>640</v>
      </c>
      <c r="G11" s="116">
        <f t="shared" si="0"/>
        <v>36</v>
      </c>
      <c r="H11" s="116">
        <v>10</v>
      </c>
      <c r="I11" s="116">
        <v>20</v>
      </c>
      <c r="J11" s="116">
        <v>6</v>
      </c>
      <c r="K11" s="367">
        <v>20.9441925</v>
      </c>
      <c r="L11" s="368">
        <v>21.442863750000001</v>
      </c>
      <c r="M11" s="369">
        <v>21.941535000000002</v>
      </c>
      <c r="N11" s="370">
        <f t="shared" si="1"/>
        <v>769.94841000000008</v>
      </c>
      <c r="O11" s="371"/>
      <c r="P11" s="370">
        <v>769.94841000000008</v>
      </c>
    </row>
    <row r="12" spans="1:16" ht="15.5" x14ac:dyDescent="0.35">
      <c r="A12" s="114"/>
      <c r="B12" s="61" t="s">
        <v>641</v>
      </c>
      <c r="C12" s="57" t="s">
        <v>642</v>
      </c>
      <c r="D12" s="58">
        <v>212173606</v>
      </c>
      <c r="E12" s="25" t="s">
        <v>643</v>
      </c>
      <c r="F12" s="57" t="s">
        <v>644</v>
      </c>
      <c r="G12" s="116">
        <f t="shared" si="0"/>
        <v>12</v>
      </c>
      <c r="H12" s="116">
        <v>3</v>
      </c>
      <c r="I12" s="116">
        <v>7</v>
      </c>
      <c r="J12" s="116">
        <v>2</v>
      </c>
      <c r="K12" s="367">
        <v>16.056810000000002</v>
      </c>
      <c r="L12" s="368">
        <v>16.439115000000001</v>
      </c>
      <c r="M12" s="369">
        <v>16.82142</v>
      </c>
      <c r="N12" s="370">
        <f t="shared" si="1"/>
        <v>196.88707500000001</v>
      </c>
      <c r="O12" s="371"/>
      <c r="P12" s="370">
        <v>196.88707499999998</v>
      </c>
    </row>
    <row r="13" spans="1:16" ht="15.5" x14ac:dyDescent="0.35">
      <c r="A13" s="114"/>
      <c r="B13" s="61" t="s">
        <v>645</v>
      </c>
      <c r="C13" s="57" t="s">
        <v>646</v>
      </c>
      <c r="D13" s="58">
        <v>212174405</v>
      </c>
      <c r="E13" s="25" t="s">
        <v>643</v>
      </c>
      <c r="F13" s="57" t="s">
        <v>644</v>
      </c>
      <c r="G13" s="116">
        <f t="shared" si="0"/>
        <v>12</v>
      </c>
      <c r="H13" s="116">
        <v>3</v>
      </c>
      <c r="I13" s="116">
        <v>7</v>
      </c>
      <c r="J13" s="116">
        <v>2</v>
      </c>
      <c r="K13" s="367">
        <v>19.125067500000004</v>
      </c>
      <c r="L13" s="368">
        <v>19.580426250000002</v>
      </c>
      <c r="M13" s="369">
        <v>20.035785000000004</v>
      </c>
      <c r="N13" s="370">
        <f t="shared" si="1"/>
        <v>234.50975625000001</v>
      </c>
      <c r="O13" s="371"/>
      <c r="P13" s="370">
        <v>234.50975625000001</v>
      </c>
    </row>
    <row r="14" spans="1:16" ht="15.5" x14ac:dyDescent="0.35">
      <c r="A14" s="114"/>
      <c r="B14" s="61" t="s">
        <v>647</v>
      </c>
      <c r="C14" s="57" t="s">
        <v>648</v>
      </c>
      <c r="D14" s="58">
        <v>212172404</v>
      </c>
      <c r="E14" s="25" t="s">
        <v>643</v>
      </c>
      <c r="F14" s="57" t="s">
        <v>644</v>
      </c>
      <c r="G14" s="116">
        <f t="shared" si="0"/>
        <v>12</v>
      </c>
      <c r="H14" s="116">
        <v>3</v>
      </c>
      <c r="I14" s="116">
        <v>7</v>
      </c>
      <c r="J14" s="116">
        <v>2</v>
      </c>
      <c r="K14" s="367">
        <v>18.4216725</v>
      </c>
      <c r="L14" s="368">
        <v>18.860283750000001</v>
      </c>
      <c r="M14" s="369">
        <v>19.298895000000002</v>
      </c>
      <c r="N14" s="370">
        <f t="shared" si="1"/>
        <v>225.88479375</v>
      </c>
      <c r="O14" s="371"/>
      <c r="P14" s="370">
        <v>225.88479375000003</v>
      </c>
    </row>
    <row r="15" spans="1:16" ht="15.5" x14ac:dyDescent="0.35">
      <c r="A15" s="114"/>
      <c r="B15" s="61" t="s">
        <v>649</v>
      </c>
      <c r="C15" s="57" t="s">
        <v>650</v>
      </c>
      <c r="D15" s="58">
        <v>212175401</v>
      </c>
      <c r="E15" s="25" t="s">
        <v>643</v>
      </c>
      <c r="F15" s="57" t="s">
        <v>644</v>
      </c>
      <c r="G15" s="116">
        <f t="shared" si="0"/>
        <v>12</v>
      </c>
      <c r="H15" s="116">
        <v>3</v>
      </c>
      <c r="I15" s="116">
        <v>7</v>
      </c>
      <c r="J15" s="116">
        <v>2</v>
      </c>
      <c r="K15" s="367">
        <v>30.221730000000001</v>
      </c>
      <c r="L15" s="368">
        <v>30.941295000000004</v>
      </c>
      <c r="M15" s="369">
        <v>31.660860000000003</v>
      </c>
      <c r="N15" s="370">
        <f t="shared" si="1"/>
        <v>370.57597500000008</v>
      </c>
      <c r="O15" s="371"/>
      <c r="P15" s="370">
        <v>370.57597500000008</v>
      </c>
    </row>
    <row r="16" spans="1:16" ht="29" x14ac:dyDescent="0.35">
      <c r="A16" s="114"/>
      <c r="B16" s="61" t="s">
        <v>651</v>
      </c>
      <c r="C16" s="57" t="s">
        <v>652</v>
      </c>
      <c r="D16" s="58" t="s">
        <v>653</v>
      </c>
      <c r="E16" s="25" t="s">
        <v>607</v>
      </c>
      <c r="F16" s="57" t="s">
        <v>654</v>
      </c>
      <c r="G16" s="116">
        <f t="shared" si="0"/>
        <v>9</v>
      </c>
      <c r="H16" s="116">
        <v>2</v>
      </c>
      <c r="I16" s="116">
        <v>5</v>
      </c>
      <c r="J16" s="116">
        <v>2</v>
      </c>
      <c r="K16" s="367">
        <v>12.733875000000001</v>
      </c>
      <c r="L16" s="368">
        <v>13.037062500000001</v>
      </c>
      <c r="M16" s="369">
        <v>13.340250000000001</v>
      </c>
      <c r="N16" s="370">
        <f t="shared" si="1"/>
        <v>117.3335625</v>
      </c>
      <c r="O16" s="371"/>
      <c r="P16" s="370">
        <v>117.3335625</v>
      </c>
    </row>
    <row r="17" spans="1:16" ht="29" x14ac:dyDescent="0.35">
      <c r="A17" s="114"/>
      <c r="B17" s="61" t="s">
        <v>655</v>
      </c>
      <c r="C17" s="57" t="s">
        <v>656</v>
      </c>
      <c r="D17" s="58" t="s">
        <v>657</v>
      </c>
      <c r="E17" s="25" t="s">
        <v>607</v>
      </c>
      <c r="F17" s="57" t="s">
        <v>658</v>
      </c>
      <c r="G17" s="116">
        <f t="shared" si="0"/>
        <v>11</v>
      </c>
      <c r="H17" s="116">
        <v>3</v>
      </c>
      <c r="I17" s="116">
        <v>5</v>
      </c>
      <c r="J17" s="116">
        <v>3</v>
      </c>
      <c r="K17" s="367">
        <v>13.643437500000001</v>
      </c>
      <c r="L17" s="368">
        <v>13.96828125</v>
      </c>
      <c r="M17" s="369">
        <v>14.293125</v>
      </c>
      <c r="N17" s="370">
        <f t="shared" si="1"/>
        <v>153.65109375</v>
      </c>
      <c r="O17" s="371"/>
      <c r="P17" s="370">
        <v>153.65109375000003</v>
      </c>
    </row>
    <row r="18" spans="1:16" ht="29" x14ac:dyDescent="0.35">
      <c r="A18" s="114"/>
      <c r="B18" s="61" t="s">
        <v>659</v>
      </c>
      <c r="C18" s="57" t="s">
        <v>660</v>
      </c>
      <c r="D18" s="58" t="s">
        <v>661</v>
      </c>
      <c r="E18" s="25" t="s">
        <v>607</v>
      </c>
      <c r="F18" s="57" t="s">
        <v>662</v>
      </c>
      <c r="G18" s="116">
        <f t="shared" si="0"/>
        <v>15</v>
      </c>
      <c r="H18" s="116">
        <v>4</v>
      </c>
      <c r="I18" s="116">
        <v>7</v>
      </c>
      <c r="J18" s="116">
        <v>4</v>
      </c>
      <c r="K18" s="367">
        <v>14.868315000000001</v>
      </c>
      <c r="L18" s="368">
        <v>15.222322500000001</v>
      </c>
      <c r="M18" s="369">
        <v>15.576330000000002</v>
      </c>
      <c r="N18" s="370">
        <f t="shared" si="1"/>
        <v>228.33483749999999</v>
      </c>
      <c r="O18" s="371"/>
      <c r="P18" s="370">
        <v>228.33483750000002</v>
      </c>
    </row>
    <row r="19" spans="1:16" ht="29" x14ac:dyDescent="0.35">
      <c r="A19" s="114"/>
      <c r="B19" s="61" t="s">
        <v>663</v>
      </c>
      <c r="C19" s="57" t="s">
        <v>664</v>
      </c>
      <c r="D19" s="58" t="s">
        <v>665</v>
      </c>
      <c r="E19" s="25" t="s">
        <v>607</v>
      </c>
      <c r="F19" s="57" t="s">
        <v>666</v>
      </c>
      <c r="G19" s="116">
        <f t="shared" si="0"/>
        <v>11</v>
      </c>
      <c r="H19" s="116">
        <v>3</v>
      </c>
      <c r="I19" s="116">
        <v>5</v>
      </c>
      <c r="J19" s="116">
        <v>3</v>
      </c>
      <c r="K19" s="367">
        <v>16.917862499999998</v>
      </c>
      <c r="L19" s="368">
        <v>17.320668749999999</v>
      </c>
      <c r="M19" s="369">
        <v>17.723475000000001</v>
      </c>
      <c r="N19" s="370">
        <f t="shared" si="1"/>
        <v>190.52735625</v>
      </c>
      <c r="O19" s="371"/>
      <c r="P19" s="370">
        <v>190.52735624999997</v>
      </c>
    </row>
    <row r="20" spans="1:16" ht="29" x14ac:dyDescent="0.35">
      <c r="A20" s="114"/>
      <c r="B20" s="61" t="s">
        <v>667</v>
      </c>
      <c r="C20" s="57" t="s">
        <v>668</v>
      </c>
      <c r="D20" s="58" t="s">
        <v>669</v>
      </c>
      <c r="E20" s="25" t="s">
        <v>607</v>
      </c>
      <c r="F20" s="57" t="s">
        <v>670</v>
      </c>
      <c r="G20" s="116">
        <f t="shared" si="0"/>
        <v>19</v>
      </c>
      <c r="H20" s="116">
        <v>3</v>
      </c>
      <c r="I20" s="116">
        <v>9</v>
      </c>
      <c r="J20" s="116">
        <v>7</v>
      </c>
      <c r="K20" s="367">
        <v>26.34093</v>
      </c>
      <c r="L20" s="368">
        <v>26.968095000000002</v>
      </c>
      <c r="M20" s="369">
        <v>27.59526</v>
      </c>
      <c r="N20" s="370">
        <f t="shared" si="1"/>
        <v>514.90246500000001</v>
      </c>
      <c r="O20" s="371"/>
      <c r="P20" s="370">
        <v>514.90246500000001</v>
      </c>
    </row>
    <row r="21" spans="1:16" ht="29" x14ac:dyDescent="0.35">
      <c r="A21" s="114"/>
      <c r="B21" s="61" t="s">
        <v>671</v>
      </c>
      <c r="C21" s="57" t="s">
        <v>672</v>
      </c>
      <c r="D21" s="58" t="s">
        <v>673</v>
      </c>
      <c r="E21" s="25" t="s">
        <v>607</v>
      </c>
      <c r="F21" s="57" t="s">
        <v>674</v>
      </c>
      <c r="G21" s="116">
        <f t="shared" si="0"/>
        <v>13</v>
      </c>
      <c r="H21" s="116">
        <v>3</v>
      </c>
      <c r="I21" s="116">
        <v>7</v>
      </c>
      <c r="J21" s="116">
        <v>3</v>
      </c>
      <c r="K21" s="367">
        <v>40.06926</v>
      </c>
      <c r="L21" s="368">
        <v>41.023290000000003</v>
      </c>
      <c r="M21" s="369">
        <v>41.977319999999999</v>
      </c>
      <c r="N21" s="370">
        <f t="shared" si="1"/>
        <v>533.30277000000001</v>
      </c>
      <c r="O21" s="371"/>
      <c r="P21" s="370">
        <v>533.30277000000001</v>
      </c>
    </row>
    <row r="22" spans="1:16" ht="29" x14ac:dyDescent="0.35">
      <c r="A22" s="114"/>
      <c r="B22" s="61" t="s">
        <v>675</v>
      </c>
      <c r="C22" s="57" t="s">
        <v>676</v>
      </c>
      <c r="D22" s="58" t="s">
        <v>677</v>
      </c>
      <c r="E22" s="25" t="s">
        <v>607</v>
      </c>
      <c r="F22" s="57" t="s">
        <v>678</v>
      </c>
      <c r="G22" s="116">
        <f t="shared" si="0"/>
        <v>15</v>
      </c>
      <c r="H22" s="116">
        <v>2</v>
      </c>
      <c r="I22" s="116">
        <v>7</v>
      </c>
      <c r="J22" s="116">
        <v>6</v>
      </c>
      <c r="K22" s="367">
        <v>69.478447500000001</v>
      </c>
      <c r="L22" s="368">
        <v>71.132696249999995</v>
      </c>
      <c r="M22" s="369">
        <v>72.786945000000003</v>
      </c>
      <c r="N22" s="370">
        <f t="shared" si="1"/>
        <v>1073.60743875</v>
      </c>
      <c r="O22" s="371"/>
      <c r="P22" s="370">
        <v>1073.6074387499998</v>
      </c>
    </row>
    <row r="23" spans="1:16" ht="87" x14ac:dyDescent="0.35">
      <c r="A23" s="114"/>
      <c r="B23" s="61" t="s">
        <v>679</v>
      </c>
      <c r="C23" s="57" t="s">
        <v>680</v>
      </c>
      <c r="D23" s="58">
        <v>2110617</v>
      </c>
      <c r="E23" s="25" t="s">
        <v>643</v>
      </c>
      <c r="F23" s="57" t="s">
        <v>681</v>
      </c>
      <c r="G23" s="116">
        <f t="shared" si="0"/>
        <v>14</v>
      </c>
      <c r="H23" s="116">
        <v>3</v>
      </c>
      <c r="I23" s="116">
        <v>9</v>
      </c>
      <c r="J23" s="116">
        <v>2</v>
      </c>
      <c r="K23" s="367">
        <v>9.5200875000000007</v>
      </c>
      <c r="L23" s="368">
        <v>9.7467562500000007</v>
      </c>
      <c r="M23" s="369">
        <v>9.9734250000000007</v>
      </c>
      <c r="N23" s="370">
        <f t="shared" si="1"/>
        <v>136.22791875000001</v>
      </c>
      <c r="O23" s="371"/>
      <c r="P23" s="370">
        <v>136.22791875000001</v>
      </c>
    </row>
    <row r="24" spans="1:16" ht="87" x14ac:dyDescent="0.35">
      <c r="A24" s="114"/>
      <c r="B24" s="61" t="s">
        <v>682</v>
      </c>
      <c r="C24" s="57" t="s">
        <v>683</v>
      </c>
      <c r="D24" s="58">
        <v>2110624</v>
      </c>
      <c r="E24" s="25" t="s">
        <v>643</v>
      </c>
      <c r="F24" s="57" t="s">
        <v>681</v>
      </c>
      <c r="G24" s="116">
        <f t="shared" si="0"/>
        <v>14</v>
      </c>
      <c r="H24" s="116">
        <v>3</v>
      </c>
      <c r="I24" s="116">
        <v>9</v>
      </c>
      <c r="J24" s="116">
        <v>2</v>
      </c>
      <c r="K24" s="367">
        <v>9.4109400000000001</v>
      </c>
      <c r="L24" s="368">
        <v>9.6350099999999994</v>
      </c>
      <c r="M24" s="369">
        <v>9.8590799999999987</v>
      </c>
      <c r="N24" s="370">
        <f t="shared" si="1"/>
        <v>134.66606999999999</v>
      </c>
      <c r="O24" s="371"/>
      <c r="P24" s="370">
        <v>134.66607000000002</v>
      </c>
    </row>
    <row r="25" spans="1:16" ht="87" x14ac:dyDescent="0.35">
      <c r="A25" s="114"/>
      <c r="B25" s="61" t="s">
        <v>684</v>
      </c>
      <c r="C25" s="57" t="s">
        <v>685</v>
      </c>
      <c r="D25" s="58">
        <v>2110629</v>
      </c>
      <c r="E25" s="25" t="s">
        <v>643</v>
      </c>
      <c r="F25" s="57" t="s">
        <v>681</v>
      </c>
      <c r="G25" s="116">
        <f t="shared" si="0"/>
        <v>11</v>
      </c>
      <c r="H25" s="116">
        <v>2</v>
      </c>
      <c r="I25" s="116">
        <v>8</v>
      </c>
      <c r="J25" s="116">
        <v>1</v>
      </c>
      <c r="K25" s="367">
        <v>9.9202949999999994</v>
      </c>
      <c r="L25" s="368">
        <v>10.156492499999999</v>
      </c>
      <c r="M25" s="369">
        <v>10.392689999999998</v>
      </c>
      <c r="N25" s="370">
        <f t="shared" si="1"/>
        <v>111.48521999999998</v>
      </c>
      <c r="O25" s="371"/>
      <c r="P25" s="370">
        <v>111.48521999999998</v>
      </c>
    </row>
    <row r="26" spans="1:16" ht="87" x14ac:dyDescent="0.35">
      <c r="A26" s="114"/>
      <c r="B26" s="61" t="s">
        <v>686</v>
      </c>
      <c r="C26" s="57" t="s">
        <v>687</v>
      </c>
      <c r="D26" s="58">
        <v>2110636</v>
      </c>
      <c r="E26" s="25" t="s">
        <v>643</v>
      </c>
      <c r="F26" s="57" t="s">
        <v>681</v>
      </c>
      <c r="G26" s="116">
        <f t="shared" si="0"/>
        <v>12</v>
      </c>
      <c r="H26" s="116">
        <v>3</v>
      </c>
      <c r="I26" s="116">
        <v>7</v>
      </c>
      <c r="J26" s="116">
        <v>2</v>
      </c>
      <c r="K26" s="367">
        <v>10.259865000000001</v>
      </c>
      <c r="L26" s="368">
        <v>10.504147500000002</v>
      </c>
      <c r="M26" s="369">
        <v>10.748430000000003</v>
      </c>
      <c r="N26" s="370">
        <f t="shared" si="1"/>
        <v>125.80548750000003</v>
      </c>
      <c r="O26" s="371"/>
      <c r="P26" s="370">
        <v>125.80548750000001</v>
      </c>
    </row>
    <row r="27" spans="1:16" ht="87" x14ac:dyDescent="0.35">
      <c r="A27" s="114"/>
      <c r="B27" s="61" t="s">
        <v>688</v>
      </c>
      <c r="C27" s="57" t="s">
        <v>689</v>
      </c>
      <c r="D27" s="58">
        <v>2110641</v>
      </c>
      <c r="E27" s="25" t="s">
        <v>643</v>
      </c>
      <c r="F27" s="57" t="s">
        <v>681</v>
      </c>
      <c r="G27" s="116">
        <f t="shared" si="0"/>
        <v>8</v>
      </c>
      <c r="H27" s="116">
        <v>2</v>
      </c>
      <c r="I27" s="116">
        <v>5</v>
      </c>
      <c r="J27" s="116">
        <v>1</v>
      </c>
      <c r="K27" s="367">
        <v>12.2851575</v>
      </c>
      <c r="L27" s="368">
        <v>12.57766125</v>
      </c>
      <c r="M27" s="369">
        <v>12.870165</v>
      </c>
      <c r="N27" s="370">
        <f t="shared" si="1"/>
        <v>100.32878624999999</v>
      </c>
      <c r="O27" s="371"/>
      <c r="P27" s="370">
        <v>100.32878624999999</v>
      </c>
    </row>
    <row r="28" spans="1:16" ht="87" x14ac:dyDescent="0.35">
      <c r="A28" s="114"/>
      <c r="B28" s="61" t="s">
        <v>690</v>
      </c>
      <c r="C28" s="57" t="s">
        <v>691</v>
      </c>
      <c r="D28" s="58">
        <v>2110648</v>
      </c>
      <c r="E28" s="25" t="s">
        <v>643</v>
      </c>
      <c r="F28" s="57" t="s">
        <v>681</v>
      </c>
      <c r="G28" s="116">
        <f t="shared" si="0"/>
        <v>15</v>
      </c>
      <c r="H28" s="116">
        <v>4</v>
      </c>
      <c r="I28" s="116">
        <v>8</v>
      </c>
      <c r="J28" s="116">
        <v>3</v>
      </c>
      <c r="K28" s="367">
        <v>15.268522500000001</v>
      </c>
      <c r="L28" s="368">
        <v>15.632058750000001</v>
      </c>
      <c r="M28" s="369">
        <v>15.995595000000002</v>
      </c>
      <c r="N28" s="370">
        <f t="shared" si="1"/>
        <v>234.117345</v>
      </c>
      <c r="O28" s="371"/>
      <c r="P28" s="370">
        <v>234.11734500000003</v>
      </c>
    </row>
    <row r="29" spans="1:16" ht="87" x14ac:dyDescent="0.35">
      <c r="A29" s="114"/>
      <c r="B29" s="61" t="s">
        <v>692</v>
      </c>
      <c r="C29" s="57" t="s">
        <v>693</v>
      </c>
      <c r="D29" s="58">
        <v>2110654</v>
      </c>
      <c r="E29" s="25" t="s">
        <v>643</v>
      </c>
      <c r="F29" s="57" t="s">
        <v>681</v>
      </c>
      <c r="G29" s="116">
        <f t="shared" si="0"/>
        <v>27</v>
      </c>
      <c r="H29" s="116">
        <v>8</v>
      </c>
      <c r="I29" s="116">
        <v>12</v>
      </c>
      <c r="J29" s="116">
        <v>7</v>
      </c>
      <c r="K29" s="367">
        <v>24.303509999999996</v>
      </c>
      <c r="L29" s="368">
        <v>24.882164999999997</v>
      </c>
      <c r="M29" s="369">
        <v>25.460819999999998</v>
      </c>
      <c r="N29" s="370">
        <f t="shared" si="1"/>
        <v>671.23979999999983</v>
      </c>
      <c r="O29" s="371"/>
      <c r="P29" s="370">
        <v>671.23979999999995</v>
      </c>
    </row>
    <row r="30" spans="1:16" ht="87" x14ac:dyDescent="0.35">
      <c r="A30" s="114"/>
      <c r="B30" s="61" t="s">
        <v>694</v>
      </c>
      <c r="C30" s="57" t="s">
        <v>695</v>
      </c>
      <c r="D30" s="58">
        <v>2111617</v>
      </c>
      <c r="E30" s="25" t="s">
        <v>643</v>
      </c>
      <c r="F30" s="57" t="s">
        <v>696</v>
      </c>
      <c r="G30" s="116">
        <f t="shared" si="0"/>
        <v>25</v>
      </c>
      <c r="H30" s="116">
        <v>9</v>
      </c>
      <c r="I30" s="116">
        <v>9</v>
      </c>
      <c r="J30" s="116">
        <v>7</v>
      </c>
      <c r="K30" s="367">
        <v>9.5564699999999991</v>
      </c>
      <c r="L30" s="368">
        <v>9.7840050000000005</v>
      </c>
      <c r="M30" s="369">
        <v>10.01154</v>
      </c>
      <c r="N30" s="370">
        <f t="shared" si="1"/>
        <v>244.14505500000001</v>
      </c>
      <c r="O30" s="371"/>
      <c r="P30" s="370">
        <v>244.14505499999996</v>
      </c>
    </row>
    <row r="31" spans="1:16" ht="87" x14ac:dyDescent="0.35">
      <c r="A31" s="114"/>
      <c r="B31" s="61" t="s">
        <v>697</v>
      </c>
      <c r="C31" s="57" t="s">
        <v>698</v>
      </c>
      <c r="D31" s="58">
        <v>2111624</v>
      </c>
      <c r="E31" s="25" t="s">
        <v>643</v>
      </c>
      <c r="F31" s="57" t="s">
        <v>696</v>
      </c>
      <c r="G31" s="116">
        <f t="shared" si="0"/>
        <v>26</v>
      </c>
      <c r="H31" s="116">
        <v>11</v>
      </c>
      <c r="I31" s="116">
        <v>11</v>
      </c>
      <c r="J31" s="116">
        <v>4</v>
      </c>
      <c r="K31" s="367">
        <v>9.6656174999999998</v>
      </c>
      <c r="L31" s="368">
        <v>9.89575125</v>
      </c>
      <c r="M31" s="369">
        <v>10.125884999999998</v>
      </c>
      <c r="N31" s="370">
        <f t="shared" si="1"/>
        <v>255.67859625</v>
      </c>
      <c r="O31" s="371"/>
      <c r="P31" s="370">
        <v>255.67859625000003</v>
      </c>
    </row>
    <row r="32" spans="1:16" ht="87" x14ac:dyDescent="0.35">
      <c r="A32" s="114"/>
      <c r="B32" s="61" t="s">
        <v>699</v>
      </c>
      <c r="C32" s="57" t="s">
        <v>700</v>
      </c>
      <c r="D32" s="58">
        <v>2111629</v>
      </c>
      <c r="E32" s="25" t="s">
        <v>643</v>
      </c>
      <c r="F32" s="57" t="s">
        <v>696</v>
      </c>
      <c r="G32" s="116">
        <f t="shared" si="0"/>
        <v>89</v>
      </c>
      <c r="H32" s="116">
        <v>29</v>
      </c>
      <c r="I32" s="116">
        <v>38</v>
      </c>
      <c r="J32" s="116">
        <v>22</v>
      </c>
      <c r="K32" s="367">
        <v>10.259865000000001</v>
      </c>
      <c r="L32" s="368">
        <v>10.504147500000002</v>
      </c>
      <c r="M32" s="369">
        <v>10.748430000000003</v>
      </c>
      <c r="N32" s="370">
        <f t="shared" si="1"/>
        <v>933.15915000000018</v>
      </c>
      <c r="O32" s="371"/>
      <c r="P32" s="370">
        <v>933.15914999999995</v>
      </c>
    </row>
    <row r="33" spans="1:16" ht="87" x14ac:dyDescent="0.35">
      <c r="A33" s="114"/>
      <c r="B33" s="61" t="s">
        <v>701</v>
      </c>
      <c r="C33" s="57" t="s">
        <v>702</v>
      </c>
      <c r="D33" s="58">
        <v>2111636</v>
      </c>
      <c r="E33" s="25" t="s">
        <v>643</v>
      </c>
      <c r="F33" s="57" t="s">
        <v>696</v>
      </c>
      <c r="G33" s="116">
        <f t="shared" si="0"/>
        <v>14</v>
      </c>
      <c r="H33" s="116">
        <v>5</v>
      </c>
      <c r="I33" s="116">
        <v>6</v>
      </c>
      <c r="J33" s="116">
        <v>3</v>
      </c>
      <c r="K33" s="367">
        <v>10.854112499999999</v>
      </c>
      <c r="L33" s="368">
        <v>11.112543749999999</v>
      </c>
      <c r="M33" s="369">
        <v>11.370975</v>
      </c>
      <c r="N33" s="370">
        <f t="shared" si="1"/>
        <v>155.05874999999997</v>
      </c>
      <c r="O33" s="371"/>
      <c r="P33" s="370">
        <v>155.05874999999997</v>
      </c>
    </row>
    <row r="34" spans="1:16" ht="87" x14ac:dyDescent="0.35">
      <c r="A34" s="114"/>
      <c r="B34" s="61" t="s">
        <v>703</v>
      </c>
      <c r="C34" s="57" t="s">
        <v>704</v>
      </c>
      <c r="D34" s="58">
        <v>2111641</v>
      </c>
      <c r="E34" s="25" t="s">
        <v>643</v>
      </c>
      <c r="F34" s="57" t="s">
        <v>696</v>
      </c>
      <c r="G34" s="116">
        <f t="shared" si="0"/>
        <v>7</v>
      </c>
      <c r="H34" s="116">
        <v>3</v>
      </c>
      <c r="I34" s="116">
        <v>3</v>
      </c>
      <c r="J34" s="116">
        <v>1</v>
      </c>
      <c r="K34" s="367">
        <v>12.988552500000001</v>
      </c>
      <c r="L34" s="368">
        <v>13.297803750000002</v>
      </c>
      <c r="M34" s="369">
        <v>13.607055000000001</v>
      </c>
      <c r="N34" s="370">
        <f t="shared" si="1"/>
        <v>92.466123750000008</v>
      </c>
      <c r="O34" s="371"/>
      <c r="P34" s="370">
        <v>92.466123750000008</v>
      </c>
    </row>
    <row r="35" spans="1:16" ht="87" x14ac:dyDescent="0.35">
      <c r="A35" s="114"/>
      <c r="B35" s="61" t="s">
        <v>705</v>
      </c>
      <c r="C35" s="57" t="s">
        <v>706</v>
      </c>
      <c r="D35" s="58">
        <v>2111648</v>
      </c>
      <c r="E35" s="25" t="s">
        <v>643</v>
      </c>
      <c r="F35" s="57" t="s">
        <v>696</v>
      </c>
      <c r="G35" s="116">
        <f t="shared" si="0"/>
        <v>8</v>
      </c>
      <c r="H35" s="116">
        <v>4</v>
      </c>
      <c r="I35" s="116">
        <v>3</v>
      </c>
      <c r="J35" s="116">
        <v>1</v>
      </c>
      <c r="K35" s="367">
        <v>15.887025000000001</v>
      </c>
      <c r="L35" s="368">
        <v>16.265287500000003</v>
      </c>
      <c r="M35" s="369">
        <v>16.643550000000001</v>
      </c>
      <c r="N35" s="370">
        <f t="shared" si="1"/>
        <v>128.98751250000001</v>
      </c>
      <c r="O35" s="371"/>
      <c r="P35" s="370">
        <v>128.98751250000001</v>
      </c>
    </row>
    <row r="36" spans="1:16" ht="87" x14ac:dyDescent="0.35">
      <c r="A36" s="114"/>
      <c r="B36" s="61" t="s">
        <v>707</v>
      </c>
      <c r="C36" s="57" t="s">
        <v>708</v>
      </c>
      <c r="D36" s="58">
        <v>2111654</v>
      </c>
      <c r="E36" s="25" t="s">
        <v>643</v>
      </c>
      <c r="F36" s="57" t="s">
        <v>696</v>
      </c>
      <c r="G36" s="116">
        <f t="shared" si="0"/>
        <v>26</v>
      </c>
      <c r="H36" s="116">
        <v>8</v>
      </c>
      <c r="I36" s="116">
        <v>12</v>
      </c>
      <c r="J36" s="116">
        <v>6</v>
      </c>
      <c r="K36" s="367">
        <v>25.61328</v>
      </c>
      <c r="L36" s="368">
        <v>26.223119999999998</v>
      </c>
      <c r="M36" s="369">
        <v>26.83296</v>
      </c>
      <c r="N36" s="370">
        <f t="shared" si="1"/>
        <v>680.58143999999993</v>
      </c>
      <c r="O36" s="371"/>
      <c r="P36" s="370">
        <v>680.58143999999993</v>
      </c>
    </row>
    <row r="37" spans="1:16" ht="15.5" x14ac:dyDescent="0.35">
      <c r="A37" s="114"/>
      <c r="B37" s="61" t="s">
        <v>709</v>
      </c>
      <c r="C37" s="57" t="s">
        <v>710</v>
      </c>
      <c r="D37" s="58" t="s">
        <v>711</v>
      </c>
      <c r="E37" s="25" t="s">
        <v>607</v>
      </c>
      <c r="F37" s="57" t="s">
        <v>712</v>
      </c>
      <c r="G37" s="116">
        <f t="shared" si="0"/>
        <v>1</v>
      </c>
      <c r="H37" s="116">
        <v>0</v>
      </c>
      <c r="I37" s="116">
        <v>1</v>
      </c>
      <c r="J37" s="116">
        <v>0</v>
      </c>
      <c r="K37" s="367">
        <v>6.2820450000000001</v>
      </c>
      <c r="L37" s="368">
        <v>6.4316174999999998</v>
      </c>
      <c r="M37" s="369">
        <v>6.5811899999999994</v>
      </c>
      <c r="N37" s="370">
        <f t="shared" si="1"/>
        <v>6.4316174999999998</v>
      </c>
      <c r="O37" s="371"/>
      <c r="P37" s="370">
        <v>6.4316174999999998</v>
      </c>
    </row>
    <row r="38" spans="1:16" ht="15.5" x14ac:dyDescent="0.35">
      <c r="A38" s="114"/>
      <c r="B38" s="61" t="s">
        <v>713</v>
      </c>
      <c r="C38" s="57" t="s">
        <v>714</v>
      </c>
      <c r="D38" s="58" t="s">
        <v>715</v>
      </c>
      <c r="E38" s="25" t="s">
        <v>607</v>
      </c>
      <c r="F38" s="57" t="s">
        <v>716</v>
      </c>
      <c r="G38" s="116">
        <f t="shared" si="0"/>
        <v>0</v>
      </c>
      <c r="H38" s="116">
        <v>0</v>
      </c>
      <c r="I38" s="116">
        <v>0</v>
      </c>
      <c r="J38" s="116">
        <v>0</v>
      </c>
      <c r="K38" s="367">
        <v>8.0405325000000012</v>
      </c>
      <c r="L38" s="368">
        <v>8.2319737499999999</v>
      </c>
      <c r="M38" s="369">
        <v>8.4234150000000003</v>
      </c>
      <c r="N38" s="370">
        <f t="shared" si="1"/>
        <v>0</v>
      </c>
      <c r="O38" s="371"/>
      <c r="P38" s="370">
        <v>0</v>
      </c>
    </row>
    <row r="39" spans="1:16" ht="29" x14ac:dyDescent="0.35">
      <c r="A39" s="114"/>
      <c r="B39" s="61" t="s">
        <v>717</v>
      </c>
      <c r="C39" s="57" t="s">
        <v>718</v>
      </c>
      <c r="D39" s="58" t="s">
        <v>719</v>
      </c>
      <c r="E39" s="117" t="s">
        <v>607</v>
      </c>
      <c r="F39" s="57" t="s">
        <v>720</v>
      </c>
      <c r="G39" s="116">
        <f t="shared" si="0"/>
        <v>14</v>
      </c>
      <c r="H39" s="116">
        <v>6</v>
      </c>
      <c r="I39" s="116">
        <v>6</v>
      </c>
      <c r="J39" s="116">
        <v>2</v>
      </c>
      <c r="K39" s="367">
        <v>17.681895000000001</v>
      </c>
      <c r="L39" s="368">
        <v>18.102892499999999</v>
      </c>
      <c r="M39" s="369">
        <v>18.523890000000002</v>
      </c>
      <c r="N39" s="370">
        <f t="shared" si="1"/>
        <v>251.756505</v>
      </c>
      <c r="O39" s="371"/>
      <c r="P39" s="370">
        <v>251.75650499999998</v>
      </c>
    </row>
    <row r="40" spans="1:16" x14ac:dyDescent="0.35">
      <c r="A40" s="114"/>
      <c r="B40" s="61" t="s">
        <v>721</v>
      </c>
      <c r="C40" s="57" t="s">
        <v>722</v>
      </c>
      <c r="D40" s="58" t="s">
        <v>723</v>
      </c>
      <c r="E40" s="117" t="s">
        <v>724</v>
      </c>
      <c r="F40" s="57"/>
      <c r="G40" s="116">
        <f t="shared" si="0"/>
        <v>15</v>
      </c>
      <c r="H40" s="116">
        <v>6</v>
      </c>
      <c r="I40" s="116">
        <v>6</v>
      </c>
      <c r="J40" s="116">
        <v>3</v>
      </c>
      <c r="K40" s="367">
        <v>56.635425000000005</v>
      </c>
      <c r="L40" s="368">
        <v>57.983887500000009</v>
      </c>
      <c r="M40" s="369">
        <v>59.332350000000005</v>
      </c>
      <c r="N40" s="370">
        <f t="shared" si="1"/>
        <v>865.71292500000004</v>
      </c>
      <c r="O40" s="371"/>
      <c r="P40" s="370">
        <v>865.71292500000015</v>
      </c>
    </row>
    <row r="41" spans="1:16" ht="64" x14ac:dyDescent="0.4">
      <c r="A41" s="114"/>
      <c r="B41" s="61" t="s">
        <v>725</v>
      </c>
      <c r="C41" s="118" t="s">
        <v>726</v>
      </c>
      <c r="D41" s="119" t="s">
        <v>727</v>
      </c>
      <c r="E41" s="117" t="s">
        <v>607</v>
      </c>
      <c r="F41" s="120" t="s">
        <v>728</v>
      </c>
      <c r="G41" s="116">
        <f t="shared" si="0"/>
        <v>110</v>
      </c>
      <c r="H41" s="116">
        <v>35</v>
      </c>
      <c r="I41" s="116">
        <v>45</v>
      </c>
      <c r="J41" s="116">
        <v>30</v>
      </c>
      <c r="K41" s="367">
        <v>15.765750000000001</v>
      </c>
      <c r="L41" s="368">
        <v>16.141125000000002</v>
      </c>
      <c r="M41" s="369">
        <v>16.516500000000001</v>
      </c>
      <c r="N41" s="370">
        <f t="shared" si="1"/>
        <v>1773.6468749999999</v>
      </c>
      <c r="O41" s="371"/>
      <c r="P41" s="370">
        <v>1773.6468749999999</v>
      </c>
    </row>
    <row r="42" spans="1:16" ht="16" x14ac:dyDescent="0.4">
      <c r="A42" s="114"/>
      <c r="B42" s="61" t="s">
        <v>729</v>
      </c>
      <c r="C42" s="121" t="s">
        <v>730</v>
      </c>
      <c r="D42" s="122" t="s">
        <v>731</v>
      </c>
      <c r="E42" s="117" t="s">
        <v>607</v>
      </c>
      <c r="F42" s="57" t="s">
        <v>732</v>
      </c>
      <c r="G42" s="116">
        <f t="shared" si="0"/>
        <v>9</v>
      </c>
      <c r="H42" s="116">
        <v>3</v>
      </c>
      <c r="I42" s="116">
        <v>3</v>
      </c>
      <c r="J42" s="116">
        <v>3</v>
      </c>
      <c r="K42" s="367">
        <v>151.1207775</v>
      </c>
      <c r="L42" s="368">
        <v>154.71889125000001</v>
      </c>
      <c r="M42" s="369">
        <v>158.31700500000002</v>
      </c>
      <c r="N42" s="370">
        <f t="shared" si="1"/>
        <v>1392.4700212500002</v>
      </c>
      <c r="O42" s="371"/>
      <c r="P42" s="370">
        <v>1392.4700212499999</v>
      </c>
    </row>
    <row r="43" spans="1:16" ht="16" x14ac:dyDescent="0.4">
      <c r="A43" s="114"/>
      <c r="B43" s="61" t="s">
        <v>733</v>
      </c>
      <c r="C43" s="118" t="s">
        <v>734</v>
      </c>
      <c r="D43" s="122" t="s">
        <v>735</v>
      </c>
      <c r="E43" s="117" t="s">
        <v>607</v>
      </c>
      <c r="F43" s="57" t="s">
        <v>736</v>
      </c>
      <c r="G43" s="116">
        <f t="shared" si="0"/>
        <v>29</v>
      </c>
      <c r="H43" s="116">
        <v>10</v>
      </c>
      <c r="I43" s="116">
        <v>10</v>
      </c>
      <c r="J43" s="116">
        <v>9</v>
      </c>
      <c r="K43" s="367">
        <v>11.278575</v>
      </c>
      <c r="L43" s="368">
        <v>11.547112500000001</v>
      </c>
      <c r="M43" s="369">
        <v>11.81565</v>
      </c>
      <c r="N43" s="370">
        <f t="shared" si="1"/>
        <v>334.59772500000003</v>
      </c>
      <c r="O43" s="371"/>
      <c r="P43" s="370">
        <v>334.59772499999997</v>
      </c>
    </row>
    <row r="44" spans="1:16" ht="16" x14ac:dyDescent="0.4">
      <c r="A44" s="114"/>
      <c r="B44" s="61" t="s">
        <v>737</v>
      </c>
      <c r="C44" s="123" t="s">
        <v>738</v>
      </c>
      <c r="D44" s="122" t="s">
        <v>739</v>
      </c>
      <c r="E44" s="117" t="s">
        <v>607</v>
      </c>
      <c r="F44" s="57" t="s">
        <v>740</v>
      </c>
      <c r="G44" s="116">
        <f t="shared" si="0"/>
        <v>28</v>
      </c>
      <c r="H44" s="116">
        <v>10</v>
      </c>
      <c r="I44" s="116">
        <v>10</v>
      </c>
      <c r="J44" s="116">
        <v>8</v>
      </c>
      <c r="K44" s="367">
        <v>74.183917500000007</v>
      </c>
      <c r="L44" s="368">
        <v>75.950201250000006</v>
      </c>
      <c r="M44" s="369">
        <v>77.716485000000006</v>
      </c>
      <c r="N44" s="370">
        <f t="shared" si="1"/>
        <v>2123.0730675000004</v>
      </c>
      <c r="O44" s="371"/>
      <c r="P44" s="370">
        <v>2123.0730674999995</v>
      </c>
    </row>
    <row r="45" spans="1:16" ht="16" x14ac:dyDescent="0.4">
      <c r="A45" s="114"/>
      <c r="B45" s="61" t="s">
        <v>741</v>
      </c>
      <c r="C45" s="123" t="s">
        <v>742</v>
      </c>
      <c r="D45" s="122" t="s">
        <v>743</v>
      </c>
      <c r="E45" s="117" t="s">
        <v>607</v>
      </c>
      <c r="F45" s="57" t="s">
        <v>744</v>
      </c>
      <c r="G45" s="116">
        <f t="shared" si="0"/>
        <v>8</v>
      </c>
      <c r="H45" s="116">
        <v>3</v>
      </c>
      <c r="I45" s="116">
        <v>3</v>
      </c>
      <c r="J45" s="116">
        <v>2</v>
      </c>
      <c r="K45" s="367">
        <v>79.313850000000016</v>
      </c>
      <c r="L45" s="368">
        <v>81.202275000000014</v>
      </c>
      <c r="M45" s="369">
        <v>83.090700000000027</v>
      </c>
      <c r="N45" s="370">
        <f t="shared" si="1"/>
        <v>647.72977500000013</v>
      </c>
      <c r="O45" s="371"/>
      <c r="P45" s="370">
        <v>647.72977500000002</v>
      </c>
    </row>
    <row r="46" spans="1:16" ht="18" x14ac:dyDescent="0.55000000000000004">
      <c r="A46" s="114"/>
      <c r="B46" s="61" t="s">
        <v>745</v>
      </c>
      <c r="C46" s="123" t="s">
        <v>746</v>
      </c>
      <c r="D46" s="122" t="s">
        <v>747</v>
      </c>
      <c r="E46" s="124" t="s">
        <v>607</v>
      </c>
      <c r="F46" s="125" t="s">
        <v>748</v>
      </c>
      <c r="G46" s="116">
        <f t="shared" si="0"/>
        <v>11</v>
      </c>
      <c r="H46" s="116">
        <v>4</v>
      </c>
      <c r="I46" s="116">
        <v>5</v>
      </c>
      <c r="J46" s="116">
        <v>2</v>
      </c>
      <c r="K46" s="367">
        <v>24.255000000000003</v>
      </c>
      <c r="L46" s="372">
        <v>24.832500000000003</v>
      </c>
      <c r="M46" s="373">
        <v>25.41</v>
      </c>
      <c r="N46" s="370">
        <f t="shared" si="1"/>
        <v>272.00250000000005</v>
      </c>
      <c r="O46" s="371"/>
      <c r="P46" s="370">
        <v>272.00250000000005</v>
      </c>
    </row>
    <row r="47" spans="1:16" ht="18" x14ac:dyDescent="0.55000000000000004">
      <c r="A47" s="114"/>
      <c r="B47" s="61" t="s">
        <v>749</v>
      </c>
      <c r="C47" s="123" t="s">
        <v>750</v>
      </c>
      <c r="D47" s="122" t="s">
        <v>751</v>
      </c>
      <c r="E47" s="124" t="s">
        <v>607</v>
      </c>
      <c r="F47" s="125" t="s">
        <v>748</v>
      </c>
      <c r="G47" s="116">
        <f t="shared" si="0"/>
        <v>11</v>
      </c>
      <c r="H47" s="116">
        <v>4</v>
      </c>
      <c r="I47" s="116">
        <v>5</v>
      </c>
      <c r="J47" s="116">
        <v>2</v>
      </c>
      <c r="K47" s="367">
        <v>24.255000000000003</v>
      </c>
      <c r="L47" s="374">
        <v>24.832500000000003</v>
      </c>
      <c r="M47" s="375">
        <v>25.41</v>
      </c>
      <c r="N47" s="370">
        <f t="shared" si="1"/>
        <v>272.00250000000005</v>
      </c>
      <c r="O47" s="371"/>
      <c r="P47" s="370">
        <v>272.00250000000005</v>
      </c>
    </row>
    <row r="48" spans="1:16" ht="58" x14ac:dyDescent="0.35">
      <c r="A48" s="114"/>
      <c r="B48" s="61" t="s">
        <v>752</v>
      </c>
      <c r="C48" s="127" t="s">
        <v>753</v>
      </c>
      <c r="D48" s="128" t="s">
        <v>754</v>
      </c>
      <c r="E48" s="111" t="s">
        <v>755</v>
      </c>
      <c r="F48" s="95" t="s">
        <v>756</v>
      </c>
      <c r="G48" s="116">
        <f t="shared" si="0"/>
        <v>18</v>
      </c>
      <c r="H48" s="116">
        <v>5</v>
      </c>
      <c r="I48" s="116">
        <v>9</v>
      </c>
      <c r="J48" s="116">
        <v>4</v>
      </c>
      <c r="K48" s="367">
        <v>20.3135625</v>
      </c>
      <c r="L48" s="374">
        <v>20.797218750000003</v>
      </c>
      <c r="M48" s="375">
        <v>21.280875000000002</v>
      </c>
      <c r="N48" s="370">
        <f t="shared" si="1"/>
        <v>373.86628125000004</v>
      </c>
      <c r="O48" s="371"/>
      <c r="P48" s="370">
        <v>373.86628125000004</v>
      </c>
    </row>
    <row r="49" spans="1:16" ht="58" x14ac:dyDescent="0.35">
      <c r="A49" s="114"/>
      <c r="B49" s="61" t="s">
        <v>757</v>
      </c>
      <c r="C49" s="129" t="s">
        <v>758</v>
      </c>
      <c r="D49" s="130" t="s">
        <v>759</v>
      </c>
      <c r="E49" s="111" t="s">
        <v>755</v>
      </c>
      <c r="F49" s="95" t="s">
        <v>760</v>
      </c>
      <c r="G49" s="116">
        <f t="shared" si="0"/>
        <v>17</v>
      </c>
      <c r="H49" s="116">
        <v>6</v>
      </c>
      <c r="I49" s="116">
        <v>6</v>
      </c>
      <c r="J49" s="116">
        <v>5</v>
      </c>
      <c r="K49" s="367">
        <v>15.159375000000001</v>
      </c>
      <c r="L49" s="374">
        <v>15.520312499999999</v>
      </c>
      <c r="M49" s="375">
        <v>15.88125</v>
      </c>
      <c r="N49" s="370">
        <f t="shared" si="1"/>
        <v>263.484375</v>
      </c>
      <c r="O49" s="371"/>
      <c r="P49" s="370">
        <v>263.48437500000006</v>
      </c>
    </row>
    <row r="50" spans="1:16" ht="58" x14ac:dyDescent="0.35">
      <c r="A50" s="114"/>
      <c r="B50" s="61" t="s">
        <v>761</v>
      </c>
      <c r="C50" s="129" t="s">
        <v>762</v>
      </c>
      <c r="D50" s="130" t="s">
        <v>763</v>
      </c>
      <c r="E50" s="111" t="s">
        <v>755</v>
      </c>
      <c r="F50" s="95" t="s">
        <v>764</v>
      </c>
      <c r="G50" s="116">
        <f t="shared" si="0"/>
        <v>17</v>
      </c>
      <c r="H50" s="116">
        <v>6</v>
      </c>
      <c r="I50" s="116">
        <v>6</v>
      </c>
      <c r="J50" s="116">
        <v>5</v>
      </c>
      <c r="K50" s="367">
        <v>28.960470000000001</v>
      </c>
      <c r="L50" s="374">
        <v>29.650005</v>
      </c>
      <c r="M50" s="375">
        <v>30.339540000000003</v>
      </c>
      <c r="N50" s="370">
        <f t="shared" si="1"/>
        <v>503.3605500000001</v>
      </c>
      <c r="O50" s="371"/>
      <c r="P50" s="370">
        <v>503.36054999999999</v>
      </c>
    </row>
    <row r="51" spans="1:16" ht="43.5" x14ac:dyDescent="0.35">
      <c r="A51" s="114"/>
      <c r="B51" s="61" t="s">
        <v>765</v>
      </c>
      <c r="C51" s="129" t="s">
        <v>766</v>
      </c>
      <c r="D51" s="130" t="s">
        <v>767</v>
      </c>
      <c r="E51" s="111" t="s">
        <v>755</v>
      </c>
      <c r="F51" s="95" t="s">
        <v>768</v>
      </c>
      <c r="G51" s="116">
        <f t="shared" si="0"/>
        <v>18</v>
      </c>
      <c r="H51" s="116">
        <v>5</v>
      </c>
      <c r="I51" s="116">
        <v>9</v>
      </c>
      <c r="J51" s="116">
        <v>4</v>
      </c>
      <c r="K51" s="367">
        <v>43.537724999999995</v>
      </c>
      <c r="L51" s="374">
        <v>44.574337499999992</v>
      </c>
      <c r="M51" s="375">
        <v>45.610949999999995</v>
      </c>
      <c r="N51" s="370">
        <f t="shared" si="1"/>
        <v>801.30146249999996</v>
      </c>
      <c r="O51" s="371"/>
      <c r="P51" s="370">
        <v>801.30146249999996</v>
      </c>
    </row>
    <row r="52" spans="1:16" ht="31" x14ac:dyDescent="0.35">
      <c r="A52" s="114"/>
      <c r="B52" s="61" t="s">
        <v>769</v>
      </c>
      <c r="C52" s="127" t="s">
        <v>770</v>
      </c>
      <c r="D52" s="128" t="s">
        <v>771</v>
      </c>
      <c r="E52" s="111" t="s">
        <v>772</v>
      </c>
      <c r="F52" s="95" t="s">
        <v>773</v>
      </c>
      <c r="G52" s="116">
        <f t="shared" si="0"/>
        <v>9</v>
      </c>
      <c r="H52" s="116">
        <v>3</v>
      </c>
      <c r="I52" s="116">
        <v>3</v>
      </c>
      <c r="J52" s="116">
        <v>3</v>
      </c>
      <c r="K52" s="367">
        <v>1.5159375000000002</v>
      </c>
      <c r="L52" s="374">
        <v>1.5520312500000002</v>
      </c>
      <c r="M52" s="375">
        <v>1.588125</v>
      </c>
      <c r="N52" s="370">
        <f t="shared" si="1"/>
        <v>13.96828125</v>
      </c>
      <c r="O52" s="371"/>
      <c r="P52" s="370">
        <v>13.96828125</v>
      </c>
    </row>
    <row r="53" spans="1:16" ht="29" x14ac:dyDescent="0.35">
      <c r="A53" s="114"/>
      <c r="B53" s="61" t="s">
        <v>774</v>
      </c>
      <c r="C53" s="127" t="s">
        <v>775</v>
      </c>
      <c r="D53" s="128" t="s">
        <v>776</v>
      </c>
      <c r="E53" s="111" t="s">
        <v>772</v>
      </c>
      <c r="F53" s="95" t="s">
        <v>777</v>
      </c>
      <c r="G53" s="116">
        <f t="shared" si="0"/>
        <v>52</v>
      </c>
      <c r="H53" s="116">
        <v>16</v>
      </c>
      <c r="I53" s="116">
        <v>20</v>
      </c>
      <c r="J53" s="116">
        <v>16</v>
      </c>
      <c r="K53" s="367">
        <v>5.0814225000000004</v>
      </c>
      <c r="L53" s="374">
        <v>5.20240875</v>
      </c>
      <c r="M53" s="375">
        <v>5.3233950000000005</v>
      </c>
      <c r="N53" s="370">
        <f t="shared" si="1"/>
        <v>270.52525500000002</v>
      </c>
      <c r="O53" s="371"/>
      <c r="P53" s="370">
        <v>270.52525500000002</v>
      </c>
    </row>
    <row r="54" spans="1:16" ht="29" x14ac:dyDescent="0.35">
      <c r="A54" s="114"/>
      <c r="B54" s="61" t="s">
        <v>778</v>
      </c>
      <c r="C54" s="129" t="s">
        <v>779</v>
      </c>
      <c r="D54" s="130" t="s">
        <v>780</v>
      </c>
      <c r="E54" s="111" t="s">
        <v>772</v>
      </c>
      <c r="F54" s="95" t="s">
        <v>781</v>
      </c>
      <c r="G54" s="116">
        <f t="shared" si="0"/>
        <v>34</v>
      </c>
      <c r="H54" s="116">
        <v>10</v>
      </c>
      <c r="I54" s="116">
        <v>14</v>
      </c>
      <c r="J54" s="116">
        <v>10</v>
      </c>
      <c r="K54" s="367">
        <v>4.6448325000000006</v>
      </c>
      <c r="L54" s="368">
        <v>4.7554237500000003</v>
      </c>
      <c r="M54" s="369">
        <v>4.866015</v>
      </c>
      <c r="N54" s="370">
        <f t="shared" si="1"/>
        <v>161.68440750000002</v>
      </c>
      <c r="O54" s="371"/>
      <c r="P54" s="370">
        <v>161.68440750000002</v>
      </c>
    </row>
    <row r="55" spans="1:16" ht="29" x14ac:dyDescent="0.35">
      <c r="A55" s="114"/>
      <c r="B55" s="61" t="s">
        <v>782</v>
      </c>
      <c r="C55" s="129" t="s">
        <v>783</v>
      </c>
      <c r="D55" s="130" t="s">
        <v>784</v>
      </c>
      <c r="E55" s="111" t="s">
        <v>772</v>
      </c>
      <c r="F55" s="95" t="s">
        <v>785</v>
      </c>
      <c r="G55" s="116">
        <f t="shared" si="0"/>
        <v>18</v>
      </c>
      <c r="H55" s="116">
        <v>6</v>
      </c>
      <c r="I55" s="116">
        <v>6</v>
      </c>
      <c r="J55" s="116">
        <v>6</v>
      </c>
      <c r="K55" s="367">
        <v>3.8929275000000003</v>
      </c>
      <c r="L55" s="368">
        <v>3.9856162500000005</v>
      </c>
      <c r="M55" s="369">
        <v>4.0783050000000003</v>
      </c>
      <c r="N55" s="370">
        <f t="shared" si="1"/>
        <v>71.741092500000008</v>
      </c>
      <c r="O55" s="371"/>
      <c r="P55" s="370">
        <v>71.741092500000008</v>
      </c>
    </row>
    <row r="56" spans="1:16" ht="15.5" x14ac:dyDescent="0.35">
      <c r="A56" s="114"/>
      <c r="B56" s="61" t="s">
        <v>786</v>
      </c>
      <c r="C56" s="129" t="s">
        <v>787</v>
      </c>
      <c r="D56" s="130" t="s">
        <v>788</v>
      </c>
      <c r="E56" s="111" t="s">
        <v>772</v>
      </c>
      <c r="F56" s="95" t="s">
        <v>789</v>
      </c>
      <c r="G56" s="116">
        <f t="shared" si="0"/>
        <v>6</v>
      </c>
      <c r="H56" s="116">
        <v>2</v>
      </c>
      <c r="I56" s="116">
        <v>2</v>
      </c>
      <c r="J56" s="116">
        <v>2</v>
      </c>
      <c r="K56" s="367">
        <v>16.153830000000003</v>
      </c>
      <c r="L56" s="368">
        <v>16.538445000000003</v>
      </c>
      <c r="M56" s="369">
        <v>16.923060000000003</v>
      </c>
      <c r="N56" s="370">
        <f t="shared" si="1"/>
        <v>99.230670000000032</v>
      </c>
      <c r="O56" s="371"/>
      <c r="P56" s="370">
        <v>99.230670000000032</v>
      </c>
    </row>
    <row r="57" spans="1:16" ht="15.5" x14ac:dyDescent="0.35">
      <c r="A57" s="114"/>
      <c r="B57" s="61" t="s">
        <v>790</v>
      </c>
      <c r="C57" s="129" t="s">
        <v>791</v>
      </c>
      <c r="D57" s="130" t="s">
        <v>792</v>
      </c>
      <c r="E57" s="111" t="s">
        <v>772</v>
      </c>
      <c r="F57" s="95" t="s">
        <v>793</v>
      </c>
      <c r="G57" s="116">
        <f t="shared" si="0"/>
        <v>6</v>
      </c>
      <c r="H57" s="116">
        <v>2</v>
      </c>
      <c r="I57" s="116">
        <v>2</v>
      </c>
      <c r="J57" s="116">
        <v>2</v>
      </c>
      <c r="K57" s="367">
        <v>13.594927500000001</v>
      </c>
      <c r="L57" s="368">
        <v>13.918616250000001</v>
      </c>
      <c r="M57" s="369">
        <v>14.242305000000002</v>
      </c>
      <c r="N57" s="370">
        <f t="shared" si="1"/>
        <v>83.511697500000011</v>
      </c>
      <c r="O57" s="371"/>
      <c r="P57" s="370">
        <v>83.511697500000011</v>
      </c>
    </row>
    <row r="58" spans="1:16" ht="29" x14ac:dyDescent="0.35">
      <c r="A58" s="114"/>
      <c r="B58" s="61" t="s">
        <v>794</v>
      </c>
      <c r="C58" s="127" t="s">
        <v>795</v>
      </c>
      <c r="D58" s="131" t="s">
        <v>796</v>
      </c>
      <c r="E58" s="111" t="s">
        <v>607</v>
      </c>
      <c r="F58" s="95" t="s">
        <v>797</v>
      </c>
      <c r="G58" s="116">
        <f t="shared" si="0"/>
        <v>6</v>
      </c>
      <c r="H58" s="116">
        <v>2</v>
      </c>
      <c r="I58" s="116">
        <v>2</v>
      </c>
      <c r="J58" s="116">
        <v>2</v>
      </c>
      <c r="K58" s="367">
        <v>83.279542500000019</v>
      </c>
      <c r="L58" s="368">
        <v>85.262388750000014</v>
      </c>
      <c r="M58" s="369">
        <v>87.245235000000022</v>
      </c>
      <c r="N58" s="370">
        <f t="shared" si="1"/>
        <v>511.57433250000008</v>
      </c>
      <c r="O58" s="371"/>
      <c r="P58" s="370">
        <v>511.57433250000008</v>
      </c>
    </row>
    <row r="59" spans="1:16" ht="43.5" x14ac:dyDescent="0.35">
      <c r="A59" s="114"/>
      <c r="B59" s="61" t="s">
        <v>798</v>
      </c>
      <c r="C59" s="129" t="s">
        <v>799</v>
      </c>
      <c r="D59" s="132" t="s">
        <v>800</v>
      </c>
      <c r="E59" s="111" t="s">
        <v>607</v>
      </c>
      <c r="F59" s="95" t="s">
        <v>801</v>
      </c>
      <c r="G59" s="116">
        <f t="shared" si="0"/>
        <v>2</v>
      </c>
      <c r="H59" s="116">
        <v>1</v>
      </c>
      <c r="I59" s="116">
        <v>1</v>
      </c>
      <c r="J59" s="116">
        <v>0</v>
      </c>
      <c r="K59" s="367">
        <v>594.56281499999989</v>
      </c>
      <c r="L59" s="368">
        <v>608.71907249999992</v>
      </c>
      <c r="M59" s="369">
        <v>622.87532999999996</v>
      </c>
      <c r="N59" s="370">
        <f t="shared" si="1"/>
        <v>1203.2818874999998</v>
      </c>
      <c r="O59" s="371"/>
      <c r="P59" s="370">
        <v>1203.2818874999998</v>
      </c>
    </row>
    <row r="60" spans="1:16" ht="15.5" x14ac:dyDescent="0.35">
      <c r="A60" s="114"/>
      <c r="B60" s="61" t="s">
        <v>802</v>
      </c>
      <c r="C60" s="129" t="s">
        <v>803</v>
      </c>
      <c r="D60" s="132" t="s">
        <v>804</v>
      </c>
      <c r="E60" s="111" t="s">
        <v>607</v>
      </c>
      <c r="F60" s="95" t="s">
        <v>805</v>
      </c>
      <c r="G60" s="116">
        <f t="shared" si="0"/>
        <v>2</v>
      </c>
      <c r="H60" s="116">
        <v>1</v>
      </c>
      <c r="I60" s="116">
        <v>1</v>
      </c>
      <c r="J60" s="116">
        <v>0</v>
      </c>
      <c r="K60" s="367">
        <v>620.45502749999991</v>
      </c>
      <c r="L60" s="368">
        <v>635.22776624999995</v>
      </c>
      <c r="M60" s="369">
        <v>650.00050499999998</v>
      </c>
      <c r="N60" s="370">
        <f t="shared" si="1"/>
        <v>1255.6827937499997</v>
      </c>
      <c r="O60" s="371"/>
      <c r="P60" s="370">
        <v>1255.6827937499997</v>
      </c>
    </row>
    <row r="61" spans="1:16" ht="29" x14ac:dyDescent="0.35">
      <c r="A61" s="114"/>
      <c r="B61" s="61" t="s">
        <v>806</v>
      </c>
      <c r="C61" s="95" t="s">
        <v>807</v>
      </c>
      <c r="D61" s="133" t="s">
        <v>808</v>
      </c>
      <c r="E61" s="111" t="s">
        <v>607</v>
      </c>
      <c r="F61" s="95" t="s">
        <v>809</v>
      </c>
      <c r="G61" s="116">
        <f t="shared" si="0"/>
        <v>2</v>
      </c>
      <c r="H61" s="116">
        <v>1</v>
      </c>
      <c r="I61" s="116">
        <v>1</v>
      </c>
      <c r="J61" s="116">
        <v>0</v>
      </c>
      <c r="K61" s="367">
        <v>323.19787500000001</v>
      </c>
      <c r="L61" s="368">
        <v>330.89306249999998</v>
      </c>
      <c r="M61" s="369">
        <v>338.58825000000002</v>
      </c>
      <c r="N61" s="370">
        <f t="shared" si="1"/>
        <v>654.0909375</v>
      </c>
      <c r="O61" s="371"/>
      <c r="P61" s="370">
        <v>654.0909375</v>
      </c>
    </row>
    <row r="62" spans="1:16" ht="29" x14ac:dyDescent="0.35">
      <c r="A62" s="114"/>
      <c r="B62" s="61" t="s">
        <v>810</v>
      </c>
      <c r="C62" s="127" t="s">
        <v>811</v>
      </c>
      <c r="D62" s="131" t="s">
        <v>812</v>
      </c>
      <c r="E62" s="111" t="s">
        <v>813</v>
      </c>
      <c r="F62" s="95" t="s">
        <v>814</v>
      </c>
      <c r="G62" s="116">
        <f t="shared" si="0"/>
        <v>2</v>
      </c>
      <c r="H62" s="116">
        <v>1</v>
      </c>
      <c r="I62" s="116">
        <v>0</v>
      </c>
      <c r="J62" s="116">
        <v>1</v>
      </c>
      <c r="K62" s="367">
        <v>652.26546000000008</v>
      </c>
      <c r="L62" s="368">
        <v>667.79559000000006</v>
      </c>
      <c r="M62" s="369">
        <v>683.32572000000016</v>
      </c>
      <c r="N62" s="370">
        <f t="shared" si="1"/>
        <v>1335.5911800000003</v>
      </c>
      <c r="O62" s="371"/>
      <c r="P62" s="370">
        <v>1335.5911800000003</v>
      </c>
    </row>
    <row r="63" spans="1:16" ht="15.5" x14ac:dyDescent="0.35">
      <c r="A63" s="114"/>
      <c r="B63" s="61" t="s">
        <v>815</v>
      </c>
      <c r="C63" s="127" t="s">
        <v>816</v>
      </c>
      <c r="D63" s="131" t="s">
        <v>817</v>
      </c>
      <c r="E63" s="111" t="s">
        <v>607</v>
      </c>
      <c r="F63" s="95" t="s">
        <v>818</v>
      </c>
      <c r="G63" s="116">
        <f t="shared" si="0"/>
        <v>6</v>
      </c>
      <c r="H63" s="116">
        <v>2</v>
      </c>
      <c r="I63" s="116">
        <v>2</v>
      </c>
      <c r="J63" s="116">
        <v>2</v>
      </c>
      <c r="K63" s="367">
        <v>44.520052499999998</v>
      </c>
      <c r="L63" s="368">
        <v>45.580053749999998</v>
      </c>
      <c r="M63" s="369">
        <v>46.640055000000004</v>
      </c>
      <c r="N63" s="370">
        <f t="shared" si="1"/>
        <v>273.4803225</v>
      </c>
      <c r="O63" s="371"/>
      <c r="P63" s="370">
        <v>273.4803225</v>
      </c>
    </row>
    <row r="64" spans="1:16" ht="15.5" x14ac:dyDescent="0.35">
      <c r="A64" s="114"/>
      <c r="B64" s="61" t="s">
        <v>819</v>
      </c>
      <c r="C64" s="129" t="s">
        <v>820</v>
      </c>
      <c r="D64" s="132" t="s">
        <v>821</v>
      </c>
      <c r="E64" s="111" t="s">
        <v>607</v>
      </c>
      <c r="F64" s="95" t="s">
        <v>822</v>
      </c>
      <c r="G64" s="116">
        <f t="shared" si="0"/>
        <v>9</v>
      </c>
      <c r="H64" s="116">
        <v>3</v>
      </c>
      <c r="I64" s="116">
        <v>3</v>
      </c>
      <c r="J64" s="116">
        <v>3</v>
      </c>
      <c r="K64" s="367">
        <v>32.052982499999999</v>
      </c>
      <c r="L64" s="368">
        <v>32.816148749999996</v>
      </c>
      <c r="M64" s="369">
        <v>33.579315000000001</v>
      </c>
      <c r="N64" s="370">
        <f t="shared" si="1"/>
        <v>295.34533875</v>
      </c>
      <c r="O64" s="371"/>
      <c r="P64" s="370">
        <v>295.34533875</v>
      </c>
    </row>
    <row r="65" spans="1:16" ht="15.5" x14ac:dyDescent="0.35">
      <c r="A65" s="114"/>
      <c r="B65" s="61" t="s">
        <v>823</v>
      </c>
      <c r="C65" s="129" t="s">
        <v>824</v>
      </c>
      <c r="D65" s="132" t="s">
        <v>825</v>
      </c>
      <c r="E65" s="111" t="s">
        <v>607</v>
      </c>
      <c r="F65" s="95" t="s">
        <v>826</v>
      </c>
      <c r="G65" s="116">
        <f t="shared" si="0"/>
        <v>3</v>
      </c>
      <c r="H65" s="116">
        <v>1</v>
      </c>
      <c r="I65" s="116">
        <v>1</v>
      </c>
      <c r="J65" s="116">
        <v>1</v>
      </c>
      <c r="K65" s="367">
        <v>31.992345</v>
      </c>
      <c r="L65" s="368">
        <v>32.754067500000005</v>
      </c>
      <c r="M65" s="369">
        <v>33.515790000000003</v>
      </c>
      <c r="N65" s="370">
        <f t="shared" si="1"/>
        <v>98.262202500000001</v>
      </c>
      <c r="O65" s="371"/>
      <c r="P65" s="370">
        <v>98.262202500000001</v>
      </c>
    </row>
    <row r="66" spans="1:16" ht="29" x14ac:dyDescent="0.35">
      <c r="A66" s="114"/>
      <c r="B66" s="61" t="s">
        <v>827</v>
      </c>
      <c r="C66" s="127" t="s">
        <v>828</v>
      </c>
      <c r="D66" s="128" t="s">
        <v>829</v>
      </c>
      <c r="E66" s="111" t="s">
        <v>607</v>
      </c>
      <c r="F66" s="95" t="s">
        <v>830</v>
      </c>
      <c r="G66" s="116">
        <f t="shared" si="0"/>
        <v>3</v>
      </c>
      <c r="H66" s="116">
        <v>1</v>
      </c>
      <c r="I66" s="116">
        <v>1</v>
      </c>
      <c r="J66" s="116">
        <v>1</v>
      </c>
      <c r="K66" s="367">
        <v>124.91325000000001</v>
      </c>
      <c r="L66" s="368">
        <v>127.88737500000001</v>
      </c>
      <c r="M66" s="369">
        <v>130.86150000000001</v>
      </c>
      <c r="N66" s="370">
        <f t="shared" si="1"/>
        <v>383.66212500000006</v>
      </c>
      <c r="O66" s="371"/>
      <c r="P66" s="370">
        <v>383.66212500000006</v>
      </c>
    </row>
    <row r="67" spans="1:16" ht="29" x14ac:dyDescent="0.35">
      <c r="A67" s="114"/>
      <c r="B67" s="61" t="s">
        <v>831</v>
      </c>
      <c r="C67" s="127" t="s">
        <v>832</v>
      </c>
      <c r="D67" s="128" t="s">
        <v>833</v>
      </c>
      <c r="E67" s="111" t="s">
        <v>607</v>
      </c>
      <c r="F67" s="95" t="s">
        <v>834</v>
      </c>
      <c r="G67" s="116">
        <f t="shared" si="0"/>
        <v>16</v>
      </c>
      <c r="H67" s="116">
        <v>6</v>
      </c>
      <c r="I67" s="116">
        <v>7</v>
      </c>
      <c r="J67" s="116">
        <v>3</v>
      </c>
      <c r="K67" s="367">
        <v>2.3648625000000001</v>
      </c>
      <c r="L67" s="368">
        <v>2.4211687500000001</v>
      </c>
      <c r="M67" s="369">
        <v>2.4774750000000001</v>
      </c>
      <c r="N67" s="370">
        <f t="shared" si="1"/>
        <v>38.569781250000005</v>
      </c>
      <c r="O67" s="371"/>
      <c r="P67" s="370">
        <v>38.569781250000005</v>
      </c>
    </row>
    <row r="68" spans="1:16" ht="43.5" x14ac:dyDescent="0.35">
      <c r="A68" s="114"/>
      <c r="B68" s="61" t="s">
        <v>835</v>
      </c>
      <c r="C68" s="127" t="s">
        <v>836</v>
      </c>
      <c r="D68" s="128" t="s">
        <v>837</v>
      </c>
      <c r="E68" s="111" t="s">
        <v>607</v>
      </c>
      <c r="F68" s="95" t="s">
        <v>838</v>
      </c>
      <c r="G68" s="116">
        <f t="shared" ref="G68:G106" si="2">+H68+I68+J68</f>
        <v>4</v>
      </c>
      <c r="H68" s="116">
        <v>2</v>
      </c>
      <c r="I68" s="116">
        <v>1</v>
      </c>
      <c r="J68" s="116">
        <v>1</v>
      </c>
      <c r="K68" s="367">
        <v>149.84739000000002</v>
      </c>
      <c r="L68" s="368">
        <v>153.41518500000001</v>
      </c>
      <c r="M68" s="369">
        <v>156.98298</v>
      </c>
      <c r="N68" s="370">
        <f t="shared" ref="N68:N106" si="3">+H68*K68+I68*L68+J68*M68</f>
        <v>610.0929450000001</v>
      </c>
      <c r="O68" s="371"/>
      <c r="P68" s="370">
        <v>610.0929450000001</v>
      </c>
    </row>
    <row r="69" spans="1:16" ht="29" x14ac:dyDescent="0.35">
      <c r="A69" s="114"/>
      <c r="B69" s="61" t="s">
        <v>839</v>
      </c>
      <c r="C69" s="127" t="s">
        <v>840</v>
      </c>
      <c r="D69" s="128" t="s">
        <v>841</v>
      </c>
      <c r="E69" s="111" t="s">
        <v>607</v>
      </c>
      <c r="F69" s="95" t="s">
        <v>842</v>
      </c>
      <c r="G69" s="116">
        <f t="shared" si="2"/>
        <v>6</v>
      </c>
      <c r="H69" s="116">
        <v>2</v>
      </c>
      <c r="I69" s="116">
        <v>2</v>
      </c>
      <c r="J69" s="116">
        <v>2</v>
      </c>
      <c r="K69" s="367">
        <v>27.844740000000002</v>
      </c>
      <c r="L69" s="368">
        <v>28.507710000000003</v>
      </c>
      <c r="M69" s="369">
        <v>29.170680000000004</v>
      </c>
      <c r="N69" s="370">
        <f t="shared" si="3"/>
        <v>171.04626000000002</v>
      </c>
      <c r="O69" s="371"/>
      <c r="P69" s="370">
        <v>171.04626000000002</v>
      </c>
    </row>
    <row r="70" spans="1:16" ht="29" x14ac:dyDescent="0.35">
      <c r="A70" s="114"/>
      <c r="B70" s="61" t="s">
        <v>843</v>
      </c>
      <c r="C70" s="127" t="s">
        <v>844</v>
      </c>
      <c r="D70" s="128" t="s">
        <v>845</v>
      </c>
      <c r="E70" s="111" t="s">
        <v>607</v>
      </c>
      <c r="F70" s="95" t="s">
        <v>846</v>
      </c>
      <c r="G70" s="116">
        <f t="shared" si="2"/>
        <v>10</v>
      </c>
      <c r="H70" s="116">
        <v>3</v>
      </c>
      <c r="I70" s="116">
        <v>4</v>
      </c>
      <c r="J70" s="116">
        <v>3</v>
      </c>
      <c r="K70" s="367">
        <v>88.360965000000007</v>
      </c>
      <c r="L70" s="368">
        <v>90.464797500000003</v>
      </c>
      <c r="M70" s="369">
        <v>92.568629999999999</v>
      </c>
      <c r="N70" s="370">
        <f t="shared" si="3"/>
        <v>904.64797500000009</v>
      </c>
      <c r="O70" s="371"/>
      <c r="P70" s="370">
        <v>904.64797500000009</v>
      </c>
    </row>
    <row r="71" spans="1:16" x14ac:dyDescent="0.35">
      <c r="A71" s="114"/>
      <c r="B71" s="61" t="s">
        <v>847</v>
      </c>
      <c r="C71" s="95" t="s">
        <v>848</v>
      </c>
      <c r="D71" s="133" t="s">
        <v>849</v>
      </c>
      <c r="E71" s="111" t="s">
        <v>850</v>
      </c>
      <c r="F71" s="95" t="s">
        <v>851</v>
      </c>
      <c r="G71" s="116">
        <f t="shared" si="2"/>
        <v>30</v>
      </c>
      <c r="H71" s="116">
        <v>10</v>
      </c>
      <c r="I71" s="116">
        <v>10</v>
      </c>
      <c r="J71" s="116">
        <v>10</v>
      </c>
      <c r="K71" s="367">
        <v>89.149252500000017</v>
      </c>
      <c r="L71" s="368">
        <v>91.27185375000002</v>
      </c>
      <c r="M71" s="369">
        <v>93.394455000000008</v>
      </c>
      <c r="N71" s="370">
        <f t="shared" si="3"/>
        <v>2738.1556125000002</v>
      </c>
      <c r="O71" s="371"/>
      <c r="P71" s="370">
        <v>2738.1556125000002</v>
      </c>
    </row>
    <row r="72" spans="1:16" x14ac:dyDescent="0.35">
      <c r="A72" s="114"/>
      <c r="B72" s="61" t="s">
        <v>852</v>
      </c>
      <c r="C72" s="95" t="s">
        <v>734</v>
      </c>
      <c r="D72" s="133" t="s">
        <v>735</v>
      </c>
      <c r="E72" s="111" t="s">
        <v>850</v>
      </c>
      <c r="F72" s="95" t="s">
        <v>736</v>
      </c>
      <c r="G72" s="116">
        <f t="shared" si="2"/>
        <v>30</v>
      </c>
      <c r="H72" s="116">
        <v>10</v>
      </c>
      <c r="I72" s="116">
        <v>10</v>
      </c>
      <c r="J72" s="116">
        <v>10</v>
      </c>
      <c r="K72" s="367">
        <v>98.014454999999984</v>
      </c>
      <c r="L72" s="368">
        <v>100.34813249999998</v>
      </c>
      <c r="M72" s="369">
        <v>102.68180999999998</v>
      </c>
      <c r="N72" s="370">
        <f t="shared" si="3"/>
        <v>3010.4439749999997</v>
      </c>
      <c r="O72" s="371"/>
      <c r="P72" s="370">
        <v>3010.4439749999992</v>
      </c>
    </row>
    <row r="73" spans="1:16" ht="29" x14ac:dyDescent="0.35">
      <c r="A73" s="114"/>
      <c r="B73" s="61" t="s">
        <v>853</v>
      </c>
      <c r="C73" s="95" t="s">
        <v>738</v>
      </c>
      <c r="D73" s="133" t="s">
        <v>739</v>
      </c>
      <c r="E73" s="134" t="s">
        <v>850</v>
      </c>
      <c r="F73" s="95" t="s">
        <v>854</v>
      </c>
      <c r="G73" s="116">
        <f t="shared" si="2"/>
        <v>32</v>
      </c>
      <c r="H73" s="116">
        <v>10</v>
      </c>
      <c r="I73" s="116">
        <v>12</v>
      </c>
      <c r="J73" s="116">
        <v>10</v>
      </c>
      <c r="K73" s="367">
        <v>29.263657500000001</v>
      </c>
      <c r="L73" s="368">
        <v>29.96041125</v>
      </c>
      <c r="M73" s="369">
        <v>30.657164999999999</v>
      </c>
      <c r="N73" s="370">
        <f t="shared" si="3"/>
        <v>958.73316</v>
      </c>
      <c r="O73" s="371"/>
      <c r="P73" s="370">
        <v>958.73315999999988</v>
      </c>
    </row>
    <row r="74" spans="1:16" ht="15.5" x14ac:dyDescent="0.35">
      <c r="A74" s="114"/>
      <c r="B74" s="61" t="s">
        <v>855</v>
      </c>
      <c r="C74" s="127" t="s">
        <v>856</v>
      </c>
      <c r="D74" s="135" t="s">
        <v>857</v>
      </c>
      <c r="E74" s="136" t="s">
        <v>858</v>
      </c>
      <c r="F74" s="137" t="s">
        <v>859</v>
      </c>
      <c r="G74" s="116">
        <f t="shared" si="2"/>
        <v>9</v>
      </c>
      <c r="H74" s="116">
        <v>3</v>
      </c>
      <c r="I74" s="116">
        <v>3</v>
      </c>
      <c r="J74" s="116">
        <v>3</v>
      </c>
      <c r="K74" s="367">
        <v>10.854112499999999</v>
      </c>
      <c r="L74" s="368">
        <v>11.112543749999999</v>
      </c>
      <c r="M74" s="369">
        <v>11.370975</v>
      </c>
      <c r="N74" s="370">
        <f t="shared" si="3"/>
        <v>100.01289374999999</v>
      </c>
      <c r="O74" s="371"/>
      <c r="P74" s="370">
        <v>100.01289374999999</v>
      </c>
    </row>
    <row r="75" spans="1:16" ht="15.5" x14ac:dyDescent="0.35">
      <c r="A75" s="114"/>
      <c r="B75" s="61" t="s">
        <v>860</v>
      </c>
      <c r="C75" s="129" t="s">
        <v>861</v>
      </c>
      <c r="D75" s="138" t="s">
        <v>862</v>
      </c>
      <c r="E75" s="136" t="s">
        <v>858</v>
      </c>
      <c r="F75" s="139" t="s">
        <v>863</v>
      </c>
      <c r="G75" s="116">
        <f t="shared" si="2"/>
        <v>9</v>
      </c>
      <c r="H75" s="116">
        <v>3</v>
      </c>
      <c r="I75" s="116">
        <v>3</v>
      </c>
      <c r="J75" s="116">
        <v>3</v>
      </c>
      <c r="K75" s="367">
        <v>16.372125</v>
      </c>
      <c r="L75" s="368">
        <v>16.761937500000002</v>
      </c>
      <c r="M75" s="369">
        <v>17.15175</v>
      </c>
      <c r="N75" s="370">
        <f t="shared" si="3"/>
        <v>150.8574375</v>
      </c>
      <c r="O75" s="371"/>
      <c r="P75" s="370">
        <v>150.8574375</v>
      </c>
    </row>
    <row r="76" spans="1:16" ht="15.5" x14ac:dyDescent="0.35">
      <c r="A76" s="114"/>
      <c r="B76" s="61" t="s">
        <v>864</v>
      </c>
      <c r="C76" s="129" t="s">
        <v>865</v>
      </c>
      <c r="D76" s="138" t="s">
        <v>866</v>
      </c>
      <c r="E76" s="136" t="s">
        <v>858</v>
      </c>
      <c r="F76" s="139" t="s">
        <v>867</v>
      </c>
      <c r="G76" s="116">
        <f t="shared" si="2"/>
        <v>8</v>
      </c>
      <c r="H76" s="116">
        <v>2</v>
      </c>
      <c r="I76" s="116">
        <v>4</v>
      </c>
      <c r="J76" s="116">
        <v>2</v>
      </c>
      <c r="K76" s="367">
        <v>8.5135050000000003</v>
      </c>
      <c r="L76" s="368">
        <v>8.7162074999999994</v>
      </c>
      <c r="M76" s="369">
        <v>8.9189100000000003</v>
      </c>
      <c r="N76" s="370">
        <f t="shared" si="3"/>
        <v>69.729659999999996</v>
      </c>
      <c r="O76" s="371"/>
      <c r="P76" s="370">
        <v>69.729659999999996</v>
      </c>
    </row>
    <row r="77" spans="1:16" ht="15.5" x14ac:dyDescent="0.35">
      <c r="A77" s="114"/>
      <c r="B77" s="61" t="s">
        <v>868</v>
      </c>
      <c r="C77" s="129" t="s">
        <v>869</v>
      </c>
      <c r="D77" s="138" t="s">
        <v>870</v>
      </c>
      <c r="E77" s="136" t="s">
        <v>858</v>
      </c>
      <c r="F77" s="139" t="s">
        <v>871</v>
      </c>
      <c r="G77" s="116">
        <f t="shared" si="2"/>
        <v>12</v>
      </c>
      <c r="H77" s="116">
        <v>4</v>
      </c>
      <c r="I77" s="116">
        <v>4</v>
      </c>
      <c r="J77" s="116">
        <v>4</v>
      </c>
      <c r="K77" s="367">
        <v>10.308375000000002</v>
      </c>
      <c r="L77" s="368">
        <v>10.553812500000001</v>
      </c>
      <c r="M77" s="369">
        <v>10.799250000000001</v>
      </c>
      <c r="N77" s="370">
        <f t="shared" si="3"/>
        <v>126.64575000000002</v>
      </c>
      <c r="O77" s="371"/>
      <c r="P77" s="370">
        <v>126.64575000000002</v>
      </c>
    </row>
    <row r="78" spans="1:16" ht="15.5" x14ac:dyDescent="0.35">
      <c r="A78" s="114"/>
      <c r="B78" s="61" t="s">
        <v>872</v>
      </c>
      <c r="C78" s="129" t="s">
        <v>873</v>
      </c>
      <c r="D78" s="138" t="s">
        <v>874</v>
      </c>
      <c r="E78" s="136" t="s">
        <v>858</v>
      </c>
      <c r="F78" s="139" t="s">
        <v>875</v>
      </c>
      <c r="G78" s="116">
        <f t="shared" si="2"/>
        <v>9</v>
      </c>
      <c r="H78" s="116">
        <v>3</v>
      </c>
      <c r="I78" s="116">
        <v>3</v>
      </c>
      <c r="J78" s="116">
        <v>3</v>
      </c>
      <c r="K78" s="367">
        <v>10.308375000000002</v>
      </c>
      <c r="L78" s="368">
        <v>10.553812500000001</v>
      </c>
      <c r="M78" s="369">
        <v>10.799250000000001</v>
      </c>
      <c r="N78" s="370">
        <f t="shared" si="3"/>
        <v>94.984312500000016</v>
      </c>
      <c r="O78" s="371"/>
      <c r="P78" s="370">
        <v>94.984312500000016</v>
      </c>
    </row>
    <row r="79" spans="1:16" ht="15.5" x14ac:dyDescent="0.35">
      <c r="A79" s="114"/>
      <c r="B79" s="61" t="s">
        <v>876</v>
      </c>
      <c r="C79" s="129" t="s">
        <v>877</v>
      </c>
      <c r="D79" s="138" t="s">
        <v>878</v>
      </c>
      <c r="E79" s="136" t="s">
        <v>858</v>
      </c>
      <c r="F79" s="139" t="s">
        <v>879</v>
      </c>
      <c r="G79" s="116">
        <f t="shared" si="2"/>
        <v>12</v>
      </c>
      <c r="H79" s="116">
        <v>4</v>
      </c>
      <c r="I79" s="116">
        <v>4</v>
      </c>
      <c r="J79" s="116">
        <v>4</v>
      </c>
      <c r="K79" s="367">
        <v>14.4923625</v>
      </c>
      <c r="L79" s="368">
        <v>14.837418750000001</v>
      </c>
      <c r="M79" s="369">
        <v>15.182475</v>
      </c>
      <c r="N79" s="370">
        <f t="shared" si="3"/>
        <v>178.04902500000003</v>
      </c>
      <c r="O79" s="371"/>
      <c r="P79" s="370">
        <v>178.04902500000003</v>
      </c>
    </row>
    <row r="80" spans="1:16" ht="15.5" x14ac:dyDescent="0.35">
      <c r="A80" s="114"/>
      <c r="B80" s="61" t="s">
        <v>880</v>
      </c>
      <c r="C80" s="129" t="s">
        <v>881</v>
      </c>
      <c r="D80" s="138" t="s">
        <v>882</v>
      </c>
      <c r="E80" s="136" t="s">
        <v>858</v>
      </c>
      <c r="F80" s="139" t="s">
        <v>883</v>
      </c>
      <c r="G80" s="116">
        <f t="shared" si="2"/>
        <v>6</v>
      </c>
      <c r="H80" s="116">
        <v>2</v>
      </c>
      <c r="I80" s="116">
        <v>2</v>
      </c>
      <c r="J80" s="116">
        <v>2</v>
      </c>
      <c r="K80" s="367">
        <v>7.1067150000000012</v>
      </c>
      <c r="L80" s="368">
        <v>7.275922500000001</v>
      </c>
      <c r="M80" s="369">
        <v>7.4451300000000007</v>
      </c>
      <c r="N80" s="370">
        <f t="shared" si="3"/>
        <v>43.655535</v>
      </c>
      <c r="O80" s="371"/>
      <c r="P80" s="370">
        <v>43.655535</v>
      </c>
    </row>
    <row r="81" spans="1:16" ht="15.5" x14ac:dyDescent="0.35">
      <c r="A81" s="114"/>
      <c r="B81" s="61" t="s">
        <v>884</v>
      </c>
      <c r="C81" s="129" t="s">
        <v>885</v>
      </c>
      <c r="D81" s="138" t="s">
        <v>886</v>
      </c>
      <c r="E81" s="136" t="s">
        <v>858</v>
      </c>
      <c r="F81" s="139" t="s">
        <v>887</v>
      </c>
      <c r="G81" s="116">
        <f t="shared" si="2"/>
        <v>6</v>
      </c>
      <c r="H81" s="116">
        <v>2</v>
      </c>
      <c r="I81" s="116">
        <v>2</v>
      </c>
      <c r="J81" s="116">
        <v>2</v>
      </c>
      <c r="K81" s="367">
        <v>14.310450000000001</v>
      </c>
      <c r="L81" s="368">
        <v>14.651175000000002</v>
      </c>
      <c r="M81" s="369">
        <v>14.991900000000001</v>
      </c>
      <c r="N81" s="370">
        <f t="shared" si="3"/>
        <v>87.907050000000012</v>
      </c>
      <c r="O81" s="371"/>
      <c r="P81" s="370">
        <v>87.907050000000012</v>
      </c>
    </row>
    <row r="82" spans="1:16" ht="15.5" x14ac:dyDescent="0.35">
      <c r="A82" s="114"/>
      <c r="B82" s="61" t="s">
        <v>888</v>
      </c>
      <c r="C82" s="129" t="s">
        <v>889</v>
      </c>
      <c r="D82" s="138" t="s">
        <v>890</v>
      </c>
      <c r="E82" s="136" t="s">
        <v>858</v>
      </c>
      <c r="F82" s="139" t="s">
        <v>891</v>
      </c>
      <c r="G82" s="116">
        <f t="shared" si="2"/>
        <v>6</v>
      </c>
      <c r="H82" s="116">
        <v>2</v>
      </c>
      <c r="I82" s="116">
        <v>2</v>
      </c>
      <c r="J82" s="116">
        <v>2</v>
      </c>
      <c r="K82" s="367">
        <v>6.9975674999999997</v>
      </c>
      <c r="L82" s="368">
        <v>7.1641762499999997</v>
      </c>
      <c r="M82" s="369">
        <v>7.3307849999999997</v>
      </c>
      <c r="N82" s="370">
        <f t="shared" si="3"/>
        <v>42.985057499999996</v>
      </c>
      <c r="O82" s="371"/>
      <c r="P82" s="370">
        <v>42.985057499999996</v>
      </c>
    </row>
    <row r="83" spans="1:16" ht="29" x14ac:dyDescent="0.35">
      <c r="A83" s="114"/>
      <c r="B83" s="61" t="s">
        <v>892</v>
      </c>
      <c r="C83" s="127" t="s">
        <v>893</v>
      </c>
      <c r="D83" s="128" t="s">
        <v>894</v>
      </c>
      <c r="E83" s="111" t="s">
        <v>607</v>
      </c>
      <c r="F83" s="140" t="s">
        <v>895</v>
      </c>
      <c r="G83" s="116">
        <f t="shared" si="2"/>
        <v>16</v>
      </c>
      <c r="H83" s="116">
        <v>5</v>
      </c>
      <c r="I83" s="116">
        <v>6</v>
      </c>
      <c r="J83" s="116">
        <v>5</v>
      </c>
      <c r="K83" s="367">
        <v>54.464602499999998</v>
      </c>
      <c r="L83" s="368">
        <v>55.761378749999999</v>
      </c>
      <c r="M83" s="369">
        <v>57.058154999999999</v>
      </c>
      <c r="N83" s="370">
        <f t="shared" si="3"/>
        <v>892.18205999999986</v>
      </c>
      <c r="O83" s="371"/>
      <c r="P83" s="370">
        <v>892.18205999999986</v>
      </c>
    </row>
    <row r="84" spans="1:16" ht="15.5" x14ac:dyDescent="0.35">
      <c r="A84" s="114"/>
      <c r="B84" s="61" t="s">
        <v>896</v>
      </c>
      <c r="C84" s="127" t="s">
        <v>897</v>
      </c>
      <c r="D84" s="128" t="s">
        <v>898</v>
      </c>
      <c r="E84" s="111" t="s">
        <v>607</v>
      </c>
      <c r="F84" s="95" t="s">
        <v>899</v>
      </c>
      <c r="G84" s="116">
        <f t="shared" si="2"/>
        <v>32</v>
      </c>
      <c r="H84" s="116">
        <v>10</v>
      </c>
      <c r="I84" s="116">
        <v>12</v>
      </c>
      <c r="J84" s="116">
        <v>10</v>
      </c>
      <c r="K84" s="367">
        <v>33.265732500000006</v>
      </c>
      <c r="L84" s="368">
        <v>34.057773750000003</v>
      </c>
      <c r="M84" s="369">
        <v>34.849815000000007</v>
      </c>
      <c r="N84" s="370">
        <f t="shared" si="3"/>
        <v>1089.8487600000003</v>
      </c>
      <c r="O84" s="371"/>
      <c r="P84" s="370">
        <v>1089.8487600000003</v>
      </c>
    </row>
    <row r="85" spans="1:16" ht="29" x14ac:dyDescent="0.35">
      <c r="A85" s="114"/>
      <c r="B85" s="61" t="s">
        <v>900</v>
      </c>
      <c r="C85" s="141" t="s">
        <v>901</v>
      </c>
      <c r="D85" s="31" t="s">
        <v>902</v>
      </c>
      <c r="E85" s="111" t="s">
        <v>903</v>
      </c>
      <c r="F85" s="39" t="s">
        <v>904</v>
      </c>
      <c r="G85" s="116">
        <f t="shared" si="2"/>
        <v>26</v>
      </c>
      <c r="H85" s="116">
        <v>8</v>
      </c>
      <c r="I85" s="116">
        <v>10</v>
      </c>
      <c r="J85" s="116">
        <v>8</v>
      </c>
      <c r="K85" s="367">
        <v>19.767824999999998</v>
      </c>
      <c r="L85" s="368">
        <v>20.238487499999998</v>
      </c>
      <c r="M85" s="369">
        <v>20.709150000000001</v>
      </c>
      <c r="N85" s="370">
        <f t="shared" si="3"/>
        <v>526.20067500000005</v>
      </c>
      <c r="O85" s="371"/>
      <c r="P85" s="370">
        <v>526.20067500000005</v>
      </c>
    </row>
    <row r="86" spans="1:16" x14ac:dyDescent="0.35">
      <c r="A86" s="114"/>
      <c r="B86" s="61" t="s">
        <v>905</v>
      </c>
      <c r="C86" s="61" t="s">
        <v>906</v>
      </c>
      <c r="D86" s="61" t="s">
        <v>907</v>
      </c>
      <c r="E86" s="142" t="s">
        <v>908</v>
      </c>
      <c r="F86" s="57" t="s">
        <v>909</v>
      </c>
      <c r="G86" s="116">
        <f t="shared" si="2"/>
        <v>3</v>
      </c>
      <c r="H86" s="116">
        <v>1</v>
      </c>
      <c r="I86" s="116">
        <v>1</v>
      </c>
      <c r="J86" s="116">
        <v>1</v>
      </c>
      <c r="K86" s="367">
        <v>62.080672500000006</v>
      </c>
      <c r="L86" s="368">
        <v>63.558783750000003</v>
      </c>
      <c r="M86" s="369">
        <v>65.036895000000001</v>
      </c>
      <c r="N86" s="370">
        <f t="shared" si="3"/>
        <v>190.67635125000001</v>
      </c>
      <c r="O86" s="371"/>
      <c r="P86" s="370">
        <v>190.67635125000001</v>
      </c>
    </row>
    <row r="87" spans="1:16" x14ac:dyDescent="0.35">
      <c r="A87" s="114"/>
      <c r="B87" s="61" t="s">
        <v>910</v>
      </c>
      <c r="C87" s="61" t="s">
        <v>911</v>
      </c>
      <c r="D87" s="61" t="s">
        <v>912</v>
      </c>
      <c r="E87" s="142" t="s">
        <v>908</v>
      </c>
      <c r="F87" s="57" t="s">
        <v>913</v>
      </c>
      <c r="G87" s="116">
        <f t="shared" si="2"/>
        <v>3</v>
      </c>
      <c r="H87" s="116">
        <v>1</v>
      </c>
      <c r="I87" s="116">
        <v>1</v>
      </c>
      <c r="J87" s="116">
        <v>1</v>
      </c>
      <c r="K87" s="367">
        <v>73.407757500000002</v>
      </c>
      <c r="L87" s="368">
        <v>75.155561249999991</v>
      </c>
      <c r="M87" s="369">
        <v>76.903364999999994</v>
      </c>
      <c r="N87" s="370">
        <f t="shared" si="3"/>
        <v>225.46668375000002</v>
      </c>
      <c r="O87" s="371"/>
      <c r="P87" s="370">
        <v>225.46668375000002</v>
      </c>
    </row>
    <row r="88" spans="1:16" x14ac:dyDescent="0.35">
      <c r="A88" s="114"/>
      <c r="B88" s="61" t="s">
        <v>914</v>
      </c>
      <c r="C88" s="61" t="s">
        <v>915</v>
      </c>
      <c r="D88" s="61" t="s">
        <v>916</v>
      </c>
      <c r="E88" s="142" t="s">
        <v>908</v>
      </c>
      <c r="F88" s="57" t="s">
        <v>917</v>
      </c>
      <c r="G88" s="116">
        <f t="shared" si="2"/>
        <v>3</v>
      </c>
      <c r="H88" s="116">
        <v>1</v>
      </c>
      <c r="I88" s="116">
        <v>1</v>
      </c>
      <c r="J88" s="116">
        <v>1</v>
      </c>
      <c r="K88" s="367">
        <v>41.754982499999997</v>
      </c>
      <c r="L88" s="368">
        <v>42.749148749999996</v>
      </c>
      <c r="M88" s="369">
        <v>43.743314999999996</v>
      </c>
      <c r="N88" s="370">
        <f t="shared" si="3"/>
        <v>128.24744625</v>
      </c>
      <c r="O88" s="371"/>
      <c r="P88" s="370">
        <v>128.24744625</v>
      </c>
    </row>
    <row r="89" spans="1:16" x14ac:dyDescent="0.35">
      <c r="A89" s="114"/>
      <c r="B89" s="61" t="s">
        <v>918</v>
      </c>
      <c r="C89" s="61" t="s">
        <v>919</v>
      </c>
      <c r="D89" s="61" t="s">
        <v>920</v>
      </c>
      <c r="E89" s="111" t="s">
        <v>607</v>
      </c>
      <c r="F89" s="143" t="s">
        <v>921</v>
      </c>
      <c r="G89" s="116">
        <f t="shared" si="2"/>
        <v>3</v>
      </c>
      <c r="H89" s="116">
        <v>1</v>
      </c>
      <c r="I89" s="116">
        <v>1</v>
      </c>
      <c r="J89" s="116">
        <v>1</v>
      </c>
      <c r="K89" s="367">
        <v>123.77326500000001</v>
      </c>
      <c r="L89" s="368">
        <v>126.72024750000001</v>
      </c>
      <c r="M89" s="369">
        <v>129.66723000000002</v>
      </c>
      <c r="N89" s="370">
        <f t="shared" si="3"/>
        <v>380.16074250000003</v>
      </c>
      <c r="O89" s="371"/>
      <c r="P89" s="370">
        <v>380.16074250000003</v>
      </c>
    </row>
    <row r="90" spans="1:16" x14ac:dyDescent="0.35">
      <c r="A90" s="114"/>
      <c r="B90" s="61" t="s">
        <v>922</v>
      </c>
      <c r="C90" s="61" t="s">
        <v>923</v>
      </c>
      <c r="D90" s="61" t="s">
        <v>924</v>
      </c>
      <c r="E90" s="111" t="s">
        <v>607</v>
      </c>
      <c r="F90" s="143" t="s">
        <v>925</v>
      </c>
      <c r="G90" s="116">
        <f t="shared" si="2"/>
        <v>3</v>
      </c>
      <c r="H90" s="116">
        <v>1</v>
      </c>
      <c r="I90" s="116">
        <v>1</v>
      </c>
      <c r="J90" s="116">
        <v>1</v>
      </c>
      <c r="K90" s="367">
        <v>123.77326500000001</v>
      </c>
      <c r="L90" s="368">
        <v>126.72024750000001</v>
      </c>
      <c r="M90" s="369">
        <v>129.66723000000002</v>
      </c>
      <c r="N90" s="370">
        <f t="shared" si="3"/>
        <v>380.16074250000003</v>
      </c>
      <c r="O90" s="371"/>
      <c r="P90" s="370">
        <v>380.16074250000003</v>
      </c>
    </row>
    <row r="91" spans="1:16" x14ac:dyDescent="0.35">
      <c r="A91" s="114"/>
      <c r="B91" s="61" t="s">
        <v>926</v>
      </c>
      <c r="C91" s="61" t="s">
        <v>927</v>
      </c>
      <c r="D91" s="61" t="s">
        <v>928</v>
      </c>
      <c r="E91" s="111" t="s">
        <v>607</v>
      </c>
      <c r="F91" s="143" t="s">
        <v>929</v>
      </c>
      <c r="G91" s="116">
        <f t="shared" si="2"/>
        <v>3</v>
      </c>
      <c r="H91" s="116">
        <v>1</v>
      </c>
      <c r="I91" s="116">
        <v>1</v>
      </c>
      <c r="J91" s="116">
        <v>1</v>
      </c>
      <c r="K91" s="367">
        <v>130.64955750000001</v>
      </c>
      <c r="L91" s="368">
        <v>133.76026125000001</v>
      </c>
      <c r="M91" s="369">
        <v>136.87096500000001</v>
      </c>
      <c r="N91" s="370">
        <f t="shared" si="3"/>
        <v>401.28078375000001</v>
      </c>
      <c r="O91" s="371"/>
      <c r="P91" s="370">
        <v>401.28078375000001</v>
      </c>
    </row>
    <row r="92" spans="1:16" x14ac:dyDescent="0.35">
      <c r="A92" s="114"/>
      <c r="B92" s="61" t="s">
        <v>930</v>
      </c>
      <c r="C92" s="61" t="s">
        <v>931</v>
      </c>
      <c r="D92" s="61" t="s">
        <v>932</v>
      </c>
      <c r="E92" s="111" t="s">
        <v>607</v>
      </c>
      <c r="F92" s="57" t="s">
        <v>933</v>
      </c>
      <c r="G92" s="116">
        <f t="shared" si="2"/>
        <v>3</v>
      </c>
      <c r="H92" s="116">
        <v>1</v>
      </c>
      <c r="I92" s="116">
        <v>1</v>
      </c>
      <c r="J92" s="116">
        <v>1</v>
      </c>
      <c r="K92" s="367">
        <v>178.78360499999999</v>
      </c>
      <c r="L92" s="368">
        <v>183.04035749999997</v>
      </c>
      <c r="M92" s="369">
        <v>187.29710999999998</v>
      </c>
      <c r="N92" s="370">
        <f t="shared" si="3"/>
        <v>549.12107249999997</v>
      </c>
      <c r="O92" s="371"/>
      <c r="P92" s="370">
        <v>549.12107249999997</v>
      </c>
    </row>
    <row r="93" spans="1:16" ht="29" x14ac:dyDescent="0.35">
      <c r="A93" s="114"/>
      <c r="B93" s="61" t="s">
        <v>934</v>
      </c>
      <c r="C93" s="61" t="s">
        <v>935</v>
      </c>
      <c r="D93" s="61" t="s">
        <v>936</v>
      </c>
      <c r="E93" s="111" t="s">
        <v>643</v>
      </c>
      <c r="F93" s="57" t="s">
        <v>937</v>
      </c>
      <c r="G93" s="116">
        <f t="shared" si="2"/>
        <v>14</v>
      </c>
      <c r="H93" s="116">
        <v>6</v>
      </c>
      <c r="I93" s="116">
        <v>6</v>
      </c>
      <c r="J93" s="116">
        <v>2</v>
      </c>
      <c r="K93" s="367">
        <v>77.070262499999998</v>
      </c>
      <c r="L93" s="368">
        <v>78.905268750000005</v>
      </c>
      <c r="M93" s="369">
        <v>80.740274999999997</v>
      </c>
      <c r="N93" s="370">
        <f t="shared" si="3"/>
        <v>1097.3337375000001</v>
      </c>
      <c r="O93" s="371"/>
      <c r="P93" s="370">
        <v>1097.3337375000001</v>
      </c>
    </row>
    <row r="94" spans="1:16" x14ac:dyDescent="0.35">
      <c r="A94" s="114"/>
      <c r="B94" s="61" t="s">
        <v>938</v>
      </c>
      <c r="C94" s="61" t="s">
        <v>939</v>
      </c>
      <c r="D94" s="61" t="s">
        <v>940</v>
      </c>
      <c r="E94" s="111" t="s">
        <v>643</v>
      </c>
      <c r="F94" s="57" t="s">
        <v>941</v>
      </c>
      <c r="G94" s="116">
        <f t="shared" si="2"/>
        <v>11</v>
      </c>
      <c r="H94" s="116">
        <v>5</v>
      </c>
      <c r="I94" s="116">
        <v>5</v>
      </c>
      <c r="J94" s="116">
        <v>1</v>
      </c>
      <c r="K94" s="367">
        <v>25.698172500000002</v>
      </c>
      <c r="L94" s="368">
        <v>26.310033750000002</v>
      </c>
      <c r="M94" s="369">
        <v>26.921894999999999</v>
      </c>
      <c r="N94" s="370">
        <f t="shared" si="3"/>
        <v>286.96292625000007</v>
      </c>
      <c r="O94" s="371"/>
      <c r="P94" s="370">
        <v>286.96292625000007</v>
      </c>
    </row>
    <row r="95" spans="1:16" x14ac:dyDescent="0.35">
      <c r="A95" s="114"/>
      <c r="B95" s="61" t="s">
        <v>942</v>
      </c>
      <c r="C95" s="61" t="s">
        <v>943</v>
      </c>
      <c r="D95" s="61" t="s">
        <v>944</v>
      </c>
      <c r="E95" s="111" t="s">
        <v>643</v>
      </c>
      <c r="F95" s="57" t="s">
        <v>945</v>
      </c>
      <c r="G95" s="116">
        <f t="shared" si="2"/>
        <v>11</v>
      </c>
      <c r="H95" s="116">
        <v>5</v>
      </c>
      <c r="I95" s="116">
        <v>5</v>
      </c>
      <c r="J95" s="116">
        <v>1</v>
      </c>
      <c r="K95" s="367">
        <v>8.4164850000000015</v>
      </c>
      <c r="L95" s="368">
        <v>8.6168775000000011</v>
      </c>
      <c r="M95" s="369">
        <v>8.8172700000000006</v>
      </c>
      <c r="N95" s="370">
        <f t="shared" si="3"/>
        <v>93.984082500000028</v>
      </c>
      <c r="O95" s="371"/>
      <c r="P95" s="370">
        <v>93.984082500000028</v>
      </c>
    </row>
    <row r="96" spans="1:16" x14ac:dyDescent="0.35">
      <c r="A96" s="114"/>
      <c r="B96" s="61" t="s">
        <v>946</v>
      </c>
      <c r="C96" s="61" t="s">
        <v>947</v>
      </c>
      <c r="D96" s="61" t="s">
        <v>948</v>
      </c>
      <c r="E96" s="111" t="s">
        <v>949</v>
      </c>
      <c r="F96" s="57" t="s">
        <v>950</v>
      </c>
      <c r="G96" s="116">
        <f t="shared" si="2"/>
        <v>4</v>
      </c>
      <c r="H96" s="116">
        <v>1</v>
      </c>
      <c r="I96" s="116">
        <v>2</v>
      </c>
      <c r="J96" s="116">
        <v>1</v>
      </c>
      <c r="K96" s="367">
        <v>73.250100000000003</v>
      </c>
      <c r="L96" s="368">
        <v>74.994150000000005</v>
      </c>
      <c r="M96" s="369">
        <v>76.738200000000006</v>
      </c>
      <c r="N96" s="370">
        <f t="shared" si="3"/>
        <v>299.97660000000002</v>
      </c>
      <c r="O96" s="371"/>
      <c r="P96" s="370">
        <v>299.97660000000002</v>
      </c>
    </row>
    <row r="97" spans="1:16" x14ac:dyDescent="0.35">
      <c r="A97" s="114"/>
      <c r="B97" s="61" t="s">
        <v>951</v>
      </c>
      <c r="C97" s="61" t="s">
        <v>952</v>
      </c>
      <c r="D97" s="61" t="s">
        <v>953</v>
      </c>
      <c r="E97" s="111" t="s">
        <v>954</v>
      </c>
      <c r="F97" s="57" t="s">
        <v>955</v>
      </c>
      <c r="G97" s="116">
        <f t="shared" si="2"/>
        <v>11</v>
      </c>
      <c r="H97" s="116">
        <v>5</v>
      </c>
      <c r="I97" s="116">
        <v>5</v>
      </c>
      <c r="J97" s="116">
        <v>1</v>
      </c>
      <c r="K97" s="367">
        <v>4.0627124999999999</v>
      </c>
      <c r="L97" s="368">
        <v>4.1594437500000003</v>
      </c>
      <c r="M97" s="369">
        <v>4.2561749999999998</v>
      </c>
      <c r="N97" s="370">
        <f t="shared" si="3"/>
        <v>45.366956250000001</v>
      </c>
      <c r="O97" s="371"/>
      <c r="P97" s="370">
        <v>45.366956250000001</v>
      </c>
    </row>
    <row r="98" spans="1:16" ht="32" x14ac:dyDescent="0.4">
      <c r="A98" s="114"/>
      <c r="B98" s="61" t="s">
        <v>956</v>
      </c>
      <c r="C98" s="144" t="s">
        <v>957</v>
      </c>
      <c r="D98" s="145">
        <v>27182</v>
      </c>
      <c r="E98" s="61" t="s">
        <v>958</v>
      </c>
      <c r="F98" s="146" t="s">
        <v>959</v>
      </c>
      <c r="G98" s="116">
        <f t="shared" si="2"/>
        <v>8</v>
      </c>
      <c r="H98" s="116">
        <v>3</v>
      </c>
      <c r="I98" s="116">
        <v>3</v>
      </c>
      <c r="J98" s="116">
        <v>2</v>
      </c>
      <c r="K98" s="367">
        <v>390.50550000000004</v>
      </c>
      <c r="L98" s="376">
        <v>399.80325000000005</v>
      </c>
      <c r="M98" s="369">
        <v>409.101</v>
      </c>
      <c r="N98" s="370">
        <f t="shared" si="3"/>
        <v>3189.1282500000007</v>
      </c>
      <c r="O98" s="371"/>
      <c r="P98" s="370">
        <v>3189.1282500000002</v>
      </c>
    </row>
    <row r="99" spans="1:16" ht="29" x14ac:dyDescent="0.35">
      <c r="B99" s="61" t="s">
        <v>960</v>
      </c>
      <c r="C99" s="57" t="s">
        <v>961</v>
      </c>
      <c r="D99" s="61" t="s">
        <v>962</v>
      </c>
      <c r="E99" s="111" t="s">
        <v>607</v>
      </c>
      <c r="F99" s="57" t="s">
        <v>963</v>
      </c>
      <c r="G99" s="116">
        <f t="shared" si="2"/>
        <v>6</v>
      </c>
      <c r="H99" s="116">
        <v>2</v>
      </c>
      <c r="I99" s="116">
        <v>2</v>
      </c>
      <c r="J99" s="116">
        <v>2</v>
      </c>
      <c r="K99" s="367">
        <v>13.825350000000002</v>
      </c>
      <c r="L99" s="368">
        <v>14.154525000000001</v>
      </c>
      <c r="M99" s="369">
        <v>14.483700000000002</v>
      </c>
      <c r="N99" s="370">
        <f t="shared" si="3"/>
        <v>84.927150000000012</v>
      </c>
      <c r="O99" s="371"/>
      <c r="P99" s="370">
        <v>84.927150000000012</v>
      </c>
    </row>
    <row r="100" spans="1:16" ht="29" x14ac:dyDescent="0.35">
      <c r="B100" s="61" t="s">
        <v>964</v>
      </c>
      <c r="C100" s="57" t="s">
        <v>965</v>
      </c>
      <c r="D100" s="61" t="s">
        <v>966</v>
      </c>
      <c r="E100" s="111" t="s">
        <v>607</v>
      </c>
      <c r="F100" s="112" t="s">
        <v>963</v>
      </c>
      <c r="G100" s="116">
        <f t="shared" si="2"/>
        <v>3</v>
      </c>
      <c r="H100" s="147">
        <v>1</v>
      </c>
      <c r="I100" s="116">
        <v>1</v>
      </c>
      <c r="J100" s="116">
        <v>1</v>
      </c>
      <c r="K100" s="367">
        <v>10.187099999999999</v>
      </c>
      <c r="L100" s="368">
        <v>10.429650000000001</v>
      </c>
      <c r="M100" s="369">
        <v>10.6722</v>
      </c>
      <c r="N100" s="370">
        <f t="shared" si="3"/>
        <v>31.28895</v>
      </c>
      <c r="O100" s="371"/>
      <c r="P100" s="370">
        <v>31.28895</v>
      </c>
    </row>
    <row r="101" spans="1:16" ht="29" x14ac:dyDescent="0.35">
      <c r="B101" s="61" t="s">
        <v>967</v>
      </c>
      <c r="C101" s="57" t="s">
        <v>968</v>
      </c>
      <c r="D101" s="61">
        <v>9197426</v>
      </c>
      <c r="E101" s="111" t="s">
        <v>969</v>
      </c>
      <c r="F101" s="112" t="s">
        <v>968</v>
      </c>
      <c r="G101" s="116">
        <f t="shared" si="2"/>
        <v>1</v>
      </c>
      <c r="H101" s="147">
        <v>0</v>
      </c>
      <c r="I101" s="116">
        <v>1</v>
      </c>
      <c r="J101" s="116">
        <v>0</v>
      </c>
      <c r="K101" s="367">
        <v>5.48163</v>
      </c>
      <c r="L101" s="368">
        <v>5.6121449999999999</v>
      </c>
      <c r="M101" s="369">
        <v>5.7426599999999999</v>
      </c>
      <c r="N101" s="370">
        <f t="shared" si="3"/>
        <v>5.6121449999999999</v>
      </c>
      <c r="O101" s="371"/>
      <c r="P101" s="370">
        <v>5.6121449999999999</v>
      </c>
    </row>
    <row r="102" spans="1:16" ht="29" x14ac:dyDescent="0.35">
      <c r="B102" s="148" t="s">
        <v>970</v>
      </c>
      <c r="C102" s="57" t="s">
        <v>971</v>
      </c>
      <c r="D102" s="61" t="s">
        <v>972</v>
      </c>
      <c r="E102" s="111" t="s">
        <v>973</v>
      </c>
      <c r="F102" s="112" t="s">
        <v>974</v>
      </c>
      <c r="G102" s="116">
        <f t="shared" si="2"/>
        <v>0</v>
      </c>
      <c r="H102" s="147">
        <v>0</v>
      </c>
      <c r="I102" s="116">
        <v>0</v>
      </c>
      <c r="J102" s="116">
        <v>0</v>
      </c>
      <c r="K102" s="367">
        <v>436.59000000000003</v>
      </c>
      <c r="L102" s="368">
        <v>446.98500000000001</v>
      </c>
      <c r="M102" s="369">
        <v>457.38</v>
      </c>
      <c r="N102" s="370">
        <f t="shared" si="3"/>
        <v>0</v>
      </c>
      <c r="O102" s="371"/>
      <c r="P102" s="370">
        <v>0</v>
      </c>
    </row>
    <row r="103" spans="1:16" x14ac:dyDescent="0.35">
      <c r="B103" s="149" t="s">
        <v>975</v>
      </c>
      <c r="C103" s="150" t="s">
        <v>976</v>
      </c>
      <c r="D103" s="151" t="s">
        <v>977</v>
      </c>
      <c r="E103" s="134" t="s">
        <v>973</v>
      </c>
      <c r="F103" s="152" t="s">
        <v>978</v>
      </c>
      <c r="G103" s="116">
        <f t="shared" si="2"/>
        <v>0</v>
      </c>
      <c r="H103" s="147">
        <v>0</v>
      </c>
      <c r="I103" s="116">
        <v>0</v>
      </c>
      <c r="J103" s="116">
        <v>0</v>
      </c>
      <c r="K103" s="377">
        <v>181.91249999999999</v>
      </c>
      <c r="L103" s="378">
        <v>186.24375000000001</v>
      </c>
      <c r="M103" s="379">
        <v>190.57499999999999</v>
      </c>
      <c r="N103" s="370">
        <f t="shared" si="3"/>
        <v>0</v>
      </c>
      <c r="O103" s="371"/>
      <c r="P103" s="370">
        <v>0</v>
      </c>
    </row>
    <row r="104" spans="1:16" ht="29" x14ac:dyDescent="0.35">
      <c r="B104" s="149" t="s">
        <v>979</v>
      </c>
      <c r="C104" s="57" t="s">
        <v>980</v>
      </c>
      <c r="D104" s="61" t="s">
        <v>981</v>
      </c>
      <c r="E104" s="61" t="s">
        <v>982</v>
      </c>
      <c r="F104" s="112" t="s">
        <v>983</v>
      </c>
      <c r="G104" s="116">
        <f t="shared" si="2"/>
        <v>3</v>
      </c>
      <c r="H104" s="147">
        <v>1</v>
      </c>
      <c r="I104" s="116">
        <v>1</v>
      </c>
      <c r="J104" s="116">
        <v>1</v>
      </c>
      <c r="K104" s="368">
        <v>105.81243749999999</v>
      </c>
      <c r="L104" s="368">
        <v>108.33178124999999</v>
      </c>
      <c r="M104" s="369">
        <v>110.851125</v>
      </c>
      <c r="N104" s="370">
        <f t="shared" si="3"/>
        <v>324.99534374999996</v>
      </c>
      <c r="O104" s="371"/>
      <c r="P104" s="370">
        <v>324.99534374999996</v>
      </c>
    </row>
    <row r="105" spans="1:16" ht="29" x14ac:dyDescent="0.35">
      <c r="B105" s="149" t="s">
        <v>984</v>
      </c>
      <c r="C105" s="150" t="s">
        <v>985</v>
      </c>
      <c r="D105" s="151" t="s">
        <v>986</v>
      </c>
      <c r="E105" s="151" t="s">
        <v>982</v>
      </c>
      <c r="F105" s="152" t="s">
        <v>983</v>
      </c>
      <c r="G105" s="116">
        <f t="shared" si="2"/>
        <v>3</v>
      </c>
      <c r="H105" s="147">
        <v>1</v>
      </c>
      <c r="I105" s="116">
        <v>1</v>
      </c>
      <c r="J105" s="116">
        <v>1</v>
      </c>
      <c r="K105" s="378">
        <v>90.956249999999997</v>
      </c>
      <c r="L105" s="378">
        <v>93.121875000000003</v>
      </c>
      <c r="M105" s="379">
        <v>95.287499999999994</v>
      </c>
      <c r="N105" s="370">
        <f t="shared" si="3"/>
        <v>279.36562500000002</v>
      </c>
      <c r="O105" s="371"/>
      <c r="P105" s="370">
        <v>279.36562500000002</v>
      </c>
    </row>
    <row r="106" spans="1:16" ht="43.5" x14ac:dyDescent="0.35">
      <c r="B106" s="149" t="s">
        <v>987</v>
      </c>
      <c r="C106" s="61" t="s">
        <v>988</v>
      </c>
      <c r="D106" s="61" t="s">
        <v>989</v>
      </c>
      <c r="E106" s="61" t="s">
        <v>990</v>
      </c>
      <c r="F106" s="112" t="s">
        <v>991</v>
      </c>
      <c r="G106" s="116">
        <f t="shared" si="2"/>
        <v>3</v>
      </c>
      <c r="H106" s="147">
        <v>1</v>
      </c>
      <c r="I106" s="116">
        <v>1</v>
      </c>
      <c r="J106" s="116">
        <v>1</v>
      </c>
      <c r="K106" s="368">
        <v>14.7349125</v>
      </c>
      <c r="L106" s="368">
        <v>15.085743750000001</v>
      </c>
      <c r="M106" s="369">
        <v>15.436575000000001</v>
      </c>
      <c r="N106" s="370">
        <f t="shared" si="3"/>
        <v>45.257231250000004</v>
      </c>
      <c r="O106" s="371"/>
      <c r="P106" s="370">
        <v>45.257231250000004</v>
      </c>
    </row>
    <row r="107" spans="1:16" x14ac:dyDescent="0.35">
      <c r="K107" s="371"/>
      <c r="L107" s="371"/>
      <c r="M107" s="371"/>
      <c r="N107" s="371"/>
      <c r="O107" s="371"/>
      <c r="P107" s="371"/>
    </row>
    <row r="108" spans="1:16" x14ac:dyDescent="0.35">
      <c r="K108" s="371"/>
      <c r="L108" s="371"/>
      <c r="M108" s="371"/>
      <c r="N108" s="371"/>
      <c r="O108" s="371"/>
      <c r="P108" s="371"/>
    </row>
    <row r="109" spans="1:16" x14ac:dyDescent="0.35">
      <c r="K109" s="371"/>
      <c r="L109" s="371"/>
      <c r="M109" s="371"/>
      <c r="N109" s="371"/>
      <c r="O109" s="371"/>
      <c r="P109" s="371"/>
    </row>
    <row r="110" spans="1:16" x14ac:dyDescent="0.35">
      <c r="B110" s="79" t="s">
        <v>316</v>
      </c>
      <c r="K110" s="371"/>
      <c r="L110" s="371"/>
      <c r="M110" s="371"/>
      <c r="N110" s="409">
        <f>SUM(N3:N109)</f>
        <v>50850.183614999994</v>
      </c>
      <c r="O110" s="408"/>
      <c r="P110" s="409">
        <v>50850.183614999987</v>
      </c>
    </row>
  </sheetData>
  <autoFilter ref="B2:N106" xr:uid="{00000000-0009-0000-0000-000003000000}"/>
  <mergeCells count="1">
    <mergeCell ref="G1:N1"/>
  </mergeCells>
  <conditionalFormatting sqref="C43:D45 C46:E47">
    <cfRule type="cellIs" dxfId="10" priority="1" operator="lessThanOrEqual">
      <formula>0</formula>
    </cfRule>
  </conditionalFormatting>
  <pageMargins left="0.23622047244094491" right="0.23622047244094491" top="0.74803149606299213" bottom="0.74803149606299213" header="0.31496062992125984" footer="0.31496062992125984"/>
  <pageSetup paperSize="9" scale="43"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E133-9FD9-4B43-8992-659803A5A963}">
  <sheetPr>
    <pageSetUpPr fitToPage="1"/>
  </sheetPr>
  <dimension ref="A1:R276"/>
  <sheetViews>
    <sheetView topLeftCell="E1" zoomScale="85" zoomScaleNormal="85" workbookViewId="0">
      <pane ySplit="2" topLeftCell="A270" activePane="bottomLeft" state="frozen"/>
      <selection pane="bottomLeft" activeCell="H3" sqref="H3:J274"/>
    </sheetView>
  </sheetViews>
  <sheetFormatPr baseColWidth="10" defaultColWidth="9.26953125" defaultRowHeight="15" customHeight="1" x14ac:dyDescent="0.35"/>
  <cols>
    <col min="1" max="1" width="14.26953125" customWidth="1"/>
    <col min="2" max="2" width="11.54296875" bestFit="1" customWidth="1"/>
    <col min="3" max="3" width="58.81640625" customWidth="1"/>
    <col min="4" max="4" width="15.453125" customWidth="1"/>
    <col min="5" max="5" width="22.26953125" customWidth="1"/>
    <col min="6" max="6" width="44.7265625" customWidth="1"/>
    <col min="7" max="10" width="15.7265625" customWidth="1"/>
    <col min="11" max="14" width="17.54296875" customWidth="1"/>
    <col min="16" max="16" width="14.6328125" customWidth="1"/>
  </cols>
  <sheetData>
    <row r="1" spans="1:18" ht="39" customHeight="1" thickBot="1" x14ac:dyDescent="0.55000000000000004">
      <c r="B1" s="350" t="s">
        <v>3702</v>
      </c>
      <c r="D1" s="1"/>
      <c r="G1" s="414"/>
      <c r="H1" s="415"/>
      <c r="I1" s="415"/>
      <c r="J1" s="415"/>
      <c r="K1" s="415"/>
      <c r="L1" s="415"/>
      <c r="M1" s="415"/>
      <c r="N1" s="415"/>
    </row>
    <row r="2" spans="1:18" ht="32.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12" t="s">
        <v>10</v>
      </c>
    </row>
    <row r="3" spans="1:18" ht="203" x14ac:dyDescent="0.4">
      <c r="A3" s="114"/>
      <c r="B3" s="116" t="s">
        <v>992</v>
      </c>
      <c r="C3" s="154" t="s">
        <v>993</v>
      </c>
      <c r="D3" s="155">
        <v>282323</v>
      </c>
      <c r="E3" s="156" t="s">
        <v>994</v>
      </c>
      <c r="F3" s="157" t="s">
        <v>995</v>
      </c>
      <c r="G3" s="116">
        <v>18</v>
      </c>
      <c r="H3" s="116">
        <v>6</v>
      </c>
      <c r="I3" s="116">
        <v>6</v>
      </c>
      <c r="J3" s="116">
        <v>6</v>
      </c>
      <c r="K3" s="380">
        <v>287.85834</v>
      </c>
      <c r="L3" s="380">
        <v>294.71211</v>
      </c>
      <c r="M3" s="381">
        <v>301.56587999999999</v>
      </c>
      <c r="N3" s="382">
        <f>+H3*K3+I3*L3+J3*M3</f>
        <v>5304.8179799999998</v>
      </c>
      <c r="O3" s="383"/>
      <c r="P3" s="382">
        <v>5304.8179799999998</v>
      </c>
      <c r="R3" s="371"/>
    </row>
    <row r="4" spans="1:18" ht="116.5" x14ac:dyDescent="0.4">
      <c r="A4" s="114"/>
      <c r="B4" s="116" t="s">
        <v>996</v>
      </c>
      <c r="C4" s="57" t="s">
        <v>997</v>
      </c>
      <c r="D4" s="58">
        <v>444612</v>
      </c>
      <c r="E4" s="117" t="s">
        <v>994</v>
      </c>
      <c r="F4" s="57" t="s">
        <v>998</v>
      </c>
      <c r="G4" s="116">
        <v>18</v>
      </c>
      <c r="H4" s="411">
        <v>6</v>
      </c>
      <c r="I4" s="116">
        <v>6</v>
      </c>
      <c r="J4" s="116">
        <v>6</v>
      </c>
      <c r="K4" s="380">
        <v>398.15795250000002</v>
      </c>
      <c r="L4" s="384">
        <v>407.63790375000002</v>
      </c>
      <c r="M4" s="385">
        <v>417.11785500000002</v>
      </c>
      <c r="N4" s="382">
        <f t="shared" ref="N4:N67" si="0">+H4*K4+I4*L4+J4*M4</f>
        <v>7337.4822675000014</v>
      </c>
      <c r="O4" s="383"/>
      <c r="P4" s="382">
        <v>7337.4822675000023</v>
      </c>
      <c r="R4" s="371"/>
    </row>
    <row r="5" spans="1:18" ht="131" x14ac:dyDescent="0.4">
      <c r="A5" s="114"/>
      <c r="B5" s="116" t="s">
        <v>999</v>
      </c>
      <c r="C5" s="57" t="s">
        <v>1000</v>
      </c>
      <c r="D5" s="58">
        <v>444613</v>
      </c>
      <c r="E5" s="117" t="s">
        <v>994</v>
      </c>
      <c r="F5" s="57" t="s">
        <v>1001</v>
      </c>
      <c r="G5" s="116">
        <v>15</v>
      </c>
      <c r="H5" s="411">
        <v>5</v>
      </c>
      <c r="I5" s="116">
        <v>5</v>
      </c>
      <c r="J5" s="116">
        <v>5</v>
      </c>
      <c r="K5" s="380">
        <v>252.34902</v>
      </c>
      <c r="L5" s="384">
        <v>258.35732999999999</v>
      </c>
      <c r="M5" s="385">
        <v>264.36563999999998</v>
      </c>
      <c r="N5" s="382">
        <f t="shared" si="0"/>
        <v>3875.35995</v>
      </c>
      <c r="O5" s="383"/>
      <c r="P5" s="382">
        <v>3875.35995</v>
      </c>
      <c r="R5" s="371"/>
    </row>
    <row r="6" spans="1:18" ht="116.5" x14ac:dyDescent="0.4">
      <c r="A6" s="114"/>
      <c r="B6" s="116" t="s">
        <v>1002</v>
      </c>
      <c r="C6" s="57" t="s">
        <v>1003</v>
      </c>
      <c r="D6" s="58">
        <v>444611</v>
      </c>
      <c r="E6" s="117" t="s">
        <v>994</v>
      </c>
      <c r="F6" s="57" t="s">
        <v>1004</v>
      </c>
      <c r="G6" s="116">
        <v>12</v>
      </c>
      <c r="H6" s="411">
        <v>4</v>
      </c>
      <c r="I6" s="116">
        <v>4</v>
      </c>
      <c r="J6" s="116">
        <v>4</v>
      </c>
      <c r="K6" s="380">
        <v>535.11381000000006</v>
      </c>
      <c r="L6" s="384">
        <v>547.85461500000008</v>
      </c>
      <c r="M6" s="385">
        <v>560.5954200000001</v>
      </c>
      <c r="N6" s="382">
        <f t="shared" si="0"/>
        <v>6574.2553800000005</v>
      </c>
      <c r="O6" s="383"/>
      <c r="P6" s="382">
        <v>6574.2553800000005</v>
      </c>
      <c r="R6" s="371"/>
    </row>
    <row r="7" spans="1:18" ht="116.5" x14ac:dyDescent="0.4">
      <c r="A7" s="114"/>
      <c r="B7" s="116" t="s">
        <v>1005</v>
      </c>
      <c r="C7" s="57" t="s">
        <v>1006</v>
      </c>
      <c r="D7" s="58">
        <v>444610</v>
      </c>
      <c r="E7" s="117" t="s">
        <v>994</v>
      </c>
      <c r="F7" s="57" t="s">
        <v>1007</v>
      </c>
      <c r="G7" s="116">
        <v>11</v>
      </c>
      <c r="H7" s="411">
        <v>3</v>
      </c>
      <c r="I7" s="116">
        <v>4</v>
      </c>
      <c r="J7" s="116">
        <v>4</v>
      </c>
      <c r="K7" s="380">
        <v>799.11735750000003</v>
      </c>
      <c r="L7" s="384">
        <v>818.14396125000007</v>
      </c>
      <c r="M7" s="385">
        <v>837.17056500000001</v>
      </c>
      <c r="N7" s="382">
        <f t="shared" si="0"/>
        <v>9018.6101775000006</v>
      </c>
      <c r="O7" s="383"/>
      <c r="P7" s="382">
        <v>9018.6101775000006</v>
      </c>
      <c r="R7" s="371"/>
    </row>
    <row r="8" spans="1:18" ht="44" x14ac:dyDescent="0.4">
      <c r="A8" s="114"/>
      <c r="B8" s="116" t="s">
        <v>1008</v>
      </c>
      <c r="C8" s="57" t="s">
        <v>1009</v>
      </c>
      <c r="D8" s="58" t="s">
        <v>1010</v>
      </c>
      <c r="E8" s="117" t="s">
        <v>1011</v>
      </c>
      <c r="F8" s="57" t="s">
        <v>1012</v>
      </c>
      <c r="G8" s="116">
        <v>0</v>
      </c>
      <c r="H8" s="116">
        <v>0</v>
      </c>
      <c r="I8" s="116">
        <v>0</v>
      </c>
      <c r="J8" s="116">
        <v>0</v>
      </c>
      <c r="K8" s="380">
        <v>130.977</v>
      </c>
      <c r="L8" s="384">
        <v>134.09550000000002</v>
      </c>
      <c r="M8" s="385">
        <v>137.214</v>
      </c>
      <c r="N8" s="382">
        <f t="shared" si="0"/>
        <v>0</v>
      </c>
      <c r="O8" s="383"/>
      <c r="P8" s="382">
        <v>0</v>
      </c>
      <c r="R8" s="371"/>
    </row>
    <row r="9" spans="1:18" ht="87.5" x14ac:dyDescent="0.4">
      <c r="A9" s="114"/>
      <c r="B9" s="116" t="s">
        <v>1013</v>
      </c>
      <c r="C9" s="115" t="s">
        <v>1014</v>
      </c>
      <c r="D9" s="58">
        <v>1214124</v>
      </c>
      <c r="E9" s="117" t="s">
        <v>1015</v>
      </c>
      <c r="F9" s="57" t="s">
        <v>1016</v>
      </c>
      <c r="G9" s="116">
        <v>1</v>
      </c>
      <c r="H9" s="116">
        <v>0</v>
      </c>
      <c r="I9" s="116">
        <v>1</v>
      </c>
      <c r="J9" s="116">
        <v>0</v>
      </c>
      <c r="K9" s="380">
        <v>919.37364750000006</v>
      </c>
      <c r="L9" s="384">
        <v>941.26349625000012</v>
      </c>
      <c r="M9" s="385">
        <v>963.15334500000006</v>
      </c>
      <c r="N9" s="382">
        <f t="shared" si="0"/>
        <v>941.26349625000012</v>
      </c>
      <c r="O9" s="383"/>
      <c r="P9" s="382">
        <v>941.26349625000012</v>
      </c>
      <c r="R9" s="371"/>
    </row>
    <row r="10" spans="1:18" ht="33.75" customHeight="1" x14ac:dyDescent="0.4">
      <c r="A10" s="114"/>
      <c r="B10" s="116" t="s">
        <v>1017</v>
      </c>
      <c r="C10" s="57" t="s">
        <v>1018</v>
      </c>
      <c r="D10" s="58" t="s">
        <v>1019</v>
      </c>
      <c r="E10" s="117" t="s">
        <v>1020</v>
      </c>
      <c r="F10" s="57" t="s">
        <v>1021</v>
      </c>
      <c r="G10" s="116">
        <v>5</v>
      </c>
      <c r="H10" s="411">
        <v>2</v>
      </c>
      <c r="I10" s="116">
        <v>2</v>
      </c>
      <c r="J10" s="116">
        <v>1</v>
      </c>
      <c r="K10" s="380">
        <v>91.295820000000006</v>
      </c>
      <c r="L10" s="384">
        <v>93.469530000000006</v>
      </c>
      <c r="M10" s="385">
        <v>95.643240000000006</v>
      </c>
      <c r="N10" s="382">
        <f t="shared" si="0"/>
        <v>465.17394000000002</v>
      </c>
      <c r="O10" s="383"/>
      <c r="P10" s="382">
        <v>465.17394000000002</v>
      </c>
      <c r="R10" s="371"/>
    </row>
    <row r="11" spans="1:18" ht="29.5" x14ac:dyDescent="0.4">
      <c r="A11" s="114"/>
      <c r="B11" s="116" t="s">
        <v>1022</v>
      </c>
      <c r="C11" s="57" t="s">
        <v>1023</v>
      </c>
      <c r="D11" s="58" t="s">
        <v>1024</v>
      </c>
      <c r="E11" s="117" t="s">
        <v>1020</v>
      </c>
      <c r="F11" s="57" t="s">
        <v>1025</v>
      </c>
      <c r="G11" s="116">
        <v>12</v>
      </c>
      <c r="H11" s="411">
        <v>4</v>
      </c>
      <c r="I11" s="116">
        <v>5</v>
      </c>
      <c r="J11" s="116">
        <v>3</v>
      </c>
      <c r="K11" s="380">
        <v>50.341252500000003</v>
      </c>
      <c r="L11" s="384">
        <v>51.539853750000006</v>
      </c>
      <c r="M11" s="385">
        <v>52.738455000000002</v>
      </c>
      <c r="N11" s="382">
        <f t="shared" si="0"/>
        <v>617.2796437500001</v>
      </c>
      <c r="O11" s="383"/>
      <c r="P11" s="382">
        <v>617.27964374999999</v>
      </c>
      <c r="R11" s="371"/>
    </row>
    <row r="12" spans="1:18" ht="145.5" x14ac:dyDescent="0.4">
      <c r="A12" s="114"/>
      <c r="B12" s="116" t="s">
        <v>1026</v>
      </c>
      <c r="C12" s="57" t="s">
        <v>1027</v>
      </c>
      <c r="D12" s="58">
        <v>44460000</v>
      </c>
      <c r="E12" s="117" t="s">
        <v>994</v>
      </c>
      <c r="F12" s="57" t="s">
        <v>1028</v>
      </c>
      <c r="G12" s="116">
        <v>6</v>
      </c>
      <c r="H12" s="411">
        <v>2</v>
      </c>
      <c r="I12" s="116">
        <v>2</v>
      </c>
      <c r="J12" s="116">
        <v>2</v>
      </c>
      <c r="K12" s="380">
        <v>3.68676</v>
      </c>
      <c r="L12" s="384">
        <v>3.77454</v>
      </c>
      <c r="M12" s="385">
        <v>3.86232</v>
      </c>
      <c r="N12" s="382">
        <f t="shared" si="0"/>
        <v>22.64724</v>
      </c>
      <c r="O12" s="383"/>
      <c r="P12" s="382">
        <v>22.64724</v>
      </c>
      <c r="R12" s="371"/>
    </row>
    <row r="13" spans="1:18" ht="174.5" x14ac:dyDescent="0.4">
      <c r="A13" s="114"/>
      <c r="B13" s="116" t="s">
        <v>1029</v>
      </c>
      <c r="C13" s="57" t="s">
        <v>1030</v>
      </c>
      <c r="D13" s="58">
        <v>429950</v>
      </c>
      <c r="E13" s="25" t="s">
        <v>994</v>
      </c>
      <c r="F13" s="57" t="s">
        <v>1031</v>
      </c>
      <c r="G13" s="116">
        <v>25</v>
      </c>
      <c r="H13" s="411">
        <v>8</v>
      </c>
      <c r="I13" s="116">
        <v>11</v>
      </c>
      <c r="J13" s="116">
        <v>6</v>
      </c>
      <c r="K13" s="380">
        <v>223.2066375</v>
      </c>
      <c r="L13" s="384">
        <v>228.52108125000001</v>
      </c>
      <c r="M13" s="385">
        <v>233.83552500000002</v>
      </c>
      <c r="N13" s="382">
        <f t="shared" si="0"/>
        <v>5702.3981437500006</v>
      </c>
      <c r="O13" s="383"/>
      <c r="P13" s="382">
        <v>5702.3981437500006</v>
      </c>
      <c r="R13" s="371"/>
    </row>
    <row r="14" spans="1:18" ht="73" x14ac:dyDescent="0.4">
      <c r="A14" s="114"/>
      <c r="B14" s="116" t="s">
        <v>1032</v>
      </c>
      <c r="C14" s="57" t="s">
        <v>1033</v>
      </c>
      <c r="D14" s="58" t="s">
        <v>1034</v>
      </c>
      <c r="E14" s="117" t="s">
        <v>994</v>
      </c>
      <c r="F14" s="57" t="s">
        <v>1035</v>
      </c>
      <c r="G14" s="116">
        <v>17</v>
      </c>
      <c r="H14" s="411">
        <v>6</v>
      </c>
      <c r="I14" s="116">
        <v>6</v>
      </c>
      <c r="J14" s="116">
        <v>5</v>
      </c>
      <c r="K14" s="380">
        <v>23.988195000000005</v>
      </c>
      <c r="L14" s="384">
        <v>24.559342500000003</v>
      </c>
      <c r="M14" s="385">
        <v>25.130490000000005</v>
      </c>
      <c r="N14" s="382">
        <f t="shared" si="0"/>
        <v>416.93767500000013</v>
      </c>
      <c r="O14" s="383"/>
      <c r="P14" s="382">
        <v>416.93767500000013</v>
      </c>
      <c r="R14" s="371"/>
    </row>
    <row r="15" spans="1:18" ht="73" x14ac:dyDescent="0.4">
      <c r="A15" s="114"/>
      <c r="B15" s="116" t="s">
        <v>1036</v>
      </c>
      <c r="C15" s="57" t="s">
        <v>1037</v>
      </c>
      <c r="D15" s="58" t="s">
        <v>1038</v>
      </c>
      <c r="E15" s="117" t="s">
        <v>994</v>
      </c>
      <c r="F15" s="57" t="s">
        <v>1035</v>
      </c>
      <c r="G15" s="116">
        <v>17</v>
      </c>
      <c r="H15" s="411">
        <v>6</v>
      </c>
      <c r="I15" s="116">
        <v>6</v>
      </c>
      <c r="J15" s="116">
        <v>5</v>
      </c>
      <c r="K15" s="380">
        <v>23.988195000000005</v>
      </c>
      <c r="L15" s="384">
        <v>24.559342500000003</v>
      </c>
      <c r="M15" s="385">
        <v>25.130490000000005</v>
      </c>
      <c r="N15" s="382">
        <f t="shared" si="0"/>
        <v>416.93767500000013</v>
      </c>
      <c r="O15" s="383"/>
      <c r="P15" s="382">
        <v>416.93767500000013</v>
      </c>
      <c r="R15" s="371"/>
    </row>
    <row r="16" spans="1:18" ht="73" x14ac:dyDescent="0.4">
      <c r="A16" s="114"/>
      <c r="B16" s="116" t="s">
        <v>1039</v>
      </c>
      <c r="C16" s="57" t="s">
        <v>1040</v>
      </c>
      <c r="D16" s="58" t="s">
        <v>1041</v>
      </c>
      <c r="E16" s="117" t="s">
        <v>994</v>
      </c>
      <c r="F16" s="57" t="s">
        <v>1035</v>
      </c>
      <c r="G16" s="116">
        <v>17</v>
      </c>
      <c r="H16" s="411">
        <v>6</v>
      </c>
      <c r="I16" s="116">
        <v>6</v>
      </c>
      <c r="J16" s="116">
        <v>5</v>
      </c>
      <c r="K16" s="380">
        <v>23.988195000000005</v>
      </c>
      <c r="L16" s="384">
        <v>24.559342500000003</v>
      </c>
      <c r="M16" s="385">
        <v>25.130490000000005</v>
      </c>
      <c r="N16" s="382">
        <f t="shared" si="0"/>
        <v>416.93767500000013</v>
      </c>
      <c r="O16" s="383"/>
      <c r="P16" s="382">
        <v>416.93767500000013</v>
      </c>
      <c r="R16" s="371"/>
    </row>
    <row r="17" spans="1:18" ht="73" x14ac:dyDescent="0.4">
      <c r="A17" s="114"/>
      <c r="B17" s="116" t="s">
        <v>1042</v>
      </c>
      <c r="C17" s="57" t="s">
        <v>1043</v>
      </c>
      <c r="D17" s="58" t="s">
        <v>1044</v>
      </c>
      <c r="E17" s="117" t="s">
        <v>994</v>
      </c>
      <c r="F17" s="57" t="s">
        <v>1035</v>
      </c>
      <c r="G17" s="116">
        <v>17</v>
      </c>
      <c r="H17" s="411">
        <v>6</v>
      </c>
      <c r="I17" s="116">
        <v>6</v>
      </c>
      <c r="J17" s="116">
        <v>5</v>
      </c>
      <c r="K17" s="380">
        <v>23.988195000000005</v>
      </c>
      <c r="L17" s="384">
        <v>24.559342500000003</v>
      </c>
      <c r="M17" s="385">
        <v>25.130490000000005</v>
      </c>
      <c r="N17" s="382">
        <f t="shared" si="0"/>
        <v>416.93767500000013</v>
      </c>
      <c r="O17" s="383"/>
      <c r="P17" s="382">
        <v>416.93767500000013</v>
      </c>
      <c r="R17" s="371"/>
    </row>
    <row r="18" spans="1:18" ht="73" x14ac:dyDescent="0.4">
      <c r="A18" s="114"/>
      <c r="B18" s="116" t="s">
        <v>1045</v>
      </c>
      <c r="C18" s="57" t="s">
        <v>1046</v>
      </c>
      <c r="D18" s="58" t="s">
        <v>1047</v>
      </c>
      <c r="E18" s="117" t="s">
        <v>994</v>
      </c>
      <c r="F18" s="57" t="s">
        <v>1035</v>
      </c>
      <c r="G18" s="116">
        <v>17</v>
      </c>
      <c r="H18" s="411">
        <v>6</v>
      </c>
      <c r="I18" s="116">
        <v>6</v>
      </c>
      <c r="J18" s="116">
        <v>5</v>
      </c>
      <c r="K18" s="380">
        <v>23.988195000000005</v>
      </c>
      <c r="L18" s="384">
        <v>24.559342500000003</v>
      </c>
      <c r="M18" s="385">
        <v>25.130490000000005</v>
      </c>
      <c r="N18" s="382">
        <f t="shared" si="0"/>
        <v>416.93767500000013</v>
      </c>
      <c r="O18" s="383"/>
      <c r="P18" s="382">
        <v>416.93767500000013</v>
      </c>
      <c r="R18" s="371"/>
    </row>
    <row r="19" spans="1:18" ht="73" x14ac:dyDescent="0.4">
      <c r="A19" s="114"/>
      <c r="B19" s="116" t="s">
        <v>1048</v>
      </c>
      <c r="C19" s="57" t="s">
        <v>1049</v>
      </c>
      <c r="D19" s="58" t="s">
        <v>1050</v>
      </c>
      <c r="E19" s="117" t="s">
        <v>994</v>
      </c>
      <c r="F19" s="57" t="s">
        <v>1035</v>
      </c>
      <c r="G19" s="116">
        <v>17</v>
      </c>
      <c r="H19" s="411">
        <v>6</v>
      </c>
      <c r="I19" s="116">
        <v>6</v>
      </c>
      <c r="J19" s="116">
        <v>5</v>
      </c>
      <c r="K19" s="380">
        <v>23.988195000000005</v>
      </c>
      <c r="L19" s="384">
        <v>24.559342500000003</v>
      </c>
      <c r="M19" s="385">
        <v>25.130490000000005</v>
      </c>
      <c r="N19" s="382">
        <f t="shared" si="0"/>
        <v>416.93767500000013</v>
      </c>
      <c r="O19" s="383"/>
      <c r="P19" s="382">
        <v>416.93767500000013</v>
      </c>
      <c r="R19" s="371"/>
    </row>
    <row r="20" spans="1:18" ht="44" x14ac:dyDescent="0.4">
      <c r="A20" s="114"/>
      <c r="B20" s="116" t="s">
        <v>1051</v>
      </c>
      <c r="C20" s="57" t="s">
        <v>1052</v>
      </c>
      <c r="D20" s="58" t="s">
        <v>1053</v>
      </c>
      <c r="E20" s="117" t="s">
        <v>1054</v>
      </c>
      <c r="F20" s="57" t="s">
        <v>1055</v>
      </c>
      <c r="G20" s="116">
        <v>2</v>
      </c>
      <c r="H20" s="116">
        <v>2</v>
      </c>
      <c r="I20" s="116">
        <v>0</v>
      </c>
      <c r="J20" s="116">
        <v>0</v>
      </c>
      <c r="K20" s="380">
        <v>117.05463</v>
      </c>
      <c r="L20" s="384">
        <v>119.841645</v>
      </c>
      <c r="M20" s="385">
        <v>122.62866</v>
      </c>
      <c r="N20" s="382">
        <f t="shared" si="0"/>
        <v>234.10926000000001</v>
      </c>
      <c r="O20" s="383"/>
      <c r="P20" s="382">
        <v>234.10926000000001</v>
      </c>
      <c r="R20" s="371"/>
    </row>
    <row r="21" spans="1:18" ht="44" x14ac:dyDescent="0.4">
      <c r="A21" s="114"/>
      <c r="B21" s="116" t="s">
        <v>1056</v>
      </c>
      <c r="C21" s="57" t="s">
        <v>1057</v>
      </c>
      <c r="D21" s="58" t="s">
        <v>1058</v>
      </c>
      <c r="E21" s="117" t="s">
        <v>1054</v>
      </c>
      <c r="F21" s="57" t="s">
        <v>1055</v>
      </c>
      <c r="G21" s="116">
        <v>1</v>
      </c>
      <c r="H21" s="116">
        <v>0</v>
      </c>
      <c r="I21" s="116">
        <v>1</v>
      </c>
      <c r="J21" s="116">
        <v>0</v>
      </c>
      <c r="K21" s="380">
        <v>104.92713000000001</v>
      </c>
      <c r="L21" s="384">
        <v>107.42539499999999</v>
      </c>
      <c r="M21" s="385">
        <v>109.92366</v>
      </c>
      <c r="N21" s="382">
        <f t="shared" si="0"/>
        <v>107.42539499999999</v>
      </c>
      <c r="O21" s="383"/>
      <c r="P21" s="382">
        <v>107.42539499999999</v>
      </c>
      <c r="R21" s="371"/>
    </row>
    <row r="22" spans="1:18" ht="44" x14ac:dyDescent="0.4">
      <c r="A22" s="114"/>
      <c r="B22" s="116" t="s">
        <v>1059</v>
      </c>
      <c r="C22" s="57" t="s">
        <v>1060</v>
      </c>
      <c r="D22" s="58" t="s">
        <v>1061</v>
      </c>
      <c r="E22" s="117" t="s">
        <v>1054</v>
      </c>
      <c r="F22" s="57" t="s">
        <v>1055</v>
      </c>
      <c r="G22" s="116">
        <v>0</v>
      </c>
      <c r="H22" s="116">
        <v>0</v>
      </c>
      <c r="I22" s="116">
        <v>0</v>
      </c>
      <c r="J22" s="116">
        <v>0</v>
      </c>
      <c r="K22" s="380">
        <v>5.1178049999999997</v>
      </c>
      <c r="L22" s="384">
        <v>5.2396574999999999</v>
      </c>
      <c r="M22" s="385">
        <v>5.3615099999999991</v>
      </c>
      <c r="N22" s="382">
        <f t="shared" si="0"/>
        <v>0</v>
      </c>
      <c r="O22" s="383"/>
      <c r="P22" s="382">
        <v>0</v>
      </c>
      <c r="R22" s="371"/>
    </row>
    <row r="23" spans="1:18" ht="44" x14ac:dyDescent="0.4">
      <c r="A23" s="114"/>
      <c r="B23" s="116" t="s">
        <v>1062</v>
      </c>
      <c r="C23" s="57" t="s">
        <v>1063</v>
      </c>
      <c r="D23" s="58" t="s">
        <v>1064</v>
      </c>
      <c r="E23" s="117" t="s">
        <v>1054</v>
      </c>
      <c r="F23" s="57" t="s">
        <v>1055</v>
      </c>
      <c r="G23" s="116">
        <v>3</v>
      </c>
      <c r="H23" s="411">
        <v>1</v>
      </c>
      <c r="I23" s="411">
        <v>0</v>
      </c>
      <c r="J23" s="411">
        <v>2</v>
      </c>
      <c r="K23" s="380">
        <v>104.92713000000001</v>
      </c>
      <c r="L23" s="384">
        <v>107.42539499999999</v>
      </c>
      <c r="M23" s="385">
        <v>109.92366</v>
      </c>
      <c r="N23" s="382">
        <f t="shared" si="0"/>
        <v>324.77445</v>
      </c>
      <c r="O23" s="383"/>
      <c r="P23" s="382">
        <v>324.77445</v>
      </c>
      <c r="R23" s="371"/>
    </row>
    <row r="24" spans="1:18" ht="87.5" x14ac:dyDescent="0.4">
      <c r="A24" s="114"/>
      <c r="B24" s="116" t="s">
        <v>1065</v>
      </c>
      <c r="C24" s="57" t="s">
        <v>1066</v>
      </c>
      <c r="D24" s="58">
        <v>9191272</v>
      </c>
      <c r="E24" s="117" t="s">
        <v>1067</v>
      </c>
      <c r="F24" s="57" t="s">
        <v>1068</v>
      </c>
      <c r="G24" s="116">
        <v>6</v>
      </c>
      <c r="H24" s="411">
        <v>2</v>
      </c>
      <c r="I24" s="411">
        <v>3</v>
      </c>
      <c r="J24" s="411">
        <v>1</v>
      </c>
      <c r="K24" s="380">
        <v>24.376275</v>
      </c>
      <c r="L24" s="384">
        <v>24.9566625</v>
      </c>
      <c r="M24" s="385">
        <v>25.537049999999997</v>
      </c>
      <c r="N24" s="382">
        <f t="shared" si="0"/>
        <v>149.15958750000001</v>
      </c>
      <c r="O24" s="383"/>
      <c r="P24" s="382">
        <v>149.15958750000001</v>
      </c>
      <c r="R24" s="371"/>
    </row>
    <row r="25" spans="1:18" ht="131" x14ac:dyDescent="0.4">
      <c r="A25" s="114"/>
      <c r="B25" s="116" t="s">
        <v>1069</v>
      </c>
      <c r="C25" s="57" t="s">
        <v>1070</v>
      </c>
      <c r="D25" s="58">
        <v>191052</v>
      </c>
      <c r="E25" s="117" t="s">
        <v>994</v>
      </c>
      <c r="F25" s="57" t="s">
        <v>1071</v>
      </c>
      <c r="G25" s="116">
        <v>8</v>
      </c>
      <c r="H25" s="116">
        <v>3</v>
      </c>
      <c r="I25" s="116">
        <v>3</v>
      </c>
      <c r="J25" s="116">
        <v>2</v>
      </c>
      <c r="K25" s="380">
        <v>10.211355000000001</v>
      </c>
      <c r="L25" s="384">
        <v>10.454482500000001</v>
      </c>
      <c r="M25" s="385">
        <v>10.697610000000001</v>
      </c>
      <c r="N25" s="382">
        <f t="shared" si="0"/>
        <v>83.392732500000008</v>
      </c>
      <c r="O25" s="383"/>
      <c r="P25" s="382">
        <v>83.392732500000008</v>
      </c>
      <c r="R25" s="371"/>
    </row>
    <row r="26" spans="1:18" ht="160" x14ac:dyDescent="0.4">
      <c r="A26" s="114"/>
      <c r="B26" s="116" t="s">
        <v>1072</v>
      </c>
      <c r="C26" s="57" t="s">
        <v>1073</v>
      </c>
      <c r="D26" s="58" t="s">
        <v>1074</v>
      </c>
      <c r="E26" s="117" t="s">
        <v>1075</v>
      </c>
      <c r="F26" s="57" t="s">
        <v>1076</v>
      </c>
      <c r="G26" s="116">
        <v>0</v>
      </c>
      <c r="H26" s="116">
        <v>0</v>
      </c>
      <c r="I26" s="116">
        <v>0</v>
      </c>
      <c r="J26" s="116">
        <v>0</v>
      </c>
      <c r="K26" s="380">
        <v>126.87790500000001</v>
      </c>
      <c r="L26" s="384">
        <v>129.89880750000003</v>
      </c>
      <c r="M26" s="385">
        <v>132.91971000000001</v>
      </c>
      <c r="N26" s="382">
        <f t="shared" si="0"/>
        <v>0</v>
      </c>
      <c r="O26" s="383"/>
      <c r="P26" s="382">
        <v>0</v>
      </c>
      <c r="R26" s="371"/>
    </row>
    <row r="27" spans="1:18" ht="73" x14ac:dyDescent="0.4">
      <c r="A27" s="114"/>
      <c r="B27" s="116" t="s">
        <v>1077</v>
      </c>
      <c r="C27" s="57" t="s">
        <v>1078</v>
      </c>
      <c r="D27" s="58" t="s">
        <v>1079</v>
      </c>
      <c r="E27" s="117" t="s">
        <v>994</v>
      </c>
      <c r="F27" s="57" t="s">
        <v>1080</v>
      </c>
      <c r="G27" s="116">
        <v>8</v>
      </c>
      <c r="H27" s="116">
        <v>3</v>
      </c>
      <c r="I27" s="116">
        <v>3</v>
      </c>
      <c r="J27" s="116">
        <v>2</v>
      </c>
      <c r="K27" s="380">
        <v>227.17233000000002</v>
      </c>
      <c r="L27" s="384">
        <v>232.58119500000001</v>
      </c>
      <c r="M27" s="385">
        <v>237.99006</v>
      </c>
      <c r="N27" s="382">
        <f t="shared" si="0"/>
        <v>1855.2406950000002</v>
      </c>
      <c r="O27" s="383"/>
      <c r="P27" s="382">
        <v>1855.240695</v>
      </c>
      <c r="R27" s="371"/>
    </row>
    <row r="28" spans="1:18" ht="87.5" x14ac:dyDescent="0.4">
      <c r="A28" s="114"/>
      <c r="B28" s="116" t="s">
        <v>1081</v>
      </c>
      <c r="C28" s="57" t="s">
        <v>1082</v>
      </c>
      <c r="D28" s="58">
        <v>200209</v>
      </c>
      <c r="E28" s="117" t="s">
        <v>994</v>
      </c>
      <c r="F28" s="57" t="s">
        <v>1083</v>
      </c>
      <c r="G28" s="116">
        <v>5</v>
      </c>
      <c r="H28" s="116">
        <v>2</v>
      </c>
      <c r="I28" s="116">
        <v>2</v>
      </c>
      <c r="J28" s="116">
        <v>1</v>
      </c>
      <c r="K28" s="380">
        <v>124.76772</v>
      </c>
      <c r="L28" s="384">
        <v>127.73837999999999</v>
      </c>
      <c r="M28" s="385">
        <v>130.70903999999999</v>
      </c>
      <c r="N28" s="382">
        <f t="shared" si="0"/>
        <v>635.72123999999997</v>
      </c>
      <c r="O28" s="383"/>
      <c r="P28" s="382">
        <v>635.72123999999997</v>
      </c>
      <c r="R28" s="371"/>
    </row>
    <row r="29" spans="1:18" ht="44" x14ac:dyDescent="0.4">
      <c r="A29" s="114"/>
      <c r="B29" s="116" t="s">
        <v>1084</v>
      </c>
      <c r="C29" s="57" t="s">
        <v>1085</v>
      </c>
      <c r="D29" s="58" t="s">
        <v>1086</v>
      </c>
      <c r="E29" s="117" t="s">
        <v>994</v>
      </c>
      <c r="F29" s="57" t="s">
        <v>1087</v>
      </c>
      <c r="G29" s="116">
        <v>0</v>
      </c>
      <c r="H29" s="116">
        <v>0</v>
      </c>
      <c r="I29" s="116">
        <v>0</v>
      </c>
      <c r="J29" s="116">
        <v>0</v>
      </c>
      <c r="K29" s="380">
        <v>21.562695000000001</v>
      </c>
      <c r="L29" s="384">
        <v>22.076092500000001</v>
      </c>
      <c r="M29" s="385">
        <v>22.589490000000001</v>
      </c>
      <c r="N29" s="382">
        <f t="shared" si="0"/>
        <v>0</v>
      </c>
      <c r="O29" s="383"/>
      <c r="P29" s="382">
        <v>0</v>
      </c>
      <c r="R29" s="371"/>
    </row>
    <row r="30" spans="1:18" ht="44" x14ac:dyDescent="0.4">
      <c r="A30" s="114"/>
      <c r="B30" s="116" t="s">
        <v>1088</v>
      </c>
      <c r="C30" s="57" t="s">
        <v>1089</v>
      </c>
      <c r="D30" s="58" t="s">
        <v>1090</v>
      </c>
      <c r="E30" s="117" t="s">
        <v>994</v>
      </c>
      <c r="F30" s="57" t="s">
        <v>1087</v>
      </c>
      <c r="G30" s="116">
        <v>0</v>
      </c>
      <c r="H30" s="116">
        <v>0</v>
      </c>
      <c r="I30" s="116">
        <v>0</v>
      </c>
      <c r="J30" s="116">
        <v>0</v>
      </c>
      <c r="K30" s="380">
        <v>55.240762500000002</v>
      </c>
      <c r="L30" s="384">
        <v>56.55601875</v>
      </c>
      <c r="M30" s="385">
        <v>57.871274999999997</v>
      </c>
      <c r="N30" s="382">
        <f t="shared" si="0"/>
        <v>0</v>
      </c>
      <c r="O30" s="383"/>
      <c r="P30" s="382">
        <v>0</v>
      </c>
      <c r="R30" s="371"/>
    </row>
    <row r="31" spans="1:18" ht="44" x14ac:dyDescent="0.4">
      <c r="A31" s="114"/>
      <c r="B31" s="116" t="s">
        <v>1091</v>
      </c>
      <c r="C31" s="57" t="s">
        <v>1092</v>
      </c>
      <c r="D31" s="58" t="s">
        <v>1093</v>
      </c>
      <c r="E31" s="117" t="s">
        <v>994</v>
      </c>
      <c r="F31" s="57" t="s">
        <v>1094</v>
      </c>
      <c r="G31" s="116">
        <v>8</v>
      </c>
      <c r="H31" s="411">
        <v>2</v>
      </c>
      <c r="I31" s="411">
        <v>5</v>
      </c>
      <c r="J31" s="411">
        <v>1</v>
      </c>
      <c r="K31" s="380">
        <v>196.00465500000001</v>
      </c>
      <c r="L31" s="384">
        <v>200.67143250000004</v>
      </c>
      <c r="M31" s="385">
        <v>205.33821000000003</v>
      </c>
      <c r="N31" s="382">
        <f t="shared" si="0"/>
        <v>1600.7046825000004</v>
      </c>
      <c r="O31" s="383"/>
      <c r="P31" s="382">
        <v>1600.7046825000004</v>
      </c>
      <c r="R31" s="371"/>
    </row>
    <row r="32" spans="1:18" ht="58.5" x14ac:dyDescent="0.4">
      <c r="A32" s="114"/>
      <c r="B32" s="116" t="s">
        <v>1095</v>
      </c>
      <c r="C32" s="57" t="s">
        <v>1096</v>
      </c>
      <c r="D32" s="58">
        <v>200312</v>
      </c>
      <c r="E32" s="117" t="s">
        <v>994</v>
      </c>
      <c r="F32" s="57" t="s">
        <v>1097</v>
      </c>
      <c r="G32" s="116">
        <v>8</v>
      </c>
      <c r="H32" s="116">
        <v>3</v>
      </c>
      <c r="I32" s="116">
        <v>3</v>
      </c>
      <c r="J32" s="116">
        <v>2</v>
      </c>
      <c r="K32" s="380">
        <v>142.14642749999999</v>
      </c>
      <c r="L32" s="384">
        <v>145.53086624999997</v>
      </c>
      <c r="M32" s="385">
        <v>148.91530499999999</v>
      </c>
      <c r="N32" s="382">
        <f t="shared" si="0"/>
        <v>1160.8624912499999</v>
      </c>
      <c r="O32" s="383"/>
      <c r="P32" s="382">
        <v>1160.8624912499999</v>
      </c>
      <c r="R32" s="371"/>
    </row>
    <row r="33" spans="1:18" ht="16" x14ac:dyDescent="0.4">
      <c r="A33" s="114"/>
      <c r="B33" s="116" t="s">
        <v>1098</v>
      </c>
      <c r="C33" s="57" t="s">
        <v>1099</v>
      </c>
      <c r="D33" s="103" t="s">
        <v>1100</v>
      </c>
      <c r="E33" s="117" t="s">
        <v>1020</v>
      </c>
      <c r="F33" s="57" t="s">
        <v>1101</v>
      </c>
      <c r="G33" s="116">
        <v>2</v>
      </c>
      <c r="H33" s="116">
        <v>1</v>
      </c>
      <c r="I33" s="116">
        <v>1</v>
      </c>
      <c r="J33" s="116">
        <v>0</v>
      </c>
      <c r="K33" s="380">
        <v>30.318750000000001</v>
      </c>
      <c r="L33" s="384">
        <v>31.040624999999999</v>
      </c>
      <c r="M33" s="385">
        <v>31.762499999999999</v>
      </c>
      <c r="N33" s="382">
        <f t="shared" si="0"/>
        <v>61.359375</v>
      </c>
      <c r="O33" s="383"/>
      <c r="P33" s="382">
        <v>61.359375</v>
      </c>
      <c r="R33" s="371"/>
    </row>
    <row r="34" spans="1:18" ht="16" x14ac:dyDescent="0.4">
      <c r="A34" s="114"/>
      <c r="B34" s="116" t="s">
        <v>1102</v>
      </c>
      <c r="C34" s="57" t="s">
        <v>1103</v>
      </c>
      <c r="D34" s="58" t="s">
        <v>1104</v>
      </c>
      <c r="E34" s="117" t="s">
        <v>1020</v>
      </c>
      <c r="F34" s="57" t="s">
        <v>1105</v>
      </c>
      <c r="G34" s="116">
        <v>2</v>
      </c>
      <c r="H34" s="116">
        <v>1</v>
      </c>
      <c r="I34" s="116">
        <v>1</v>
      </c>
      <c r="J34" s="116">
        <v>0</v>
      </c>
      <c r="K34" s="380">
        <v>357.76125000000002</v>
      </c>
      <c r="L34" s="384">
        <v>366.27937500000002</v>
      </c>
      <c r="M34" s="385">
        <v>374.79750000000001</v>
      </c>
      <c r="N34" s="382">
        <f t="shared" si="0"/>
        <v>724.04062500000009</v>
      </c>
      <c r="O34" s="383"/>
      <c r="P34" s="382">
        <v>724.04062500000009</v>
      </c>
      <c r="R34" s="371"/>
    </row>
    <row r="35" spans="1:18" ht="160" x14ac:dyDescent="0.4">
      <c r="A35" s="114"/>
      <c r="B35" s="116" t="s">
        <v>1106</v>
      </c>
      <c r="C35" s="57" t="s">
        <v>1107</v>
      </c>
      <c r="D35" s="58">
        <v>402001</v>
      </c>
      <c r="E35" s="117" t="s">
        <v>994</v>
      </c>
      <c r="F35" s="57" t="s">
        <v>1108</v>
      </c>
      <c r="G35" s="116">
        <v>7</v>
      </c>
      <c r="H35" s="411">
        <v>2</v>
      </c>
      <c r="I35" s="411">
        <v>3</v>
      </c>
      <c r="J35" s="411">
        <v>2</v>
      </c>
      <c r="K35" s="380">
        <v>62.735557499999999</v>
      </c>
      <c r="L35" s="384">
        <v>64.229261250000008</v>
      </c>
      <c r="M35" s="385">
        <v>65.722965000000002</v>
      </c>
      <c r="N35" s="382">
        <f t="shared" si="0"/>
        <v>449.60482875000002</v>
      </c>
      <c r="O35" s="383"/>
      <c r="P35" s="382">
        <v>449.60482875000002</v>
      </c>
      <c r="R35" s="371"/>
    </row>
    <row r="36" spans="1:18" ht="160" x14ac:dyDescent="0.4">
      <c r="A36" s="114"/>
      <c r="B36" s="116" t="s">
        <v>1109</v>
      </c>
      <c r="C36" s="57" t="s">
        <v>1110</v>
      </c>
      <c r="D36" s="58">
        <v>402002</v>
      </c>
      <c r="E36" s="117" t="s">
        <v>994</v>
      </c>
      <c r="F36" s="57" t="s">
        <v>1108</v>
      </c>
      <c r="G36" s="116">
        <v>3</v>
      </c>
      <c r="H36" s="411">
        <v>1</v>
      </c>
      <c r="I36" s="411">
        <v>2</v>
      </c>
      <c r="J36" s="411">
        <v>0</v>
      </c>
      <c r="K36" s="380">
        <v>66.931672500000005</v>
      </c>
      <c r="L36" s="384">
        <v>68.52528375</v>
      </c>
      <c r="M36" s="385">
        <v>70.118894999999995</v>
      </c>
      <c r="N36" s="382">
        <f t="shared" si="0"/>
        <v>203.98223999999999</v>
      </c>
      <c r="O36" s="383"/>
      <c r="P36" s="382">
        <v>203.98224000000002</v>
      </c>
      <c r="R36" s="371"/>
    </row>
    <row r="37" spans="1:18" ht="160" x14ac:dyDescent="0.4">
      <c r="A37" s="114"/>
      <c r="B37" s="116" t="s">
        <v>1111</v>
      </c>
      <c r="C37" s="57" t="s">
        <v>1112</v>
      </c>
      <c r="D37" s="58">
        <v>402005</v>
      </c>
      <c r="E37" s="117" t="s">
        <v>994</v>
      </c>
      <c r="F37" s="57" t="s">
        <v>1108</v>
      </c>
      <c r="G37" s="116">
        <v>9</v>
      </c>
      <c r="H37" s="411">
        <v>3</v>
      </c>
      <c r="I37" s="411">
        <v>4</v>
      </c>
      <c r="J37" s="411">
        <v>2</v>
      </c>
      <c r="K37" s="380">
        <v>88.482240000000004</v>
      </c>
      <c r="L37" s="384">
        <v>90.58896</v>
      </c>
      <c r="M37" s="385">
        <v>92.695679999999996</v>
      </c>
      <c r="N37" s="382">
        <f t="shared" si="0"/>
        <v>813.19392000000005</v>
      </c>
      <c r="O37" s="383"/>
      <c r="P37" s="382">
        <v>813.19392000000005</v>
      </c>
      <c r="R37" s="371"/>
    </row>
    <row r="38" spans="1:18" ht="160" x14ac:dyDescent="0.4">
      <c r="A38" s="114"/>
      <c r="B38" s="116" t="s">
        <v>1113</v>
      </c>
      <c r="C38" s="57" t="s">
        <v>1114</v>
      </c>
      <c r="D38" s="58">
        <v>402010</v>
      </c>
      <c r="E38" s="117" t="s">
        <v>994</v>
      </c>
      <c r="F38" s="57" t="s">
        <v>1108</v>
      </c>
      <c r="G38" s="116">
        <v>3</v>
      </c>
      <c r="H38" s="411">
        <v>1</v>
      </c>
      <c r="I38" s="411">
        <v>2</v>
      </c>
      <c r="J38" s="411">
        <v>0</v>
      </c>
      <c r="K38" s="380">
        <v>133.62079500000002</v>
      </c>
      <c r="L38" s="384">
        <v>136.80224250000001</v>
      </c>
      <c r="M38" s="385">
        <v>139.98369</v>
      </c>
      <c r="N38" s="382">
        <f t="shared" si="0"/>
        <v>407.22528</v>
      </c>
      <c r="O38" s="383"/>
      <c r="P38" s="382">
        <v>407.22528</v>
      </c>
      <c r="R38" s="371"/>
    </row>
    <row r="39" spans="1:18" ht="160" x14ac:dyDescent="0.4">
      <c r="A39" s="114"/>
      <c r="B39" s="116" t="s">
        <v>1115</v>
      </c>
      <c r="C39" s="57" t="s">
        <v>1116</v>
      </c>
      <c r="D39" s="58">
        <v>402020</v>
      </c>
      <c r="E39" s="117" t="s">
        <v>994</v>
      </c>
      <c r="F39" s="57" t="s">
        <v>1108</v>
      </c>
      <c r="G39" s="116">
        <v>0</v>
      </c>
      <c r="H39" s="116">
        <v>0</v>
      </c>
      <c r="I39" s="116">
        <v>0</v>
      </c>
      <c r="J39" s="116">
        <v>0</v>
      </c>
      <c r="K39" s="380">
        <v>282.82542749999999</v>
      </c>
      <c r="L39" s="384">
        <v>289.55936624999998</v>
      </c>
      <c r="M39" s="385">
        <v>296.29330500000003</v>
      </c>
      <c r="N39" s="382">
        <f t="shared" si="0"/>
        <v>0</v>
      </c>
      <c r="O39" s="383"/>
      <c r="P39" s="382">
        <v>0</v>
      </c>
      <c r="R39" s="371"/>
    </row>
    <row r="40" spans="1:18" ht="174.5" x14ac:dyDescent="0.4">
      <c r="A40" s="114"/>
      <c r="B40" s="116" t="s">
        <v>1117</v>
      </c>
      <c r="C40" s="57" t="s">
        <v>1118</v>
      </c>
      <c r="D40" s="58" t="s">
        <v>1119</v>
      </c>
      <c r="E40" s="117" t="s">
        <v>994</v>
      </c>
      <c r="F40" s="57" t="s">
        <v>1120</v>
      </c>
      <c r="G40" s="116">
        <v>0</v>
      </c>
      <c r="H40" s="411">
        <v>1</v>
      </c>
      <c r="I40" s="411">
        <v>0</v>
      </c>
      <c r="J40" s="411">
        <v>1</v>
      </c>
      <c r="K40" s="380">
        <v>51.978465</v>
      </c>
      <c r="L40" s="384">
        <v>53.216047500000002</v>
      </c>
      <c r="M40" s="385">
        <v>54.453630000000004</v>
      </c>
      <c r="N40" s="382">
        <f t="shared" si="0"/>
        <v>106.432095</v>
      </c>
      <c r="O40" s="383"/>
      <c r="P40" s="382">
        <v>106.432095</v>
      </c>
      <c r="R40" s="371"/>
    </row>
    <row r="41" spans="1:18" ht="174.5" x14ac:dyDescent="0.4">
      <c r="A41" s="114"/>
      <c r="B41" s="116" t="s">
        <v>1121</v>
      </c>
      <c r="C41" s="57" t="s">
        <v>1122</v>
      </c>
      <c r="D41" s="58" t="s">
        <v>1123</v>
      </c>
      <c r="E41" s="117" t="s">
        <v>994</v>
      </c>
      <c r="F41" s="57" t="s">
        <v>1120</v>
      </c>
      <c r="G41" s="116">
        <v>14</v>
      </c>
      <c r="H41" s="116">
        <v>8</v>
      </c>
      <c r="I41" s="116">
        <v>8</v>
      </c>
      <c r="J41" s="411">
        <v>3</v>
      </c>
      <c r="K41" s="380">
        <v>56.113942500000007</v>
      </c>
      <c r="L41" s="384">
        <v>57.44998875000001</v>
      </c>
      <c r="M41" s="385">
        <v>58.786035000000012</v>
      </c>
      <c r="N41" s="382">
        <f t="shared" si="0"/>
        <v>1084.8695550000002</v>
      </c>
      <c r="O41" s="383"/>
      <c r="P41" s="382">
        <v>1084.8695550000002</v>
      </c>
      <c r="R41" s="371"/>
    </row>
    <row r="42" spans="1:18" ht="44" x14ac:dyDescent="0.4">
      <c r="A42" s="114"/>
      <c r="B42" s="116" t="s">
        <v>1124</v>
      </c>
      <c r="C42" s="57" t="s">
        <v>1125</v>
      </c>
      <c r="D42" s="58">
        <v>44310000</v>
      </c>
      <c r="E42" s="117" t="s">
        <v>994</v>
      </c>
      <c r="F42" s="57" t="s">
        <v>1126</v>
      </c>
      <c r="G42" s="116">
        <v>40</v>
      </c>
      <c r="H42" s="116">
        <v>16</v>
      </c>
      <c r="I42" s="116">
        <v>21</v>
      </c>
      <c r="J42" s="411">
        <v>12</v>
      </c>
      <c r="K42" s="380">
        <v>4.7297250000000002</v>
      </c>
      <c r="L42" s="384">
        <v>4.8423375000000002</v>
      </c>
      <c r="M42" s="385">
        <v>4.9549500000000002</v>
      </c>
      <c r="N42" s="382">
        <f t="shared" si="0"/>
        <v>236.82408750000002</v>
      </c>
      <c r="O42" s="383"/>
      <c r="P42" s="382">
        <v>236.82408749999996</v>
      </c>
      <c r="R42" s="371"/>
    </row>
    <row r="43" spans="1:18" ht="102" x14ac:dyDescent="0.4">
      <c r="A43" s="114"/>
      <c r="B43" s="116" t="s">
        <v>1127</v>
      </c>
      <c r="C43" s="57" t="s">
        <v>1128</v>
      </c>
      <c r="D43" s="58">
        <v>202610</v>
      </c>
      <c r="E43" s="117" t="s">
        <v>994</v>
      </c>
      <c r="F43" s="57" t="s">
        <v>1129</v>
      </c>
      <c r="G43" s="116">
        <v>44</v>
      </c>
      <c r="H43" s="411">
        <v>15</v>
      </c>
      <c r="I43" s="411">
        <v>19</v>
      </c>
      <c r="J43" s="116">
        <v>10</v>
      </c>
      <c r="K43" s="380">
        <v>8.3801025000000013</v>
      </c>
      <c r="L43" s="384">
        <v>8.5796287500000012</v>
      </c>
      <c r="M43" s="385">
        <v>8.7791550000000012</v>
      </c>
      <c r="N43" s="382">
        <f t="shared" si="0"/>
        <v>376.50603375000009</v>
      </c>
      <c r="O43" s="383"/>
      <c r="P43" s="382">
        <v>376.50603375000009</v>
      </c>
      <c r="R43" s="371"/>
    </row>
    <row r="44" spans="1:18" ht="102" x14ac:dyDescent="0.4">
      <c r="A44" s="114"/>
      <c r="B44" s="116" t="s">
        <v>1130</v>
      </c>
      <c r="C44" s="57" t="s">
        <v>1131</v>
      </c>
      <c r="D44" s="58">
        <v>202605</v>
      </c>
      <c r="E44" s="117" t="s">
        <v>994</v>
      </c>
      <c r="F44" s="57" t="s">
        <v>1132</v>
      </c>
      <c r="G44" s="116">
        <v>42</v>
      </c>
      <c r="H44" s="116">
        <v>15</v>
      </c>
      <c r="I44" s="116">
        <v>20</v>
      </c>
      <c r="J44" s="411">
        <v>10</v>
      </c>
      <c r="K44" s="380">
        <v>5.4088649999999996</v>
      </c>
      <c r="L44" s="384">
        <v>5.5376475000000003</v>
      </c>
      <c r="M44" s="385">
        <v>5.6664300000000001</v>
      </c>
      <c r="N44" s="382">
        <f t="shared" si="0"/>
        <v>248.55022499999998</v>
      </c>
      <c r="O44" s="383"/>
      <c r="P44" s="382">
        <v>248.55022499999998</v>
      </c>
      <c r="R44" s="371"/>
    </row>
    <row r="45" spans="1:18" ht="29.5" x14ac:dyDescent="0.4">
      <c r="A45" s="114"/>
      <c r="B45" s="116" t="s">
        <v>1133</v>
      </c>
      <c r="C45" s="57" t="s">
        <v>1134</v>
      </c>
      <c r="D45" s="58" t="s">
        <v>1135</v>
      </c>
      <c r="E45" s="117" t="s">
        <v>1136</v>
      </c>
      <c r="F45" s="57" t="s">
        <v>1137</v>
      </c>
      <c r="G45" s="116">
        <v>7</v>
      </c>
      <c r="H45" s="411">
        <v>2</v>
      </c>
      <c r="I45" s="411">
        <v>3</v>
      </c>
      <c r="J45" s="411">
        <v>2</v>
      </c>
      <c r="K45" s="380">
        <v>446.29200000000003</v>
      </c>
      <c r="L45" s="384">
        <v>456.91800000000001</v>
      </c>
      <c r="M45" s="385">
        <v>467.54400000000004</v>
      </c>
      <c r="N45" s="382">
        <f t="shared" si="0"/>
        <v>3198.4259999999999</v>
      </c>
      <c r="O45" s="383"/>
      <c r="P45" s="382">
        <v>3198.4259999999999</v>
      </c>
      <c r="R45" s="371"/>
    </row>
    <row r="46" spans="1:18" ht="29.5" x14ac:dyDescent="0.4">
      <c r="A46" s="114"/>
      <c r="B46" s="116" t="s">
        <v>1138</v>
      </c>
      <c r="C46" s="57" t="s">
        <v>1139</v>
      </c>
      <c r="D46" s="58" t="s">
        <v>1140</v>
      </c>
      <c r="E46" s="117" t="s">
        <v>1136</v>
      </c>
      <c r="F46" s="57" t="s">
        <v>1141</v>
      </c>
      <c r="G46" s="116">
        <v>7</v>
      </c>
      <c r="H46" s="411">
        <v>2</v>
      </c>
      <c r="I46" s="411">
        <v>3</v>
      </c>
      <c r="J46" s="411">
        <v>2</v>
      </c>
      <c r="K46" s="380">
        <v>482.67450000000008</v>
      </c>
      <c r="L46" s="384">
        <v>494.16675000000004</v>
      </c>
      <c r="M46" s="385">
        <v>505.65900000000005</v>
      </c>
      <c r="N46" s="382">
        <f t="shared" si="0"/>
        <v>3459.1672500000004</v>
      </c>
      <c r="O46" s="383"/>
      <c r="P46" s="382">
        <v>3459.1672500000004</v>
      </c>
      <c r="R46" s="371"/>
    </row>
    <row r="47" spans="1:18" ht="174.5" x14ac:dyDescent="0.4">
      <c r="A47" s="114"/>
      <c r="B47" s="116" t="s">
        <v>1142</v>
      </c>
      <c r="C47" s="57" t="s">
        <v>1143</v>
      </c>
      <c r="D47" s="58" t="s">
        <v>1144</v>
      </c>
      <c r="E47" s="117" t="s">
        <v>1136</v>
      </c>
      <c r="F47" s="57" t="s">
        <v>1145</v>
      </c>
      <c r="G47" s="116">
        <v>17</v>
      </c>
      <c r="H47" s="116">
        <v>7</v>
      </c>
      <c r="I47" s="116">
        <v>7</v>
      </c>
      <c r="J47" s="116">
        <v>3</v>
      </c>
      <c r="K47" s="380">
        <v>337.14450000000005</v>
      </c>
      <c r="L47" s="384">
        <v>345.17175000000003</v>
      </c>
      <c r="M47" s="385">
        <v>353.19900000000007</v>
      </c>
      <c r="N47" s="382">
        <f t="shared" si="0"/>
        <v>5835.8107500000006</v>
      </c>
      <c r="O47" s="383"/>
      <c r="P47" s="382">
        <v>5835.8107500000024</v>
      </c>
      <c r="R47" s="371"/>
    </row>
    <row r="48" spans="1:18" ht="174.5" x14ac:dyDescent="0.4">
      <c r="A48" s="114"/>
      <c r="B48" s="116" t="s">
        <v>1146</v>
      </c>
      <c r="C48" s="57" t="s">
        <v>1147</v>
      </c>
      <c r="D48" s="58" t="s">
        <v>1148</v>
      </c>
      <c r="E48" s="117" t="s">
        <v>1136</v>
      </c>
      <c r="F48" s="57" t="s">
        <v>1149</v>
      </c>
      <c r="G48" s="116">
        <v>6</v>
      </c>
      <c r="H48" s="116">
        <v>2</v>
      </c>
      <c r="I48" s="116">
        <v>2</v>
      </c>
      <c r="J48" s="116">
        <v>2</v>
      </c>
      <c r="K48" s="380">
        <v>191.61450000000002</v>
      </c>
      <c r="L48" s="384">
        <v>196.17675</v>
      </c>
      <c r="M48" s="385">
        <v>200.739</v>
      </c>
      <c r="N48" s="382">
        <f t="shared" si="0"/>
        <v>1177.0605</v>
      </c>
      <c r="O48" s="383"/>
      <c r="P48" s="382">
        <v>1177.0605</v>
      </c>
      <c r="R48" s="371"/>
    </row>
    <row r="49" spans="1:18" ht="203.5" x14ac:dyDescent="0.4">
      <c r="A49" s="114"/>
      <c r="B49" s="116" t="s">
        <v>1150</v>
      </c>
      <c r="C49" s="57" t="s">
        <v>1151</v>
      </c>
      <c r="D49" s="58" t="s">
        <v>1152</v>
      </c>
      <c r="E49" s="117" t="s">
        <v>1153</v>
      </c>
      <c r="F49" s="57" t="s">
        <v>1154</v>
      </c>
      <c r="G49" s="116">
        <v>11</v>
      </c>
      <c r="H49" s="116">
        <v>4</v>
      </c>
      <c r="I49" s="116">
        <v>4</v>
      </c>
      <c r="J49" s="116">
        <v>3</v>
      </c>
      <c r="K49" s="380">
        <v>105.86094750000001</v>
      </c>
      <c r="L49" s="384">
        <v>108.38144625000001</v>
      </c>
      <c r="M49" s="385">
        <v>110.90194500000001</v>
      </c>
      <c r="N49" s="382">
        <f t="shared" si="0"/>
        <v>1189.6754100000001</v>
      </c>
      <c r="O49" s="383"/>
      <c r="P49" s="382">
        <v>1189.6754100000001</v>
      </c>
      <c r="R49" s="371"/>
    </row>
    <row r="50" spans="1:18" ht="174.5" x14ac:dyDescent="0.4">
      <c r="A50" s="114"/>
      <c r="B50" s="116" t="s">
        <v>1155</v>
      </c>
      <c r="C50" s="57" t="s">
        <v>1156</v>
      </c>
      <c r="D50" s="58" t="s">
        <v>1157</v>
      </c>
      <c r="E50" s="117" t="s">
        <v>1153</v>
      </c>
      <c r="F50" s="57" t="s">
        <v>1158</v>
      </c>
      <c r="G50" s="116">
        <v>265</v>
      </c>
      <c r="H50" s="411">
        <v>85</v>
      </c>
      <c r="I50" s="411">
        <v>95</v>
      </c>
      <c r="J50" s="411">
        <v>85</v>
      </c>
      <c r="K50" s="380">
        <v>227.4755175</v>
      </c>
      <c r="L50" s="384">
        <v>232.89160125000001</v>
      </c>
      <c r="M50" s="385">
        <v>238.30768499999999</v>
      </c>
      <c r="N50" s="382">
        <f t="shared" si="0"/>
        <v>61716.274331249995</v>
      </c>
      <c r="O50" s="383"/>
      <c r="P50" s="382">
        <v>61716.274331249995</v>
      </c>
      <c r="R50" s="371"/>
    </row>
    <row r="51" spans="1:18" ht="29.5" x14ac:dyDescent="0.4">
      <c r="A51" s="114"/>
      <c r="B51" s="116" t="s">
        <v>1159</v>
      </c>
      <c r="C51" s="57" t="s">
        <v>1160</v>
      </c>
      <c r="D51" s="58" t="s">
        <v>1161</v>
      </c>
      <c r="E51" s="117" t="s">
        <v>994</v>
      </c>
      <c r="F51" s="57" t="s">
        <v>1162</v>
      </c>
      <c r="G51" s="116">
        <v>13</v>
      </c>
      <c r="H51" s="411">
        <v>3</v>
      </c>
      <c r="I51" s="116">
        <v>8</v>
      </c>
      <c r="J51" s="116">
        <v>2</v>
      </c>
      <c r="K51" s="380">
        <v>60.310057499999999</v>
      </c>
      <c r="L51" s="384">
        <v>61.746011250000002</v>
      </c>
      <c r="M51" s="385">
        <v>63.181964999999998</v>
      </c>
      <c r="N51" s="382">
        <f t="shared" si="0"/>
        <v>801.26219249999997</v>
      </c>
      <c r="O51" s="383"/>
      <c r="P51" s="382">
        <v>801.26219249999997</v>
      </c>
      <c r="R51" s="371"/>
    </row>
    <row r="52" spans="1:18" ht="29.5" x14ac:dyDescent="0.4">
      <c r="A52" s="114"/>
      <c r="B52" s="116" t="s">
        <v>1163</v>
      </c>
      <c r="C52" s="57" t="s">
        <v>1164</v>
      </c>
      <c r="D52" s="58" t="s">
        <v>1165</v>
      </c>
      <c r="E52" s="117" t="s">
        <v>994</v>
      </c>
      <c r="F52" s="57" t="s">
        <v>1166</v>
      </c>
      <c r="G52" s="116">
        <v>7</v>
      </c>
      <c r="H52" s="411">
        <v>2</v>
      </c>
      <c r="I52" s="411">
        <v>4</v>
      </c>
      <c r="J52" s="411">
        <v>1</v>
      </c>
      <c r="K52" s="380">
        <v>67.174222499999999</v>
      </c>
      <c r="L52" s="384">
        <v>68.773608750000008</v>
      </c>
      <c r="M52" s="385">
        <v>70.372995000000003</v>
      </c>
      <c r="N52" s="382">
        <f t="shared" si="0"/>
        <v>479.81587500000006</v>
      </c>
      <c r="O52" s="383"/>
      <c r="P52" s="382">
        <v>479.81587500000006</v>
      </c>
      <c r="R52" s="371"/>
    </row>
    <row r="53" spans="1:18" ht="29.5" x14ac:dyDescent="0.4">
      <c r="A53" s="114"/>
      <c r="B53" s="116" t="s">
        <v>1167</v>
      </c>
      <c r="C53" s="57" t="s">
        <v>1168</v>
      </c>
      <c r="D53" s="58" t="s">
        <v>1169</v>
      </c>
      <c r="E53" s="117" t="s">
        <v>994</v>
      </c>
      <c r="F53" s="57" t="s">
        <v>1170</v>
      </c>
      <c r="G53" s="116">
        <v>6</v>
      </c>
      <c r="H53" s="116">
        <v>2</v>
      </c>
      <c r="I53" s="116">
        <v>3</v>
      </c>
      <c r="J53" s="116">
        <v>1</v>
      </c>
      <c r="K53" s="380">
        <v>107.18284499999999</v>
      </c>
      <c r="L53" s="384">
        <v>109.73481749999999</v>
      </c>
      <c r="M53" s="385">
        <v>112.28679</v>
      </c>
      <c r="N53" s="382">
        <f t="shared" si="0"/>
        <v>655.85693249999997</v>
      </c>
      <c r="O53" s="383"/>
      <c r="P53" s="382">
        <v>655.85693249999997</v>
      </c>
      <c r="R53" s="371"/>
    </row>
    <row r="54" spans="1:18" ht="29.5" x14ac:dyDescent="0.4">
      <c r="A54" s="114"/>
      <c r="B54" s="116" t="s">
        <v>1171</v>
      </c>
      <c r="C54" s="57" t="s">
        <v>1172</v>
      </c>
      <c r="D54" s="58">
        <v>19700</v>
      </c>
      <c r="E54" s="117" t="s">
        <v>994</v>
      </c>
      <c r="F54" s="57" t="s">
        <v>1173</v>
      </c>
      <c r="G54" s="116">
        <v>2</v>
      </c>
      <c r="H54" s="116">
        <v>1</v>
      </c>
      <c r="I54" s="116">
        <v>1</v>
      </c>
      <c r="J54" s="116">
        <v>0</v>
      </c>
      <c r="K54" s="380">
        <v>113.94999</v>
      </c>
      <c r="L54" s="384">
        <v>116.663085</v>
      </c>
      <c r="M54" s="385">
        <v>119.37617999999999</v>
      </c>
      <c r="N54" s="382">
        <f t="shared" si="0"/>
        <v>230.61307499999998</v>
      </c>
      <c r="O54" s="383"/>
      <c r="P54" s="382">
        <v>230.61307499999998</v>
      </c>
      <c r="R54" s="371"/>
    </row>
    <row r="55" spans="1:18" ht="29.5" x14ac:dyDescent="0.4">
      <c r="A55" s="114"/>
      <c r="B55" s="116" t="s">
        <v>1174</v>
      </c>
      <c r="C55" s="57" t="s">
        <v>1175</v>
      </c>
      <c r="D55" s="58">
        <v>4008490</v>
      </c>
      <c r="E55" s="117" t="s">
        <v>1176</v>
      </c>
      <c r="F55" s="57" t="s">
        <v>1177</v>
      </c>
      <c r="G55" s="116">
        <v>6</v>
      </c>
      <c r="H55" s="116">
        <v>2</v>
      </c>
      <c r="I55" s="116">
        <v>4</v>
      </c>
      <c r="J55" s="116">
        <v>0</v>
      </c>
      <c r="K55" s="380">
        <v>12.2366475</v>
      </c>
      <c r="L55" s="384">
        <v>12.527996249999999</v>
      </c>
      <c r="M55" s="385">
        <v>12.819345</v>
      </c>
      <c r="N55" s="382">
        <f t="shared" si="0"/>
        <v>74.585279999999997</v>
      </c>
      <c r="O55" s="383"/>
      <c r="P55" s="382">
        <v>74.585279999999997</v>
      </c>
      <c r="R55" s="371"/>
    </row>
    <row r="56" spans="1:18" ht="87.5" x14ac:dyDescent="0.4">
      <c r="A56" s="114"/>
      <c r="B56" s="116" t="s">
        <v>1178</v>
      </c>
      <c r="C56" s="57" t="s">
        <v>1179</v>
      </c>
      <c r="D56" s="58">
        <v>9148100</v>
      </c>
      <c r="E56" s="117" t="s">
        <v>1176</v>
      </c>
      <c r="F56" s="57" t="s">
        <v>1180</v>
      </c>
      <c r="G56" s="116">
        <v>4</v>
      </c>
      <c r="H56" s="116">
        <v>1</v>
      </c>
      <c r="I56" s="116">
        <v>2</v>
      </c>
      <c r="J56" s="116">
        <v>1</v>
      </c>
      <c r="K56" s="380">
        <v>320.09323499999999</v>
      </c>
      <c r="L56" s="384">
        <v>327.71450250000004</v>
      </c>
      <c r="M56" s="385">
        <v>335.33577000000002</v>
      </c>
      <c r="N56" s="382">
        <f t="shared" si="0"/>
        <v>1310.8580099999999</v>
      </c>
      <c r="O56" s="383"/>
      <c r="P56" s="382">
        <v>1310.8580099999999</v>
      </c>
      <c r="R56" s="371"/>
    </row>
    <row r="57" spans="1:18" ht="261.5" x14ac:dyDescent="0.4">
      <c r="A57" s="114"/>
      <c r="B57" s="116" t="s">
        <v>1181</v>
      </c>
      <c r="C57" s="57" t="s">
        <v>1182</v>
      </c>
      <c r="D57" s="58">
        <v>18565</v>
      </c>
      <c r="E57" s="117" t="s">
        <v>1067</v>
      </c>
      <c r="F57" s="57" t="s">
        <v>1183</v>
      </c>
      <c r="G57" s="116">
        <v>24</v>
      </c>
      <c r="H57" s="116">
        <v>8</v>
      </c>
      <c r="I57" s="116">
        <v>11</v>
      </c>
      <c r="J57" s="116">
        <v>5</v>
      </c>
      <c r="K57" s="380">
        <v>23.4667125</v>
      </c>
      <c r="L57" s="384">
        <v>24.025443750000001</v>
      </c>
      <c r="M57" s="385">
        <v>24.584175000000002</v>
      </c>
      <c r="N57" s="382">
        <f t="shared" si="0"/>
        <v>574.93445625000004</v>
      </c>
      <c r="O57" s="383"/>
      <c r="P57" s="382">
        <v>574.93445624999993</v>
      </c>
      <c r="R57" s="371"/>
    </row>
    <row r="58" spans="1:18" ht="58.5" x14ac:dyDescent="0.4">
      <c r="A58" s="114"/>
      <c r="B58" s="116" t="s">
        <v>1184</v>
      </c>
      <c r="C58" s="57" t="s">
        <v>1185</v>
      </c>
      <c r="D58" s="58">
        <v>9031821</v>
      </c>
      <c r="E58" s="117" t="s">
        <v>1176</v>
      </c>
      <c r="F58" s="57" t="s">
        <v>1186</v>
      </c>
      <c r="G58" s="116">
        <v>17</v>
      </c>
      <c r="H58" s="411">
        <v>6</v>
      </c>
      <c r="I58" s="411">
        <v>7</v>
      </c>
      <c r="J58" s="411">
        <v>4</v>
      </c>
      <c r="K58" s="380">
        <v>38.686724999999996</v>
      </c>
      <c r="L58" s="384">
        <v>39.607837499999995</v>
      </c>
      <c r="M58" s="385">
        <v>40.528949999999995</v>
      </c>
      <c r="N58" s="382">
        <f t="shared" si="0"/>
        <v>671.4910124999999</v>
      </c>
      <c r="O58" s="383"/>
      <c r="P58" s="382">
        <v>671.49101250000001</v>
      </c>
      <c r="R58" s="371"/>
    </row>
    <row r="59" spans="1:18" ht="58.5" x14ac:dyDescent="0.4">
      <c r="A59" s="114"/>
      <c r="B59" s="116" t="s">
        <v>1187</v>
      </c>
      <c r="C59" s="57" t="s">
        <v>1188</v>
      </c>
      <c r="D59" s="58">
        <v>6284954</v>
      </c>
      <c r="E59" s="117" t="s">
        <v>1176</v>
      </c>
      <c r="F59" s="57" t="s">
        <v>1186</v>
      </c>
      <c r="G59" s="116">
        <v>14</v>
      </c>
      <c r="H59" s="411">
        <v>5</v>
      </c>
      <c r="I59" s="411">
        <v>6</v>
      </c>
      <c r="J59" s="411">
        <v>3</v>
      </c>
      <c r="K59" s="380">
        <v>43.780275000000003</v>
      </c>
      <c r="L59" s="384">
        <v>44.8226625</v>
      </c>
      <c r="M59" s="385">
        <v>45.865050000000004</v>
      </c>
      <c r="N59" s="382">
        <f t="shared" si="0"/>
        <v>625.4325</v>
      </c>
      <c r="O59" s="383"/>
      <c r="P59" s="382">
        <v>625.4325</v>
      </c>
      <c r="R59" s="371"/>
    </row>
    <row r="60" spans="1:18" ht="73" x14ac:dyDescent="0.4">
      <c r="A60" s="114"/>
      <c r="B60" s="116" t="s">
        <v>1189</v>
      </c>
      <c r="C60" s="57" t="s">
        <v>1190</v>
      </c>
      <c r="D60" s="58" t="s">
        <v>1191</v>
      </c>
      <c r="E60" s="117" t="s">
        <v>1176</v>
      </c>
      <c r="F60" s="57" t="s">
        <v>1192</v>
      </c>
      <c r="G60" s="116">
        <v>25</v>
      </c>
      <c r="H60" s="411">
        <v>8</v>
      </c>
      <c r="I60" s="411">
        <v>12</v>
      </c>
      <c r="J60" s="411">
        <v>5</v>
      </c>
      <c r="K60" s="380">
        <v>15.207884999999999</v>
      </c>
      <c r="L60" s="384">
        <v>15.569977499999998</v>
      </c>
      <c r="M60" s="385">
        <v>15.93207</v>
      </c>
      <c r="N60" s="382">
        <f t="shared" si="0"/>
        <v>388.16315999999995</v>
      </c>
      <c r="O60" s="383"/>
      <c r="P60" s="382">
        <v>388.16316</v>
      </c>
      <c r="R60" s="371"/>
    </row>
    <row r="61" spans="1:18" ht="73" x14ac:dyDescent="0.4">
      <c r="A61" s="114"/>
      <c r="B61" s="116" t="s">
        <v>1193</v>
      </c>
      <c r="C61" s="57" t="s">
        <v>1194</v>
      </c>
      <c r="D61" s="58" t="s">
        <v>1195</v>
      </c>
      <c r="E61" s="117" t="s">
        <v>607</v>
      </c>
      <c r="F61" s="57" t="s">
        <v>1196</v>
      </c>
      <c r="G61" s="116">
        <v>15</v>
      </c>
      <c r="H61" s="411">
        <v>5</v>
      </c>
      <c r="I61" s="116">
        <v>6</v>
      </c>
      <c r="J61" s="116">
        <v>4</v>
      </c>
      <c r="K61" s="380">
        <v>44.641327500000003</v>
      </c>
      <c r="L61" s="384">
        <v>45.704216250000002</v>
      </c>
      <c r="M61" s="385">
        <v>46.767105000000008</v>
      </c>
      <c r="N61" s="382">
        <f t="shared" si="0"/>
        <v>684.50035500000001</v>
      </c>
      <c r="O61" s="383"/>
      <c r="P61" s="382">
        <v>684.50035500000001</v>
      </c>
      <c r="R61" s="371"/>
    </row>
    <row r="62" spans="1:18" ht="29.5" x14ac:dyDescent="0.4">
      <c r="A62" s="114"/>
      <c r="B62" s="116" t="s">
        <v>1197</v>
      </c>
      <c r="C62" s="57" t="s">
        <v>1198</v>
      </c>
      <c r="D62" s="58" t="s">
        <v>1199</v>
      </c>
      <c r="E62" s="117" t="s">
        <v>607</v>
      </c>
      <c r="F62" s="57" t="s">
        <v>1200</v>
      </c>
      <c r="G62" s="116">
        <v>6</v>
      </c>
      <c r="H62" s="116">
        <v>2</v>
      </c>
      <c r="I62" s="116">
        <v>4</v>
      </c>
      <c r="J62" s="116">
        <v>0</v>
      </c>
      <c r="K62" s="380">
        <v>5.9788575000000002</v>
      </c>
      <c r="L62" s="384">
        <v>6.1212112500000009</v>
      </c>
      <c r="M62" s="385">
        <v>6.2635650000000007</v>
      </c>
      <c r="N62" s="382">
        <f t="shared" si="0"/>
        <v>36.44256</v>
      </c>
      <c r="O62" s="383"/>
      <c r="P62" s="382">
        <v>36.442560000000007</v>
      </c>
      <c r="R62" s="371"/>
    </row>
    <row r="63" spans="1:18" ht="44" x14ac:dyDescent="0.4">
      <c r="A63" s="114"/>
      <c r="B63" s="116" t="s">
        <v>1201</v>
      </c>
      <c r="C63" s="57" t="s">
        <v>1202</v>
      </c>
      <c r="D63" s="58" t="s">
        <v>1203</v>
      </c>
      <c r="E63" s="117" t="s">
        <v>607</v>
      </c>
      <c r="F63" s="57" t="s">
        <v>1204</v>
      </c>
      <c r="G63" s="116">
        <v>2</v>
      </c>
      <c r="H63" s="116">
        <v>1</v>
      </c>
      <c r="I63" s="116">
        <v>1</v>
      </c>
      <c r="J63" s="116">
        <v>0</v>
      </c>
      <c r="K63" s="380">
        <v>31.288950000000003</v>
      </c>
      <c r="L63" s="384">
        <v>32.033925000000004</v>
      </c>
      <c r="M63" s="385">
        <v>32.7789</v>
      </c>
      <c r="N63" s="382">
        <f t="shared" si="0"/>
        <v>63.32287500000001</v>
      </c>
      <c r="O63" s="383"/>
      <c r="P63" s="382">
        <v>63.32287500000001</v>
      </c>
      <c r="R63" s="371"/>
    </row>
    <row r="64" spans="1:18" ht="73" x14ac:dyDescent="0.4">
      <c r="A64" s="114"/>
      <c r="B64" s="116" t="s">
        <v>1205</v>
      </c>
      <c r="C64" s="57" t="s">
        <v>1206</v>
      </c>
      <c r="D64" s="58">
        <v>4008313</v>
      </c>
      <c r="E64" s="117" t="s">
        <v>1176</v>
      </c>
      <c r="F64" s="57" t="s">
        <v>1207</v>
      </c>
      <c r="G64" s="116">
        <v>2</v>
      </c>
      <c r="H64" s="116">
        <v>1</v>
      </c>
      <c r="I64" s="116">
        <v>1</v>
      </c>
      <c r="J64" s="116">
        <v>0</v>
      </c>
      <c r="K64" s="380">
        <v>18.603585000000002</v>
      </c>
      <c r="L64" s="384">
        <v>19.0465275</v>
      </c>
      <c r="M64" s="385">
        <v>19.489470000000001</v>
      </c>
      <c r="N64" s="382">
        <f t="shared" si="0"/>
        <v>37.650112500000006</v>
      </c>
      <c r="O64" s="383"/>
      <c r="P64" s="382">
        <v>37.650112500000006</v>
      </c>
      <c r="R64" s="371"/>
    </row>
    <row r="65" spans="1:18" ht="73" x14ac:dyDescent="0.4">
      <c r="A65" s="114"/>
      <c r="B65" s="116" t="s">
        <v>1208</v>
      </c>
      <c r="C65" s="57" t="s">
        <v>1209</v>
      </c>
      <c r="D65" s="58">
        <v>6242701</v>
      </c>
      <c r="E65" s="117" t="s">
        <v>1176</v>
      </c>
      <c r="F65" s="57" t="s">
        <v>1210</v>
      </c>
      <c r="G65" s="116">
        <v>7</v>
      </c>
      <c r="H65" s="411">
        <v>2</v>
      </c>
      <c r="I65" s="411">
        <v>5</v>
      </c>
      <c r="J65" s="411">
        <v>0</v>
      </c>
      <c r="K65" s="380">
        <v>36.722069999999995</v>
      </c>
      <c r="L65" s="384">
        <v>37.596404999999997</v>
      </c>
      <c r="M65" s="385">
        <v>38.470739999999999</v>
      </c>
      <c r="N65" s="382">
        <f t="shared" si="0"/>
        <v>261.42616499999997</v>
      </c>
      <c r="O65" s="383"/>
      <c r="P65" s="382">
        <v>261.42616499999997</v>
      </c>
      <c r="R65" s="371"/>
    </row>
    <row r="66" spans="1:18" ht="16" x14ac:dyDescent="0.4">
      <c r="A66" s="114"/>
      <c r="B66" s="116" t="s">
        <v>1211</v>
      </c>
      <c r="C66" s="57" t="s">
        <v>1212</v>
      </c>
      <c r="D66" s="58" t="s">
        <v>1213</v>
      </c>
      <c r="E66" s="117" t="s">
        <v>1214</v>
      </c>
      <c r="F66" s="57" t="s">
        <v>1215</v>
      </c>
      <c r="G66" s="116">
        <v>5</v>
      </c>
      <c r="H66" s="116">
        <v>2</v>
      </c>
      <c r="I66" s="116">
        <v>2</v>
      </c>
      <c r="J66" s="116">
        <v>1</v>
      </c>
      <c r="K66" s="380">
        <v>30.343004999999998</v>
      </c>
      <c r="L66" s="384">
        <v>31.065457500000001</v>
      </c>
      <c r="M66" s="385">
        <v>31.78791</v>
      </c>
      <c r="N66" s="382">
        <f t="shared" si="0"/>
        <v>154.60483500000001</v>
      </c>
      <c r="O66" s="383"/>
      <c r="P66" s="382">
        <v>154.60483500000001</v>
      </c>
      <c r="R66" s="371"/>
    </row>
    <row r="67" spans="1:18" ht="29.5" x14ac:dyDescent="0.4">
      <c r="A67" s="114"/>
      <c r="B67" s="116" t="s">
        <v>1216</v>
      </c>
      <c r="C67" s="57" t="s">
        <v>1217</v>
      </c>
      <c r="D67" s="158" t="s">
        <v>1218</v>
      </c>
      <c r="E67" s="117" t="s">
        <v>1219</v>
      </c>
      <c r="F67" s="57" t="s">
        <v>1220</v>
      </c>
      <c r="G67" s="116">
        <v>2</v>
      </c>
      <c r="H67" s="116">
        <v>1</v>
      </c>
      <c r="I67" s="116">
        <v>1</v>
      </c>
      <c r="J67" s="116">
        <v>0</v>
      </c>
      <c r="K67" s="380">
        <v>324.82295999999997</v>
      </c>
      <c r="L67" s="384">
        <v>332.55683999999997</v>
      </c>
      <c r="M67" s="385">
        <v>340.29071999999996</v>
      </c>
      <c r="N67" s="382">
        <f t="shared" si="0"/>
        <v>657.37979999999993</v>
      </c>
      <c r="O67" s="383"/>
      <c r="P67" s="382">
        <v>657.37979999999993</v>
      </c>
      <c r="R67" s="371"/>
    </row>
    <row r="68" spans="1:18" ht="174.5" x14ac:dyDescent="0.4">
      <c r="A68" s="114"/>
      <c r="B68" s="116" t="s">
        <v>1221</v>
      </c>
      <c r="C68" s="57" t="s">
        <v>1222</v>
      </c>
      <c r="D68" s="58">
        <v>9847</v>
      </c>
      <c r="E68" s="117" t="s">
        <v>1223</v>
      </c>
      <c r="F68" s="57" t="s">
        <v>1224</v>
      </c>
      <c r="G68" s="116">
        <v>12</v>
      </c>
      <c r="H68" s="116">
        <v>5</v>
      </c>
      <c r="I68" s="116">
        <v>5</v>
      </c>
      <c r="J68" s="116">
        <v>2</v>
      </c>
      <c r="K68" s="380">
        <v>24.230745000000002</v>
      </c>
      <c r="L68" s="384">
        <v>24.807667500000001</v>
      </c>
      <c r="M68" s="385">
        <v>25.384590000000003</v>
      </c>
      <c r="N68" s="382">
        <f t="shared" ref="N68:N131" si="1">+H68*K68+I68*L68+J68*M68</f>
        <v>295.96124250000003</v>
      </c>
      <c r="O68" s="383"/>
      <c r="P68" s="382">
        <v>295.96124250000003</v>
      </c>
      <c r="R68" s="371"/>
    </row>
    <row r="69" spans="1:18" ht="261.5" x14ac:dyDescent="0.4">
      <c r="A69" s="114"/>
      <c r="B69" s="116" t="s">
        <v>1225</v>
      </c>
      <c r="C69" s="57" t="s">
        <v>1226</v>
      </c>
      <c r="D69" s="58">
        <v>9640</v>
      </c>
      <c r="E69" s="117" t="s">
        <v>1223</v>
      </c>
      <c r="F69" s="57" t="s">
        <v>1227</v>
      </c>
      <c r="G69" s="116">
        <v>16</v>
      </c>
      <c r="H69" s="116">
        <v>5</v>
      </c>
      <c r="I69" s="116">
        <v>7</v>
      </c>
      <c r="J69" s="116">
        <v>4</v>
      </c>
      <c r="K69" s="380">
        <v>9.5079600000000006</v>
      </c>
      <c r="L69" s="384">
        <v>9.7343400000000013</v>
      </c>
      <c r="M69" s="385">
        <v>9.960720000000002</v>
      </c>
      <c r="N69" s="382">
        <f t="shared" si="1"/>
        <v>155.52306000000002</v>
      </c>
      <c r="O69" s="383"/>
      <c r="P69" s="382">
        <v>155.52306000000004</v>
      </c>
      <c r="R69" s="371"/>
    </row>
    <row r="70" spans="1:18" ht="218" x14ac:dyDescent="0.4">
      <c r="A70" s="114"/>
      <c r="B70" s="116" t="s">
        <v>1228</v>
      </c>
      <c r="C70" s="57" t="s">
        <v>1229</v>
      </c>
      <c r="D70" s="58">
        <v>9631</v>
      </c>
      <c r="E70" s="117" t="s">
        <v>1223</v>
      </c>
      <c r="F70" s="57" t="s">
        <v>1230</v>
      </c>
      <c r="G70" s="116">
        <v>2</v>
      </c>
      <c r="H70" s="116">
        <v>1</v>
      </c>
      <c r="I70" s="116">
        <v>1</v>
      </c>
      <c r="J70" s="116">
        <v>0</v>
      </c>
      <c r="K70" s="380">
        <v>198.2967525</v>
      </c>
      <c r="L70" s="384">
        <v>203.01810374999999</v>
      </c>
      <c r="M70" s="385">
        <v>207.73945499999999</v>
      </c>
      <c r="N70" s="382">
        <f t="shared" si="1"/>
        <v>401.31485624999999</v>
      </c>
      <c r="O70" s="383"/>
      <c r="P70" s="382">
        <v>401.31485624999999</v>
      </c>
      <c r="R70" s="371"/>
    </row>
    <row r="71" spans="1:18" ht="16" x14ac:dyDescent="0.4">
      <c r="A71" s="114"/>
      <c r="B71" s="116" t="s">
        <v>1231</v>
      </c>
      <c r="C71" s="57" t="s">
        <v>1232</v>
      </c>
      <c r="D71" s="58">
        <v>200002</v>
      </c>
      <c r="E71" s="117" t="s">
        <v>994</v>
      </c>
      <c r="F71" s="57" t="s">
        <v>1233</v>
      </c>
      <c r="G71" s="116">
        <v>4</v>
      </c>
      <c r="H71" s="411">
        <v>1</v>
      </c>
      <c r="I71" s="411">
        <v>2</v>
      </c>
      <c r="J71" s="411">
        <v>1</v>
      </c>
      <c r="K71" s="380">
        <v>58.587952500000014</v>
      </c>
      <c r="L71" s="384">
        <v>59.982903750000013</v>
      </c>
      <c r="M71" s="385">
        <v>61.377855000000011</v>
      </c>
      <c r="N71" s="382">
        <f t="shared" si="1"/>
        <v>239.93161500000005</v>
      </c>
      <c r="O71" s="383"/>
      <c r="P71" s="382">
        <v>239.93161500000005</v>
      </c>
      <c r="R71" s="371"/>
    </row>
    <row r="72" spans="1:18" ht="116.5" x14ac:dyDescent="0.4">
      <c r="A72" s="114"/>
      <c r="B72" s="116" t="s">
        <v>1234</v>
      </c>
      <c r="C72" s="57" t="s">
        <v>1235</v>
      </c>
      <c r="D72" s="58" t="s">
        <v>1236</v>
      </c>
      <c r="E72" s="117" t="s">
        <v>994</v>
      </c>
      <c r="F72" s="57" t="s">
        <v>1237</v>
      </c>
      <c r="G72" s="116">
        <v>8</v>
      </c>
      <c r="H72" s="411">
        <v>2</v>
      </c>
      <c r="I72" s="411">
        <v>4</v>
      </c>
      <c r="J72" s="411">
        <v>2</v>
      </c>
      <c r="K72" s="380">
        <v>11.751547499999999</v>
      </c>
      <c r="L72" s="384">
        <v>12.031346249999999</v>
      </c>
      <c r="M72" s="385">
        <v>12.311144999999998</v>
      </c>
      <c r="N72" s="382">
        <f t="shared" si="1"/>
        <v>96.250769999999989</v>
      </c>
      <c r="O72" s="383"/>
      <c r="P72" s="382">
        <v>96.250769999999989</v>
      </c>
      <c r="R72" s="371"/>
    </row>
    <row r="73" spans="1:18" ht="116.5" x14ac:dyDescent="0.4">
      <c r="A73" s="114"/>
      <c r="B73" s="116" t="s">
        <v>1238</v>
      </c>
      <c r="C73" s="57" t="s">
        <v>1239</v>
      </c>
      <c r="D73" s="58" t="s">
        <v>1240</v>
      </c>
      <c r="E73" s="117" t="s">
        <v>994</v>
      </c>
      <c r="F73" s="57" t="s">
        <v>1237</v>
      </c>
      <c r="G73" s="116">
        <v>8</v>
      </c>
      <c r="H73" s="411">
        <v>2</v>
      </c>
      <c r="I73" s="411">
        <v>4</v>
      </c>
      <c r="J73" s="411">
        <v>2</v>
      </c>
      <c r="K73" s="380">
        <v>11.751547499999999</v>
      </c>
      <c r="L73" s="384">
        <v>12.031346249999999</v>
      </c>
      <c r="M73" s="385">
        <v>12.311144999999998</v>
      </c>
      <c r="N73" s="382">
        <f t="shared" si="1"/>
        <v>96.250769999999989</v>
      </c>
      <c r="O73" s="383"/>
      <c r="P73" s="382">
        <v>96.250769999999989</v>
      </c>
      <c r="R73" s="371"/>
    </row>
    <row r="74" spans="1:18" ht="116.5" x14ac:dyDescent="0.4">
      <c r="A74" s="114"/>
      <c r="B74" s="116" t="s">
        <v>1241</v>
      </c>
      <c r="C74" s="57" t="s">
        <v>1242</v>
      </c>
      <c r="D74" s="58" t="s">
        <v>1243</v>
      </c>
      <c r="E74" s="117" t="s">
        <v>994</v>
      </c>
      <c r="F74" s="57" t="s">
        <v>1237</v>
      </c>
      <c r="G74" s="116">
        <v>3</v>
      </c>
      <c r="H74" s="411">
        <v>1</v>
      </c>
      <c r="I74" s="411">
        <v>2</v>
      </c>
      <c r="J74" s="411">
        <v>0</v>
      </c>
      <c r="K74" s="380">
        <v>11.751547499999999</v>
      </c>
      <c r="L74" s="384">
        <v>12.031346249999999</v>
      </c>
      <c r="M74" s="385">
        <v>12.311144999999998</v>
      </c>
      <c r="N74" s="382">
        <f t="shared" si="1"/>
        <v>35.814239999999998</v>
      </c>
      <c r="O74" s="383"/>
      <c r="P74" s="382">
        <v>35.814239999999998</v>
      </c>
      <c r="R74" s="371"/>
    </row>
    <row r="75" spans="1:18" ht="145.5" x14ac:dyDescent="0.4">
      <c r="A75" s="114"/>
      <c r="B75" s="116" t="s">
        <v>1244</v>
      </c>
      <c r="C75" s="57" t="s">
        <v>1245</v>
      </c>
      <c r="D75" s="58">
        <v>19212</v>
      </c>
      <c r="E75" s="117" t="s">
        <v>994</v>
      </c>
      <c r="F75" s="57" t="s">
        <v>1246</v>
      </c>
      <c r="G75" s="116">
        <v>6</v>
      </c>
      <c r="H75" s="411">
        <v>2</v>
      </c>
      <c r="I75" s="411">
        <v>3</v>
      </c>
      <c r="J75" s="411">
        <v>1</v>
      </c>
      <c r="K75" s="380">
        <v>134.80929</v>
      </c>
      <c r="L75" s="384">
        <v>138.019035</v>
      </c>
      <c r="M75" s="385">
        <v>141.22878</v>
      </c>
      <c r="N75" s="382">
        <f t="shared" si="1"/>
        <v>824.90446499999996</v>
      </c>
      <c r="O75" s="383"/>
      <c r="P75" s="382">
        <v>824.90446500000007</v>
      </c>
      <c r="R75" s="371"/>
    </row>
    <row r="76" spans="1:18" ht="16" x14ac:dyDescent="0.4">
      <c r="A76" s="114"/>
      <c r="B76" s="116" t="s">
        <v>1247</v>
      </c>
      <c r="C76" s="57" t="s">
        <v>1248</v>
      </c>
      <c r="D76" s="58" t="s">
        <v>1249</v>
      </c>
      <c r="E76" s="117" t="s">
        <v>607</v>
      </c>
      <c r="F76" s="57" t="s">
        <v>1250</v>
      </c>
      <c r="G76" s="116">
        <v>5</v>
      </c>
      <c r="H76" s="411">
        <v>2</v>
      </c>
      <c r="I76" s="116">
        <v>2</v>
      </c>
      <c r="J76" s="116">
        <v>1</v>
      </c>
      <c r="K76" s="380">
        <v>18.639967500000001</v>
      </c>
      <c r="L76" s="384">
        <v>19.08377625</v>
      </c>
      <c r="M76" s="385">
        <v>19.527584999999998</v>
      </c>
      <c r="N76" s="382">
        <f t="shared" si="1"/>
        <v>94.975072499999996</v>
      </c>
      <c r="O76" s="383"/>
      <c r="P76" s="382">
        <v>94.975072499999996</v>
      </c>
      <c r="R76" s="371"/>
    </row>
    <row r="77" spans="1:18" ht="16" x14ac:dyDescent="0.4">
      <c r="A77" s="114"/>
      <c r="B77" s="116" t="s">
        <v>1251</v>
      </c>
      <c r="C77" s="57" t="s">
        <v>1252</v>
      </c>
      <c r="D77" s="58" t="s">
        <v>1253</v>
      </c>
      <c r="E77" s="117" t="s">
        <v>607</v>
      </c>
      <c r="F77" s="57" t="s">
        <v>1254</v>
      </c>
      <c r="G77" s="116">
        <v>8</v>
      </c>
      <c r="H77" s="411">
        <v>3</v>
      </c>
      <c r="I77" s="116">
        <v>3</v>
      </c>
      <c r="J77" s="116">
        <v>2</v>
      </c>
      <c r="K77" s="380">
        <v>4.4144100000000011</v>
      </c>
      <c r="L77" s="384">
        <v>4.5195150000000011</v>
      </c>
      <c r="M77" s="385">
        <v>4.6246200000000011</v>
      </c>
      <c r="N77" s="382">
        <f t="shared" si="1"/>
        <v>36.051015000000007</v>
      </c>
      <c r="O77" s="383"/>
      <c r="P77" s="382">
        <v>36.051015000000014</v>
      </c>
      <c r="R77" s="371"/>
    </row>
    <row r="78" spans="1:18" ht="131" x14ac:dyDescent="0.4">
      <c r="A78" s="114"/>
      <c r="B78" s="116" t="s">
        <v>1255</v>
      </c>
      <c r="C78" s="57" t="s">
        <v>1256</v>
      </c>
      <c r="D78" s="58">
        <v>1911114</v>
      </c>
      <c r="E78" s="117" t="s">
        <v>994</v>
      </c>
      <c r="F78" s="57" t="s">
        <v>1257</v>
      </c>
      <c r="G78" s="116">
        <v>5</v>
      </c>
      <c r="H78" s="411">
        <v>2</v>
      </c>
      <c r="I78" s="116">
        <v>2</v>
      </c>
      <c r="J78" s="116">
        <v>1</v>
      </c>
      <c r="K78" s="380">
        <v>75.1905</v>
      </c>
      <c r="L78" s="384">
        <v>76.98075</v>
      </c>
      <c r="M78" s="385">
        <v>78.771000000000001</v>
      </c>
      <c r="N78" s="382">
        <f t="shared" si="1"/>
        <v>383.11349999999999</v>
      </c>
      <c r="O78" s="383"/>
      <c r="P78" s="382">
        <v>383.11349999999999</v>
      </c>
      <c r="R78" s="371"/>
    </row>
    <row r="79" spans="1:18" ht="29.5" x14ac:dyDescent="0.4">
      <c r="A79" s="114"/>
      <c r="B79" s="116" t="s">
        <v>1258</v>
      </c>
      <c r="C79" s="57" t="s">
        <v>1259</v>
      </c>
      <c r="D79" s="58">
        <v>19756</v>
      </c>
      <c r="E79" s="117" t="s">
        <v>994</v>
      </c>
      <c r="F79" s="57" t="s">
        <v>1260</v>
      </c>
      <c r="G79" s="116">
        <v>30</v>
      </c>
      <c r="H79" s="411">
        <v>10</v>
      </c>
      <c r="I79" s="116">
        <v>14</v>
      </c>
      <c r="J79" s="116">
        <v>6</v>
      </c>
      <c r="K79" s="380">
        <v>3.6625050000000003</v>
      </c>
      <c r="L79" s="384">
        <v>3.7497075000000004</v>
      </c>
      <c r="M79" s="385">
        <v>3.83691</v>
      </c>
      <c r="N79" s="382">
        <f t="shared" si="1"/>
        <v>112.14241500000001</v>
      </c>
      <c r="O79" s="383"/>
      <c r="P79" s="382">
        <v>112.14241500000001</v>
      </c>
      <c r="R79" s="371"/>
    </row>
    <row r="80" spans="1:18" ht="29.5" x14ac:dyDescent="0.4">
      <c r="A80" s="114"/>
      <c r="B80" s="116" t="s">
        <v>1261</v>
      </c>
      <c r="C80" s="57" t="s">
        <v>1259</v>
      </c>
      <c r="D80" s="58">
        <v>19751</v>
      </c>
      <c r="E80" s="117" t="s">
        <v>994</v>
      </c>
      <c r="F80" s="57" t="s">
        <v>1262</v>
      </c>
      <c r="G80" s="116">
        <v>30</v>
      </c>
      <c r="H80" s="411">
        <v>10</v>
      </c>
      <c r="I80" s="116">
        <v>14</v>
      </c>
      <c r="J80" s="412">
        <v>6</v>
      </c>
      <c r="K80" s="380">
        <v>3.0440024999999999</v>
      </c>
      <c r="L80" s="384">
        <v>3.1164787499999997</v>
      </c>
      <c r="M80" s="385">
        <v>3.188955</v>
      </c>
      <c r="N80" s="382">
        <f t="shared" si="1"/>
        <v>93.204457500000004</v>
      </c>
      <c r="O80" s="383"/>
      <c r="P80" s="382">
        <v>93.20445749999999</v>
      </c>
      <c r="R80" s="371"/>
    </row>
    <row r="81" spans="1:18" ht="16" x14ac:dyDescent="0.4">
      <c r="A81" s="114"/>
      <c r="B81" s="116" t="s">
        <v>1263</v>
      </c>
      <c r="C81" s="57" t="s">
        <v>1264</v>
      </c>
      <c r="D81" s="58">
        <v>19919</v>
      </c>
      <c r="E81" s="117" t="s">
        <v>994</v>
      </c>
      <c r="F81" s="57" t="s">
        <v>1265</v>
      </c>
      <c r="G81" s="116">
        <v>12</v>
      </c>
      <c r="H81" s="411">
        <v>5</v>
      </c>
      <c r="I81" s="116">
        <v>5</v>
      </c>
      <c r="J81" s="411">
        <v>2</v>
      </c>
      <c r="K81" s="380">
        <v>27.214110000000002</v>
      </c>
      <c r="L81" s="384">
        <v>27.862065000000001</v>
      </c>
      <c r="M81" s="385">
        <v>28.510020000000004</v>
      </c>
      <c r="N81" s="382">
        <f t="shared" si="1"/>
        <v>332.400915</v>
      </c>
      <c r="O81" s="383"/>
      <c r="P81" s="382">
        <v>332.400915</v>
      </c>
      <c r="R81" s="371"/>
    </row>
    <row r="82" spans="1:18" ht="29.5" x14ac:dyDescent="0.4">
      <c r="A82" s="114"/>
      <c r="B82" s="116" t="s">
        <v>1266</v>
      </c>
      <c r="C82" s="57" t="s">
        <v>1267</v>
      </c>
      <c r="D82" s="58" t="s">
        <v>1268</v>
      </c>
      <c r="E82" s="117" t="s">
        <v>607</v>
      </c>
      <c r="F82" s="57" t="s">
        <v>1269</v>
      </c>
      <c r="G82" s="116">
        <v>17</v>
      </c>
      <c r="H82" s="411">
        <v>7</v>
      </c>
      <c r="I82" s="116">
        <v>7</v>
      </c>
      <c r="J82" s="116">
        <v>3</v>
      </c>
      <c r="K82" s="380">
        <v>39.038422500000003</v>
      </c>
      <c r="L82" s="384">
        <v>39.967908750000007</v>
      </c>
      <c r="M82" s="385">
        <v>40.897395000000003</v>
      </c>
      <c r="N82" s="382">
        <f t="shared" si="1"/>
        <v>675.73650375</v>
      </c>
      <c r="O82" s="383"/>
      <c r="P82" s="382">
        <v>675.73650375</v>
      </c>
      <c r="R82" s="371"/>
    </row>
    <row r="83" spans="1:18" ht="29.5" x14ac:dyDescent="0.4">
      <c r="A83" s="114"/>
      <c r="B83" s="116" t="s">
        <v>1270</v>
      </c>
      <c r="C83" s="57" t="s">
        <v>1271</v>
      </c>
      <c r="D83" s="58">
        <v>2924228</v>
      </c>
      <c r="E83" s="117" t="s">
        <v>607</v>
      </c>
      <c r="F83" s="57" t="s">
        <v>1272</v>
      </c>
      <c r="G83" s="116">
        <v>4</v>
      </c>
      <c r="H83" s="116">
        <v>1</v>
      </c>
      <c r="I83" s="116">
        <v>2</v>
      </c>
      <c r="J83" s="116">
        <v>1</v>
      </c>
      <c r="K83" s="380">
        <v>1.4552999999999998</v>
      </c>
      <c r="L83" s="384">
        <v>1.4899499999999999</v>
      </c>
      <c r="M83" s="385">
        <v>1.5246</v>
      </c>
      <c r="N83" s="382">
        <f t="shared" si="1"/>
        <v>5.9597999999999995</v>
      </c>
      <c r="O83" s="383"/>
      <c r="P83" s="382">
        <v>5.9597999999999995</v>
      </c>
      <c r="R83" s="371"/>
    </row>
    <row r="84" spans="1:18" ht="44" x14ac:dyDescent="0.4">
      <c r="A84" s="114"/>
      <c r="B84" s="116" t="s">
        <v>1273</v>
      </c>
      <c r="C84" s="118" t="s">
        <v>1274</v>
      </c>
      <c r="D84" s="159" t="s">
        <v>1275</v>
      </c>
      <c r="E84" s="159" t="s">
        <v>1276</v>
      </c>
      <c r="F84" s="57" t="s">
        <v>1277</v>
      </c>
      <c r="G84" s="116">
        <v>19</v>
      </c>
      <c r="H84" s="116">
        <v>5</v>
      </c>
      <c r="I84" s="116">
        <v>9</v>
      </c>
      <c r="J84" s="116">
        <v>5</v>
      </c>
      <c r="K84" s="380">
        <v>252.25200000000001</v>
      </c>
      <c r="L84" s="384">
        <v>258.25800000000004</v>
      </c>
      <c r="M84" s="385">
        <v>264.26400000000001</v>
      </c>
      <c r="N84" s="382">
        <f t="shared" si="1"/>
        <v>4906.902</v>
      </c>
      <c r="O84" s="383"/>
      <c r="P84" s="382">
        <v>4906.902000000001</v>
      </c>
      <c r="R84" s="371"/>
    </row>
    <row r="85" spans="1:18" ht="44" x14ac:dyDescent="0.4">
      <c r="A85" s="114"/>
      <c r="B85" s="116" t="s">
        <v>1278</v>
      </c>
      <c r="C85" s="118" t="s">
        <v>1279</v>
      </c>
      <c r="D85" s="159" t="s">
        <v>1280</v>
      </c>
      <c r="E85" s="159" t="s">
        <v>1276</v>
      </c>
      <c r="F85" s="57" t="s">
        <v>1281</v>
      </c>
      <c r="G85" s="116">
        <v>19</v>
      </c>
      <c r="H85" s="116">
        <v>5</v>
      </c>
      <c r="I85" s="116">
        <v>9</v>
      </c>
      <c r="J85" s="116">
        <v>5</v>
      </c>
      <c r="K85" s="380">
        <v>349.27200000000005</v>
      </c>
      <c r="L85" s="384">
        <v>357.58800000000002</v>
      </c>
      <c r="M85" s="385">
        <v>365.90400000000005</v>
      </c>
      <c r="N85" s="382">
        <f t="shared" si="1"/>
        <v>6794.1720000000005</v>
      </c>
      <c r="O85" s="383"/>
      <c r="P85" s="382">
        <v>6794.1720000000014</v>
      </c>
      <c r="R85" s="371"/>
    </row>
    <row r="86" spans="1:18" ht="44" x14ac:dyDescent="0.4">
      <c r="A86" s="114"/>
      <c r="B86" s="116" t="s">
        <v>1282</v>
      </c>
      <c r="C86" s="118" t="s">
        <v>1283</v>
      </c>
      <c r="D86" s="159" t="s">
        <v>1284</v>
      </c>
      <c r="E86" s="117" t="s">
        <v>1285</v>
      </c>
      <c r="F86" s="57" t="s">
        <v>1286</v>
      </c>
      <c r="G86" s="116">
        <v>4</v>
      </c>
      <c r="H86" s="411">
        <v>1</v>
      </c>
      <c r="I86" s="116">
        <v>2</v>
      </c>
      <c r="J86" s="411">
        <v>1</v>
      </c>
      <c r="K86" s="380">
        <v>465.69599999999997</v>
      </c>
      <c r="L86" s="384">
        <v>476.78399999999999</v>
      </c>
      <c r="M86" s="385">
        <v>487.87199999999996</v>
      </c>
      <c r="N86" s="382">
        <f t="shared" si="1"/>
        <v>1907.136</v>
      </c>
      <c r="O86" s="383"/>
      <c r="P86" s="382">
        <v>1907.136</v>
      </c>
      <c r="R86" s="371"/>
    </row>
    <row r="87" spans="1:18" ht="29.5" x14ac:dyDescent="0.4">
      <c r="A87" s="114"/>
      <c r="B87" s="116" t="s">
        <v>1287</v>
      </c>
      <c r="C87" s="118" t="s">
        <v>1288</v>
      </c>
      <c r="D87" s="159" t="s">
        <v>1289</v>
      </c>
      <c r="E87" s="117" t="s">
        <v>1285</v>
      </c>
      <c r="F87" s="57" t="s">
        <v>1290</v>
      </c>
      <c r="G87" s="116">
        <v>160</v>
      </c>
      <c r="H87" s="116">
        <v>45</v>
      </c>
      <c r="I87" s="116">
        <v>70</v>
      </c>
      <c r="J87" s="116">
        <v>45</v>
      </c>
      <c r="K87" s="380">
        <v>212.23124999999999</v>
      </c>
      <c r="L87" s="384">
        <v>217.28437500000001</v>
      </c>
      <c r="M87" s="385">
        <v>222.33750000000001</v>
      </c>
      <c r="N87" s="382">
        <f t="shared" si="1"/>
        <v>34765.5</v>
      </c>
      <c r="O87" s="383"/>
      <c r="P87" s="382">
        <v>34765.5</v>
      </c>
      <c r="R87" s="371"/>
    </row>
    <row r="88" spans="1:18" ht="29.5" x14ac:dyDescent="0.4">
      <c r="A88" s="114"/>
      <c r="B88" s="116" t="s">
        <v>1291</v>
      </c>
      <c r="C88" s="118" t="s">
        <v>1292</v>
      </c>
      <c r="D88" s="159" t="s">
        <v>1293</v>
      </c>
      <c r="E88" s="117" t="s">
        <v>607</v>
      </c>
      <c r="F88" s="57" t="s">
        <v>1294</v>
      </c>
      <c r="G88" s="116">
        <v>18</v>
      </c>
      <c r="H88" s="411">
        <v>5</v>
      </c>
      <c r="I88" s="116">
        <v>8</v>
      </c>
      <c r="J88" s="116">
        <v>5</v>
      </c>
      <c r="K88" s="380">
        <v>252.42178499999997</v>
      </c>
      <c r="L88" s="384">
        <v>258.4318275</v>
      </c>
      <c r="M88" s="385">
        <v>264.44186999999999</v>
      </c>
      <c r="N88" s="382">
        <f t="shared" si="1"/>
        <v>4651.7728950000001</v>
      </c>
      <c r="O88" s="383"/>
      <c r="P88" s="382">
        <v>4651.7728950000001</v>
      </c>
      <c r="R88" s="371"/>
    </row>
    <row r="89" spans="1:18" ht="18" x14ac:dyDescent="0.55000000000000004">
      <c r="A89" s="114"/>
      <c r="B89" s="116" t="s">
        <v>1295</v>
      </c>
      <c r="C89" s="118" t="s">
        <v>1296</v>
      </c>
      <c r="D89" s="160" t="s">
        <v>1297</v>
      </c>
      <c r="E89" s="117" t="s">
        <v>908</v>
      </c>
      <c r="F89" s="161" t="s">
        <v>1298</v>
      </c>
      <c r="G89" s="116">
        <v>3</v>
      </c>
      <c r="H89" s="411">
        <v>0</v>
      </c>
      <c r="I89" s="411">
        <v>2</v>
      </c>
      <c r="J89" s="411">
        <v>1</v>
      </c>
      <c r="K89" s="380">
        <v>98.329770000000011</v>
      </c>
      <c r="L89" s="384">
        <v>100.67095500000001</v>
      </c>
      <c r="M89" s="385">
        <v>103.01214</v>
      </c>
      <c r="N89" s="382">
        <f t="shared" si="1"/>
        <v>304.35405000000003</v>
      </c>
      <c r="O89" s="383"/>
      <c r="P89" s="382">
        <v>304.35405000000003</v>
      </c>
      <c r="R89" s="371"/>
    </row>
    <row r="90" spans="1:18" ht="16" x14ac:dyDescent="0.4">
      <c r="A90" s="114"/>
      <c r="B90" s="116" t="s">
        <v>1299</v>
      </c>
      <c r="C90" s="118" t="s">
        <v>1300</v>
      </c>
      <c r="D90" s="119" t="s">
        <v>1301</v>
      </c>
      <c r="E90" s="117" t="s">
        <v>994</v>
      </c>
      <c r="F90" s="57"/>
      <c r="G90" s="116">
        <v>5</v>
      </c>
      <c r="H90" s="411">
        <v>1</v>
      </c>
      <c r="I90" s="116">
        <v>2</v>
      </c>
      <c r="J90" s="116">
        <v>2</v>
      </c>
      <c r="K90" s="380">
        <v>188.60688000000002</v>
      </c>
      <c r="L90" s="384">
        <v>193.09752000000003</v>
      </c>
      <c r="M90" s="385">
        <v>197.58816000000002</v>
      </c>
      <c r="N90" s="382">
        <f t="shared" si="1"/>
        <v>969.97824000000014</v>
      </c>
      <c r="O90" s="383"/>
      <c r="P90" s="382">
        <v>969.97824000000014</v>
      </c>
      <c r="R90" s="371"/>
    </row>
    <row r="91" spans="1:18" ht="29.5" x14ac:dyDescent="0.4">
      <c r="A91" s="114"/>
      <c r="B91" s="116" t="s">
        <v>1302</v>
      </c>
      <c r="C91" s="118" t="s">
        <v>1303</v>
      </c>
      <c r="D91" s="119" t="s">
        <v>1304</v>
      </c>
      <c r="E91" s="117" t="s">
        <v>607</v>
      </c>
      <c r="F91" s="162" t="s">
        <v>1305</v>
      </c>
      <c r="G91" s="116">
        <v>7</v>
      </c>
      <c r="H91" s="116">
        <v>2</v>
      </c>
      <c r="I91" s="116">
        <v>3</v>
      </c>
      <c r="J91" s="116">
        <v>2</v>
      </c>
      <c r="K91" s="380">
        <v>12.8672775</v>
      </c>
      <c r="L91" s="384">
        <v>13.173641249999999</v>
      </c>
      <c r="M91" s="385">
        <v>13.480005</v>
      </c>
      <c r="N91" s="382">
        <f t="shared" si="1"/>
        <v>92.215488749999992</v>
      </c>
      <c r="O91" s="383"/>
      <c r="P91" s="382">
        <v>92.215488749999992</v>
      </c>
      <c r="R91" s="371"/>
    </row>
    <row r="92" spans="1:18" ht="16" x14ac:dyDescent="0.4">
      <c r="A92" s="114"/>
      <c r="B92" s="116" t="s">
        <v>1306</v>
      </c>
      <c r="C92" s="163" t="s">
        <v>1307</v>
      </c>
      <c r="D92" s="159" t="s">
        <v>1308</v>
      </c>
      <c r="E92" s="117" t="s">
        <v>1276</v>
      </c>
      <c r="F92" s="57"/>
      <c r="G92" s="116">
        <v>5</v>
      </c>
      <c r="H92" s="411">
        <v>1</v>
      </c>
      <c r="I92" s="116">
        <v>2</v>
      </c>
      <c r="J92" s="116">
        <v>2</v>
      </c>
      <c r="K92" s="380">
        <v>278.93250000000006</v>
      </c>
      <c r="L92" s="384">
        <v>285.57375000000002</v>
      </c>
      <c r="M92" s="385">
        <v>292.21500000000003</v>
      </c>
      <c r="N92" s="382">
        <f t="shared" si="1"/>
        <v>1434.5100000000002</v>
      </c>
      <c r="O92" s="383"/>
      <c r="P92" s="382">
        <v>1434.5100000000002</v>
      </c>
      <c r="R92" s="371"/>
    </row>
    <row r="93" spans="1:18" ht="44" x14ac:dyDescent="0.4">
      <c r="A93" s="114"/>
      <c r="B93" s="116" t="s">
        <v>1309</v>
      </c>
      <c r="C93" s="123" t="s">
        <v>1310</v>
      </c>
      <c r="D93" s="159" t="s">
        <v>1311</v>
      </c>
      <c r="E93" s="117" t="s">
        <v>607</v>
      </c>
      <c r="F93" s="162" t="s">
        <v>1312</v>
      </c>
      <c r="G93" s="116">
        <v>11</v>
      </c>
      <c r="H93" s="411">
        <v>3</v>
      </c>
      <c r="I93" s="116">
        <v>4</v>
      </c>
      <c r="J93" s="116">
        <v>4</v>
      </c>
      <c r="K93" s="380">
        <v>183.36779999999999</v>
      </c>
      <c r="L93" s="384">
        <v>187.7337</v>
      </c>
      <c r="M93" s="385">
        <v>192.09960000000001</v>
      </c>
      <c r="N93" s="382">
        <f t="shared" si="1"/>
        <v>2069.4366</v>
      </c>
      <c r="O93" s="383"/>
      <c r="P93" s="382">
        <v>2069.4366</v>
      </c>
      <c r="R93" s="371"/>
    </row>
    <row r="94" spans="1:18" ht="16" x14ac:dyDescent="0.4">
      <c r="A94" s="114"/>
      <c r="B94" s="116" t="s">
        <v>1313</v>
      </c>
      <c r="C94" s="118" t="s">
        <v>1314</v>
      </c>
      <c r="D94" s="122" t="s">
        <v>1315</v>
      </c>
      <c r="E94" s="117" t="s">
        <v>607</v>
      </c>
      <c r="F94" s="162" t="s">
        <v>1316</v>
      </c>
      <c r="G94" s="116">
        <v>4</v>
      </c>
      <c r="H94" s="411">
        <v>1</v>
      </c>
      <c r="I94" s="411">
        <v>3</v>
      </c>
      <c r="J94" s="411">
        <v>0</v>
      </c>
      <c r="K94" s="380">
        <v>45.647910000000003</v>
      </c>
      <c r="L94" s="384">
        <v>46.734765000000003</v>
      </c>
      <c r="M94" s="385">
        <v>47.821620000000003</v>
      </c>
      <c r="N94" s="382">
        <f t="shared" si="1"/>
        <v>185.852205</v>
      </c>
      <c r="O94" s="383"/>
      <c r="P94" s="382">
        <v>185.85220500000003</v>
      </c>
      <c r="R94" s="371"/>
    </row>
    <row r="95" spans="1:18" ht="16" x14ac:dyDescent="0.4">
      <c r="A95" s="114"/>
      <c r="B95" s="116" t="s">
        <v>1317</v>
      </c>
      <c r="C95" s="121" t="s">
        <v>1318</v>
      </c>
      <c r="D95" s="159" t="s">
        <v>1319</v>
      </c>
      <c r="E95" s="117" t="s">
        <v>607</v>
      </c>
      <c r="F95" s="57"/>
      <c r="G95" s="116">
        <v>20</v>
      </c>
      <c r="H95" s="116">
        <v>20</v>
      </c>
      <c r="I95" s="116">
        <v>0</v>
      </c>
      <c r="J95" s="116">
        <v>0</v>
      </c>
      <c r="K95" s="380">
        <v>5.7363075000000006</v>
      </c>
      <c r="L95" s="384">
        <v>5.8728862500000005</v>
      </c>
      <c r="M95" s="385">
        <v>6.0094650000000005</v>
      </c>
      <c r="N95" s="382">
        <f t="shared" si="1"/>
        <v>114.72615000000002</v>
      </c>
      <c r="O95" s="383"/>
      <c r="P95" s="382">
        <v>114.72615000000002</v>
      </c>
      <c r="R95" s="371"/>
    </row>
    <row r="96" spans="1:18" ht="16" x14ac:dyDescent="0.4">
      <c r="A96" s="114"/>
      <c r="B96" s="116" t="s">
        <v>1320</v>
      </c>
      <c r="C96" s="121" t="s">
        <v>1321</v>
      </c>
      <c r="D96" s="159" t="s">
        <v>1322</v>
      </c>
      <c r="E96" s="117" t="s">
        <v>607</v>
      </c>
      <c r="F96" s="57" t="s">
        <v>1323</v>
      </c>
      <c r="G96" s="116">
        <v>6</v>
      </c>
      <c r="H96" s="116">
        <v>2</v>
      </c>
      <c r="I96" s="116">
        <v>2</v>
      </c>
      <c r="J96" s="116">
        <v>2</v>
      </c>
      <c r="K96" s="380">
        <v>1.5401925000000001</v>
      </c>
      <c r="L96" s="384">
        <v>1.57686375</v>
      </c>
      <c r="M96" s="385">
        <v>1.6135349999999999</v>
      </c>
      <c r="N96" s="382">
        <f t="shared" si="1"/>
        <v>9.4611824999999996</v>
      </c>
      <c r="O96" s="383"/>
      <c r="P96" s="382">
        <v>9.4611824999999996</v>
      </c>
      <c r="R96" s="371"/>
    </row>
    <row r="97" spans="1:18" ht="29.5" x14ac:dyDescent="0.4">
      <c r="A97" s="114"/>
      <c r="B97" s="116" t="s">
        <v>1324</v>
      </c>
      <c r="C97" s="121" t="s">
        <v>1325</v>
      </c>
      <c r="D97" s="159" t="s">
        <v>1326</v>
      </c>
      <c r="E97" s="117" t="s">
        <v>607</v>
      </c>
      <c r="F97" s="57" t="s">
        <v>1327</v>
      </c>
      <c r="G97" s="116">
        <v>20</v>
      </c>
      <c r="H97" s="116">
        <v>20</v>
      </c>
      <c r="I97" s="116">
        <v>0</v>
      </c>
      <c r="J97" s="116">
        <v>0</v>
      </c>
      <c r="K97" s="380">
        <v>21.999285000000004</v>
      </c>
      <c r="L97" s="384">
        <v>22.523077500000003</v>
      </c>
      <c r="M97" s="385">
        <v>23.046870000000002</v>
      </c>
      <c r="N97" s="382">
        <f t="shared" si="1"/>
        <v>439.98570000000007</v>
      </c>
      <c r="O97" s="383"/>
      <c r="P97" s="382">
        <v>439.98570000000007</v>
      </c>
      <c r="R97" s="371"/>
    </row>
    <row r="98" spans="1:18" ht="18" x14ac:dyDescent="0.55000000000000004">
      <c r="A98" s="114"/>
      <c r="B98" s="116" t="s">
        <v>1328</v>
      </c>
      <c r="C98" s="164" t="s">
        <v>1329</v>
      </c>
      <c r="D98" s="165" t="s">
        <v>1330</v>
      </c>
      <c r="E98" s="117" t="s">
        <v>607</v>
      </c>
      <c r="F98" s="161" t="s">
        <v>1331</v>
      </c>
      <c r="G98" s="116">
        <v>38</v>
      </c>
      <c r="H98" s="411">
        <v>12</v>
      </c>
      <c r="I98" s="116">
        <v>13</v>
      </c>
      <c r="J98" s="116">
        <v>13</v>
      </c>
      <c r="K98" s="380">
        <v>7.2037350000000018</v>
      </c>
      <c r="L98" s="384">
        <v>7.3752525000000011</v>
      </c>
      <c r="M98" s="385">
        <v>7.5467700000000013</v>
      </c>
      <c r="N98" s="382">
        <f t="shared" si="1"/>
        <v>280.43111250000004</v>
      </c>
      <c r="O98" s="383"/>
      <c r="P98" s="382">
        <v>280.43111250000004</v>
      </c>
      <c r="R98" s="371"/>
    </row>
    <row r="99" spans="1:18" ht="18" x14ac:dyDescent="0.55000000000000004">
      <c r="A99" s="114"/>
      <c r="B99" s="116" t="s">
        <v>1332</v>
      </c>
      <c r="C99" s="118" t="s">
        <v>1333</v>
      </c>
      <c r="D99" s="122" t="s">
        <v>1334</v>
      </c>
      <c r="E99" s="166" t="s">
        <v>1335</v>
      </c>
      <c r="F99" s="167" t="s">
        <v>1336</v>
      </c>
      <c r="G99" s="116">
        <v>169</v>
      </c>
      <c r="H99" s="411">
        <v>57</v>
      </c>
      <c r="I99" s="116">
        <v>57</v>
      </c>
      <c r="J99" s="116">
        <v>55</v>
      </c>
      <c r="K99" s="380">
        <v>68.593140000000005</v>
      </c>
      <c r="L99" s="384">
        <v>70.226310000000012</v>
      </c>
      <c r="M99" s="385">
        <v>71.859480000000005</v>
      </c>
      <c r="N99" s="382">
        <f t="shared" si="1"/>
        <v>11864.98005</v>
      </c>
      <c r="O99" s="383"/>
      <c r="P99" s="382">
        <v>11864.98005</v>
      </c>
      <c r="R99" s="371"/>
    </row>
    <row r="100" spans="1:18" ht="18" x14ac:dyDescent="0.55000000000000004">
      <c r="A100" s="114"/>
      <c r="B100" s="116" t="s">
        <v>1337</v>
      </c>
      <c r="C100" s="118" t="s">
        <v>1338</v>
      </c>
      <c r="D100" s="160" t="s">
        <v>1339</v>
      </c>
      <c r="E100" s="166" t="s">
        <v>607</v>
      </c>
      <c r="F100" s="167" t="s">
        <v>1340</v>
      </c>
      <c r="G100" s="116">
        <v>125</v>
      </c>
      <c r="H100" s="411">
        <v>38</v>
      </c>
      <c r="I100" s="116">
        <v>50</v>
      </c>
      <c r="J100" s="116">
        <v>37</v>
      </c>
      <c r="K100" s="380">
        <v>5.3967375000000004</v>
      </c>
      <c r="L100" s="384">
        <v>5.52523125</v>
      </c>
      <c r="M100" s="385">
        <v>5.6537250000000006</v>
      </c>
      <c r="N100" s="382">
        <f t="shared" si="1"/>
        <v>690.52541250000013</v>
      </c>
      <c r="O100" s="383"/>
      <c r="P100" s="382">
        <v>690.52541250000002</v>
      </c>
      <c r="R100" s="371"/>
    </row>
    <row r="101" spans="1:18" ht="18" x14ac:dyDescent="0.55000000000000004">
      <c r="A101" s="114"/>
      <c r="B101" s="116" t="s">
        <v>1341</v>
      </c>
      <c r="C101" s="121" t="s">
        <v>1342</v>
      </c>
      <c r="D101" s="159" t="s">
        <v>1343</v>
      </c>
      <c r="E101" s="166" t="s">
        <v>607</v>
      </c>
      <c r="F101" s="167" t="s">
        <v>1344</v>
      </c>
      <c r="G101" s="116">
        <v>95</v>
      </c>
      <c r="H101" s="411">
        <v>27</v>
      </c>
      <c r="I101" s="411">
        <v>42</v>
      </c>
      <c r="J101" s="411">
        <v>26</v>
      </c>
      <c r="K101" s="380">
        <v>53.821845000000003</v>
      </c>
      <c r="L101" s="384">
        <v>55.103317500000003</v>
      </c>
      <c r="M101" s="385">
        <v>56.384790000000002</v>
      </c>
      <c r="N101" s="382">
        <f t="shared" si="1"/>
        <v>5233.5336900000002</v>
      </c>
      <c r="O101" s="383"/>
      <c r="P101" s="382">
        <v>5233.5336900000002</v>
      </c>
      <c r="R101" s="371"/>
    </row>
    <row r="102" spans="1:18" ht="16" x14ac:dyDescent="0.4">
      <c r="A102" s="114"/>
      <c r="B102" s="116" t="s">
        <v>1345</v>
      </c>
      <c r="C102" s="118" t="s">
        <v>1346</v>
      </c>
      <c r="D102" s="159" t="s">
        <v>1347</v>
      </c>
      <c r="E102" s="168" t="s">
        <v>1348</v>
      </c>
      <c r="F102" s="61" t="s">
        <v>1349</v>
      </c>
      <c r="G102" s="116">
        <v>1</v>
      </c>
      <c r="H102" s="116">
        <v>1</v>
      </c>
      <c r="I102" s="116">
        <v>0</v>
      </c>
      <c r="J102" s="116">
        <v>0</v>
      </c>
      <c r="K102" s="380">
        <v>56.562660000000008</v>
      </c>
      <c r="L102" s="384">
        <v>57.909390000000009</v>
      </c>
      <c r="M102" s="385">
        <v>59.25612000000001</v>
      </c>
      <c r="N102" s="382">
        <f t="shared" si="1"/>
        <v>56.562660000000008</v>
      </c>
      <c r="O102" s="383"/>
      <c r="P102" s="382">
        <v>56.562660000000008</v>
      </c>
      <c r="R102" s="371"/>
    </row>
    <row r="103" spans="1:18" ht="31" x14ac:dyDescent="0.55000000000000004">
      <c r="A103" s="114"/>
      <c r="B103" s="116" t="s">
        <v>1350</v>
      </c>
      <c r="C103" s="57" t="s">
        <v>1351</v>
      </c>
      <c r="D103" s="58">
        <v>222923928</v>
      </c>
      <c r="E103" s="166" t="s">
        <v>1214</v>
      </c>
      <c r="F103" s="167"/>
      <c r="G103" s="116">
        <v>2</v>
      </c>
      <c r="H103" s="116">
        <v>1</v>
      </c>
      <c r="I103" s="116">
        <v>1</v>
      </c>
      <c r="J103" s="116">
        <v>0</v>
      </c>
      <c r="K103" s="380">
        <v>1107.6409575</v>
      </c>
      <c r="L103" s="384">
        <v>1134.0133612500001</v>
      </c>
      <c r="M103" s="385">
        <v>1160.385765</v>
      </c>
      <c r="N103" s="382">
        <f t="shared" si="1"/>
        <v>2241.6543187500001</v>
      </c>
      <c r="O103" s="383"/>
      <c r="P103" s="382">
        <v>2241.6543187500001</v>
      </c>
      <c r="R103" s="371"/>
    </row>
    <row r="104" spans="1:18" ht="44" x14ac:dyDescent="0.4">
      <c r="A104" s="114"/>
      <c r="B104" s="116" t="s">
        <v>1352</v>
      </c>
      <c r="C104" s="169" t="s">
        <v>1353</v>
      </c>
      <c r="D104" s="170" t="s">
        <v>1354</v>
      </c>
      <c r="E104" s="117" t="s">
        <v>607</v>
      </c>
      <c r="F104" s="171" t="s">
        <v>1355</v>
      </c>
      <c r="G104" s="116">
        <v>240</v>
      </c>
      <c r="H104" s="411">
        <v>85</v>
      </c>
      <c r="I104" s="411">
        <v>90</v>
      </c>
      <c r="J104" s="411">
        <v>65</v>
      </c>
      <c r="K104" s="380">
        <v>26.680499999999999</v>
      </c>
      <c r="L104" s="384">
        <v>27.315750000000001</v>
      </c>
      <c r="M104" s="385">
        <v>27.951000000000001</v>
      </c>
      <c r="N104" s="382">
        <f t="shared" si="1"/>
        <v>6543.0750000000007</v>
      </c>
      <c r="O104" s="383"/>
      <c r="P104" s="382">
        <v>6543.0750000000007</v>
      </c>
      <c r="R104" s="371"/>
    </row>
    <row r="105" spans="1:18" ht="29.5" x14ac:dyDescent="0.4">
      <c r="A105" s="114"/>
      <c r="B105" s="116" t="s">
        <v>1356</v>
      </c>
      <c r="C105" s="61" t="s">
        <v>1357</v>
      </c>
      <c r="D105" s="57" t="s">
        <v>1358</v>
      </c>
      <c r="E105" s="117" t="s">
        <v>607</v>
      </c>
      <c r="F105" s="61" t="s">
        <v>1359</v>
      </c>
      <c r="G105" s="116">
        <v>60</v>
      </c>
      <c r="H105" s="116">
        <v>20</v>
      </c>
      <c r="I105" s="116">
        <v>20</v>
      </c>
      <c r="J105" s="116">
        <v>20</v>
      </c>
      <c r="K105" s="380">
        <v>9.7626375000000003</v>
      </c>
      <c r="L105" s="384">
        <v>9.9950812500000001</v>
      </c>
      <c r="M105" s="385">
        <v>10.227525</v>
      </c>
      <c r="N105" s="382">
        <f t="shared" si="1"/>
        <v>599.7048749999999</v>
      </c>
      <c r="O105" s="383"/>
      <c r="P105" s="382">
        <v>599.7048749999999</v>
      </c>
      <c r="R105" s="371"/>
    </row>
    <row r="106" spans="1:18" ht="16" x14ac:dyDescent="0.4">
      <c r="A106" s="114"/>
      <c r="B106" s="116" t="s">
        <v>1360</v>
      </c>
      <c r="C106" s="118" t="s">
        <v>1361</v>
      </c>
      <c r="D106" s="122" t="s">
        <v>1362</v>
      </c>
      <c r="E106" s="172" t="s">
        <v>908</v>
      </c>
      <c r="F106" s="57" t="s">
        <v>1361</v>
      </c>
      <c r="G106" s="116">
        <v>6</v>
      </c>
      <c r="H106" s="411">
        <v>2</v>
      </c>
      <c r="I106" s="116">
        <v>2</v>
      </c>
      <c r="J106" s="116">
        <v>2</v>
      </c>
      <c r="K106" s="380">
        <v>103.36268250000001</v>
      </c>
      <c r="L106" s="384">
        <v>105.82369875000001</v>
      </c>
      <c r="M106" s="385">
        <v>108.28471500000001</v>
      </c>
      <c r="N106" s="382">
        <f t="shared" si="1"/>
        <v>634.94219250000003</v>
      </c>
      <c r="O106" s="383"/>
      <c r="P106" s="382">
        <v>634.94219250000003</v>
      </c>
      <c r="R106" s="371"/>
    </row>
    <row r="107" spans="1:18" ht="29.5" x14ac:dyDescent="0.4">
      <c r="A107" s="114"/>
      <c r="B107" s="116" t="s">
        <v>1363</v>
      </c>
      <c r="C107" s="118" t="s">
        <v>1364</v>
      </c>
      <c r="D107" s="122" t="s">
        <v>1365</v>
      </c>
      <c r="E107" s="172" t="s">
        <v>908</v>
      </c>
      <c r="F107" s="57" t="s">
        <v>1366</v>
      </c>
      <c r="G107" s="116">
        <v>22</v>
      </c>
      <c r="H107" s="116">
        <v>6</v>
      </c>
      <c r="I107" s="116">
        <v>10</v>
      </c>
      <c r="J107" s="116">
        <v>6</v>
      </c>
      <c r="K107" s="380">
        <v>300.834765</v>
      </c>
      <c r="L107" s="384">
        <v>307.99749750000001</v>
      </c>
      <c r="M107" s="385">
        <v>315.16023000000001</v>
      </c>
      <c r="N107" s="382">
        <f t="shared" si="1"/>
        <v>6775.9449450000011</v>
      </c>
      <c r="O107" s="383"/>
      <c r="P107" s="382">
        <v>6775.9449449999993</v>
      </c>
      <c r="R107" s="371"/>
    </row>
    <row r="108" spans="1:18" ht="16" x14ac:dyDescent="0.4">
      <c r="A108" s="114"/>
      <c r="B108" s="116" t="s">
        <v>1367</v>
      </c>
      <c r="C108" s="118" t="s">
        <v>1368</v>
      </c>
      <c r="D108" s="122" t="s">
        <v>1369</v>
      </c>
      <c r="E108" s="172" t="s">
        <v>908</v>
      </c>
      <c r="F108" s="57" t="s">
        <v>1370</v>
      </c>
      <c r="G108" s="116">
        <v>6</v>
      </c>
      <c r="H108" s="411">
        <v>2</v>
      </c>
      <c r="I108" s="116">
        <v>2</v>
      </c>
      <c r="J108" s="116">
        <v>2</v>
      </c>
      <c r="K108" s="380">
        <v>22.872465000000002</v>
      </c>
      <c r="L108" s="384">
        <v>23.417047500000002</v>
      </c>
      <c r="M108" s="385">
        <v>23.96163</v>
      </c>
      <c r="N108" s="382">
        <f t="shared" si="1"/>
        <v>140.502285</v>
      </c>
      <c r="O108" s="383"/>
      <c r="P108" s="382">
        <v>140.502285</v>
      </c>
      <c r="R108" s="371"/>
    </row>
    <row r="109" spans="1:18" ht="29.5" x14ac:dyDescent="0.4">
      <c r="A109" s="114"/>
      <c r="B109" s="116" t="s">
        <v>1371</v>
      </c>
      <c r="C109" s="118" t="s">
        <v>1372</v>
      </c>
      <c r="D109" s="122" t="s">
        <v>1373</v>
      </c>
      <c r="E109" s="172" t="s">
        <v>1219</v>
      </c>
      <c r="F109" s="150" t="s">
        <v>1374</v>
      </c>
      <c r="G109" s="116">
        <v>20</v>
      </c>
      <c r="H109" s="116">
        <v>6</v>
      </c>
      <c r="I109" s="116">
        <v>8</v>
      </c>
      <c r="J109" s="116">
        <v>6</v>
      </c>
      <c r="K109" s="380">
        <v>66.046364999999994</v>
      </c>
      <c r="L109" s="384">
        <v>67.618897500000003</v>
      </c>
      <c r="M109" s="385">
        <v>69.191429999999997</v>
      </c>
      <c r="N109" s="382">
        <f t="shared" si="1"/>
        <v>1352.3779500000001</v>
      </c>
      <c r="O109" s="383"/>
      <c r="P109" s="382">
        <v>1352.3779500000001</v>
      </c>
      <c r="R109" s="371"/>
    </row>
    <row r="110" spans="1:18" ht="18" x14ac:dyDescent="0.55000000000000004">
      <c r="A110" s="114"/>
      <c r="B110" s="116" t="s">
        <v>1375</v>
      </c>
      <c r="C110" s="169" t="s">
        <v>1376</v>
      </c>
      <c r="D110" s="167" t="s">
        <v>1377</v>
      </c>
      <c r="E110" s="172" t="s">
        <v>1219</v>
      </c>
      <c r="F110" s="173"/>
      <c r="G110" s="116">
        <v>6</v>
      </c>
      <c r="H110" s="116">
        <v>2</v>
      </c>
      <c r="I110" s="116">
        <v>2</v>
      </c>
      <c r="J110" s="116">
        <v>2</v>
      </c>
      <c r="K110" s="380">
        <v>98.843976000000012</v>
      </c>
      <c r="L110" s="384">
        <v>101.19740400000001</v>
      </c>
      <c r="M110" s="385">
        <v>103.55083200000001</v>
      </c>
      <c r="N110" s="382">
        <f t="shared" si="1"/>
        <v>607.18442400000004</v>
      </c>
      <c r="O110" s="383"/>
      <c r="P110" s="382">
        <v>607.18442400000004</v>
      </c>
      <c r="R110" s="371"/>
    </row>
    <row r="111" spans="1:18" ht="23.25" customHeight="1" x14ac:dyDescent="0.55000000000000004">
      <c r="A111" s="114"/>
      <c r="B111" s="116" t="s">
        <v>1378</v>
      </c>
      <c r="C111" s="169" t="s">
        <v>1379</v>
      </c>
      <c r="D111" s="174" t="s">
        <v>1380</v>
      </c>
      <c r="E111" s="172" t="s">
        <v>1219</v>
      </c>
      <c r="F111" s="173"/>
      <c r="G111" s="116">
        <v>3</v>
      </c>
      <c r="H111" s="116">
        <v>1</v>
      </c>
      <c r="I111" s="116">
        <v>1</v>
      </c>
      <c r="J111" s="116">
        <v>1</v>
      </c>
      <c r="K111" s="380">
        <v>179.87508000000003</v>
      </c>
      <c r="L111" s="384">
        <v>184.15782000000002</v>
      </c>
      <c r="M111" s="385">
        <v>188.44056</v>
      </c>
      <c r="N111" s="382">
        <f t="shared" si="1"/>
        <v>552.47346000000005</v>
      </c>
      <c r="O111" s="383"/>
      <c r="P111" s="382">
        <v>552.47346000000005</v>
      </c>
      <c r="R111" s="371"/>
    </row>
    <row r="112" spans="1:18" ht="18" x14ac:dyDescent="0.55000000000000004">
      <c r="A112" s="114"/>
      <c r="B112" s="116" t="s">
        <v>1381</v>
      </c>
      <c r="C112" s="169" t="s">
        <v>1382</v>
      </c>
      <c r="D112" s="174" t="s">
        <v>1383</v>
      </c>
      <c r="E112" s="172" t="s">
        <v>1219</v>
      </c>
      <c r="F112" s="13"/>
      <c r="G112" s="116">
        <v>3</v>
      </c>
      <c r="H112" s="116">
        <v>1</v>
      </c>
      <c r="I112" s="116">
        <v>1</v>
      </c>
      <c r="J112" s="116">
        <v>1</v>
      </c>
      <c r="K112" s="380">
        <v>179.87508000000003</v>
      </c>
      <c r="L112" s="384">
        <v>184.15782000000002</v>
      </c>
      <c r="M112" s="385">
        <v>188.44056</v>
      </c>
      <c r="N112" s="382">
        <f t="shared" si="1"/>
        <v>552.47346000000005</v>
      </c>
      <c r="O112" s="383"/>
      <c r="P112" s="382">
        <v>552.47346000000005</v>
      </c>
      <c r="R112" s="371"/>
    </row>
    <row r="113" spans="1:18" ht="25.5" customHeight="1" x14ac:dyDescent="0.4">
      <c r="A113" s="114"/>
      <c r="B113" s="116" t="s">
        <v>1384</v>
      </c>
      <c r="C113" s="95" t="s">
        <v>1385</v>
      </c>
      <c r="D113" s="46" t="s">
        <v>1386</v>
      </c>
      <c r="E113" s="175" t="s">
        <v>858</v>
      </c>
      <c r="F113" s="176" t="s">
        <v>1387</v>
      </c>
      <c r="G113" s="116">
        <v>6</v>
      </c>
      <c r="H113" s="411">
        <v>2</v>
      </c>
      <c r="I113" s="116">
        <v>2</v>
      </c>
      <c r="J113" s="116">
        <v>2</v>
      </c>
      <c r="K113" s="380">
        <v>211.30956000000006</v>
      </c>
      <c r="L113" s="384">
        <v>216.34074000000004</v>
      </c>
      <c r="M113" s="385">
        <v>221.37192000000005</v>
      </c>
      <c r="N113" s="382">
        <f t="shared" si="1"/>
        <v>1298.0444400000003</v>
      </c>
      <c r="O113" s="383"/>
      <c r="P113" s="382">
        <v>1298.0444400000003</v>
      </c>
      <c r="R113" s="371"/>
    </row>
    <row r="114" spans="1:18" ht="24" customHeight="1" x14ac:dyDescent="0.4">
      <c r="A114" s="114"/>
      <c r="B114" s="116" t="s">
        <v>1388</v>
      </c>
      <c r="C114" s="177" t="s">
        <v>1389</v>
      </c>
      <c r="D114" s="131" t="s">
        <v>1390</v>
      </c>
      <c r="E114" s="178" t="s">
        <v>1391</v>
      </c>
      <c r="F114" s="179" t="s">
        <v>1392</v>
      </c>
      <c r="G114" s="116">
        <v>12</v>
      </c>
      <c r="H114" s="411">
        <v>3</v>
      </c>
      <c r="I114" s="411">
        <v>6</v>
      </c>
      <c r="J114" s="411">
        <v>3</v>
      </c>
      <c r="K114" s="380">
        <v>38.747362499999994</v>
      </c>
      <c r="L114" s="384">
        <v>39.669918749999994</v>
      </c>
      <c r="M114" s="385">
        <v>40.592474999999993</v>
      </c>
      <c r="N114" s="382">
        <f t="shared" si="1"/>
        <v>476.03902499999992</v>
      </c>
      <c r="O114" s="383"/>
      <c r="P114" s="382">
        <v>476.03902499999992</v>
      </c>
      <c r="R114" s="371"/>
    </row>
    <row r="115" spans="1:18" ht="16" x14ac:dyDescent="0.4">
      <c r="A115" s="114"/>
      <c r="B115" s="116" t="s">
        <v>1393</v>
      </c>
      <c r="C115" s="140" t="s">
        <v>1267</v>
      </c>
      <c r="D115" s="133" t="s">
        <v>1394</v>
      </c>
      <c r="E115" s="178" t="s">
        <v>607</v>
      </c>
      <c r="F115" s="133" t="s">
        <v>1395</v>
      </c>
      <c r="G115" s="116">
        <v>15</v>
      </c>
      <c r="H115" s="411">
        <v>6</v>
      </c>
      <c r="I115" s="116">
        <v>6</v>
      </c>
      <c r="J115" s="116">
        <v>3</v>
      </c>
      <c r="K115" s="380">
        <v>555.0392925000001</v>
      </c>
      <c r="L115" s="384">
        <v>568.25451375000011</v>
      </c>
      <c r="M115" s="385">
        <v>581.46973500000013</v>
      </c>
      <c r="N115" s="382">
        <f t="shared" si="1"/>
        <v>8484.1720425000021</v>
      </c>
      <c r="O115" s="383"/>
      <c r="P115" s="382">
        <v>8484.1720425000021</v>
      </c>
      <c r="R115" s="371"/>
    </row>
    <row r="116" spans="1:18" ht="29.5" x14ac:dyDescent="0.4">
      <c r="A116" s="114"/>
      <c r="B116" s="116" t="s">
        <v>1396</v>
      </c>
      <c r="C116" s="140" t="s">
        <v>1267</v>
      </c>
      <c r="D116" s="133" t="s">
        <v>1397</v>
      </c>
      <c r="E116" s="178" t="s">
        <v>607</v>
      </c>
      <c r="F116" s="140" t="s">
        <v>1398</v>
      </c>
      <c r="G116" s="116">
        <v>15</v>
      </c>
      <c r="H116" s="411">
        <v>6</v>
      </c>
      <c r="I116" s="116">
        <v>6</v>
      </c>
      <c r="J116" s="116">
        <v>3</v>
      </c>
      <c r="K116" s="380">
        <v>19.404000000000003</v>
      </c>
      <c r="L116" s="384">
        <v>19.866000000000003</v>
      </c>
      <c r="M116" s="385">
        <v>20.328000000000003</v>
      </c>
      <c r="N116" s="382">
        <f t="shared" si="1"/>
        <v>296.60400000000004</v>
      </c>
      <c r="O116" s="383"/>
      <c r="P116" s="382">
        <v>296.60400000000004</v>
      </c>
      <c r="R116" s="371"/>
    </row>
    <row r="117" spans="1:18" ht="29.5" x14ac:dyDescent="0.4">
      <c r="A117" s="114"/>
      <c r="B117" s="116" t="s">
        <v>1399</v>
      </c>
      <c r="C117" s="140" t="s">
        <v>1267</v>
      </c>
      <c r="D117" s="180" t="s">
        <v>1400</v>
      </c>
      <c r="E117" s="178" t="s">
        <v>607</v>
      </c>
      <c r="F117" s="140" t="s">
        <v>1401</v>
      </c>
      <c r="G117" s="116">
        <v>15</v>
      </c>
      <c r="H117" s="411">
        <v>6</v>
      </c>
      <c r="I117" s="116">
        <v>6</v>
      </c>
      <c r="J117" s="116">
        <v>3</v>
      </c>
      <c r="K117" s="380">
        <v>25.589025000000003</v>
      </c>
      <c r="L117" s="384">
        <v>26.198287500000003</v>
      </c>
      <c r="M117" s="385">
        <v>26.807550000000003</v>
      </c>
      <c r="N117" s="382">
        <f t="shared" si="1"/>
        <v>391.146525</v>
      </c>
      <c r="O117" s="383"/>
      <c r="P117" s="382">
        <v>391.146525</v>
      </c>
      <c r="R117" s="371"/>
    </row>
    <row r="118" spans="1:18" ht="43.5" x14ac:dyDescent="0.4">
      <c r="A118" s="114"/>
      <c r="B118" s="116" t="s">
        <v>1402</v>
      </c>
      <c r="C118" s="177" t="s">
        <v>1403</v>
      </c>
      <c r="D118" s="131" t="s">
        <v>1404</v>
      </c>
      <c r="E118" s="131" t="s">
        <v>607</v>
      </c>
      <c r="F118" s="181" t="s">
        <v>1405</v>
      </c>
      <c r="G118" s="116">
        <v>36</v>
      </c>
      <c r="H118" s="411">
        <v>12</v>
      </c>
      <c r="I118" s="116">
        <v>12</v>
      </c>
      <c r="J118" s="116">
        <v>12</v>
      </c>
      <c r="K118" s="380">
        <v>27.347512500000001</v>
      </c>
      <c r="L118" s="384">
        <v>27.998643749999999</v>
      </c>
      <c r="M118" s="385">
        <v>28.649774999999998</v>
      </c>
      <c r="N118" s="382">
        <f t="shared" si="1"/>
        <v>1007.9511749999999</v>
      </c>
      <c r="O118" s="383"/>
      <c r="P118" s="382">
        <v>1007.9511749999999</v>
      </c>
      <c r="R118" s="371"/>
    </row>
    <row r="119" spans="1:18" ht="87.5" x14ac:dyDescent="0.4">
      <c r="A119" s="114"/>
      <c r="B119" s="116" t="s">
        <v>1406</v>
      </c>
      <c r="C119" s="177" t="s">
        <v>1407</v>
      </c>
      <c r="D119" s="131">
        <v>5726009</v>
      </c>
      <c r="E119" s="131" t="s">
        <v>607</v>
      </c>
      <c r="F119" s="140" t="s">
        <v>1408</v>
      </c>
      <c r="G119" s="116">
        <v>3</v>
      </c>
      <c r="H119" s="411">
        <v>1</v>
      </c>
      <c r="I119" s="116">
        <v>1</v>
      </c>
      <c r="J119" s="116">
        <v>1</v>
      </c>
      <c r="K119" s="380">
        <v>39.450757500000002</v>
      </c>
      <c r="L119" s="384">
        <v>40.390061250000002</v>
      </c>
      <c r="M119" s="385">
        <v>41.329365000000003</v>
      </c>
      <c r="N119" s="382">
        <f t="shared" si="1"/>
        <v>121.17018375000001</v>
      </c>
      <c r="O119" s="383"/>
      <c r="P119" s="382">
        <v>121.17018375000001</v>
      </c>
      <c r="R119" s="371"/>
    </row>
    <row r="120" spans="1:18" ht="58.5" x14ac:dyDescent="0.4">
      <c r="A120" s="114"/>
      <c r="B120" s="116" t="s">
        <v>1409</v>
      </c>
      <c r="C120" s="127" t="s">
        <v>1410</v>
      </c>
      <c r="D120" s="128" t="s">
        <v>1411</v>
      </c>
      <c r="E120" s="111" t="s">
        <v>1285</v>
      </c>
      <c r="F120" s="95" t="s">
        <v>1412</v>
      </c>
      <c r="G120" s="116">
        <v>3</v>
      </c>
      <c r="H120" s="411">
        <v>1</v>
      </c>
      <c r="I120" s="116">
        <v>1</v>
      </c>
      <c r="J120" s="116">
        <v>1</v>
      </c>
      <c r="K120" s="380">
        <v>23.648625000000003</v>
      </c>
      <c r="L120" s="384">
        <v>24.2116875</v>
      </c>
      <c r="M120" s="385">
        <v>24.774750000000001</v>
      </c>
      <c r="N120" s="382">
        <f t="shared" si="1"/>
        <v>72.635062500000004</v>
      </c>
      <c r="O120" s="383"/>
      <c r="P120" s="382">
        <v>72.635062500000004</v>
      </c>
      <c r="R120" s="371"/>
    </row>
    <row r="121" spans="1:18" ht="16" x14ac:dyDescent="0.4">
      <c r="A121" s="114"/>
      <c r="B121" s="116" t="s">
        <v>1413</v>
      </c>
      <c r="C121" s="127" t="s">
        <v>1414</v>
      </c>
      <c r="D121" s="128" t="s">
        <v>1415</v>
      </c>
      <c r="E121" s="111" t="s">
        <v>1416</v>
      </c>
      <c r="F121" s="182" t="s">
        <v>1417</v>
      </c>
      <c r="G121" s="116">
        <v>9</v>
      </c>
      <c r="H121" s="411">
        <v>3</v>
      </c>
      <c r="I121" s="116">
        <v>3</v>
      </c>
      <c r="J121" s="116">
        <v>3</v>
      </c>
      <c r="K121" s="380">
        <v>406.27125000000001</v>
      </c>
      <c r="L121" s="384">
        <v>415.94437500000004</v>
      </c>
      <c r="M121" s="385">
        <v>425.61750000000001</v>
      </c>
      <c r="N121" s="382">
        <f t="shared" si="1"/>
        <v>3743.4993750000003</v>
      </c>
      <c r="O121" s="383"/>
      <c r="P121" s="382">
        <v>3743.4993750000003</v>
      </c>
      <c r="R121" s="371"/>
    </row>
    <row r="122" spans="1:18" ht="16" x14ac:dyDescent="0.4">
      <c r="A122" s="114"/>
      <c r="B122" s="116" t="s">
        <v>3670</v>
      </c>
      <c r="C122" s="127" t="s">
        <v>1419</v>
      </c>
      <c r="D122" s="133" t="s">
        <v>1420</v>
      </c>
      <c r="E122" s="131" t="s">
        <v>858</v>
      </c>
      <c r="F122" s="134" t="s">
        <v>1421</v>
      </c>
      <c r="G122" s="116">
        <v>9</v>
      </c>
      <c r="H122" s="411">
        <v>3</v>
      </c>
      <c r="I122" s="116">
        <v>3</v>
      </c>
      <c r="J122" s="116">
        <v>3</v>
      </c>
      <c r="K122" s="380">
        <v>8.7803100000000018</v>
      </c>
      <c r="L122" s="384">
        <v>8.9893650000000012</v>
      </c>
      <c r="M122" s="385">
        <v>9.1984200000000023</v>
      </c>
      <c r="N122" s="382">
        <f t="shared" si="1"/>
        <v>80.904285000000016</v>
      </c>
      <c r="O122" s="383"/>
      <c r="P122" s="382">
        <v>80.904285000000016</v>
      </c>
      <c r="R122" s="371"/>
    </row>
    <row r="123" spans="1:18" ht="29.5" x14ac:dyDescent="0.4">
      <c r="A123" s="114"/>
      <c r="B123" s="116" t="s">
        <v>1418</v>
      </c>
      <c r="C123" s="95" t="s">
        <v>1423</v>
      </c>
      <c r="D123" s="46" t="s">
        <v>1424</v>
      </c>
      <c r="E123" s="183" t="s">
        <v>1425</v>
      </c>
      <c r="F123" s="35" t="s">
        <v>1426</v>
      </c>
      <c r="G123" s="116">
        <v>4</v>
      </c>
      <c r="H123" s="411">
        <v>2</v>
      </c>
      <c r="I123" s="116">
        <v>1</v>
      </c>
      <c r="J123" s="116">
        <v>1</v>
      </c>
      <c r="K123" s="380">
        <v>11.302830000000002</v>
      </c>
      <c r="L123" s="384">
        <v>11.571945000000001</v>
      </c>
      <c r="M123" s="385">
        <v>11.841060000000002</v>
      </c>
      <c r="N123" s="382">
        <f t="shared" si="1"/>
        <v>46.018665000000013</v>
      </c>
      <c r="O123" s="383"/>
      <c r="P123" s="382">
        <v>46.018665000000013</v>
      </c>
      <c r="R123" s="371"/>
    </row>
    <row r="124" spans="1:18" ht="44" x14ac:dyDescent="0.4">
      <c r="A124" s="114"/>
      <c r="B124" s="116" t="s">
        <v>1422</v>
      </c>
      <c r="C124" s="95" t="s">
        <v>1428</v>
      </c>
      <c r="D124" s="46" t="s">
        <v>1429</v>
      </c>
      <c r="E124" s="111" t="s">
        <v>772</v>
      </c>
      <c r="F124" s="184" t="s">
        <v>1430</v>
      </c>
      <c r="G124" s="116">
        <v>4</v>
      </c>
      <c r="H124" s="411">
        <v>1</v>
      </c>
      <c r="I124" s="116">
        <v>2</v>
      </c>
      <c r="J124" s="116">
        <v>1</v>
      </c>
      <c r="K124" s="380">
        <v>37.995457500000008</v>
      </c>
      <c r="L124" s="384">
        <v>38.900111250000009</v>
      </c>
      <c r="M124" s="385">
        <v>39.804765000000003</v>
      </c>
      <c r="N124" s="382">
        <f t="shared" si="1"/>
        <v>155.60044500000004</v>
      </c>
      <c r="O124" s="383"/>
      <c r="P124" s="382">
        <v>155.60044500000004</v>
      </c>
      <c r="R124" s="371"/>
    </row>
    <row r="125" spans="1:18" ht="29.5" x14ac:dyDescent="0.4">
      <c r="A125" s="114"/>
      <c r="B125" s="116" t="s">
        <v>1427</v>
      </c>
      <c r="C125" s="95" t="s">
        <v>1432</v>
      </c>
      <c r="D125" s="46">
        <v>210002</v>
      </c>
      <c r="E125" s="175" t="s">
        <v>772</v>
      </c>
      <c r="F125" s="95" t="s">
        <v>1433</v>
      </c>
      <c r="G125" s="116">
        <v>3</v>
      </c>
      <c r="H125" s="411">
        <v>1</v>
      </c>
      <c r="I125" s="116">
        <v>1</v>
      </c>
      <c r="J125" s="116">
        <v>1</v>
      </c>
      <c r="K125" s="380">
        <v>35.715487500000002</v>
      </c>
      <c r="L125" s="384">
        <v>36.565856249999996</v>
      </c>
      <c r="M125" s="385">
        <v>37.416224999999997</v>
      </c>
      <c r="N125" s="382">
        <f t="shared" si="1"/>
        <v>109.69756874999999</v>
      </c>
      <c r="O125" s="383"/>
      <c r="P125" s="382">
        <v>109.69756874999999</v>
      </c>
      <c r="R125" s="371"/>
    </row>
    <row r="126" spans="1:18" ht="73" x14ac:dyDescent="0.4">
      <c r="A126" s="114"/>
      <c r="B126" s="116" t="s">
        <v>1431</v>
      </c>
      <c r="C126" s="127" t="s">
        <v>1435</v>
      </c>
      <c r="D126" s="128" t="s">
        <v>1436</v>
      </c>
      <c r="E126" s="111" t="s">
        <v>772</v>
      </c>
      <c r="F126" s="185" t="s">
        <v>1437</v>
      </c>
      <c r="G126" s="116">
        <v>6</v>
      </c>
      <c r="H126" s="411">
        <v>2</v>
      </c>
      <c r="I126" s="116">
        <v>2</v>
      </c>
      <c r="J126" s="116">
        <v>2</v>
      </c>
      <c r="K126" s="380">
        <v>30.779595</v>
      </c>
      <c r="L126" s="384">
        <v>31.512442499999999</v>
      </c>
      <c r="M126" s="385">
        <v>32.245289999999997</v>
      </c>
      <c r="N126" s="382">
        <f t="shared" si="1"/>
        <v>189.07465500000001</v>
      </c>
      <c r="O126" s="383"/>
      <c r="P126" s="382">
        <v>189.07465500000001</v>
      </c>
      <c r="R126" s="371"/>
    </row>
    <row r="127" spans="1:18" ht="16" x14ac:dyDescent="0.4">
      <c r="A127" s="114"/>
      <c r="B127" s="116" t="s">
        <v>1434</v>
      </c>
      <c r="C127" s="95" t="s">
        <v>1439</v>
      </c>
      <c r="D127" s="133">
        <v>19280</v>
      </c>
      <c r="E127" s="111" t="s">
        <v>772</v>
      </c>
      <c r="F127" s="95" t="s">
        <v>1440</v>
      </c>
      <c r="G127" s="116">
        <v>6</v>
      </c>
      <c r="H127" s="411">
        <v>2</v>
      </c>
      <c r="I127" s="116">
        <v>2</v>
      </c>
      <c r="J127" s="116">
        <v>2</v>
      </c>
      <c r="K127" s="380">
        <v>75.96665999999999</v>
      </c>
      <c r="L127" s="384">
        <v>77.775390000000002</v>
      </c>
      <c r="M127" s="385">
        <v>79.584119999999999</v>
      </c>
      <c r="N127" s="382">
        <f t="shared" si="1"/>
        <v>466.65233999999998</v>
      </c>
      <c r="O127" s="383"/>
      <c r="P127" s="382">
        <v>466.65233999999998</v>
      </c>
      <c r="R127" s="371"/>
    </row>
    <row r="128" spans="1:18" ht="16" x14ac:dyDescent="0.4">
      <c r="A128" s="114"/>
      <c r="B128" s="116" t="s">
        <v>1438</v>
      </c>
      <c r="C128" s="95" t="s">
        <v>1442</v>
      </c>
      <c r="D128" s="133">
        <v>19281</v>
      </c>
      <c r="E128" s="111" t="s">
        <v>772</v>
      </c>
      <c r="F128" s="95" t="s">
        <v>1440</v>
      </c>
      <c r="G128" s="116">
        <v>3</v>
      </c>
      <c r="H128" s="411">
        <v>1</v>
      </c>
      <c r="I128" s="116">
        <v>1</v>
      </c>
      <c r="J128" s="116">
        <v>1</v>
      </c>
      <c r="K128" s="380">
        <v>535.11381000000006</v>
      </c>
      <c r="L128" s="384">
        <v>547.85461500000008</v>
      </c>
      <c r="M128" s="385">
        <v>560.5954200000001</v>
      </c>
      <c r="N128" s="382">
        <f t="shared" si="1"/>
        <v>1643.5638450000001</v>
      </c>
      <c r="O128" s="383"/>
      <c r="P128" s="382">
        <v>1643.5638450000001</v>
      </c>
      <c r="R128" s="371"/>
    </row>
    <row r="129" spans="1:18" ht="16" x14ac:dyDescent="0.4">
      <c r="A129" s="114"/>
      <c r="B129" s="116" t="s">
        <v>1441</v>
      </c>
      <c r="C129" s="95" t="s">
        <v>1444</v>
      </c>
      <c r="D129" s="133">
        <v>19282</v>
      </c>
      <c r="E129" s="111" t="s">
        <v>772</v>
      </c>
      <c r="F129" s="95" t="s">
        <v>1440</v>
      </c>
      <c r="G129" s="116">
        <v>3</v>
      </c>
      <c r="H129" s="411">
        <v>1</v>
      </c>
      <c r="I129" s="116">
        <v>1</v>
      </c>
      <c r="J129" s="116">
        <v>1</v>
      </c>
      <c r="K129" s="380">
        <v>18.615712500000001</v>
      </c>
      <c r="L129" s="384">
        <v>19.058943750000001</v>
      </c>
      <c r="M129" s="385">
        <v>19.502175000000001</v>
      </c>
      <c r="N129" s="382">
        <f t="shared" si="1"/>
        <v>57.176831249999999</v>
      </c>
      <c r="O129" s="383"/>
      <c r="P129" s="382">
        <v>57.176831249999999</v>
      </c>
      <c r="R129" s="371"/>
    </row>
    <row r="130" spans="1:18" ht="16" x14ac:dyDescent="0.4">
      <c r="A130" s="114"/>
      <c r="B130" s="116" t="s">
        <v>1443</v>
      </c>
      <c r="C130" s="95" t="s">
        <v>1446</v>
      </c>
      <c r="D130" s="133">
        <v>19283</v>
      </c>
      <c r="E130" s="111" t="s">
        <v>772</v>
      </c>
      <c r="F130" s="95" t="s">
        <v>1440</v>
      </c>
      <c r="G130" s="116">
        <v>3</v>
      </c>
      <c r="H130" s="411">
        <v>1</v>
      </c>
      <c r="I130" s="116">
        <v>1</v>
      </c>
      <c r="J130" s="116">
        <v>1</v>
      </c>
      <c r="K130" s="380">
        <v>25.904340000000001</v>
      </c>
      <c r="L130" s="384">
        <v>26.52111</v>
      </c>
      <c r="M130" s="385">
        <v>27.137879999999999</v>
      </c>
      <c r="N130" s="382">
        <f t="shared" si="1"/>
        <v>79.563329999999993</v>
      </c>
      <c r="O130" s="383"/>
      <c r="P130" s="382">
        <v>79.563329999999993</v>
      </c>
      <c r="R130" s="371"/>
    </row>
    <row r="131" spans="1:18" ht="16" x14ac:dyDescent="0.4">
      <c r="A131" s="114"/>
      <c r="B131" s="116" t="s">
        <v>1445</v>
      </c>
      <c r="C131" s="95" t="s">
        <v>1448</v>
      </c>
      <c r="D131" s="133">
        <v>195705</v>
      </c>
      <c r="E131" s="111" t="s">
        <v>772</v>
      </c>
      <c r="F131" s="95" t="s">
        <v>1449</v>
      </c>
      <c r="G131" s="116">
        <v>9</v>
      </c>
      <c r="H131" s="411">
        <v>4</v>
      </c>
      <c r="I131" s="411">
        <v>2</v>
      </c>
      <c r="J131" s="411">
        <v>3</v>
      </c>
      <c r="K131" s="380">
        <v>40.930312499999999</v>
      </c>
      <c r="L131" s="384">
        <v>41.904843750000005</v>
      </c>
      <c r="M131" s="385">
        <v>42.879375000000003</v>
      </c>
      <c r="N131" s="382">
        <f t="shared" si="1"/>
        <v>376.1690625</v>
      </c>
      <c r="O131" s="383"/>
      <c r="P131" s="382">
        <v>376.1690625</v>
      </c>
      <c r="R131" s="371"/>
    </row>
    <row r="132" spans="1:18" ht="29.5" x14ac:dyDescent="0.4">
      <c r="A132" s="114"/>
      <c r="B132" s="116" t="s">
        <v>1447</v>
      </c>
      <c r="C132" s="95" t="s">
        <v>1451</v>
      </c>
      <c r="D132" s="133">
        <v>195709</v>
      </c>
      <c r="E132" s="111" t="s">
        <v>772</v>
      </c>
      <c r="F132" s="95" t="s">
        <v>1449</v>
      </c>
      <c r="G132" s="116">
        <v>4</v>
      </c>
      <c r="H132" s="411">
        <v>2</v>
      </c>
      <c r="I132" s="411">
        <v>1</v>
      </c>
      <c r="J132" s="116">
        <v>1</v>
      </c>
      <c r="K132" s="380">
        <v>53.458020000000005</v>
      </c>
      <c r="L132" s="384">
        <v>54.730830000000005</v>
      </c>
      <c r="M132" s="385">
        <v>56.003640000000004</v>
      </c>
      <c r="N132" s="382">
        <f t="shared" ref="N132:N195" si="2">+H132*K132+I132*L132+J132*M132</f>
        <v>217.65051</v>
      </c>
      <c r="O132" s="383"/>
      <c r="P132" s="382">
        <v>217.65051</v>
      </c>
      <c r="R132" s="371"/>
    </row>
    <row r="133" spans="1:18" ht="29.5" x14ac:dyDescent="0.4">
      <c r="A133" s="114"/>
      <c r="B133" s="116" t="s">
        <v>1450</v>
      </c>
      <c r="C133" s="140" t="s">
        <v>1453</v>
      </c>
      <c r="D133" s="133">
        <v>704162</v>
      </c>
      <c r="E133" s="111" t="s">
        <v>908</v>
      </c>
      <c r="F133" s="95" t="s">
        <v>1454</v>
      </c>
      <c r="G133" s="116">
        <v>6</v>
      </c>
      <c r="H133" s="411">
        <v>2</v>
      </c>
      <c r="I133" s="116">
        <v>2</v>
      </c>
      <c r="J133" s="116">
        <v>2</v>
      </c>
      <c r="K133" s="380">
        <v>181.09995750000002</v>
      </c>
      <c r="L133" s="384">
        <v>185.41186125000002</v>
      </c>
      <c r="M133" s="385">
        <v>189.72376500000001</v>
      </c>
      <c r="N133" s="382">
        <f t="shared" si="2"/>
        <v>1112.4711675000001</v>
      </c>
      <c r="O133" s="383"/>
      <c r="P133" s="382">
        <v>1112.4711675000001</v>
      </c>
      <c r="R133" s="371"/>
    </row>
    <row r="134" spans="1:18" ht="29.5" x14ac:dyDescent="0.4">
      <c r="A134" s="114"/>
      <c r="B134" s="116" t="s">
        <v>1452</v>
      </c>
      <c r="C134" s="140" t="s">
        <v>1456</v>
      </c>
      <c r="D134" s="133">
        <v>704164</v>
      </c>
      <c r="E134" s="111" t="s">
        <v>908</v>
      </c>
      <c r="F134" s="95" t="s">
        <v>1457</v>
      </c>
      <c r="G134" s="116">
        <v>6</v>
      </c>
      <c r="H134" s="411">
        <v>2</v>
      </c>
      <c r="I134" s="116">
        <v>2</v>
      </c>
      <c r="J134" s="116">
        <v>2</v>
      </c>
      <c r="K134" s="380">
        <v>242.92595250000002</v>
      </c>
      <c r="L134" s="384">
        <v>248.70990375000002</v>
      </c>
      <c r="M134" s="385">
        <v>254.49385500000002</v>
      </c>
      <c r="N134" s="382">
        <f t="shared" si="2"/>
        <v>1492.2594225000003</v>
      </c>
      <c r="O134" s="383"/>
      <c r="P134" s="382">
        <v>1492.2594225</v>
      </c>
      <c r="R134" s="371"/>
    </row>
    <row r="135" spans="1:18" ht="29.5" x14ac:dyDescent="0.4">
      <c r="A135" s="114"/>
      <c r="B135" s="116" t="s">
        <v>1455</v>
      </c>
      <c r="C135" s="140" t="s">
        <v>1459</v>
      </c>
      <c r="D135" s="133">
        <v>704154</v>
      </c>
      <c r="E135" s="111" t="s">
        <v>908</v>
      </c>
      <c r="F135" s="95" t="s">
        <v>1460</v>
      </c>
      <c r="G135" s="116">
        <v>3</v>
      </c>
      <c r="H135" s="411">
        <v>1</v>
      </c>
      <c r="I135" s="116">
        <v>1</v>
      </c>
      <c r="J135" s="116">
        <v>1</v>
      </c>
      <c r="K135" s="380">
        <v>225.60788250000002</v>
      </c>
      <c r="L135" s="384">
        <v>230.97949875</v>
      </c>
      <c r="M135" s="385">
        <v>236.35111500000002</v>
      </c>
      <c r="N135" s="382">
        <f t="shared" si="2"/>
        <v>692.93849625000007</v>
      </c>
      <c r="O135" s="383"/>
      <c r="P135" s="382">
        <v>692.93849625000007</v>
      </c>
      <c r="R135" s="371"/>
    </row>
    <row r="136" spans="1:18" ht="29.5" x14ac:dyDescent="0.4">
      <c r="A136" s="114"/>
      <c r="B136" s="116" t="s">
        <v>1458</v>
      </c>
      <c r="C136" s="140" t="s">
        <v>1462</v>
      </c>
      <c r="D136" s="133">
        <v>704182</v>
      </c>
      <c r="E136" s="111" t="s">
        <v>908</v>
      </c>
      <c r="F136" s="95" t="s">
        <v>1463</v>
      </c>
      <c r="G136" s="116">
        <v>6</v>
      </c>
      <c r="H136" s="411">
        <v>2</v>
      </c>
      <c r="I136" s="116">
        <v>2</v>
      </c>
      <c r="J136" s="116">
        <v>2</v>
      </c>
      <c r="K136" s="380">
        <v>225.60788250000002</v>
      </c>
      <c r="L136" s="384">
        <v>230.97949875</v>
      </c>
      <c r="M136" s="385">
        <v>236.35111500000002</v>
      </c>
      <c r="N136" s="382">
        <f t="shared" si="2"/>
        <v>1385.8769925000001</v>
      </c>
      <c r="O136" s="383"/>
      <c r="P136" s="382">
        <v>1385.8769924999999</v>
      </c>
      <c r="R136" s="371"/>
    </row>
    <row r="137" spans="1:18" ht="29.5" x14ac:dyDescent="0.4">
      <c r="A137" s="114"/>
      <c r="B137" s="116" t="s">
        <v>1461</v>
      </c>
      <c r="C137" s="140" t="s">
        <v>1465</v>
      </c>
      <c r="D137" s="133">
        <v>704780</v>
      </c>
      <c r="E137" s="111" t="s">
        <v>908</v>
      </c>
      <c r="F137" s="95" t="s">
        <v>1466</v>
      </c>
      <c r="G137" s="116">
        <v>6</v>
      </c>
      <c r="H137" s="411">
        <v>2</v>
      </c>
      <c r="I137" s="116">
        <v>2</v>
      </c>
      <c r="J137" s="116">
        <v>2</v>
      </c>
      <c r="K137" s="380">
        <v>225.60788250000002</v>
      </c>
      <c r="L137" s="384">
        <v>230.97949875</v>
      </c>
      <c r="M137" s="385">
        <v>236.35111500000002</v>
      </c>
      <c r="N137" s="382">
        <f t="shared" si="2"/>
        <v>1385.8769925000001</v>
      </c>
      <c r="O137" s="383"/>
      <c r="P137" s="382">
        <v>1385.8769924999999</v>
      </c>
      <c r="R137" s="371"/>
    </row>
    <row r="138" spans="1:18" ht="29.5" x14ac:dyDescent="0.4">
      <c r="A138" s="114"/>
      <c r="B138" s="116" t="s">
        <v>1464</v>
      </c>
      <c r="C138" s="140" t="s">
        <v>1468</v>
      </c>
      <c r="D138" s="133" t="s">
        <v>1469</v>
      </c>
      <c r="E138" s="136" t="s">
        <v>858</v>
      </c>
      <c r="F138" s="95" t="s">
        <v>1470</v>
      </c>
      <c r="G138" s="116">
        <v>4</v>
      </c>
      <c r="H138" s="411">
        <v>2</v>
      </c>
      <c r="I138" s="116">
        <v>1</v>
      </c>
      <c r="J138" s="116">
        <v>1</v>
      </c>
      <c r="K138" s="380">
        <v>355.29936750000007</v>
      </c>
      <c r="L138" s="384">
        <v>363.75887625000007</v>
      </c>
      <c r="M138" s="385">
        <v>372.21838500000007</v>
      </c>
      <c r="N138" s="382">
        <f t="shared" si="2"/>
        <v>1446.5759962500003</v>
      </c>
      <c r="O138" s="383"/>
      <c r="P138" s="382">
        <v>1446.5759962500003</v>
      </c>
      <c r="R138" s="371"/>
    </row>
    <row r="139" spans="1:18" ht="29.5" x14ac:dyDescent="0.4">
      <c r="A139" s="114"/>
      <c r="B139" s="116" t="s">
        <v>1467</v>
      </c>
      <c r="C139" s="140" t="s">
        <v>1472</v>
      </c>
      <c r="D139" s="133" t="s">
        <v>1473</v>
      </c>
      <c r="E139" s="136" t="s">
        <v>858</v>
      </c>
      <c r="F139" s="95" t="s">
        <v>1474</v>
      </c>
      <c r="G139" s="116">
        <v>4</v>
      </c>
      <c r="H139" s="411">
        <v>2</v>
      </c>
      <c r="I139" s="116">
        <v>1</v>
      </c>
      <c r="J139" s="116">
        <v>1</v>
      </c>
      <c r="K139" s="380">
        <v>355.29936750000007</v>
      </c>
      <c r="L139" s="384">
        <v>363.75887625000007</v>
      </c>
      <c r="M139" s="385">
        <v>372.21838500000007</v>
      </c>
      <c r="N139" s="382">
        <f t="shared" si="2"/>
        <v>1446.5759962500003</v>
      </c>
      <c r="O139" s="383"/>
      <c r="P139" s="382">
        <v>1446.5759962500003</v>
      </c>
      <c r="R139" s="371"/>
    </row>
    <row r="140" spans="1:18" ht="29.5" x14ac:dyDescent="0.4">
      <c r="A140" s="114"/>
      <c r="B140" s="116" t="s">
        <v>1471</v>
      </c>
      <c r="C140" s="127" t="s">
        <v>1476</v>
      </c>
      <c r="D140" s="128" t="s">
        <v>1477</v>
      </c>
      <c r="E140" s="111" t="s">
        <v>1391</v>
      </c>
      <c r="F140" s="95" t="s">
        <v>1478</v>
      </c>
      <c r="G140" s="116">
        <v>2</v>
      </c>
      <c r="H140" s="411">
        <v>1</v>
      </c>
      <c r="I140" s="116">
        <v>1</v>
      </c>
      <c r="J140" s="411">
        <v>0</v>
      </c>
      <c r="K140" s="380">
        <v>53.858227500000005</v>
      </c>
      <c r="L140" s="384">
        <v>55.140566250000006</v>
      </c>
      <c r="M140" s="385">
        <v>56.422905</v>
      </c>
      <c r="N140" s="382">
        <f t="shared" si="2"/>
        <v>108.99879375</v>
      </c>
      <c r="O140" s="383"/>
      <c r="P140" s="382">
        <v>108.99879375</v>
      </c>
      <c r="R140" s="371"/>
    </row>
    <row r="141" spans="1:18" ht="29.5" x14ac:dyDescent="0.4">
      <c r="A141" s="114"/>
      <c r="B141" s="116" t="s">
        <v>1475</v>
      </c>
      <c r="C141" s="95" t="s">
        <v>1480</v>
      </c>
      <c r="D141" s="133" t="s">
        <v>1481</v>
      </c>
      <c r="E141" s="111" t="s">
        <v>607</v>
      </c>
      <c r="F141" s="95" t="s">
        <v>1482</v>
      </c>
      <c r="G141" s="116">
        <v>28</v>
      </c>
      <c r="H141" s="411">
        <v>8</v>
      </c>
      <c r="I141" s="411">
        <v>10</v>
      </c>
      <c r="J141" s="116">
        <v>10</v>
      </c>
      <c r="K141" s="380">
        <v>69.672487500000017</v>
      </c>
      <c r="L141" s="384">
        <v>71.331356250000013</v>
      </c>
      <c r="M141" s="385">
        <v>72.990225000000009</v>
      </c>
      <c r="N141" s="382">
        <f t="shared" si="2"/>
        <v>2000.5957125000004</v>
      </c>
      <c r="O141" s="383"/>
      <c r="P141" s="382">
        <v>2000.5957125000004</v>
      </c>
      <c r="R141" s="371"/>
    </row>
    <row r="142" spans="1:18" ht="73" x14ac:dyDescent="0.4">
      <c r="A142" s="114"/>
      <c r="B142" s="116" t="s">
        <v>1479</v>
      </c>
      <c r="C142" s="95" t="s">
        <v>1484</v>
      </c>
      <c r="D142" s="133">
        <v>932</v>
      </c>
      <c r="E142" s="111" t="s">
        <v>1485</v>
      </c>
      <c r="F142" s="140" t="s">
        <v>1486</v>
      </c>
      <c r="G142" s="116">
        <v>8</v>
      </c>
      <c r="H142" s="411">
        <v>2</v>
      </c>
      <c r="I142" s="411">
        <v>4</v>
      </c>
      <c r="J142" s="411">
        <v>2</v>
      </c>
      <c r="K142" s="380">
        <v>989.73740250000003</v>
      </c>
      <c r="L142" s="384">
        <v>1013.3025787500001</v>
      </c>
      <c r="M142" s="385">
        <v>1036.867755</v>
      </c>
      <c r="N142" s="382">
        <f t="shared" si="2"/>
        <v>8106.4206300000005</v>
      </c>
      <c r="O142" s="383"/>
      <c r="P142" s="382">
        <v>8106.4206300000005</v>
      </c>
      <c r="R142" s="371"/>
    </row>
    <row r="143" spans="1:18" ht="29.5" x14ac:dyDescent="0.4">
      <c r="A143" s="114"/>
      <c r="B143" s="116" t="s">
        <v>1483</v>
      </c>
      <c r="C143" s="127" t="s">
        <v>1488</v>
      </c>
      <c r="D143" s="128" t="s">
        <v>1489</v>
      </c>
      <c r="E143" s="111" t="s">
        <v>858</v>
      </c>
      <c r="F143" s="95" t="s">
        <v>1490</v>
      </c>
      <c r="G143" s="116">
        <v>11</v>
      </c>
      <c r="H143" s="411">
        <v>3</v>
      </c>
      <c r="I143" s="411">
        <v>6</v>
      </c>
      <c r="J143" s="411">
        <v>2</v>
      </c>
      <c r="K143" s="380">
        <v>155.23200000000003</v>
      </c>
      <c r="L143" s="384">
        <v>158.92800000000003</v>
      </c>
      <c r="M143" s="385">
        <v>162.62400000000002</v>
      </c>
      <c r="N143" s="382">
        <f t="shared" si="2"/>
        <v>1744.5120000000004</v>
      </c>
      <c r="O143" s="383"/>
      <c r="P143" s="382">
        <v>1744.5120000000002</v>
      </c>
      <c r="R143" s="371"/>
    </row>
    <row r="144" spans="1:18" ht="29.5" x14ac:dyDescent="0.4">
      <c r="A144" s="114"/>
      <c r="B144" s="116" t="s">
        <v>1487</v>
      </c>
      <c r="C144" s="129" t="s">
        <v>1492</v>
      </c>
      <c r="D144" s="130" t="s">
        <v>1493</v>
      </c>
      <c r="E144" s="111" t="s">
        <v>858</v>
      </c>
      <c r="F144" s="95" t="s">
        <v>1494</v>
      </c>
      <c r="G144" s="116">
        <v>11</v>
      </c>
      <c r="H144" s="411">
        <v>3</v>
      </c>
      <c r="I144" s="411">
        <v>6</v>
      </c>
      <c r="J144" s="411">
        <v>2</v>
      </c>
      <c r="K144" s="380">
        <v>20.895682499999999</v>
      </c>
      <c r="L144" s="384">
        <v>21.39319875</v>
      </c>
      <c r="M144" s="385">
        <v>21.890715</v>
      </c>
      <c r="N144" s="382">
        <f t="shared" si="2"/>
        <v>234.82767000000001</v>
      </c>
      <c r="O144" s="383"/>
      <c r="P144" s="382">
        <v>234.82766999999998</v>
      </c>
      <c r="R144" s="371"/>
    </row>
    <row r="145" spans="1:18" ht="29.5" x14ac:dyDescent="0.4">
      <c r="A145" s="114"/>
      <c r="B145" s="116" t="s">
        <v>1491</v>
      </c>
      <c r="C145" s="129" t="s">
        <v>1496</v>
      </c>
      <c r="D145" s="130" t="s">
        <v>1497</v>
      </c>
      <c r="E145" s="111" t="s">
        <v>858</v>
      </c>
      <c r="F145" s="95" t="s">
        <v>1498</v>
      </c>
      <c r="G145" s="116">
        <v>11</v>
      </c>
      <c r="H145" s="411">
        <v>3</v>
      </c>
      <c r="I145" s="411">
        <v>6</v>
      </c>
      <c r="J145" s="411">
        <v>2</v>
      </c>
      <c r="K145" s="380">
        <v>10.854112499999999</v>
      </c>
      <c r="L145" s="384">
        <v>11.112543749999999</v>
      </c>
      <c r="M145" s="385">
        <v>11.370975</v>
      </c>
      <c r="N145" s="382">
        <f t="shared" si="2"/>
        <v>121.97954999999999</v>
      </c>
      <c r="O145" s="383"/>
      <c r="P145" s="382">
        <v>121.97955</v>
      </c>
      <c r="R145" s="371"/>
    </row>
    <row r="146" spans="1:18" ht="29.5" x14ac:dyDescent="0.4">
      <c r="A146" s="114"/>
      <c r="B146" s="116" t="s">
        <v>1495</v>
      </c>
      <c r="C146" s="177" t="s">
        <v>1500</v>
      </c>
      <c r="D146" s="131" t="s">
        <v>1501</v>
      </c>
      <c r="E146" s="111" t="s">
        <v>1502</v>
      </c>
      <c r="F146" s="95" t="s">
        <v>1503</v>
      </c>
      <c r="G146" s="116">
        <v>7</v>
      </c>
      <c r="H146" s="411">
        <v>2</v>
      </c>
      <c r="I146" s="411">
        <v>4</v>
      </c>
      <c r="J146" s="411">
        <v>1</v>
      </c>
      <c r="K146" s="380">
        <v>11.460487499999999</v>
      </c>
      <c r="L146" s="384">
        <v>11.73335625</v>
      </c>
      <c r="M146" s="385">
        <v>12.006225000000001</v>
      </c>
      <c r="N146" s="382">
        <f t="shared" si="2"/>
        <v>81.860624999999999</v>
      </c>
      <c r="O146" s="383"/>
      <c r="P146" s="382">
        <v>81.860624999999999</v>
      </c>
      <c r="R146" s="371"/>
    </row>
    <row r="147" spans="1:18" ht="58.5" x14ac:dyDescent="0.4">
      <c r="A147" s="114"/>
      <c r="B147" s="116" t="s">
        <v>1499</v>
      </c>
      <c r="C147" s="186" t="s">
        <v>1505</v>
      </c>
      <c r="D147" s="132">
        <v>1095210</v>
      </c>
      <c r="E147" s="111" t="s">
        <v>1502</v>
      </c>
      <c r="F147" s="95" t="s">
        <v>1506</v>
      </c>
      <c r="G147" s="116">
        <v>7</v>
      </c>
      <c r="H147" s="411">
        <v>2</v>
      </c>
      <c r="I147" s="411">
        <v>4</v>
      </c>
      <c r="J147" s="411">
        <v>1</v>
      </c>
      <c r="K147" s="380">
        <v>17.584875</v>
      </c>
      <c r="L147" s="384">
        <v>18.003562499999997</v>
      </c>
      <c r="M147" s="385">
        <v>18.422249999999998</v>
      </c>
      <c r="N147" s="382">
        <f t="shared" si="2"/>
        <v>125.60624999999999</v>
      </c>
      <c r="O147" s="383"/>
      <c r="P147" s="382">
        <v>125.60624999999999</v>
      </c>
      <c r="R147" s="371"/>
    </row>
    <row r="148" spans="1:18" ht="29.5" x14ac:dyDescent="0.4">
      <c r="A148" s="114"/>
      <c r="B148" s="116" t="s">
        <v>1504</v>
      </c>
      <c r="C148" s="95" t="s">
        <v>1508</v>
      </c>
      <c r="D148" s="133" t="s">
        <v>1509</v>
      </c>
      <c r="E148" s="111" t="s">
        <v>1502</v>
      </c>
      <c r="F148" s="187" t="s">
        <v>1510</v>
      </c>
      <c r="G148" s="116">
        <v>7</v>
      </c>
      <c r="H148" s="411">
        <v>2</v>
      </c>
      <c r="I148" s="411">
        <v>4</v>
      </c>
      <c r="J148" s="411">
        <v>1</v>
      </c>
      <c r="K148" s="380">
        <v>3.8808000000000002</v>
      </c>
      <c r="L148" s="384">
        <v>3.9732000000000003</v>
      </c>
      <c r="M148" s="385">
        <v>4.0655999999999999</v>
      </c>
      <c r="N148" s="382">
        <f t="shared" si="2"/>
        <v>27.720000000000002</v>
      </c>
      <c r="O148" s="383"/>
      <c r="P148" s="382">
        <v>27.720000000000002</v>
      </c>
      <c r="R148" s="371"/>
    </row>
    <row r="149" spans="1:18" ht="44" x14ac:dyDescent="0.4">
      <c r="A149" s="114"/>
      <c r="B149" s="116" t="s">
        <v>1507</v>
      </c>
      <c r="C149" s="182" t="s">
        <v>1512</v>
      </c>
      <c r="D149" s="133">
        <v>191220</v>
      </c>
      <c r="E149" s="175" t="s">
        <v>772</v>
      </c>
      <c r="F149" s="95" t="s">
        <v>1513</v>
      </c>
      <c r="G149" s="116">
        <v>3</v>
      </c>
      <c r="H149" s="411">
        <v>2</v>
      </c>
      <c r="I149" s="411">
        <v>0</v>
      </c>
      <c r="J149" s="411">
        <v>1</v>
      </c>
      <c r="K149" s="380">
        <v>8.0405325000000012</v>
      </c>
      <c r="L149" s="384">
        <v>8.2319737499999999</v>
      </c>
      <c r="M149" s="385">
        <v>8.4234150000000003</v>
      </c>
      <c r="N149" s="382">
        <f t="shared" si="2"/>
        <v>24.504480000000001</v>
      </c>
      <c r="O149" s="383"/>
      <c r="P149" s="382">
        <v>24.504480000000001</v>
      </c>
      <c r="R149" s="371"/>
    </row>
    <row r="150" spans="1:18" ht="36" x14ac:dyDescent="0.55000000000000004">
      <c r="A150" s="114"/>
      <c r="B150" s="116" t="s">
        <v>1511</v>
      </c>
      <c r="C150" s="188" t="s">
        <v>1515</v>
      </c>
      <c r="D150" s="189" t="s">
        <v>1516</v>
      </c>
      <c r="E150" s="117" t="s">
        <v>1517</v>
      </c>
      <c r="F150" s="190" t="s">
        <v>1518</v>
      </c>
      <c r="G150" s="116">
        <v>12</v>
      </c>
      <c r="H150" s="411">
        <v>4</v>
      </c>
      <c r="I150" s="116">
        <v>4</v>
      </c>
      <c r="J150" s="116">
        <v>4</v>
      </c>
      <c r="K150" s="380">
        <v>3.8808000000000002</v>
      </c>
      <c r="L150" s="384">
        <v>3.9732000000000003</v>
      </c>
      <c r="M150" s="385">
        <v>4.0655999999999999</v>
      </c>
      <c r="N150" s="382">
        <f t="shared" si="2"/>
        <v>47.678400000000003</v>
      </c>
      <c r="O150" s="383"/>
      <c r="P150" s="382">
        <v>47.678400000000003</v>
      </c>
      <c r="R150" s="371"/>
    </row>
    <row r="151" spans="1:18" ht="73" x14ac:dyDescent="0.4">
      <c r="A151" s="114"/>
      <c r="B151" s="116" t="s">
        <v>1514</v>
      </c>
      <c r="C151" s="162" t="s">
        <v>1520</v>
      </c>
      <c r="D151" s="103" t="s">
        <v>1521</v>
      </c>
      <c r="E151" s="117" t="s">
        <v>1522</v>
      </c>
      <c r="F151" s="57" t="s">
        <v>1523</v>
      </c>
      <c r="G151" s="116">
        <v>47</v>
      </c>
      <c r="H151" s="411">
        <v>11</v>
      </c>
      <c r="I151" s="411">
        <v>25</v>
      </c>
      <c r="J151" s="411">
        <v>11</v>
      </c>
      <c r="K151" s="380">
        <v>259.79530499999998</v>
      </c>
      <c r="L151" s="384">
        <v>265.9809075</v>
      </c>
      <c r="M151" s="385">
        <v>272.16651000000002</v>
      </c>
      <c r="N151" s="382">
        <f t="shared" si="2"/>
        <v>12501.102652500002</v>
      </c>
      <c r="O151" s="383"/>
      <c r="P151" s="382">
        <v>12501.102652499998</v>
      </c>
      <c r="R151" s="371"/>
    </row>
    <row r="152" spans="1:18" ht="58.5" x14ac:dyDescent="0.4">
      <c r="A152" s="114"/>
      <c r="B152" s="116" t="s">
        <v>1519</v>
      </c>
      <c r="C152" s="162" t="s">
        <v>1525</v>
      </c>
      <c r="D152" s="103" t="s">
        <v>1526</v>
      </c>
      <c r="E152" s="117" t="s">
        <v>1136</v>
      </c>
      <c r="F152" s="57" t="s">
        <v>1527</v>
      </c>
      <c r="G152" s="116">
        <v>28</v>
      </c>
      <c r="H152" s="411">
        <v>7</v>
      </c>
      <c r="I152" s="411">
        <v>14</v>
      </c>
      <c r="J152" s="411">
        <v>7</v>
      </c>
      <c r="K152" s="380">
        <v>89.209890000000001</v>
      </c>
      <c r="L152" s="384">
        <v>91.333934999999997</v>
      </c>
      <c r="M152" s="385">
        <v>93.457979999999992</v>
      </c>
      <c r="N152" s="382">
        <f t="shared" si="2"/>
        <v>2557.3501799999999</v>
      </c>
      <c r="O152" s="383"/>
      <c r="P152" s="382">
        <v>2557.3501800000004</v>
      </c>
      <c r="R152" s="371"/>
    </row>
    <row r="153" spans="1:18" ht="44" x14ac:dyDescent="0.4">
      <c r="A153" s="114"/>
      <c r="B153" s="116" t="s">
        <v>1524</v>
      </c>
      <c r="C153" s="57" t="s">
        <v>1529</v>
      </c>
      <c r="D153" s="103" t="s">
        <v>1530</v>
      </c>
      <c r="E153" s="117" t="s">
        <v>772</v>
      </c>
      <c r="F153" s="57" t="s">
        <v>1531</v>
      </c>
      <c r="G153" s="116">
        <v>7</v>
      </c>
      <c r="H153" s="411">
        <v>3</v>
      </c>
      <c r="I153" s="411">
        <v>2</v>
      </c>
      <c r="J153" s="411">
        <v>2</v>
      </c>
      <c r="K153" s="380">
        <v>103.36268250000001</v>
      </c>
      <c r="L153" s="384">
        <v>105.82369875000001</v>
      </c>
      <c r="M153" s="385">
        <v>108.28471500000001</v>
      </c>
      <c r="N153" s="382">
        <f t="shared" si="2"/>
        <v>738.30487500000004</v>
      </c>
      <c r="O153" s="383"/>
      <c r="P153" s="382">
        <v>738.30487500000004</v>
      </c>
      <c r="R153" s="371"/>
    </row>
    <row r="154" spans="1:18" ht="44" x14ac:dyDescent="0.4">
      <c r="A154" s="114"/>
      <c r="B154" s="116" t="s">
        <v>1528</v>
      </c>
      <c r="C154" s="57" t="s">
        <v>1529</v>
      </c>
      <c r="D154" s="103" t="s">
        <v>1533</v>
      </c>
      <c r="E154" s="117" t="s">
        <v>772</v>
      </c>
      <c r="F154" s="57" t="s">
        <v>1534</v>
      </c>
      <c r="G154" s="116">
        <v>8</v>
      </c>
      <c r="H154" s="411">
        <v>4</v>
      </c>
      <c r="I154" s="411">
        <v>2</v>
      </c>
      <c r="J154" s="411">
        <v>2</v>
      </c>
      <c r="K154" s="380">
        <v>130.977</v>
      </c>
      <c r="L154" s="384">
        <v>134.09550000000002</v>
      </c>
      <c r="M154" s="385">
        <v>137.214</v>
      </c>
      <c r="N154" s="382">
        <f t="shared" si="2"/>
        <v>1066.527</v>
      </c>
      <c r="O154" s="383"/>
      <c r="P154" s="382">
        <v>1066.527</v>
      </c>
      <c r="R154" s="371"/>
    </row>
    <row r="155" spans="1:18" ht="145.5" x14ac:dyDescent="0.4">
      <c r="A155" s="114"/>
      <c r="B155" s="116" t="s">
        <v>1532</v>
      </c>
      <c r="C155" s="57" t="s">
        <v>1536</v>
      </c>
      <c r="D155" s="103">
        <v>19570</v>
      </c>
      <c r="E155" s="117" t="s">
        <v>772</v>
      </c>
      <c r="F155" s="57" t="s">
        <v>1537</v>
      </c>
      <c r="G155" s="116">
        <v>10</v>
      </c>
      <c r="H155" s="411">
        <v>4</v>
      </c>
      <c r="I155" s="116">
        <v>3</v>
      </c>
      <c r="J155" s="116">
        <v>3</v>
      </c>
      <c r="K155" s="380">
        <v>30.75534</v>
      </c>
      <c r="L155" s="384">
        <v>31.48761</v>
      </c>
      <c r="M155" s="385">
        <v>32.219880000000003</v>
      </c>
      <c r="N155" s="382">
        <f t="shared" si="2"/>
        <v>314.14383000000004</v>
      </c>
      <c r="O155" s="383"/>
      <c r="P155" s="382">
        <v>314.14382999999998</v>
      </c>
      <c r="R155" s="371"/>
    </row>
    <row r="156" spans="1:18" ht="29.5" x14ac:dyDescent="0.4">
      <c r="A156" s="114"/>
      <c r="B156" s="116" t="s">
        <v>1535</v>
      </c>
      <c r="C156" s="57" t="s">
        <v>1539</v>
      </c>
      <c r="D156" s="103" t="s">
        <v>1540</v>
      </c>
      <c r="E156" s="117" t="s">
        <v>1502</v>
      </c>
      <c r="F156" s="57" t="s">
        <v>1541</v>
      </c>
      <c r="G156" s="116">
        <v>2</v>
      </c>
      <c r="H156" s="411">
        <v>1</v>
      </c>
      <c r="I156" s="116">
        <v>1</v>
      </c>
      <c r="J156" s="411">
        <v>0</v>
      </c>
      <c r="K156" s="380">
        <v>25.795192499999999</v>
      </c>
      <c r="L156" s="384">
        <v>26.409363749999997</v>
      </c>
      <c r="M156" s="385">
        <v>27.023534999999999</v>
      </c>
      <c r="N156" s="382">
        <f t="shared" si="2"/>
        <v>52.204556249999996</v>
      </c>
      <c r="O156" s="383"/>
      <c r="P156" s="382">
        <v>52.204556249999996</v>
      </c>
      <c r="R156" s="371"/>
    </row>
    <row r="157" spans="1:18" ht="44" x14ac:dyDescent="0.4">
      <c r="A157" s="114"/>
      <c r="B157" s="116" t="s">
        <v>1538</v>
      </c>
      <c r="C157" s="115" t="s">
        <v>1543</v>
      </c>
      <c r="D157" s="191">
        <v>4340040</v>
      </c>
      <c r="E157" s="117" t="s">
        <v>1544</v>
      </c>
      <c r="F157" s="57" t="s">
        <v>1545</v>
      </c>
      <c r="G157" s="116">
        <v>12</v>
      </c>
      <c r="H157" s="411">
        <v>4</v>
      </c>
      <c r="I157" s="411">
        <v>5</v>
      </c>
      <c r="J157" s="411">
        <v>3</v>
      </c>
      <c r="K157" s="380">
        <v>413.57200499999993</v>
      </c>
      <c r="L157" s="384">
        <v>423.41895749999998</v>
      </c>
      <c r="M157" s="385">
        <v>433.26590999999996</v>
      </c>
      <c r="N157" s="382">
        <f t="shared" si="2"/>
        <v>5071.1805374999985</v>
      </c>
      <c r="O157" s="383"/>
      <c r="P157" s="382">
        <v>5071.1805374999994</v>
      </c>
      <c r="R157" s="371"/>
    </row>
    <row r="158" spans="1:18" ht="44" x14ac:dyDescent="0.4">
      <c r="A158" s="114"/>
      <c r="B158" s="116" t="s">
        <v>1542</v>
      </c>
      <c r="C158" s="192" t="s">
        <v>1547</v>
      </c>
      <c r="D158" s="193">
        <v>4340060</v>
      </c>
      <c r="E158" s="117" t="s">
        <v>1544</v>
      </c>
      <c r="F158" s="57" t="s">
        <v>1548</v>
      </c>
      <c r="G158" s="116">
        <v>12</v>
      </c>
      <c r="H158" s="411">
        <v>4</v>
      </c>
      <c r="I158" s="116">
        <v>4</v>
      </c>
      <c r="J158" s="116">
        <v>4</v>
      </c>
      <c r="K158" s="380">
        <v>49.516582499999998</v>
      </c>
      <c r="L158" s="384">
        <v>50.69554875</v>
      </c>
      <c r="M158" s="385">
        <v>51.874515000000002</v>
      </c>
      <c r="N158" s="382">
        <f t="shared" si="2"/>
        <v>608.346585</v>
      </c>
      <c r="O158" s="383"/>
      <c r="P158" s="382">
        <v>608.346585</v>
      </c>
      <c r="R158" s="371"/>
    </row>
    <row r="159" spans="1:18" ht="145.5" x14ac:dyDescent="0.4">
      <c r="A159" s="114"/>
      <c r="B159" s="116" t="s">
        <v>1546</v>
      </c>
      <c r="C159" s="57" t="s">
        <v>1550</v>
      </c>
      <c r="D159" s="103">
        <v>11707285</v>
      </c>
      <c r="E159" s="117" t="s">
        <v>1551</v>
      </c>
      <c r="F159" s="57" t="s">
        <v>1552</v>
      </c>
      <c r="G159" s="116">
        <v>5</v>
      </c>
      <c r="H159" s="411">
        <v>2</v>
      </c>
      <c r="I159" s="116">
        <v>2</v>
      </c>
      <c r="J159" s="411">
        <v>1</v>
      </c>
      <c r="K159" s="380">
        <v>15.304905</v>
      </c>
      <c r="L159" s="384">
        <v>15.6693075</v>
      </c>
      <c r="M159" s="385">
        <v>16.033709999999999</v>
      </c>
      <c r="N159" s="382">
        <f t="shared" si="2"/>
        <v>77.982135</v>
      </c>
      <c r="O159" s="383"/>
      <c r="P159" s="382">
        <v>77.982135</v>
      </c>
      <c r="R159" s="371"/>
    </row>
    <row r="160" spans="1:18" ht="16" x14ac:dyDescent="0.4">
      <c r="A160" s="114"/>
      <c r="B160" s="116" t="s">
        <v>1549</v>
      </c>
      <c r="C160" s="57" t="s">
        <v>1554</v>
      </c>
      <c r="D160" s="194">
        <v>61903030</v>
      </c>
      <c r="E160" s="117" t="s">
        <v>1555</v>
      </c>
      <c r="F160" s="57" t="s">
        <v>1556</v>
      </c>
      <c r="G160" s="116">
        <v>43</v>
      </c>
      <c r="H160" s="411">
        <v>17</v>
      </c>
      <c r="I160" s="116">
        <v>15</v>
      </c>
      <c r="J160" s="116">
        <v>11</v>
      </c>
      <c r="K160" s="380">
        <v>15.304905</v>
      </c>
      <c r="L160" s="384">
        <v>15.6693075</v>
      </c>
      <c r="M160" s="385">
        <v>16.033709999999999</v>
      </c>
      <c r="N160" s="382">
        <f t="shared" si="2"/>
        <v>671.59380750000003</v>
      </c>
      <c r="O160" s="383"/>
      <c r="P160" s="382">
        <v>671.59380750000003</v>
      </c>
      <c r="R160" s="371"/>
    </row>
    <row r="161" spans="1:18" ht="16" x14ac:dyDescent="0.4">
      <c r="A161" s="114"/>
      <c r="B161" s="116" t="s">
        <v>1553</v>
      </c>
      <c r="C161" s="57" t="s">
        <v>1558</v>
      </c>
      <c r="D161" s="103" t="s">
        <v>1559</v>
      </c>
      <c r="E161" s="117" t="s">
        <v>1560</v>
      </c>
      <c r="F161" s="195" t="s">
        <v>1561</v>
      </c>
      <c r="G161" s="116">
        <v>20</v>
      </c>
      <c r="H161" s="411">
        <v>8</v>
      </c>
      <c r="I161" s="116">
        <v>6</v>
      </c>
      <c r="J161" s="116">
        <v>6</v>
      </c>
      <c r="K161" s="380">
        <v>63.499590000000005</v>
      </c>
      <c r="L161" s="384">
        <v>65.011485000000008</v>
      </c>
      <c r="M161" s="385">
        <v>66.523380000000003</v>
      </c>
      <c r="N161" s="382">
        <f t="shared" si="2"/>
        <v>1297.2059100000001</v>
      </c>
      <c r="O161" s="383"/>
      <c r="P161" s="382">
        <v>1297.2059100000001</v>
      </c>
      <c r="R161" s="371"/>
    </row>
    <row r="162" spans="1:18" ht="29.5" x14ac:dyDescent="0.4">
      <c r="A162" s="114"/>
      <c r="B162" s="116" t="s">
        <v>1557</v>
      </c>
      <c r="C162" s="57" t="s">
        <v>1563</v>
      </c>
      <c r="D162" s="103" t="s">
        <v>1564</v>
      </c>
      <c r="E162" s="117" t="s">
        <v>1544</v>
      </c>
      <c r="F162" s="196" t="s">
        <v>1565</v>
      </c>
      <c r="G162" s="116">
        <v>12</v>
      </c>
      <c r="H162" s="411">
        <v>5</v>
      </c>
      <c r="I162" s="411">
        <v>4</v>
      </c>
      <c r="J162" s="411">
        <v>3</v>
      </c>
      <c r="K162" s="380">
        <v>8.4892500000000002</v>
      </c>
      <c r="L162" s="384">
        <v>8.6913750000000007</v>
      </c>
      <c r="M162" s="385">
        <v>8.8935000000000013</v>
      </c>
      <c r="N162" s="382">
        <f t="shared" si="2"/>
        <v>103.89224999999999</v>
      </c>
      <c r="O162" s="383"/>
      <c r="P162" s="382">
        <v>103.89225000000002</v>
      </c>
      <c r="R162" s="371"/>
    </row>
    <row r="163" spans="1:18" ht="16" x14ac:dyDescent="0.4">
      <c r="A163" s="114"/>
      <c r="B163" s="116" t="s">
        <v>1562</v>
      </c>
      <c r="C163" s="57" t="s">
        <v>1567</v>
      </c>
      <c r="D163" s="103" t="s">
        <v>1568</v>
      </c>
      <c r="E163" s="166" t="s">
        <v>1569</v>
      </c>
      <c r="F163" s="197" t="s">
        <v>1570</v>
      </c>
      <c r="G163" s="116">
        <v>17</v>
      </c>
      <c r="H163" s="411">
        <v>7</v>
      </c>
      <c r="I163" s="116">
        <v>5</v>
      </c>
      <c r="J163" s="116">
        <v>5</v>
      </c>
      <c r="K163" s="380">
        <v>4.3416449999999998</v>
      </c>
      <c r="L163" s="384">
        <v>4.4450174999999996</v>
      </c>
      <c r="M163" s="385">
        <v>4.5483900000000004</v>
      </c>
      <c r="N163" s="382">
        <f t="shared" si="2"/>
        <v>75.358552500000002</v>
      </c>
      <c r="O163" s="383"/>
      <c r="P163" s="382">
        <v>75.358552500000002</v>
      </c>
      <c r="R163" s="371"/>
    </row>
    <row r="164" spans="1:18" ht="16" x14ac:dyDescent="0.4">
      <c r="A164" s="114"/>
      <c r="B164" s="116" t="s">
        <v>1566</v>
      </c>
      <c r="C164" s="57" t="s">
        <v>1572</v>
      </c>
      <c r="D164" s="103" t="s">
        <v>1573</v>
      </c>
      <c r="E164" s="166" t="s">
        <v>1569</v>
      </c>
      <c r="F164" s="197" t="s">
        <v>1574</v>
      </c>
      <c r="G164" s="116">
        <v>23</v>
      </c>
      <c r="H164" s="411">
        <v>7</v>
      </c>
      <c r="I164" s="116">
        <v>9</v>
      </c>
      <c r="J164" s="116">
        <v>7</v>
      </c>
      <c r="K164" s="380">
        <v>75.724109999999996</v>
      </c>
      <c r="L164" s="384">
        <v>77.527065000000007</v>
      </c>
      <c r="M164" s="385">
        <v>79.330020000000005</v>
      </c>
      <c r="N164" s="382">
        <f t="shared" si="2"/>
        <v>1783.1224950000001</v>
      </c>
      <c r="O164" s="383"/>
      <c r="P164" s="382">
        <v>1783.1224950000001</v>
      </c>
      <c r="R164" s="371"/>
    </row>
    <row r="165" spans="1:18" ht="16" x14ac:dyDescent="0.4">
      <c r="A165" s="114"/>
      <c r="B165" s="116" t="s">
        <v>1571</v>
      </c>
      <c r="C165" s="57" t="s">
        <v>1576</v>
      </c>
      <c r="D165" s="103" t="s">
        <v>1577</v>
      </c>
      <c r="E165" s="166" t="s">
        <v>1569</v>
      </c>
      <c r="F165" s="171" t="s">
        <v>1578</v>
      </c>
      <c r="G165" s="116">
        <v>20</v>
      </c>
      <c r="H165" s="411">
        <v>6</v>
      </c>
      <c r="I165" s="116">
        <v>8</v>
      </c>
      <c r="J165" s="116">
        <v>6</v>
      </c>
      <c r="K165" s="380">
        <v>25.285837500000003</v>
      </c>
      <c r="L165" s="384">
        <v>25.887881250000003</v>
      </c>
      <c r="M165" s="385">
        <v>26.489925000000003</v>
      </c>
      <c r="N165" s="382">
        <f t="shared" si="2"/>
        <v>517.75762500000008</v>
      </c>
      <c r="O165" s="383"/>
      <c r="P165" s="382">
        <v>517.75762500000008</v>
      </c>
      <c r="R165" s="371"/>
    </row>
    <row r="166" spans="1:18" ht="16" x14ac:dyDescent="0.4">
      <c r="A166" s="114"/>
      <c r="B166" s="116" t="s">
        <v>1575</v>
      </c>
      <c r="C166" s="115" t="s">
        <v>1580</v>
      </c>
      <c r="D166" s="25" t="s">
        <v>1581</v>
      </c>
      <c r="E166" s="111" t="s">
        <v>607</v>
      </c>
      <c r="F166" s="57" t="s">
        <v>1582</v>
      </c>
      <c r="G166" s="116">
        <v>3</v>
      </c>
      <c r="H166" s="411">
        <v>1</v>
      </c>
      <c r="I166" s="116">
        <v>1</v>
      </c>
      <c r="J166" s="116">
        <v>1</v>
      </c>
      <c r="K166" s="380">
        <v>31.834687500000001</v>
      </c>
      <c r="L166" s="384">
        <v>32.592656250000005</v>
      </c>
      <c r="M166" s="385">
        <v>33.350625000000001</v>
      </c>
      <c r="N166" s="382">
        <f t="shared" si="2"/>
        <v>97.777968750000014</v>
      </c>
      <c r="O166" s="383"/>
      <c r="P166" s="382">
        <v>97.777968750000014</v>
      </c>
      <c r="R166" s="371"/>
    </row>
    <row r="167" spans="1:18" ht="16" x14ac:dyDescent="0.4">
      <c r="A167" s="114"/>
      <c r="B167" s="116" t="s">
        <v>1579</v>
      </c>
      <c r="C167" s="115" t="s">
        <v>1584</v>
      </c>
      <c r="D167" s="25" t="s">
        <v>1585</v>
      </c>
      <c r="E167" s="111" t="s">
        <v>607</v>
      </c>
      <c r="F167" s="57" t="s">
        <v>1586</v>
      </c>
      <c r="G167" s="116">
        <v>3</v>
      </c>
      <c r="H167" s="411">
        <v>1</v>
      </c>
      <c r="I167" s="116">
        <v>1</v>
      </c>
      <c r="J167" s="116">
        <v>1</v>
      </c>
      <c r="K167" s="380">
        <v>22.059922500000003</v>
      </c>
      <c r="L167" s="384">
        <v>22.585158750000002</v>
      </c>
      <c r="M167" s="385">
        <v>23.110395</v>
      </c>
      <c r="N167" s="382">
        <f t="shared" si="2"/>
        <v>67.755476250000001</v>
      </c>
      <c r="O167" s="383"/>
      <c r="P167" s="382">
        <v>67.755476250000001</v>
      </c>
      <c r="R167" s="371"/>
    </row>
    <row r="168" spans="1:18" ht="44" x14ac:dyDescent="0.4">
      <c r="A168" s="114"/>
      <c r="B168" s="116" t="s">
        <v>1583</v>
      </c>
      <c r="C168" s="192" t="s">
        <v>1202</v>
      </c>
      <c r="D168" s="198" t="s">
        <v>1203</v>
      </c>
      <c r="E168" s="111" t="s">
        <v>607</v>
      </c>
      <c r="F168" s="57" t="s">
        <v>1204</v>
      </c>
      <c r="G168" s="116">
        <v>3</v>
      </c>
      <c r="H168" s="411">
        <v>1</v>
      </c>
      <c r="I168" s="116">
        <v>1</v>
      </c>
      <c r="J168" s="116">
        <v>1</v>
      </c>
      <c r="K168" s="380">
        <v>10.466032500000001</v>
      </c>
      <c r="L168" s="384">
        <v>10.715223750000002</v>
      </c>
      <c r="M168" s="385">
        <v>10.964415000000001</v>
      </c>
      <c r="N168" s="382">
        <f t="shared" si="2"/>
        <v>32.145671250000007</v>
      </c>
      <c r="O168" s="383"/>
      <c r="P168" s="382">
        <v>32.145671250000007</v>
      </c>
      <c r="R168" s="371"/>
    </row>
    <row r="169" spans="1:18" ht="44" x14ac:dyDescent="0.4">
      <c r="A169" s="114"/>
      <c r="B169" s="116" t="s">
        <v>1587</v>
      </c>
      <c r="C169" s="192" t="s">
        <v>1589</v>
      </c>
      <c r="D169" s="198" t="s">
        <v>1590</v>
      </c>
      <c r="E169" s="111" t="s">
        <v>607</v>
      </c>
      <c r="F169" s="57" t="s">
        <v>1591</v>
      </c>
      <c r="G169" s="116">
        <v>3</v>
      </c>
      <c r="H169" s="411">
        <v>1</v>
      </c>
      <c r="I169" s="116">
        <v>1</v>
      </c>
      <c r="J169" s="116">
        <v>1</v>
      </c>
      <c r="K169" s="380">
        <v>5.9546025</v>
      </c>
      <c r="L169" s="384">
        <v>6.0963787500000004</v>
      </c>
      <c r="M169" s="385">
        <v>6.2381549999999999</v>
      </c>
      <c r="N169" s="382">
        <f t="shared" si="2"/>
        <v>18.289136249999999</v>
      </c>
      <c r="O169" s="383"/>
      <c r="P169" s="382">
        <v>18.289136249999999</v>
      </c>
      <c r="R169" s="371"/>
    </row>
    <row r="170" spans="1:18" ht="29.5" x14ac:dyDescent="0.4">
      <c r="A170" s="114"/>
      <c r="B170" s="116" t="s">
        <v>1588</v>
      </c>
      <c r="C170" s="192" t="s">
        <v>1593</v>
      </c>
      <c r="D170" s="198" t="s">
        <v>1594</v>
      </c>
      <c r="E170" s="111" t="s">
        <v>607</v>
      </c>
      <c r="F170" s="57" t="s">
        <v>1595</v>
      </c>
      <c r="G170" s="116">
        <v>3</v>
      </c>
      <c r="H170" s="411">
        <v>1</v>
      </c>
      <c r="I170" s="116">
        <v>1</v>
      </c>
      <c r="J170" s="116">
        <v>1</v>
      </c>
      <c r="K170" s="380">
        <v>36.625050000000002</v>
      </c>
      <c r="L170" s="384">
        <v>37.497075000000002</v>
      </c>
      <c r="M170" s="385">
        <v>38.369100000000003</v>
      </c>
      <c r="N170" s="382">
        <f t="shared" si="2"/>
        <v>112.49122500000001</v>
      </c>
      <c r="O170" s="383"/>
      <c r="P170" s="382">
        <v>112.49122500000001</v>
      </c>
      <c r="R170" s="371"/>
    </row>
    <row r="171" spans="1:18" ht="29.5" x14ac:dyDescent="0.4">
      <c r="A171" s="114"/>
      <c r="B171" s="116" t="s">
        <v>1592</v>
      </c>
      <c r="C171" s="192" t="s">
        <v>1597</v>
      </c>
      <c r="D171" s="198" t="s">
        <v>1598</v>
      </c>
      <c r="E171" s="111" t="s">
        <v>607</v>
      </c>
      <c r="F171" s="57" t="s">
        <v>1599</v>
      </c>
      <c r="G171" s="116">
        <v>3</v>
      </c>
      <c r="H171" s="411">
        <v>1</v>
      </c>
      <c r="I171" s="116">
        <v>1</v>
      </c>
      <c r="J171" s="116">
        <v>1</v>
      </c>
      <c r="K171" s="380">
        <v>26.159017500000001</v>
      </c>
      <c r="L171" s="384">
        <v>26.781851250000003</v>
      </c>
      <c r="M171" s="385">
        <v>27.404685000000001</v>
      </c>
      <c r="N171" s="382">
        <f t="shared" si="2"/>
        <v>80.345553750000008</v>
      </c>
      <c r="O171" s="383"/>
      <c r="P171" s="382">
        <v>80.345553750000008</v>
      </c>
      <c r="R171" s="371"/>
    </row>
    <row r="172" spans="1:18" ht="16" x14ac:dyDescent="0.4">
      <c r="A172" s="114"/>
      <c r="B172" s="116" t="s">
        <v>1596</v>
      </c>
      <c r="C172" s="162" t="s">
        <v>1601</v>
      </c>
      <c r="D172" s="103">
        <v>702561</v>
      </c>
      <c r="E172" s="111" t="s">
        <v>607</v>
      </c>
      <c r="F172" s="57" t="s">
        <v>1602</v>
      </c>
      <c r="G172" s="116">
        <v>30</v>
      </c>
      <c r="H172" s="411">
        <v>8</v>
      </c>
      <c r="I172" s="411">
        <v>14</v>
      </c>
      <c r="J172" s="411">
        <v>8</v>
      </c>
      <c r="K172" s="380">
        <v>48.84957</v>
      </c>
      <c r="L172" s="384">
        <v>50.012655000000002</v>
      </c>
      <c r="M172" s="385">
        <v>51.175740000000005</v>
      </c>
      <c r="N172" s="382">
        <f t="shared" si="2"/>
        <v>1500.3796500000003</v>
      </c>
      <c r="O172" s="383"/>
      <c r="P172" s="382">
        <v>1500.3796500000001</v>
      </c>
      <c r="R172" s="371"/>
    </row>
    <row r="173" spans="1:18" ht="363" x14ac:dyDescent="0.4">
      <c r="A173" s="114"/>
      <c r="B173" s="116" t="s">
        <v>1600</v>
      </c>
      <c r="C173" s="162" t="s">
        <v>1604</v>
      </c>
      <c r="D173" s="103">
        <v>702516</v>
      </c>
      <c r="E173" s="117" t="s">
        <v>1544</v>
      </c>
      <c r="F173" s="57" t="s">
        <v>1605</v>
      </c>
      <c r="G173" s="116">
        <v>6</v>
      </c>
      <c r="H173" s="411">
        <v>2</v>
      </c>
      <c r="I173" s="116">
        <v>2</v>
      </c>
      <c r="J173" s="116">
        <v>2</v>
      </c>
      <c r="K173" s="380">
        <v>58.976032500000002</v>
      </c>
      <c r="L173" s="384">
        <v>60.380223749999999</v>
      </c>
      <c r="M173" s="385">
        <v>61.784415000000003</v>
      </c>
      <c r="N173" s="382">
        <f t="shared" si="2"/>
        <v>362.28134249999999</v>
      </c>
      <c r="O173" s="383"/>
      <c r="P173" s="382">
        <v>362.28134249999999</v>
      </c>
      <c r="R173" s="371"/>
    </row>
    <row r="174" spans="1:18" ht="103.5" customHeight="1" x14ac:dyDescent="0.4">
      <c r="A174" s="114"/>
      <c r="B174" s="116" t="s">
        <v>1603</v>
      </c>
      <c r="C174" s="162" t="s">
        <v>1607</v>
      </c>
      <c r="D174" s="103">
        <v>702600</v>
      </c>
      <c r="E174" s="111" t="s">
        <v>607</v>
      </c>
      <c r="F174" s="57" t="s">
        <v>1608</v>
      </c>
      <c r="G174" s="116">
        <v>24</v>
      </c>
      <c r="H174" s="411">
        <v>7</v>
      </c>
      <c r="I174" s="411">
        <v>10</v>
      </c>
      <c r="J174" s="411">
        <v>7</v>
      </c>
      <c r="K174" s="380">
        <v>33.593175000000002</v>
      </c>
      <c r="L174" s="384">
        <v>34.393012499999998</v>
      </c>
      <c r="M174" s="385">
        <v>35.19285</v>
      </c>
      <c r="N174" s="382">
        <f t="shared" si="2"/>
        <v>825.43230000000005</v>
      </c>
      <c r="O174" s="383"/>
      <c r="P174" s="382">
        <v>825.43230000000005</v>
      </c>
      <c r="R174" s="371"/>
    </row>
    <row r="175" spans="1:18" ht="58.5" x14ac:dyDescent="0.4">
      <c r="A175" s="114"/>
      <c r="B175" s="116" t="s">
        <v>1606</v>
      </c>
      <c r="C175" s="115" t="s">
        <v>1610</v>
      </c>
      <c r="D175" s="25" t="s">
        <v>1611</v>
      </c>
      <c r="E175" s="117" t="s">
        <v>858</v>
      </c>
      <c r="F175" s="57" t="s">
        <v>1612</v>
      </c>
      <c r="G175" s="116">
        <v>4</v>
      </c>
      <c r="H175" s="411">
        <v>2</v>
      </c>
      <c r="I175" s="116">
        <v>2</v>
      </c>
      <c r="J175" s="411">
        <v>0</v>
      </c>
      <c r="K175" s="380">
        <v>20.240797500000003</v>
      </c>
      <c r="L175" s="384">
        <v>20.722721250000003</v>
      </c>
      <c r="M175" s="385">
        <v>21.204645000000003</v>
      </c>
      <c r="N175" s="382">
        <f t="shared" si="2"/>
        <v>81.927037500000012</v>
      </c>
      <c r="O175" s="383"/>
      <c r="P175" s="382">
        <v>81.927037500000012</v>
      </c>
      <c r="R175" s="371"/>
    </row>
    <row r="176" spans="1:18" ht="29.5" x14ac:dyDescent="0.4">
      <c r="A176" s="114"/>
      <c r="B176" s="116" t="s">
        <v>1609</v>
      </c>
      <c r="C176" s="115" t="s">
        <v>1614</v>
      </c>
      <c r="D176" s="25" t="s">
        <v>1615</v>
      </c>
      <c r="E176" s="117" t="s">
        <v>1616</v>
      </c>
      <c r="F176" s="57" t="s">
        <v>1617</v>
      </c>
      <c r="G176" s="116">
        <v>9</v>
      </c>
      <c r="H176" s="411">
        <v>3</v>
      </c>
      <c r="I176" s="116">
        <v>3</v>
      </c>
      <c r="J176" s="116">
        <v>3</v>
      </c>
      <c r="K176" s="380">
        <v>121.396275</v>
      </c>
      <c r="L176" s="384">
        <v>124.28666250000001</v>
      </c>
      <c r="M176" s="385">
        <v>127.17704999999999</v>
      </c>
      <c r="N176" s="382">
        <f t="shared" si="2"/>
        <v>1118.5799625</v>
      </c>
      <c r="O176" s="383"/>
      <c r="P176" s="382">
        <v>1118.5799625</v>
      </c>
      <c r="R176" s="371"/>
    </row>
    <row r="177" spans="1:18" ht="29.5" x14ac:dyDescent="0.4">
      <c r="A177" s="114"/>
      <c r="B177" s="116" t="s">
        <v>1613</v>
      </c>
      <c r="C177" s="192" t="s">
        <v>1619</v>
      </c>
      <c r="D177" s="198" t="s">
        <v>1620</v>
      </c>
      <c r="E177" s="117" t="s">
        <v>1616</v>
      </c>
      <c r="F177" s="57" t="s">
        <v>1621</v>
      </c>
      <c r="G177" s="116">
        <v>9</v>
      </c>
      <c r="H177" s="411">
        <v>3</v>
      </c>
      <c r="I177" s="116">
        <v>3</v>
      </c>
      <c r="J177" s="116">
        <v>3</v>
      </c>
      <c r="K177" s="380">
        <v>12.066862499999999</v>
      </c>
      <c r="L177" s="384">
        <v>12.354168749999998</v>
      </c>
      <c r="M177" s="385">
        <v>12.641474999999998</v>
      </c>
      <c r="N177" s="382">
        <f t="shared" si="2"/>
        <v>111.18751874999998</v>
      </c>
      <c r="O177" s="383"/>
      <c r="P177" s="382">
        <v>111.18751875</v>
      </c>
      <c r="R177" s="371"/>
    </row>
    <row r="178" spans="1:18" ht="29.5" x14ac:dyDescent="0.4">
      <c r="A178" s="114"/>
      <c r="B178" s="116" t="s">
        <v>1618</v>
      </c>
      <c r="C178" s="115" t="s">
        <v>1623</v>
      </c>
      <c r="D178" s="25" t="s">
        <v>1624</v>
      </c>
      <c r="E178" s="117" t="s">
        <v>1616</v>
      </c>
      <c r="F178" s="57" t="s">
        <v>1625</v>
      </c>
      <c r="G178" s="116">
        <v>9</v>
      </c>
      <c r="H178" s="411">
        <v>3</v>
      </c>
      <c r="I178" s="116">
        <v>3</v>
      </c>
      <c r="J178" s="116">
        <v>3</v>
      </c>
      <c r="K178" s="380">
        <v>16.9785</v>
      </c>
      <c r="L178" s="384">
        <v>17.382750000000001</v>
      </c>
      <c r="M178" s="385">
        <v>17.787000000000003</v>
      </c>
      <c r="N178" s="382">
        <f t="shared" si="2"/>
        <v>156.44475</v>
      </c>
      <c r="O178" s="383"/>
      <c r="P178" s="382">
        <v>156.44475000000003</v>
      </c>
      <c r="R178" s="371"/>
    </row>
    <row r="179" spans="1:18" ht="29.5" x14ac:dyDescent="0.4">
      <c r="A179" s="114"/>
      <c r="B179" s="116" t="s">
        <v>1622</v>
      </c>
      <c r="C179" s="192" t="s">
        <v>1627</v>
      </c>
      <c r="D179" s="198" t="s">
        <v>1628</v>
      </c>
      <c r="E179" s="117" t="s">
        <v>1616</v>
      </c>
      <c r="F179" s="57" t="s">
        <v>1629</v>
      </c>
      <c r="G179" s="116">
        <v>9</v>
      </c>
      <c r="H179" s="411">
        <v>3</v>
      </c>
      <c r="I179" s="116">
        <v>3</v>
      </c>
      <c r="J179" s="116">
        <v>3</v>
      </c>
      <c r="K179" s="380">
        <v>16.9785</v>
      </c>
      <c r="L179" s="384">
        <v>17.382750000000001</v>
      </c>
      <c r="M179" s="385">
        <v>17.787000000000003</v>
      </c>
      <c r="N179" s="382">
        <f t="shared" si="2"/>
        <v>156.44475</v>
      </c>
      <c r="O179" s="383"/>
      <c r="P179" s="382">
        <v>156.44475000000003</v>
      </c>
      <c r="R179" s="371"/>
    </row>
    <row r="180" spans="1:18" ht="29.5" x14ac:dyDescent="0.4">
      <c r="A180" s="114"/>
      <c r="B180" s="116" t="s">
        <v>1626</v>
      </c>
      <c r="C180" s="192" t="s">
        <v>1631</v>
      </c>
      <c r="D180" s="198" t="s">
        <v>1632</v>
      </c>
      <c r="E180" s="117" t="s">
        <v>1616</v>
      </c>
      <c r="F180" s="57" t="s">
        <v>1633</v>
      </c>
      <c r="G180" s="116">
        <v>9</v>
      </c>
      <c r="H180" s="411">
        <v>3</v>
      </c>
      <c r="I180" s="116">
        <v>3</v>
      </c>
      <c r="J180" s="116">
        <v>3</v>
      </c>
      <c r="K180" s="380">
        <v>16.9785</v>
      </c>
      <c r="L180" s="384">
        <v>17.382750000000001</v>
      </c>
      <c r="M180" s="385">
        <v>17.787000000000003</v>
      </c>
      <c r="N180" s="382">
        <f t="shared" si="2"/>
        <v>156.44475</v>
      </c>
      <c r="O180" s="383"/>
      <c r="P180" s="382">
        <v>156.44475000000003</v>
      </c>
      <c r="R180" s="371"/>
    </row>
    <row r="181" spans="1:18" ht="29.5" x14ac:dyDescent="0.4">
      <c r="A181" s="114"/>
      <c r="B181" s="116" t="s">
        <v>1630</v>
      </c>
      <c r="C181" s="192" t="s">
        <v>1635</v>
      </c>
      <c r="D181" s="198" t="s">
        <v>1636</v>
      </c>
      <c r="E181" s="117" t="s">
        <v>1616</v>
      </c>
      <c r="F181" s="57" t="s">
        <v>1637</v>
      </c>
      <c r="G181" s="116">
        <v>9</v>
      </c>
      <c r="H181" s="411">
        <v>3</v>
      </c>
      <c r="I181" s="116">
        <v>3</v>
      </c>
      <c r="J181" s="116">
        <v>3</v>
      </c>
      <c r="K181" s="380">
        <v>16.9785</v>
      </c>
      <c r="L181" s="384">
        <v>17.382750000000001</v>
      </c>
      <c r="M181" s="385">
        <v>17.787000000000003</v>
      </c>
      <c r="N181" s="382">
        <f t="shared" si="2"/>
        <v>156.44475</v>
      </c>
      <c r="O181" s="383"/>
      <c r="P181" s="382">
        <v>156.44475000000003</v>
      </c>
      <c r="R181" s="371"/>
    </row>
    <row r="182" spans="1:18" ht="29.5" x14ac:dyDescent="0.4">
      <c r="A182" s="114"/>
      <c r="B182" s="116" t="s">
        <v>1634</v>
      </c>
      <c r="C182" s="192" t="s">
        <v>1639</v>
      </c>
      <c r="D182" s="198" t="s">
        <v>1640</v>
      </c>
      <c r="E182" s="117" t="s">
        <v>1616</v>
      </c>
      <c r="F182" s="57" t="s">
        <v>1641</v>
      </c>
      <c r="G182" s="116">
        <v>9</v>
      </c>
      <c r="H182" s="411">
        <v>3</v>
      </c>
      <c r="I182" s="116">
        <v>3</v>
      </c>
      <c r="J182" s="116">
        <v>3</v>
      </c>
      <c r="K182" s="380">
        <v>16.9785</v>
      </c>
      <c r="L182" s="384">
        <v>17.382750000000001</v>
      </c>
      <c r="M182" s="385">
        <v>17.787000000000003</v>
      </c>
      <c r="N182" s="382">
        <f t="shared" si="2"/>
        <v>156.44475</v>
      </c>
      <c r="O182" s="383"/>
      <c r="P182" s="382">
        <v>156.44475000000003</v>
      </c>
      <c r="R182" s="371"/>
    </row>
    <row r="183" spans="1:18" ht="29.5" x14ac:dyDescent="0.4">
      <c r="A183" s="114"/>
      <c r="B183" s="116" t="s">
        <v>1638</v>
      </c>
      <c r="C183" s="192" t="s">
        <v>1643</v>
      </c>
      <c r="D183" s="198" t="s">
        <v>1644</v>
      </c>
      <c r="E183" s="117" t="s">
        <v>1616</v>
      </c>
      <c r="F183" s="57" t="s">
        <v>1645</v>
      </c>
      <c r="G183" s="116">
        <v>9</v>
      </c>
      <c r="H183" s="411">
        <v>3</v>
      </c>
      <c r="I183" s="116">
        <v>3</v>
      </c>
      <c r="J183" s="116">
        <v>3</v>
      </c>
      <c r="K183" s="380">
        <v>16.9785</v>
      </c>
      <c r="L183" s="384">
        <v>17.382750000000001</v>
      </c>
      <c r="M183" s="385">
        <v>17.787000000000003</v>
      </c>
      <c r="N183" s="382">
        <f t="shared" si="2"/>
        <v>156.44475</v>
      </c>
      <c r="O183" s="383"/>
      <c r="P183" s="382">
        <v>156.44475000000003</v>
      </c>
      <c r="R183" s="371"/>
    </row>
    <row r="184" spans="1:18" ht="29.5" x14ac:dyDescent="0.4">
      <c r="A184" s="114"/>
      <c r="B184" s="116" t="s">
        <v>1642</v>
      </c>
      <c r="C184" s="115" t="s">
        <v>1647</v>
      </c>
      <c r="D184" s="25" t="s">
        <v>1648</v>
      </c>
      <c r="E184" s="117" t="s">
        <v>1391</v>
      </c>
      <c r="F184" s="57" t="s">
        <v>1649</v>
      </c>
      <c r="G184" s="116">
        <v>3</v>
      </c>
      <c r="H184" s="411">
        <v>1</v>
      </c>
      <c r="I184" s="116">
        <v>1</v>
      </c>
      <c r="J184" s="116">
        <v>1</v>
      </c>
      <c r="K184" s="380">
        <v>16.9785</v>
      </c>
      <c r="L184" s="384">
        <v>17.382750000000001</v>
      </c>
      <c r="M184" s="385">
        <v>17.787000000000003</v>
      </c>
      <c r="N184" s="382">
        <f t="shared" si="2"/>
        <v>52.148250000000004</v>
      </c>
      <c r="O184" s="383"/>
      <c r="P184" s="382">
        <v>52.148250000000004</v>
      </c>
      <c r="R184" s="371"/>
    </row>
    <row r="185" spans="1:18" ht="29.5" x14ac:dyDescent="0.4">
      <c r="A185" s="114"/>
      <c r="B185" s="116" t="s">
        <v>1646</v>
      </c>
      <c r="C185" s="115" t="s">
        <v>1198</v>
      </c>
      <c r="D185" s="25" t="s">
        <v>1199</v>
      </c>
      <c r="E185" s="117" t="s">
        <v>1502</v>
      </c>
      <c r="F185" s="57" t="s">
        <v>1651</v>
      </c>
      <c r="G185" s="116">
        <v>6</v>
      </c>
      <c r="H185" s="411">
        <v>3</v>
      </c>
      <c r="I185" s="116">
        <v>2</v>
      </c>
      <c r="J185" s="116">
        <v>1</v>
      </c>
      <c r="K185" s="380">
        <v>16.9785</v>
      </c>
      <c r="L185" s="384">
        <v>17.382750000000001</v>
      </c>
      <c r="M185" s="385">
        <v>17.787000000000003</v>
      </c>
      <c r="N185" s="382">
        <f t="shared" si="2"/>
        <v>103.48800000000001</v>
      </c>
      <c r="O185" s="383"/>
      <c r="P185" s="382">
        <v>103.48800000000001</v>
      </c>
      <c r="R185" s="371"/>
    </row>
    <row r="186" spans="1:18" ht="29.5" x14ac:dyDescent="0.4">
      <c r="A186" s="114"/>
      <c r="B186" s="116" t="s">
        <v>1650</v>
      </c>
      <c r="C186" s="115" t="s">
        <v>1198</v>
      </c>
      <c r="D186" s="25" t="s">
        <v>1653</v>
      </c>
      <c r="E186" s="117" t="s">
        <v>1502</v>
      </c>
      <c r="F186" s="57" t="s">
        <v>1654</v>
      </c>
      <c r="G186" s="116">
        <v>6</v>
      </c>
      <c r="H186" s="411">
        <v>3</v>
      </c>
      <c r="I186" s="116">
        <v>2</v>
      </c>
      <c r="J186" s="116">
        <v>1</v>
      </c>
      <c r="K186" s="380">
        <v>164.09720250000001</v>
      </c>
      <c r="L186" s="384">
        <v>168.00427875</v>
      </c>
      <c r="M186" s="385">
        <v>171.91135500000001</v>
      </c>
      <c r="N186" s="382">
        <f t="shared" si="2"/>
        <v>1000.2115200000001</v>
      </c>
      <c r="O186" s="383"/>
      <c r="P186" s="382">
        <v>1000.2115200000001</v>
      </c>
      <c r="R186" s="371"/>
    </row>
    <row r="187" spans="1:18" ht="29.5" x14ac:dyDescent="0.4">
      <c r="A187" s="114"/>
      <c r="B187" s="116" t="s">
        <v>1652</v>
      </c>
      <c r="C187" s="115" t="s">
        <v>1198</v>
      </c>
      <c r="D187" s="191">
        <v>1001189</v>
      </c>
      <c r="E187" s="117" t="s">
        <v>1502</v>
      </c>
      <c r="F187" s="57" t="s">
        <v>1656</v>
      </c>
      <c r="G187" s="116">
        <v>6</v>
      </c>
      <c r="H187" s="411">
        <v>3</v>
      </c>
      <c r="I187" s="116">
        <v>2</v>
      </c>
      <c r="J187" s="116">
        <v>1</v>
      </c>
      <c r="K187" s="380">
        <v>4.6933425</v>
      </c>
      <c r="L187" s="384">
        <v>4.8050887500000004</v>
      </c>
      <c r="M187" s="385">
        <v>4.9168349999999998</v>
      </c>
      <c r="N187" s="382">
        <f t="shared" si="2"/>
        <v>28.607039999999998</v>
      </c>
      <c r="O187" s="383"/>
      <c r="P187" s="382">
        <v>28.607039999999998</v>
      </c>
      <c r="R187" s="371"/>
    </row>
    <row r="188" spans="1:18" ht="16" x14ac:dyDescent="0.4">
      <c r="A188" s="114"/>
      <c r="B188" s="116" t="s">
        <v>1655</v>
      </c>
      <c r="C188" s="115" t="s">
        <v>1658</v>
      </c>
      <c r="D188" s="25" t="s">
        <v>1659</v>
      </c>
      <c r="E188" s="117" t="s">
        <v>1551</v>
      </c>
      <c r="F188" s="57" t="s">
        <v>1660</v>
      </c>
      <c r="G188" s="116">
        <v>11</v>
      </c>
      <c r="H188" s="411">
        <v>3</v>
      </c>
      <c r="I188" s="411">
        <v>5</v>
      </c>
      <c r="J188" s="411">
        <v>3</v>
      </c>
      <c r="K188" s="380">
        <v>5.2148250000000003</v>
      </c>
      <c r="L188" s="384">
        <v>5.3389875</v>
      </c>
      <c r="M188" s="385">
        <v>5.4631499999999997</v>
      </c>
      <c r="N188" s="382">
        <f t="shared" si="2"/>
        <v>58.728862500000005</v>
      </c>
      <c r="O188" s="383"/>
      <c r="P188" s="382">
        <v>58.728862500000005</v>
      </c>
      <c r="R188" s="371"/>
    </row>
    <row r="189" spans="1:18" ht="16" x14ac:dyDescent="0.4">
      <c r="A189" s="114"/>
      <c r="B189" s="116" t="s">
        <v>1657</v>
      </c>
      <c r="C189" s="115" t="s">
        <v>1662</v>
      </c>
      <c r="D189" s="25" t="s">
        <v>1663</v>
      </c>
      <c r="E189" s="117" t="s">
        <v>1664</v>
      </c>
      <c r="F189" s="57" t="s">
        <v>1665</v>
      </c>
      <c r="G189" s="116">
        <v>8</v>
      </c>
      <c r="H189" s="411">
        <v>2</v>
      </c>
      <c r="I189" s="411">
        <v>4</v>
      </c>
      <c r="J189" s="411">
        <v>2</v>
      </c>
      <c r="K189" s="380">
        <v>61.231747499999997</v>
      </c>
      <c r="L189" s="384">
        <v>62.689646250000003</v>
      </c>
      <c r="M189" s="385">
        <v>64.147545000000008</v>
      </c>
      <c r="N189" s="382">
        <f t="shared" si="2"/>
        <v>501.51717000000002</v>
      </c>
      <c r="O189" s="383"/>
      <c r="P189" s="382">
        <v>501.51717000000002</v>
      </c>
      <c r="R189" s="371"/>
    </row>
    <row r="190" spans="1:18" ht="58.5" x14ac:dyDescent="0.4">
      <c r="A190" s="114"/>
      <c r="B190" s="116" t="s">
        <v>1661</v>
      </c>
      <c r="C190" s="162" t="s">
        <v>1667</v>
      </c>
      <c r="D190" s="103" t="s">
        <v>1668</v>
      </c>
      <c r="E190" s="117" t="s">
        <v>1485</v>
      </c>
      <c r="F190" s="57" t="s">
        <v>1669</v>
      </c>
      <c r="G190" s="116">
        <v>2</v>
      </c>
      <c r="H190" s="411">
        <v>1</v>
      </c>
      <c r="I190" s="116">
        <v>1</v>
      </c>
      <c r="J190" s="411">
        <v>0</v>
      </c>
      <c r="K190" s="380">
        <v>168.42672000000002</v>
      </c>
      <c r="L190" s="384">
        <v>172.43688000000003</v>
      </c>
      <c r="M190" s="385">
        <v>176.44704000000002</v>
      </c>
      <c r="N190" s="382">
        <f t="shared" si="2"/>
        <v>340.86360000000002</v>
      </c>
      <c r="O190" s="383"/>
      <c r="P190" s="382">
        <v>340.86360000000002</v>
      </c>
      <c r="R190" s="371"/>
    </row>
    <row r="191" spans="1:18" ht="58.5" x14ac:dyDescent="0.4">
      <c r="A191" s="114"/>
      <c r="B191" s="116" t="s">
        <v>1666</v>
      </c>
      <c r="C191" s="162" t="s">
        <v>1671</v>
      </c>
      <c r="D191" s="103" t="s">
        <v>1672</v>
      </c>
      <c r="E191" s="117" t="s">
        <v>1485</v>
      </c>
      <c r="F191" s="57" t="s">
        <v>1673</v>
      </c>
      <c r="G191" s="116">
        <v>4</v>
      </c>
      <c r="H191" s="411">
        <v>2</v>
      </c>
      <c r="I191" s="116">
        <v>2</v>
      </c>
      <c r="J191" s="411">
        <v>0</v>
      </c>
      <c r="K191" s="380">
        <v>61.850250000000003</v>
      </c>
      <c r="L191" s="384">
        <v>63.322875000000003</v>
      </c>
      <c r="M191" s="385">
        <v>64.795500000000004</v>
      </c>
      <c r="N191" s="382">
        <f t="shared" si="2"/>
        <v>250.34625</v>
      </c>
      <c r="O191" s="383"/>
      <c r="P191" s="382">
        <v>250.34625000000003</v>
      </c>
      <c r="R191" s="371"/>
    </row>
    <row r="192" spans="1:18" ht="189" x14ac:dyDescent="0.4">
      <c r="A192" s="114"/>
      <c r="B192" s="116" t="s">
        <v>1670</v>
      </c>
      <c r="C192" s="162" t="s">
        <v>1675</v>
      </c>
      <c r="D192" s="103">
        <v>5601113</v>
      </c>
      <c r="E192" s="117" t="s">
        <v>1676</v>
      </c>
      <c r="F192" s="57" t="s">
        <v>1677</v>
      </c>
      <c r="G192" s="116">
        <v>7</v>
      </c>
      <c r="H192" s="411">
        <v>3</v>
      </c>
      <c r="I192" s="116">
        <v>3</v>
      </c>
      <c r="J192" s="411">
        <v>1</v>
      </c>
      <c r="K192" s="380">
        <v>92.047725000000014</v>
      </c>
      <c r="L192" s="384">
        <v>94.239337500000019</v>
      </c>
      <c r="M192" s="385">
        <v>96.430950000000024</v>
      </c>
      <c r="N192" s="382">
        <f t="shared" si="2"/>
        <v>655.29213750000019</v>
      </c>
      <c r="O192" s="383"/>
      <c r="P192" s="382">
        <v>655.29213750000019</v>
      </c>
      <c r="R192" s="371"/>
    </row>
    <row r="193" spans="1:18" ht="74.25" customHeight="1" x14ac:dyDescent="0.4">
      <c r="A193" s="114"/>
      <c r="B193" s="116" t="s">
        <v>1674</v>
      </c>
      <c r="C193" s="162" t="s">
        <v>1679</v>
      </c>
      <c r="D193" s="57" t="s">
        <v>1680</v>
      </c>
      <c r="E193" s="117" t="s">
        <v>1681</v>
      </c>
      <c r="F193" s="57" t="s">
        <v>1682</v>
      </c>
      <c r="G193" s="116">
        <v>2</v>
      </c>
      <c r="H193" s="411">
        <v>1</v>
      </c>
      <c r="I193" s="411">
        <v>0</v>
      </c>
      <c r="J193" s="411">
        <v>1</v>
      </c>
      <c r="K193" s="380">
        <v>52.815262500000003</v>
      </c>
      <c r="L193" s="384">
        <v>54.072768750000009</v>
      </c>
      <c r="M193" s="385">
        <v>55.330275000000007</v>
      </c>
      <c r="N193" s="382">
        <f t="shared" si="2"/>
        <v>108.14553750000002</v>
      </c>
      <c r="O193" s="383"/>
      <c r="P193" s="382">
        <v>108.14553750000002</v>
      </c>
      <c r="R193" s="371"/>
    </row>
    <row r="194" spans="1:18" ht="58.5" x14ac:dyDescent="0.4">
      <c r="A194" s="114"/>
      <c r="B194" s="116" t="s">
        <v>1678</v>
      </c>
      <c r="C194" s="57" t="s">
        <v>1684</v>
      </c>
      <c r="D194" s="103" t="s">
        <v>1685</v>
      </c>
      <c r="E194" s="117" t="s">
        <v>1686</v>
      </c>
      <c r="F194" s="57" t="s">
        <v>1687</v>
      </c>
      <c r="G194" s="116">
        <v>5</v>
      </c>
      <c r="H194" s="411">
        <v>2</v>
      </c>
      <c r="I194" s="411">
        <v>1</v>
      </c>
      <c r="J194" s="411">
        <v>2</v>
      </c>
      <c r="K194" s="380">
        <v>40.02075</v>
      </c>
      <c r="L194" s="384">
        <v>40.973624999999998</v>
      </c>
      <c r="M194" s="385">
        <v>41.926500000000004</v>
      </c>
      <c r="N194" s="382">
        <f t="shared" si="2"/>
        <v>204.86812500000002</v>
      </c>
      <c r="O194" s="383"/>
      <c r="P194" s="382">
        <v>204.86812499999999</v>
      </c>
      <c r="R194" s="371"/>
    </row>
    <row r="195" spans="1:18" ht="87.5" x14ac:dyDescent="0.4">
      <c r="A195" s="114"/>
      <c r="B195" s="116" t="s">
        <v>1683</v>
      </c>
      <c r="C195" s="57" t="s">
        <v>1689</v>
      </c>
      <c r="D195" s="103" t="s">
        <v>1690</v>
      </c>
      <c r="E195" s="117" t="s">
        <v>1686</v>
      </c>
      <c r="F195" s="199" t="s">
        <v>1691</v>
      </c>
      <c r="G195" s="116">
        <v>32</v>
      </c>
      <c r="H195" s="411">
        <v>11</v>
      </c>
      <c r="I195" s="116">
        <v>11</v>
      </c>
      <c r="J195" s="411">
        <v>10</v>
      </c>
      <c r="K195" s="380">
        <v>363.40053749999993</v>
      </c>
      <c r="L195" s="384">
        <v>372.05293124999997</v>
      </c>
      <c r="M195" s="385">
        <v>380.70532499999996</v>
      </c>
      <c r="N195" s="382">
        <f t="shared" si="2"/>
        <v>11897.041406249999</v>
      </c>
      <c r="O195" s="383"/>
      <c r="P195" s="382">
        <v>11897.041406249999</v>
      </c>
      <c r="R195" s="371"/>
    </row>
    <row r="196" spans="1:18" ht="131" x14ac:dyDescent="0.4">
      <c r="A196" s="114"/>
      <c r="B196" s="116" t="s">
        <v>1688</v>
      </c>
      <c r="C196" s="57" t="s">
        <v>1693</v>
      </c>
      <c r="D196" s="103" t="s">
        <v>1694</v>
      </c>
      <c r="E196" s="117" t="s">
        <v>1686</v>
      </c>
      <c r="F196" s="57" t="s">
        <v>1695</v>
      </c>
      <c r="G196" s="116">
        <v>2</v>
      </c>
      <c r="H196" s="411">
        <v>1</v>
      </c>
      <c r="I196" s="411">
        <v>0</v>
      </c>
      <c r="J196" s="411">
        <v>1</v>
      </c>
      <c r="K196" s="380">
        <v>59.424749999999996</v>
      </c>
      <c r="L196" s="384">
        <v>60.839624999999998</v>
      </c>
      <c r="M196" s="385">
        <v>62.2545</v>
      </c>
      <c r="N196" s="382">
        <f t="shared" ref="N196:N259" si="3">+H196*K196+I196*L196+J196*M196</f>
        <v>121.67925</v>
      </c>
      <c r="O196" s="383"/>
      <c r="P196" s="382">
        <v>121.67925</v>
      </c>
      <c r="R196" s="371"/>
    </row>
    <row r="197" spans="1:18" ht="54" x14ac:dyDescent="0.55000000000000004">
      <c r="A197" s="114"/>
      <c r="B197" s="116" t="s">
        <v>1692</v>
      </c>
      <c r="C197" s="162" t="s">
        <v>1697</v>
      </c>
      <c r="D197" s="57" t="s">
        <v>1698</v>
      </c>
      <c r="E197" s="117" t="s">
        <v>1681</v>
      </c>
      <c r="F197" s="200" t="s">
        <v>1699</v>
      </c>
      <c r="G197" s="116">
        <v>2</v>
      </c>
      <c r="H197" s="411">
        <v>1</v>
      </c>
      <c r="I197" s="411">
        <v>0</v>
      </c>
      <c r="J197" s="411">
        <v>1</v>
      </c>
      <c r="K197" s="380">
        <v>97.02000000000001</v>
      </c>
      <c r="L197" s="384">
        <v>99.330000000000013</v>
      </c>
      <c r="M197" s="385">
        <v>101.64</v>
      </c>
      <c r="N197" s="382">
        <f t="shared" si="3"/>
        <v>198.66000000000003</v>
      </c>
      <c r="O197" s="383"/>
      <c r="P197" s="382">
        <v>198.66000000000003</v>
      </c>
      <c r="R197" s="371"/>
    </row>
    <row r="198" spans="1:18" ht="54" x14ac:dyDescent="0.55000000000000004">
      <c r="A198" s="114"/>
      <c r="B198" s="116" t="s">
        <v>1696</v>
      </c>
      <c r="C198" s="115" t="s">
        <v>1701</v>
      </c>
      <c r="D198" s="25" t="s">
        <v>1702</v>
      </c>
      <c r="E198" s="166" t="s">
        <v>1703</v>
      </c>
      <c r="F198" s="200" t="s">
        <v>1704</v>
      </c>
      <c r="G198" s="116">
        <v>134</v>
      </c>
      <c r="H198" s="411">
        <v>31</v>
      </c>
      <c r="I198" s="411">
        <v>72</v>
      </c>
      <c r="J198" s="411">
        <v>31</v>
      </c>
      <c r="K198" s="380">
        <v>93.381749999999997</v>
      </c>
      <c r="L198" s="384">
        <v>95.605125000000001</v>
      </c>
      <c r="M198" s="385">
        <v>97.828500000000005</v>
      </c>
      <c r="N198" s="382">
        <f t="shared" si="3"/>
        <v>12811.086749999999</v>
      </c>
      <c r="O198" s="383"/>
      <c r="P198" s="382">
        <v>12811.086749999999</v>
      </c>
      <c r="R198" s="371"/>
    </row>
    <row r="199" spans="1:18" ht="16" x14ac:dyDescent="0.4">
      <c r="A199" s="114"/>
      <c r="B199" s="116" t="s">
        <v>1700</v>
      </c>
      <c r="C199" s="57" t="s">
        <v>1706</v>
      </c>
      <c r="D199" s="58">
        <v>409402</v>
      </c>
      <c r="E199" s="166" t="s">
        <v>772</v>
      </c>
      <c r="F199" s="201" t="s">
        <v>1707</v>
      </c>
      <c r="G199" s="116">
        <v>5</v>
      </c>
      <c r="H199" s="411">
        <v>2</v>
      </c>
      <c r="I199" s="411">
        <v>1</v>
      </c>
      <c r="J199" s="411">
        <v>2</v>
      </c>
      <c r="K199" s="380">
        <v>332.58456000000001</v>
      </c>
      <c r="L199" s="384">
        <v>340.50324000000001</v>
      </c>
      <c r="M199" s="385">
        <v>348.42192</v>
      </c>
      <c r="N199" s="382">
        <f t="shared" si="3"/>
        <v>1702.5162</v>
      </c>
      <c r="O199" s="383"/>
      <c r="P199" s="382">
        <v>1702.5162</v>
      </c>
      <c r="R199" s="371"/>
    </row>
    <row r="200" spans="1:18" ht="54" x14ac:dyDescent="0.55000000000000004">
      <c r="A200" s="114"/>
      <c r="B200" s="116" t="s">
        <v>1705</v>
      </c>
      <c r="C200" s="57" t="s">
        <v>1709</v>
      </c>
      <c r="D200" s="58" t="s">
        <v>1710</v>
      </c>
      <c r="E200" s="166" t="s">
        <v>772</v>
      </c>
      <c r="F200" s="202" t="s">
        <v>1711</v>
      </c>
      <c r="G200" s="116">
        <v>3</v>
      </c>
      <c r="H200" s="411">
        <v>1</v>
      </c>
      <c r="I200" s="116">
        <v>1</v>
      </c>
      <c r="J200" s="411">
        <v>1</v>
      </c>
      <c r="K200" s="380">
        <v>18.009337500000004</v>
      </c>
      <c r="L200" s="384">
        <v>18.438131250000005</v>
      </c>
      <c r="M200" s="385">
        <v>18.866925000000002</v>
      </c>
      <c r="N200" s="382">
        <f t="shared" si="3"/>
        <v>55.314393750000015</v>
      </c>
      <c r="O200" s="383"/>
      <c r="P200" s="382">
        <v>55.314393750000015</v>
      </c>
      <c r="R200" s="371"/>
    </row>
    <row r="201" spans="1:18" ht="72" x14ac:dyDescent="0.55000000000000004">
      <c r="A201" s="114"/>
      <c r="B201" s="116" t="s">
        <v>1708</v>
      </c>
      <c r="C201" s="57" t="s">
        <v>1713</v>
      </c>
      <c r="D201" s="58" t="s">
        <v>1714</v>
      </c>
      <c r="E201" s="166" t="s">
        <v>772</v>
      </c>
      <c r="F201" s="202" t="s">
        <v>1715</v>
      </c>
      <c r="G201" s="116">
        <v>2</v>
      </c>
      <c r="H201" s="411">
        <v>1</v>
      </c>
      <c r="I201" s="116">
        <v>1</v>
      </c>
      <c r="J201" s="411">
        <v>0</v>
      </c>
      <c r="K201" s="380">
        <v>45.841949999999997</v>
      </c>
      <c r="L201" s="384">
        <v>46.933425</v>
      </c>
      <c r="M201" s="385">
        <v>48.024900000000002</v>
      </c>
      <c r="N201" s="382">
        <f t="shared" si="3"/>
        <v>92.775374999999997</v>
      </c>
      <c r="O201" s="383"/>
      <c r="P201" s="382">
        <v>92.775374999999997</v>
      </c>
      <c r="R201" s="371"/>
    </row>
    <row r="202" spans="1:18" ht="72" x14ac:dyDescent="0.55000000000000004">
      <c r="A202" s="114"/>
      <c r="B202" s="116" t="s">
        <v>1712</v>
      </c>
      <c r="C202" s="141" t="s">
        <v>1717</v>
      </c>
      <c r="D202" s="31" t="s">
        <v>1718</v>
      </c>
      <c r="E202" s="166" t="s">
        <v>1719</v>
      </c>
      <c r="F202" s="202" t="s">
        <v>1720</v>
      </c>
      <c r="G202" s="116">
        <v>4</v>
      </c>
      <c r="H202" s="411">
        <v>2</v>
      </c>
      <c r="I202" s="116">
        <v>2</v>
      </c>
      <c r="J202" s="411">
        <v>0</v>
      </c>
      <c r="K202" s="380">
        <v>51.978465</v>
      </c>
      <c r="L202" s="384">
        <v>53.216047500000002</v>
      </c>
      <c r="M202" s="385">
        <v>54.453630000000004</v>
      </c>
      <c r="N202" s="382">
        <f t="shared" si="3"/>
        <v>210.389025</v>
      </c>
      <c r="O202" s="383"/>
      <c r="P202" s="382">
        <v>210.389025</v>
      </c>
      <c r="R202" s="371"/>
    </row>
    <row r="203" spans="1:18" ht="72" x14ac:dyDescent="0.55000000000000004">
      <c r="A203" s="114"/>
      <c r="B203" s="116" t="s">
        <v>1716</v>
      </c>
      <c r="C203" s="141" t="s">
        <v>1722</v>
      </c>
      <c r="D203" s="31" t="s">
        <v>1723</v>
      </c>
      <c r="E203" s="166" t="s">
        <v>1724</v>
      </c>
      <c r="F203" s="202" t="s">
        <v>1725</v>
      </c>
      <c r="G203" s="116">
        <v>2</v>
      </c>
      <c r="H203" s="411">
        <v>1</v>
      </c>
      <c r="I203" s="116">
        <v>1</v>
      </c>
      <c r="J203" s="411">
        <v>0</v>
      </c>
      <c r="K203" s="380">
        <v>45.841949999999997</v>
      </c>
      <c r="L203" s="384">
        <v>46.933425</v>
      </c>
      <c r="M203" s="385">
        <v>48.024900000000002</v>
      </c>
      <c r="N203" s="382">
        <f t="shared" si="3"/>
        <v>92.775374999999997</v>
      </c>
      <c r="O203" s="383"/>
      <c r="P203" s="382">
        <v>92.775374999999997</v>
      </c>
      <c r="R203" s="371"/>
    </row>
    <row r="204" spans="1:18" ht="72" x14ac:dyDescent="0.55000000000000004">
      <c r="A204" s="114"/>
      <c r="B204" s="116" t="s">
        <v>1721</v>
      </c>
      <c r="C204" s="203" t="s">
        <v>1727</v>
      </c>
      <c r="D204" s="142" t="s">
        <v>1728</v>
      </c>
      <c r="E204" s="166" t="s">
        <v>1724</v>
      </c>
      <c r="F204" s="202" t="s">
        <v>1729</v>
      </c>
      <c r="G204" s="116">
        <v>2</v>
      </c>
      <c r="H204" s="411">
        <v>1</v>
      </c>
      <c r="I204" s="116">
        <v>1</v>
      </c>
      <c r="J204" s="411">
        <v>0</v>
      </c>
      <c r="K204" s="380">
        <v>60.637500000000003</v>
      </c>
      <c r="L204" s="384">
        <v>62.081249999999997</v>
      </c>
      <c r="M204" s="385">
        <v>63.524999999999999</v>
      </c>
      <c r="N204" s="382">
        <f t="shared" si="3"/>
        <v>122.71875</v>
      </c>
      <c r="O204" s="383"/>
      <c r="P204" s="382">
        <v>122.71875</v>
      </c>
      <c r="R204" s="371"/>
    </row>
    <row r="205" spans="1:18" ht="72" x14ac:dyDescent="0.55000000000000004">
      <c r="A205" s="114"/>
      <c r="B205" s="116" t="s">
        <v>1726</v>
      </c>
      <c r="C205" s="203" t="s">
        <v>1731</v>
      </c>
      <c r="D205" s="103" t="s">
        <v>1732</v>
      </c>
      <c r="E205" s="166" t="s">
        <v>1724</v>
      </c>
      <c r="F205" s="202" t="s">
        <v>1733</v>
      </c>
      <c r="G205" s="116">
        <v>2</v>
      </c>
      <c r="H205" s="411">
        <v>1</v>
      </c>
      <c r="I205" s="116">
        <v>1</v>
      </c>
      <c r="J205" s="411">
        <v>0</v>
      </c>
      <c r="K205" s="380">
        <v>9.3503025000000015</v>
      </c>
      <c r="L205" s="384">
        <v>9.5729287500000009</v>
      </c>
      <c r="M205" s="385">
        <v>9.7955550000000002</v>
      </c>
      <c r="N205" s="382">
        <f t="shared" si="3"/>
        <v>18.923231250000001</v>
      </c>
      <c r="O205" s="383"/>
      <c r="P205" s="382">
        <v>18.923231250000001</v>
      </c>
      <c r="R205" s="371"/>
    </row>
    <row r="206" spans="1:18" ht="54" x14ac:dyDescent="0.55000000000000004">
      <c r="A206" s="114"/>
      <c r="B206" s="116" t="s">
        <v>1730</v>
      </c>
      <c r="C206" s="141" t="s">
        <v>1735</v>
      </c>
      <c r="D206" s="31" t="s">
        <v>1736</v>
      </c>
      <c r="E206" s="166" t="s">
        <v>772</v>
      </c>
      <c r="F206" s="202" t="s">
        <v>1737</v>
      </c>
      <c r="G206" s="116">
        <v>2</v>
      </c>
      <c r="H206" s="411">
        <v>1</v>
      </c>
      <c r="I206" s="116">
        <v>1</v>
      </c>
      <c r="J206" s="411">
        <v>0</v>
      </c>
      <c r="K206" s="380">
        <v>9.3503025000000015</v>
      </c>
      <c r="L206" s="384">
        <v>9.5729287500000009</v>
      </c>
      <c r="M206" s="385">
        <v>9.7955550000000002</v>
      </c>
      <c r="N206" s="382">
        <f t="shared" si="3"/>
        <v>18.923231250000001</v>
      </c>
      <c r="O206" s="383"/>
      <c r="P206" s="382">
        <v>18.923231250000001</v>
      </c>
      <c r="R206" s="371"/>
    </row>
    <row r="207" spans="1:18" ht="73" x14ac:dyDescent="0.4">
      <c r="A207" s="114"/>
      <c r="B207" s="116" t="s">
        <v>1734</v>
      </c>
      <c r="C207" s="57" t="s">
        <v>1739</v>
      </c>
      <c r="D207" s="103" t="s">
        <v>1740</v>
      </c>
      <c r="E207" s="166" t="s">
        <v>1724</v>
      </c>
      <c r="F207" s="204" t="s">
        <v>1741</v>
      </c>
      <c r="G207" s="116">
        <v>4</v>
      </c>
      <c r="H207" s="411">
        <v>2</v>
      </c>
      <c r="I207" s="116">
        <v>0</v>
      </c>
      <c r="J207" s="411">
        <v>2</v>
      </c>
      <c r="K207" s="380">
        <v>7.4826675000000007</v>
      </c>
      <c r="L207" s="384">
        <v>7.6608262500000004</v>
      </c>
      <c r="M207" s="385">
        <v>7.838985000000001</v>
      </c>
      <c r="N207" s="382">
        <f t="shared" si="3"/>
        <v>30.643305000000005</v>
      </c>
      <c r="O207" s="383"/>
      <c r="P207" s="382">
        <v>30.643305000000005</v>
      </c>
      <c r="R207" s="371"/>
    </row>
    <row r="208" spans="1:18" ht="36" x14ac:dyDescent="0.55000000000000004">
      <c r="A208" s="114"/>
      <c r="B208" s="116" t="s">
        <v>1738</v>
      </c>
      <c r="C208" s="141" t="s">
        <v>1743</v>
      </c>
      <c r="D208" s="31" t="s">
        <v>1744</v>
      </c>
      <c r="E208" s="166" t="s">
        <v>772</v>
      </c>
      <c r="F208" s="202" t="s">
        <v>1745</v>
      </c>
      <c r="G208" s="116">
        <v>7</v>
      </c>
      <c r="H208" s="411">
        <v>3</v>
      </c>
      <c r="I208" s="116">
        <v>3</v>
      </c>
      <c r="J208" s="411">
        <v>1</v>
      </c>
      <c r="K208" s="380">
        <v>56.113942500000007</v>
      </c>
      <c r="L208" s="384">
        <v>57.44998875000001</v>
      </c>
      <c r="M208" s="385">
        <v>58.786035000000012</v>
      </c>
      <c r="N208" s="382">
        <f t="shared" si="3"/>
        <v>399.47782875000007</v>
      </c>
      <c r="O208" s="383"/>
      <c r="P208" s="382">
        <v>399.47782875000007</v>
      </c>
      <c r="R208" s="371"/>
    </row>
    <row r="209" spans="1:18" ht="54" x14ac:dyDescent="0.55000000000000004">
      <c r="A209" s="114"/>
      <c r="B209" s="116" t="s">
        <v>1742</v>
      </c>
      <c r="C209" s="141" t="s">
        <v>1747</v>
      </c>
      <c r="D209" s="31" t="s">
        <v>1748</v>
      </c>
      <c r="E209" s="166" t="s">
        <v>1724</v>
      </c>
      <c r="F209" s="202" t="s">
        <v>1749</v>
      </c>
      <c r="G209" s="116">
        <v>5</v>
      </c>
      <c r="H209" s="411">
        <v>2</v>
      </c>
      <c r="I209" s="411">
        <v>1</v>
      </c>
      <c r="J209" s="411">
        <v>2</v>
      </c>
      <c r="K209" s="380">
        <v>13.352377500000001</v>
      </c>
      <c r="L209" s="384">
        <v>13.670291250000002</v>
      </c>
      <c r="M209" s="385">
        <v>13.988205000000001</v>
      </c>
      <c r="N209" s="382">
        <f t="shared" si="3"/>
        <v>68.351456250000012</v>
      </c>
      <c r="O209" s="383"/>
      <c r="P209" s="382">
        <v>68.351456250000012</v>
      </c>
      <c r="R209" s="371"/>
    </row>
    <row r="210" spans="1:18" ht="54" x14ac:dyDescent="0.55000000000000004">
      <c r="A210" s="114"/>
      <c r="B210" s="116" t="s">
        <v>1746</v>
      </c>
      <c r="C210" s="203" t="s">
        <v>1751</v>
      </c>
      <c r="D210" s="142" t="s">
        <v>1752</v>
      </c>
      <c r="E210" s="166" t="s">
        <v>1724</v>
      </c>
      <c r="F210" s="202" t="s">
        <v>1753</v>
      </c>
      <c r="G210" s="116">
        <v>5</v>
      </c>
      <c r="H210" s="411">
        <v>2</v>
      </c>
      <c r="I210" s="411">
        <v>1</v>
      </c>
      <c r="J210" s="411">
        <v>2</v>
      </c>
      <c r="K210" s="380">
        <v>123.84603000000001</v>
      </c>
      <c r="L210" s="384">
        <v>126.79474500000002</v>
      </c>
      <c r="M210" s="385">
        <v>129.74346000000003</v>
      </c>
      <c r="N210" s="382">
        <f t="shared" si="3"/>
        <v>633.97372500000006</v>
      </c>
      <c r="O210" s="383"/>
      <c r="P210" s="382">
        <v>633.97372500000006</v>
      </c>
      <c r="R210" s="371"/>
    </row>
    <row r="211" spans="1:18" ht="36" x14ac:dyDescent="0.55000000000000004">
      <c r="A211" s="114"/>
      <c r="B211" s="116" t="s">
        <v>1750</v>
      </c>
      <c r="C211" s="203" t="s">
        <v>1755</v>
      </c>
      <c r="D211" s="142" t="s">
        <v>1756</v>
      </c>
      <c r="E211" s="166" t="s">
        <v>1724</v>
      </c>
      <c r="F211" s="202" t="s">
        <v>1757</v>
      </c>
      <c r="G211" s="116">
        <v>5</v>
      </c>
      <c r="H211" s="411">
        <v>2</v>
      </c>
      <c r="I211" s="411">
        <v>1</v>
      </c>
      <c r="J211" s="411">
        <v>2</v>
      </c>
      <c r="K211" s="380">
        <v>11.739420000000001</v>
      </c>
      <c r="L211" s="384">
        <v>12.018930000000001</v>
      </c>
      <c r="M211" s="385">
        <v>12.298440000000001</v>
      </c>
      <c r="N211" s="382">
        <f t="shared" si="3"/>
        <v>60.094650000000001</v>
      </c>
      <c r="O211" s="383"/>
      <c r="P211" s="382">
        <v>60.094650000000001</v>
      </c>
      <c r="R211" s="371"/>
    </row>
    <row r="212" spans="1:18" ht="54" x14ac:dyDescent="0.55000000000000004">
      <c r="A212" s="114"/>
      <c r="B212" s="116" t="s">
        <v>1754</v>
      </c>
      <c r="C212" s="57" t="s">
        <v>1759</v>
      </c>
      <c r="D212" s="103" t="s">
        <v>1760</v>
      </c>
      <c r="E212" s="166" t="s">
        <v>772</v>
      </c>
      <c r="F212" s="202" t="s">
        <v>1761</v>
      </c>
      <c r="G212" s="116">
        <v>2</v>
      </c>
      <c r="H212" s="411">
        <v>1</v>
      </c>
      <c r="I212" s="116">
        <v>1</v>
      </c>
      <c r="J212" s="411">
        <v>0</v>
      </c>
      <c r="K212" s="380">
        <v>7.2279900000000001</v>
      </c>
      <c r="L212" s="384">
        <v>7.4000849999999998</v>
      </c>
      <c r="M212" s="385">
        <v>7.5721799999999995</v>
      </c>
      <c r="N212" s="382">
        <f t="shared" si="3"/>
        <v>14.628074999999999</v>
      </c>
      <c r="O212" s="383"/>
      <c r="P212" s="382">
        <v>14.628074999999999</v>
      </c>
      <c r="R212" s="371"/>
    </row>
    <row r="213" spans="1:18" ht="54" x14ac:dyDescent="0.55000000000000004">
      <c r="A213" s="114"/>
      <c r="B213" s="116" t="s">
        <v>1758</v>
      </c>
      <c r="C213" s="162" t="s">
        <v>1763</v>
      </c>
      <c r="D213" s="103">
        <v>19906</v>
      </c>
      <c r="E213" s="166" t="s">
        <v>772</v>
      </c>
      <c r="F213" s="202" t="s">
        <v>1764</v>
      </c>
      <c r="G213" s="116">
        <v>3</v>
      </c>
      <c r="H213" s="411">
        <v>1</v>
      </c>
      <c r="I213" s="116">
        <v>1</v>
      </c>
      <c r="J213" s="116">
        <v>1</v>
      </c>
      <c r="K213" s="380">
        <v>4.8631275</v>
      </c>
      <c r="L213" s="384">
        <v>4.9789162500000002</v>
      </c>
      <c r="M213" s="385">
        <v>5.0947049999999994</v>
      </c>
      <c r="N213" s="382">
        <f t="shared" si="3"/>
        <v>14.93674875</v>
      </c>
      <c r="O213" s="383"/>
      <c r="P213" s="382">
        <v>14.93674875</v>
      </c>
      <c r="R213" s="371"/>
    </row>
    <row r="214" spans="1:18" ht="54" x14ac:dyDescent="0.55000000000000004">
      <c r="A214" s="114"/>
      <c r="B214" s="116" t="s">
        <v>1762</v>
      </c>
      <c r="C214" s="141" t="s">
        <v>1766</v>
      </c>
      <c r="D214" s="31" t="s">
        <v>1767</v>
      </c>
      <c r="E214" s="175" t="s">
        <v>1502</v>
      </c>
      <c r="F214" s="202" t="s">
        <v>1768</v>
      </c>
      <c r="G214" s="116">
        <v>5</v>
      </c>
      <c r="H214" s="411">
        <v>2</v>
      </c>
      <c r="I214" s="411">
        <v>1</v>
      </c>
      <c r="J214" s="411">
        <v>2</v>
      </c>
      <c r="K214" s="380">
        <v>73.771582500000008</v>
      </c>
      <c r="L214" s="384">
        <v>75.528048750000011</v>
      </c>
      <c r="M214" s="385">
        <v>77.284514999999999</v>
      </c>
      <c r="N214" s="382">
        <f t="shared" si="3"/>
        <v>377.64024375000002</v>
      </c>
      <c r="O214" s="383"/>
      <c r="P214" s="382">
        <v>377.64024375000002</v>
      </c>
      <c r="R214" s="371"/>
    </row>
    <row r="215" spans="1:18" ht="18" x14ac:dyDescent="0.55000000000000004">
      <c r="A215" s="114"/>
      <c r="B215" s="116" t="s">
        <v>1765</v>
      </c>
      <c r="C215" s="203" t="s">
        <v>1770</v>
      </c>
      <c r="D215" s="142" t="s">
        <v>1771</v>
      </c>
      <c r="E215" s="175" t="s">
        <v>1502</v>
      </c>
      <c r="F215" s="161" t="s">
        <v>1772</v>
      </c>
      <c r="G215" s="116">
        <v>2</v>
      </c>
      <c r="H215" s="411">
        <v>1</v>
      </c>
      <c r="I215" s="411">
        <v>0</v>
      </c>
      <c r="J215" s="411">
        <v>1</v>
      </c>
      <c r="K215" s="380">
        <v>14.3953425</v>
      </c>
      <c r="L215" s="384">
        <v>14.738088749999999</v>
      </c>
      <c r="M215" s="385">
        <v>15.080835</v>
      </c>
      <c r="N215" s="382">
        <f t="shared" si="3"/>
        <v>29.476177499999999</v>
      </c>
      <c r="O215" s="383"/>
      <c r="P215" s="382">
        <v>29.476177499999999</v>
      </c>
      <c r="R215" s="371"/>
    </row>
    <row r="216" spans="1:18" ht="54" x14ac:dyDescent="0.55000000000000004">
      <c r="A216" s="114"/>
      <c r="B216" s="116" t="s">
        <v>1769</v>
      </c>
      <c r="C216" s="127" t="s">
        <v>1774</v>
      </c>
      <c r="D216" s="128" t="s">
        <v>1611</v>
      </c>
      <c r="E216" s="111" t="s">
        <v>858</v>
      </c>
      <c r="F216" s="202" t="s">
        <v>1775</v>
      </c>
      <c r="G216" s="116">
        <v>5</v>
      </c>
      <c r="H216" s="411">
        <v>2</v>
      </c>
      <c r="I216" s="116">
        <v>2</v>
      </c>
      <c r="J216" s="411">
        <v>1</v>
      </c>
      <c r="K216" s="380">
        <v>97.408079999999998</v>
      </c>
      <c r="L216" s="384">
        <v>99.727319999999992</v>
      </c>
      <c r="M216" s="385">
        <v>102.04656</v>
      </c>
      <c r="N216" s="382">
        <f t="shared" si="3"/>
        <v>496.31736000000001</v>
      </c>
      <c r="O216" s="383"/>
      <c r="P216" s="382">
        <v>496.31736000000001</v>
      </c>
      <c r="R216" s="371"/>
    </row>
    <row r="217" spans="1:18" ht="36" x14ac:dyDescent="0.55000000000000004">
      <c r="A217" s="114"/>
      <c r="B217" s="116" t="s">
        <v>1773</v>
      </c>
      <c r="C217" s="141" t="s">
        <v>1777</v>
      </c>
      <c r="D217" s="31" t="s">
        <v>1778</v>
      </c>
      <c r="E217" s="175" t="s">
        <v>1724</v>
      </c>
      <c r="F217" s="202" t="s">
        <v>1779</v>
      </c>
      <c r="G217" s="116">
        <v>2</v>
      </c>
      <c r="H217" s="411">
        <v>1</v>
      </c>
      <c r="I217" s="116">
        <v>1</v>
      </c>
      <c r="J217" s="411">
        <v>0</v>
      </c>
      <c r="K217" s="380">
        <v>67.683577500000013</v>
      </c>
      <c r="L217" s="384">
        <v>69.295091250000013</v>
      </c>
      <c r="M217" s="385">
        <v>70.906605000000013</v>
      </c>
      <c r="N217" s="382">
        <f t="shared" si="3"/>
        <v>136.97866875000003</v>
      </c>
      <c r="O217" s="383"/>
      <c r="P217" s="382">
        <v>136.97866875000003</v>
      </c>
      <c r="R217" s="371"/>
    </row>
    <row r="218" spans="1:18" ht="72" x14ac:dyDescent="0.55000000000000004">
      <c r="A218" s="114"/>
      <c r="B218" s="116" t="s">
        <v>1776</v>
      </c>
      <c r="C218" s="141" t="s">
        <v>1781</v>
      </c>
      <c r="D218" s="31" t="s">
        <v>1782</v>
      </c>
      <c r="E218" s="175" t="s">
        <v>1502</v>
      </c>
      <c r="F218" s="200" t="s">
        <v>1783</v>
      </c>
      <c r="G218" s="116">
        <v>2</v>
      </c>
      <c r="H218" s="411">
        <v>1</v>
      </c>
      <c r="I218" s="116">
        <v>1</v>
      </c>
      <c r="J218" s="411">
        <v>0</v>
      </c>
      <c r="K218" s="380">
        <v>12.066862499999999</v>
      </c>
      <c r="L218" s="384">
        <v>12.354168749999998</v>
      </c>
      <c r="M218" s="385">
        <v>12.641474999999998</v>
      </c>
      <c r="N218" s="382">
        <f t="shared" si="3"/>
        <v>24.421031249999999</v>
      </c>
      <c r="O218" s="383"/>
      <c r="P218" s="382">
        <v>24.421031249999999</v>
      </c>
      <c r="R218" s="371"/>
    </row>
    <row r="219" spans="1:18" ht="36" x14ac:dyDescent="0.55000000000000004">
      <c r="A219" s="114"/>
      <c r="B219" s="116" t="s">
        <v>1780</v>
      </c>
      <c r="C219" s="203" t="s">
        <v>1781</v>
      </c>
      <c r="D219" s="142" t="s">
        <v>1785</v>
      </c>
      <c r="E219" s="111" t="s">
        <v>858</v>
      </c>
      <c r="F219" s="200" t="s">
        <v>1786</v>
      </c>
      <c r="G219" s="116">
        <v>3</v>
      </c>
      <c r="H219" s="411">
        <v>1</v>
      </c>
      <c r="I219" s="116">
        <v>1</v>
      </c>
      <c r="J219" s="116">
        <v>1</v>
      </c>
      <c r="K219" s="380">
        <v>138.89625749999999</v>
      </c>
      <c r="L219" s="384">
        <v>142.20331125000001</v>
      </c>
      <c r="M219" s="385">
        <v>145.51036500000001</v>
      </c>
      <c r="N219" s="382">
        <f t="shared" si="3"/>
        <v>426.60993374999998</v>
      </c>
      <c r="O219" s="383"/>
      <c r="P219" s="382">
        <v>426.60993374999998</v>
      </c>
      <c r="R219" s="371"/>
    </row>
    <row r="220" spans="1:18" ht="73" x14ac:dyDescent="0.4">
      <c r="A220" s="114"/>
      <c r="B220" s="116" t="s">
        <v>1784</v>
      </c>
      <c r="C220" s="141" t="s">
        <v>1788</v>
      </c>
      <c r="D220" s="31" t="s">
        <v>1789</v>
      </c>
      <c r="E220" s="175" t="s">
        <v>755</v>
      </c>
      <c r="F220" s="35" t="s">
        <v>1790</v>
      </c>
      <c r="G220" s="116">
        <v>5</v>
      </c>
      <c r="H220" s="411">
        <v>2</v>
      </c>
      <c r="I220" s="411">
        <v>1</v>
      </c>
      <c r="J220" s="411">
        <v>2</v>
      </c>
      <c r="K220" s="380">
        <v>14.613637500000001</v>
      </c>
      <c r="L220" s="384">
        <v>14.961581250000002</v>
      </c>
      <c r="M220" s="385">
        <v>15.309525000000001</v>
      </c>
      <c r="N220" s="382">
        <f t="shared" si="3"/>
        <v>74.807906250000002</v>
      </c>
      <c r="O220" s="383"/>
      <c r="P220" s="382">
        <v>74.807906250000002</v>
      </c>
      <c r="R220" s="371"/>
    </row>
    <row r="221" spans="1:18" ht="29.5" x14ac:dyDescent="0.4">
      <c r="A221" s="114"/>
      <c r="B221" s="116" t="s">
        <v>1787</v>
      </c>
      <c r="C221" s="205" t="s">
        <v>1792</v>
      </c>
      <c r="D221" s="206" t="s">
        <v>1793</v>
      </c>
      <c r="E221" s="207" t="s">
        <v>607</v>
      </c>
      <c r="F221" s="199" t="s">
        <v>1794</v>
      </c>
      <c r="G221" s="116">
        <v>3</v>
      </c>
      <c r="H221" s="411">
        <v>1</v>
      </c>
      <c r="I221" s="116">
        <v>1</v>
      </c>
      <c r="J221" s="116">
        <v>1</v>
      </c>
      <c r="K221" s="380">
        <v>32.817014999999998</v>
      </c>
      <c r="L221" s="384">
        <v>33.598372500000004</v>
      </c>
      <c r="M221" s="385">
        <v>34.379730000000002</v>
      </c>
      <c r="N221" s="382">
        <f t="shared" si="3"/>
        <v>100.7951175</v>
      </c>
      <c r="O221" s="383"/>
      <c r="P221" s="382">
        <v>100.7951175</v>
      </c>
      <c r="R221" s="371"/>
    </row>
    <row r="222" spans="1:18" ht="29.5" x14ac:dyDescent="0.4">
      <c r="A222" s="114"/>
      <c r="B222" s="116" t="s">
        <v>1791</v>
      </c>
      <c r="C222" s="95" t="s">
        <v>1792</v>
      </c>
      <c r="D222" s="208" t="s">
        <v>1796</v>
      </c>
      <c r="E222" s="111" t="s">
        <v>607</v>
      </c>
      <c r="F222" s="39" t="s">
        <v>1797</v>
      </c>
      <c r="G222" s="116">
        <v>3</v>
      </c>
      <c r="H222" s="411">
        <v>1</v>
      </c>
      <c r="I222" s="116">
        <v>1</v>
      </c>
      <c r="J222" s="116">
        <v>1</v>
      </c>
      <c r="K222" s="380">
        <v>54.816300000000005</v>
      </c>
      <c r="L222" s="384">
        <v>56.121450000000003</v>
      </c>
      <c r="M222" s="385">
        <v>57.426600000000008</v>
      </c>
      <c r="N222" s="382">
        <f t="shared" si="3"/>
        <v>168.36435</v>
      </c>
      <c r="O222" s="383"/>
      <c r="P222" s="382">
        <v>168.36435</v>
      </c>
      <c r="R222" s="371"/>
    </row>
    <row r="223" spans="1:18" ht="29.5" x14ac:dyDescent="0.4">
      <c r="A223" s="114"/>
      <c r="B223" s="116" t="s">
        <v>1795</v>
      </c>
      <c r="C223" s="209" t="s">
        <v>1799</v>
      </c>
      <c r="D223" s="210" t="s">
        <v>1800</v>
      </c>
      <c r="E223" s="211" t="s">
        <v>1544</v>
      </c>
      <c r="F223" s="35" t="s">
        <v>1801</v>
      </c>
      <c r="G223" s="116">
        <v>2</v>
      </c>
      <c r="H223" s="411">
        <v>1</v>
      </c>
      <c r="I223" s="411">
        <v>0</v>
      </c>
      <c r="J223" s="411">
        <v>1</v>
      </c>
      <c r="K223" s="380">
        <v>36.61292250000001</v>
      </c>
      <c r="L223" s="384">
        <v>37.484658750000008</v>
      </c>
      <c r="M223" s="385">
        <v>38.356395000000006</v>
      </c>
      <c r="N223" s="382">
        <f t="shared" si="3"/>
        <v>74.969317500000017</v>
      </c>
      <c r="O223" s="383"/>
      <c r="P223" s="382">
        <v>74.969317500000017</v>
      </c>
      <c r="R223" s="371"/>
    </row>
    <row r="224" spans="1:18" ht="29.5" x14ac:dyDescent="0.4">
      <c r="A224" s="114"/>
      <c r="B224" s="116" t="s">
        <v>1798</v>
      </c>
      <c r="C224" s="95" t="s">
        <v>1803</v>
      </c>
      <c r="D224" s="111" t="s">
        <v>1804</v>
      </c>
      <c r="E224" s="111" t="s">
        <v>1544</v>
      </c>
      <c r="F224" s="39" t="s">
        <v>1805</v>
      </c>
      <c r="G224" s="116">
        <v>4</v>
      </c>
      <c r="H224" s="411">
        <v>2</v>
      </c>
      <c r="I224" s="411">
        <v>0</v>
      </c>
      <c r="J224" s="411">
        <v>2</v>
      </c>
      <c r="K224" s="380">
        <v>50.620185000000006</v>
      </c>
      <c r="L224" s="384">
        <v>51.825427500000004</v>
      </c>
      <c r="M224" s="385">
        <v>53.030670000000008</v>
      </c>
      <c r="N224" s="382">
        <f t="shared" si="3"/>
        <v>207.30171000000001</v>
      </c>
      <c r="O224" s="383"/>
      <c r="P224" s="382">
        <v>207.30171000000001</v>
      </c>
      <c r="R224" s="371"/>
    </row>
    <row r="225" spans="1:18" ht="73" x14ac:dyDescent="0.4">
      <c r="A225" s="114"/>
      <c r="B225" s="116" t="s">
        <v>1802</v>
      </c>
      <c r="C225" s="141" t="s">
        <v>1807</v>
      </c>
      <c r="D225" s="31" t="s">
        <v>1808</v>
      </c>
      <c r="E225" s="111" t="s">
        <v>607</v>
      </c>
      <c r="F225" s="199" t="s">
        <v>1809</v>
      </c>
      <c r="G225" s="116">
        <v>6</v>
      </c>
      <c r="H225" s="411">
        <v>2</v>
      </c>
      <c r="I225" s="116">
        <v>2</v>
      </c>
      <c r="J225" s="116">
        <v>2</v>
      </c>
      <c r="K225" s="380">
        <v>98.329770000000011</v>
      </c>
      <c r="L225" s="384">
        <v>100.67095500000001</v>
      </c>
      <c r="M225" s="385">
        <v>103.01214</v>
      </c>
      <c r="N225" s="382">
        <f t="shared" si="3"/>
        <v>604.02573000000007</v>
      </c>
      <c r="O225" s="383"/>
      <c r="P225" s="382">
        <v>604.02573000000007</v>
      </c>
      <c r="R225" s="371"/>
    </row>
    <row r="226" spans="1:18" ht="73" x14ac:dyDescent="0.4">
      <c r="A226" s="114"/>
      <c r="B226" s="116" t="s">
        <v>1806</v>
      </c>
      <c r="C226" s="57" t="s">
        <v>1811</v>
      </c>
      <c r="D226" s="212" t="s">
        <v>1812</v>
      </c>
      <c r="E226" s="111" t="s">
        <v>1813</v>
      </c>
      <c r="F226" s="39" t="s">
        <v>1814</v>
      </c>
      <c r="G226" s="116">
        <v>3</v>
      </c>
      <c r="H226" s="411">
        <v>2</v>
      </c>
      <c r="I226" s="411">
        <v>0</v>
      </c>
      <c r="J226" s="411">
        <v>1</v>
      </c>
      <c r="K226" s="380">
        <v>27.104962500000003</v>
      </c>
      <c r="L226" s="384">
        <v>27.750318750000002</v>
      </c>
      <c r="M226" s="385">
        <v>28.395675000000001</v>
      </c>
      <c r="N226" s="382">
        <f t="shared" si="3"/>
        <v>82.60560000000001</v>
      </c>
      <c r="O226" s="383"/>
      <c r="P226" s="382">
        <v>82.60560000000001</v>
      </c>
      <c r="R226" s="371"/>
    </row>
    <row r="227" spans="1:18" ht="29.5" x14ac:dyDescent="0.4">
      <c r="A227" s="114"/>
      <c r="B227" s="116" t="s">
        <v>1810</v>
      </c>
      <c r="C227" s="213" t="s">
        <v>1816</v>
      </c>
      <c r="D227" s="214">
        <v>3707347</v>
      </c>
      <c r="E227" t="s">
        <v>1817</v>
      </c>
      <c r="F227" s="35" t="s">
        <v>1818</v>
      </c>
      <c r="G227" s="116">
        <v>2</v>
      </c>
      <c r="H227" s="411">
        <v>1</v>
      </c>
      <c r="I227" s="411">
        <v>0</v>
      </c>
      <c r="J227" s="411">
        <v>1</v>
      </c>
      <c r="K227" s="380">
        <v>16.372125</v>
      </c>
      <c r="L227" s="384">
        <v>16.761937500000002</v>
      </c>
      <c r="M227" s="385">
        <v>17.15175</v>
      </c>
      <c r="N227" s="382">
        <f t="shared" si="3"/>
        <v>33.523875000000004</v>
      </c>
      <c r="O227" s="383"/>
      <c r="P227" s="382">
        <v>33.523875000000004</v>
      </c>
      <c r="R227" s="371"/>
    </row>
    <row r="228" spans="1:18" ht="16" x14ac:dyDescent="0.4">
      <c r="A228" s="114"/>
      <c r="B228" s="116" t="s">
        <v>1815</v>
      </c>
      <c r="C228" s="141" t="s">
        <v>1820</v>
      </c>
      <c r="D228" s="31" t="s">
        <v>1821</v>
      </c>
      <c r="E228" s="31" t="s">
        <v>908</v>
      </c>
      <c r="F228" s="215" t="s">
        <v>1822</v>
      </c>
      <c r="G228" s="116">
        <v>2</v>
      </c>
      <c r="H228" s="411">
        <v>1</v>
      </c>
      <c r="I228" s="116">
        <v>1</v>
      </c>
      <c r="J228" s="411">
        <v>0</v>
      </c>
      <c r="K228" s="380">
        <v>691.42515750000007</v>
      </c>
      <c r="L228" s="384">
        <v>707.88766125000006</v>
      </c>
      <c r="M228" s="385">
        <v>724.35016500000006</v>
      </c>
      <c r="N228" s="382">
        <f t="shared" si="3"/>
        <v>1399.3128187500001</v>
      </c>
      <c r="O228" s="383"/>
      <c r="P228" s="382">
        <v>1399.3128187500001</v>
      </c>
      <c r="R228" s="371"/>
    </row>
    <row r="229" spans="1:18" ht="16" x14ac:dyDescent="0.4">
      <c r="A229" s="114"/>
      <c r="B229" s="116" t="s">
        <v>1819</v>
      </c>
      <c r="C229" s="203" t="s">
        <v>1824</v>
      </c>
      <c r="D229" s="142" t="s">
        <v>1825</v>
      </c>
      <c r="E229" s="142" t="s">
        <v>908</v>
      </c>
      <c r="F229" s="203" t="s">
        <v>1826</v>
      </c>
      <c r="G229" s="116">
        <v>2</v>
      </c>
      <c r="H229" s="411">
        <v>1</v>
      </c>
      <c r="I229" s="116">
        <v>1</v>
      </c>
      <c r="J229" s="411">
        <v>0</v>
      </c>
      <c r="K229" s="380">
        <v>750.69225000000006</v>
      </c>
      <c r="L229" s="384">
        <v>768.56587500000001</v>
      </c>
      <c r="M229" s="385">
        <v>786.43950000000007</v>
      </c>
      <c r="N229" s="382">
        <f t="shared" si="3"/>
        <v>1519.2581250000001</v>
      </c>
      <c r="O229" s="383"/>
      <c r="P229" s="382">
        <v>1519.2581250000001</v>
      </c>
      <c r="R229" s="371"/>
    </row>
    <row r="230" spans="1:18" ht="16" x14ac:dyDescent="0.4">
      <c r="A230" s="114"/>
      <c r="B230" s="116" t="s">
        <v>1823</v>
      </c>
      <c r="C230" s="203" t="s">
        <v>1828</v>
      </c>
      <c r="D230" s="142" t="s">
        <v>1829</v>
      </c>
      <c r="E230" s="142" t="s">
        <v>908</v>
      </c>
      <c r="F230" s="203" t="s">
        <v>1826</v>
      </c>
      <c r="G230" s="116">
        <v>2</v>
      </c>
      <c r="H230" s="411">
        <v>1</v>
      </c>
      <c r="I230" s="116">
        <v>1</v>
      </c>
      <c r="J230" s="411">
        <v>0</v>
      </c>
      <c r="K230" s="380">
        <v>59.691555000000001</v>
      </c>
      <c r="L230" s="384">
        <v>61.112782500000002</v>
      </c>
      <c r="M230" s="385">
        <v>62.534010000000002</v>
      </c>
      <c r="N230" s="382">
        <f t="shared" si="3"/>
        <v>120.8043375</v>
      </c>
      <c r="O230" s="383"/>
      <c r="P230" s="382">
        <v>120.8043375</v>
      </c>
      <c r="R230" s="371"/>
    </row>
    <row r="231" spans="1:18" ht="44" x14ac:dyDescent="0.4">
      <c r="A231" s="114"/>
      <c r="B231" s="116" t="s">
        <v>1827</v>
      </c>
      <c r="C231" s="141" t="s">
        <v>1831</v>
      </c>
      <c r="D231" s="31" t="s">
        <v>936</v>
      </c>
      <c r="E231" s="111" t="s">
        <v>607</v>
      </c>
      <c r="F231" s="199" t="s">
        <v>937</v>
      </c>
      <c r="G231" s="116">
        <v>7</v>
      </c>
      <c r="H231" s="411">
        <v>2</v>
      </c>
      <c r="I231" s="411">
        <v>3</v>
      </c>
      <c r="J231" s="411">
        <v>2</v>
      </c>
      <c r="K231" s="380">
        <v>61.146855000000002</v>
      </c>
      <c r="L231" s="384">
        <v>62.602732500000002</v>
      </c>
      <c r="M231" s="385">
        <v>64.058610000000002</v>
      </c>
      <c r="N231" s="382">
        <f t="shared" si="3"/>
        <v>438.21912750000001</v>
      </c>
      <c r="O231" s="383"/>
      <c r="P231" s="382">
        <v>438.21912750000001</v>
      </c>
      <c r="R231" s="371"/>
    </row>
    <row r="232" spans="1:18" ht="44" x14ac:dyDescent="0.4">
      <c r="A232" s="114"/>
      <c r="B232" s="116" t="s">
        <v>1830</v>
      </c>
      <c r="C232" s="203" t="s">
        <v>1833</v>
      </c>
      <c r="D232" s="142" t="s">
        <v>1834</v>
      </c>
      <c r="E232" s="111" t="s">
        <v>607</v>
      </c>
      <c r="F232" s="35" t="s">
        <v>1835</v>
      </c>
      <c r="G232" s="116">
        <v>7</v>
      </c>
      <c r="H232" s="411">
        <v>2</v>
      </c>
      <c r="I232" s="411">
        <v>3</v>
      </c>
      <c r="J232" s="411">
        <v>2</v>
      </c>
      <c r="K232" s="380">
        <v>59.533897500000002</v>
      </c>
      <c r="L232" s="384">
        <v>60.951371250000001</v>
      </c>
      <c r="M232" s="385">
        <v>62.368845000000007</v>
      </c>
      <c r="N232" s="382">
        <f t="shared" si="3"/>
        <v>426.65959874999999</v>
      </c>
      <c r="O232" s="383"/>
      <c r="P232" s="382">
        <v>426.65959875000004</v>
      </c>
      <c r="R232" s="371"/>
    </row>
    <row r="233" spans="1:18" ht="44" x14ac:dyDescent="0.4">
      <c r="A233" s="114"/>
      <c r="B233" s="116" t="s">
        <v>1832</v>
      </c>
      <c r="C233" s="203" t="s">
        <v>1837</v>
      </c>
      <c r="D233" s="216">
        <v>46027</v>
      </c>
      <c r="E233" s="111" t="s">
        <v>1838</v>
      </c>
      <c r="F233" s="35" t="s">
        <v>1839</v>
      </c>
      <c r="G233" s="116">
        <v>10</v>
      </c>
      <c r="H233" s="411">
        <v>3</v>
      </c>
      <c r="I233" s="411">
        <v>4</v>
      </c>
      <c r="J233" s="411">
        <v>3</v>
      </c>
      <c r="K233" s="380">
        <v>58.211999999999996</v>
      </c>
      <c r="L233" s="384">
        <v>59.597999999999999</v>
      </c>
      <c r="M233" s="385">
        <v>60.983999999999995</v>
      </c>
      <c r="N233" s="382">
        <f t="shared" si="3"/>
        <v>595.98</v>
      </c>
      <c r="O233" s="383"/>
      <c r="P233" s="382">
        <v>595.98</v>
      </c>
      <c r="R233" s="371"/>
    </row>
    <row r="234" spans="1:18" ht="29.5" x14ac:dyDescent="0.4">
      <c r="A234" s="114"/>
      <c r="B234" s="116" t="s">
        <v>1836</v>
      </c>
      <c r="C234" s="203" t="s">
        <v>1841</v>
      </c>
      <c r="D234" s="216" t="s">
        <v>1842</v>
      </c>
      <c r="E234" s="111" t="s">
        <v>1843</v>
      </c>
      <c r="F234" s="35" t="s">
        <v>1844</v>
      </c>
      <c r="G234" s="116">
        <v>2</v>
      </c>
      <c r="H234" s="411">
        <v>1</v>
      </c>
      <c r="I234" s="411">
        <v>0</v>
      </c>
      <c r="J234" s="411">
        <v>1</v>
      </c>
      <c r="K234" s="380">
        <v>40.311810000000001</v>
      </c>
      <c r="L234" s="384">
        <v>41.271615000000004</v>
      </c>
      <c r="M234" s="385">
        <v>42.23142</v>
      </c>
      <c r="N234" s="382">
        <f t="shared" si="3"/>
        <v>82.543229999999994</v>
      </c>
      <c r="O234" s="383"/>
      <c r="P234" s="382">
        <v>82.543229999999994</v>
      </c>
      <c r="R234" s="371"/>
    </row>
    <row r="235" spans="1:18" ht="58.5" x14ac:dyDescent="0.4">
      <c r="A235" s="114"/>
      <c r="B235" s="116" t="s">
        <v>1840</v>
      </c>
      <c r="C235" s="203" t="s">
        <v>1846</v>
      </c>
      <c r="D235" s="216" t="s">
        <v>1847</v>
      </c>
      <c r="E235" s="111" t="s">
        <v>607</v>
      </c>
      <c r="F235" s="35" t="s">
        <v>1848</v>
      </c>
      <c r="G235" s="116">
        <v>2</v>
      </c>
      <c r="H235" s="411">
        <v>1</v>
      </c>
      <c r="I235" s="411">
        <v>0</v>
      </c>
      <c r="J235" s="411">
        <v>1</v>
      </c>
      <c r="K235" s="380">
        <v>5.3967375000000004</v>
      </c>
      <c r="L235" s="384">
        <v>5.52523125</v>
      </c>
      <c r="M235" s="385">
        <v>5.6537250000000006</v>
      </c>
      <c r="N235" s="382">
        <f t="shared" si="3"/>
        <v>11.050462500000002</v>
      </c>
      <c r="O235" s="383"/>
      <c r="P235" s="382">
        <v>11.050462500000002</v>
      </c>
      <c r="R235" s="371"/>
    </row>
    <row r="236" spans="1:18" ht="29.5" x14ac:dyDescent="0.4">
      <c r="A236" s="114"/>
      <c r="B236" s="116" t="s">
        <v>1845</v>
      </c>
      <c r="C236" s="61" t="s">
        <v>1850</v>
      </c>
      <c r="D236" s="61" t="s">
        <v>1851</v>
      </c>
      <c r="E236" s="111" t="s">
        <v>1852</v>
      </c>
      <c r="F236" s="57" t="s">
        <v>1853</v>
      </c>
      <c r="G236" s="116">
        <v>3</v>
      </c>
      <c r="H236" s="116">
        <v>1</v>
      </c>
      <c r="I236" s="116">
        <v>1</v>
      </c>
      <c r="J236" s="116">
        <v>1</v>
      </c>
      <c r="K236" s="380">
        <v>83.485710000000012</v>
      </c>
      <c r="L236" s="384">
        <v>85.473465000000019</v>
      </c>
      <c r="M236" s="385">
        <v>87.461220000000012</v>
      </c>
      <c r="N236" s="382">
        <f t="shared" si="3"/>
        <v>256.42039500000004</v>
      </c>
      <c r="O236" s="383"/>
      <c r="P236" s="382">
        <v>256.42039500000004</v>
      </c>
      <c r="R236" s="371"/>
    </row>
    <row r="237" spans="1:18" ht="16" x14ac:dyDescent="0.4">
      <c r="A237" s="114"/>
      <c r="B237" s="116" t="s">
        <v>1849</v>
      </c>
      <c r="C237" s="61" t="s">
        <v>1855</v>
      </c>
      <c r="D237" s="61" t="s">
        <v>1856</v>
      </c>
      <c r="E237" s="111" t="s">
        <v>1852</v>
      </c>
      <c r="F237" s="57"/>
      <c r="G237" s="116">
        <v>3</v>
      </c>
      <c r="H237" s="116">
        <v>1</v>
      </c>
      <c r="I237" s="116">
        <v>1</v>
      </c>
      <c r="J237" s="116">
        <v>1</v>
      </c>
      <c r="K237" s="380">
        <v>583.69657500000005</v>
      </c>
      <c r="L237" s="384">
        <v>597.59411250000005</v>
      </c>
      <c r="M237" s="385">
        <v>611.49165000000005</v>
      </c>
      <c r="N237" s="382">
        <f t="shared" si="3"/>
        <v>1792.7823375000003</v>
      </c>
      <c r="O237" s="383"/>
      <c r="P237" s="382">
        <v>1792.7823375000003</v>
      </c>
      <c r="R237" s="371"/>
    </row>
    <row r="238" spans="1:18" ht="16" x14ac:dyDescent="0.4">
      <c r="A238" s="114"/>
      <c r="B238" s="116" t="s">
        <v>1854</v>
      </c>
      <c r="C238" s="61" t="s">
        <v>1858</v>
      </c>
      <c r="D238" s="61" t="s">
        <v>1859</v>
      </c>
      <c r="E238" s="111" t="s">
        <v>1852</v>
      </c>
      <c r="F238" s="57"/>
      <c r="G238" s="116">
        <v>3</v>
      </c>
      <c r="H238" s="116">
        <v>1</v>
      </c>
      <c r="I238" s="116">
        <v>1</v>
      </c>
      <c r="J238" s="116">
        <v>1</v>
      </c>
      <c r="K238" s="380">
        <v>7.8828750000000003</v>
      </c>
      <c r="L238" s="384">
        <v>8.0705625000000012</v>
      </c>
      <c r="M238" s="385">
        <v>8.2582500000000003</v>
      </c>
      <c r="N238" s="382">
        <f t="shared" si="3"/>
        <v>24.211687500000004</v>
      </c>
      <c r="O238" s="383"/>
      <c r="P238" s="382">
        <v>24.211687500000004</v>
      </c>
      <c r="R238" s="371"/>
    </row>
    <row r="239" spans="1:18" ht="16" x14ac:dyDescent="0.4">
      <c r="A239" s="114"/>
      <c r="B239" s="116" t="s">
        <v>1857</v>
      </c>
      <c r="C239" s="61" t="s">
        <v>1861</v>
      </c>
      <c r="D239" s="61" t="s">
        <v>1862</v>
      </c>
      <c r="E239" s="151" t="s">
        <v>1863</v>
      </c>
      <c r="F239" s="153" t="s">
        <v>1864</v>
      </c>
      <c r="G239" s="116">
        <v>2</v>
      </c>
      <c r="H239" s="411">
        <v>1</v>
      </c>
      <c r="I239" s="116">
        <v>1</v>
      </c>
      <c r="J239" s="411">
        <v>0</v>
      </c>
      <c r="K239" s="380">
        <v>1.8191249999999999</v>
      </c>
      <c r="L239" s="386">
        <v>1.8624375</v>
      </c>
      <c r="M239" s="387">
        <v>1.9057499999999998</v>
      </c>
      <c r="N239" s="382">
        <f t="shared" si="3"/>
        <v>3.6815625000000001</v>
      </c>
      <c r="O239" s="383"/>
      <c r="P239" s="382">
        <v>3.6815625000000001</v>
      </c>
      <c r="R239" s="371"/>
    </row>
    <row r="240" spans="1:18" ht="16" x14ac:dyDescent="0.4">
      <c r="A240" s="114"/>
      <c r="B240" s="116" t="s">
        <v>1860</v>
      </c>
      <c r="C240" s="217" t="s">
        <v>1866</v>
      </c>
      <c r="D240" s="218" t="s">
        <v>1867</v>
      </c>
      <c r="E240" s="61" t="s">
        <v>1868</v>
      </c>
      <c r="F240" s="219" t="s">
        <v>1869</v>
      </c>
      <c r="G240" s="116">
        <v>2</v>
      </c>
      <c r="H240" s="116">
        <v>0</v>
      </c>
      <c r="I240" s="116">
        <v>0</v>
      </c>
      <c r="J240" s="116">
        <v>2</v>
      </c>
      <c r="K240" s="380">
        <v>0.84892500000000015</v>
      </c>
      <c r="L240" s="386">
        <v>0.86913750000000012</v>
      </c>
      <c r="M240" s="387">
        <v>0.88935000000000008</v>
      </c>
      <c r="N240" s="382">
        <f t="shared" si="3"/>
        <v>1.7787000000000002</v>
      </c>
      <c r="O240" s="383"/>
      <c r="P240" s="382">
        <v>1.7787000000000002</v>
      </c>
      <c r="R240" s="371"/>
    </row>
    <row r="241" spans="1:18" ht="73" x14ac:dyDescent="0.4">
      <c r="A241" s="114"/>
      <c r="B241" s="116" t="s">
        <v>1865</v>
      </c>
      <c r="C241" s="220" t="s">
        <v>1871</v>
      </c>
      <c r="D241" s="145" t="s">
        <v>1872</v>
      </c>
      <c r="E241" s="61" t="s">
        <v>1873</v>
      </c>
      <c r="F241" s="146" t="s">
        <v>1874</v>
      </c>
      <c r="G241" s="116">
        <v>21</v>
      </c>
      <c r="H241" s="411">
        <v>10</v>
      </c>
      <c r="I241" s="411">
        <v>7</v>
      </c>
      <c r="J241" s="411">
        <v>4</v>
      </c>
      <c r="K241" s="380">
        <v>61.850250000000003</v>
      </c>
      <c r="L241" s="388">
        <v>63.322875000000003</v>
      </c>
      <c r="M241" s="389">
        <v>64.795500000000004</v>
      </c>
      <c r="N241" s="382">
        <f t="shared" si="3"/>
        <v>1320.9446250000001</v>
      </c>
      <c r="O241" s="383"/>
      <c r="P241" s="382">
        <v>1320.9446250000001</v>
      </c>
      <c r="R241" s="371"/>
    </row>
    <row r="242" spans="1:18" ht="102" x14ac:dyDescent="0.4">
      <c r="A242" s="114"/>
      <c r="B242" s="116" t="s">
        <v>1870</v>
      </c>
      <c r="C242" s="220" t="s">
        <v>1876</v>
      </c>
      <c r="D242" s="222" t="s">
        <v>1877</v>
      </c>
      <c r="E242" s="61" t="s">
        <v>1873</v>
      </c>
      <c r="F242" s="146" t="s">
        <v>1878</v>
      </c>
      <c r="G242" s="116">
        <v>21</v>
      </c>
      <c r="H242" s="411">
        <v>10</v>
      </c>
      <c r="I242" s="411">
        <v>7</v>
      </c>
      <c r="J242" s="411">
        <v>4</v>
      </c>
      <c r="K242" s="380">
        <v>194.04000000000002</v>
      </c>
      <c r="L242" s="388">
        <v>198.66000000000003</v>
      </c>
      <c r="M242" s="389">
        <v>203.28</v>
      </c>
      <c r="N242" s="382">
        <f t="shared" si="3"/>
        <v>4144.1400000000003</v>
      </c>
      <c r="O242" s="383"/>
      <c r="P242" s="382">
        <v>4144.1400000000003</v>
      </c>
      <c r="R242" s="371"/>
    </row>
    <row r="243" spans="1:18" ht="145.5" x14ac:dyDescent="0.4">
      <c r="A243" s="114"/>
      <c r="B243" s="116" t="s">
        <v>1875</v>
      </c>
      <c r="C243" s="220" t="s">
        <v>1880</v>
      </c>
      <c r="D243" s="145">
        <v>44450000</v>
      </c>
      <c r="E243" s="61" t="s">
        <v>1881</v>
      </c>
      <c r="F243" s="146" t="s">
        <v>1882</v>
      </c>
      <c r="G243" s="116">
        <v>33</v>
      </c>
      <c r="H243" s="116">
        <v>11</v>
      </c>
      <c r="I243" s="116">
        <v>11</v>
      </c>
      <c r="J243" s="116">
        <v>11</v>
      </c>
      <c r="K243" s="380">
        <v>75.493687499999993</v>
      </c>
      <c r="L243" s="388">
        <v>77.291156249999986</v>
      </c>
      <c r="M243" s="385">
        <v>79.088624999999993</v>
      </c>
      <c r="N243" s="382">
        <f t="shared" si="3"/>
        <v>2550.6081562499994</v>
      </c>
      <c r="O243" s="383"/>
      <c r="P243" s="382">
        <v>2550.6081562499994</v>
      </c>
      <c r="R243" s="371"/>
    </row>
    <row r="244" spans="1:18" ht="145.5" x14ac:dyDescent="0.4">
      <c r="A244" s="114"/>
      <c r="B244" s="116" t="s">
        <v>1879</v>
      </c>
      <c r="C244" s="220" t="s">
        <v>1884</v>
      </c>
      <c r="D244" s="145">
        <v>44460000</v>
      </c>
      <c r="E244" s="61" t="s">
        <v>1881</v>
      </c>
      <c r="F244" s="146" t="s">
        <v>1882</v>
      </c>
      <c r="G244" s="116">
        <v>30</v>
      </c>
      <c r="H244" s="116">
        <v>10</v>
      </c>
      <c r="I244" s="116">
        <v>10</v>
      </c>
      <c r="J244" s="116">
        <v>10</v>
      </c>
      <c r="K244" s="380">
        <v>68.217187499999994</v>
      </c>
      <c r="L244" s="388">
        <v>69.841406250000006</v>
      </c>
      <c r="M244" s="385">
        <v>71.465625000000003</v>
      </c>
      <c r="N244" s="382">
        <f t="shared" si="3"/>
        <v>2095.2421875</v>
      </c>
      <c r="O244" s="383"/>
      <c r="P244" s="382">
        <v>2095.2421875</v>
      </c>
      <c r="R244" s="371"/>
    </row>
    <row r="245" spans="1:18" ht="16" x14ac:dyDescent="0.4">
      <c r="A245" s="114"/>
      <c r="B245" s="116" t="s">
        <v>1883</v>
      </c>
      <c r="C245" s="61" t="s">
        <v>1886</v>
      </c>
      <c r="D245" s="61" t="s">
        <v>1887</v>
      </c>
      <c r="E245" s="111" t="s">
        <v>1852</v>
      </c>
      <c r="F245" s="57"/>
      <c r="G245" s="116">
        <v>2</v>
      </c>
      <c r="H245" s="116">
        <v>1</v>
      </c>
      <c r="I245" s="116">
        <v>1</v>
      </c>
      <c r="J245" s="116">
        <v>0</v>
      </c>
      <c r="K245" s="380">
        <v>3.1895324999999999</v>
      </c>
      <c r="L245" s="384">
        <v>3.26547375</v>
      </c>
      <c r="M245" s="385">
        <v>3.3414149999999996</v>
      </c>
      <c r="N245" s="382">
        <f t="shared" si="3"/>
        <v>6.4550062500000003</v>
      </c>
      <c r="O245" s="383"/>
      <c r="P245" s="382">
        <v>6.4550062500000003</v>
      </c>
      <c r="R245" s="371"/>
    </row>
    <row r="246" spans="1:18" ht="16" x14ac:dyDescent="0.4">
      <c r="A246" s="114"/>
      <c r="B246" s="116" t="s">
        <v>1885</v>
      </c>
      <c r="C246" s="61" t="s">
        <v>1889</v>
      </c>
      <c r="D246" s="61" t="s">
        <v>1890</v>
      </c>
      <c r="E246" s="111" t="s">
        <v>1852</v>
      </c>
      <c r="F246" s="57"/>
      <c r="G246" s="116">
        <v>2</v>
      </c>
      <c r="H246" s="116">
        <v>1</v>
      </c>
      <c r="I246" s="116">
        <v>1</v>
      </c>
      <c r="J246" s="116">
        <v>0</v>
      </c>
      <c r="K246" s="380">
        <v>3.68676</v>
      </c>
      <c r="L246" s="384">
        <v>3.77454</v>
      </c>
      <c r="M246" s="385">
        <v>3.86232</v>
      </c>
      <c r="N246" s="382">
        <f t="shared" si="3"/>
        <v>7.4612999999999996</v>
      </c>
      <c r="O246" s="383"/>
      <c r="P246" s="382">
        <v>7.4612999999999996</v>
      </c>
      <c r="R246" s="371"/>
    </row>
    <row r="247" spans="1:18" ht="16" x14ac:dyDescent="0.4">
      <c r="A247" s="114"/>
      <c r="B247" s="116" t="s">
        <v>1888</v>
      </c>
      <c r="C247" s="61" t="s">
        <v>1892</v>
      </c>
      <c r="D247" s="61" t="s">
        <v>1893</v>
      </c>
      <c r="E247" s="111" t="s">
        <v>1852</v>
      </c>
      <c r="F247" s="57"/>
      <c r="G247" s="116">
        <v>2</v>
      </c>
      <c r="H247" s="116">
        <v>1</v>
      </c>
      <c r="I247" s="116">
        <v>1</v>
      </c>
      <c r="J247" s="116">
        <v>0</v>
      </c>
      <c r="K247" s="380">
        <v>130.64955750000001</v>
      </c>
      <c r="L247" s="384">
        <v>133.76026125000001</v>
      </c>
      <c r="M247" s="385">
        <v>136.87096500000001</v>
      </c>
      <c r="N247" s="382">
        <f t="shared" si="3"/>
        <v>264.40981875</v>
      </c>
      <c r="O247" s="383"/>
      <c r="P247" s="382">
        <v>264.40981875</v>
      </c>
      <c r="R247" s="371"/>
    </row>
    <row r="248" spans="1:18" ht="16" x14ac:dyDescent="0.4">
      <c r="A248" s="114"/>
      <c r="B248" s="116" t="s">
        <v>1891</v>
      </c>
      <c r="C248" s="61" t="s">
        <v>1895</v>
      </c>
      <c r="D248" s="223" t="s">
        <v>1896</v>
      </c>
      <c r="E248" s="111" t="s">
        <v>1852</v>
      </c>
      <c r="F248" s="57"/>
      <c r="G248" s="116">
        <v>2</v>
      </c>
      <c r="H248" s="116">
        <v>1</v>
      </c>
      <c r="I248" s="116">
        <v>1</v>
      </c>
      <c r="J248" s="116">
        <v>0</v>
      </c>
      <c r="K248" s="380">
        <v>205.51261500000001</v>
      </c>
      <c r="L248" s="384">
        <v>210.40577250000001</v>
      </c>
      <c r="M248" s="385">
        <v>215.29893000000001</v>
      </c>
      <c r="N248" s="382">
        <f t="shared" si="3"/>
        <v>415.91838749999999</v>
      </c>
      <c r="O248" s="383"/>
      <c r="P248" s="382">
        <v>415.91838749999999</v>
      </c>
      <c r="R248" s="371"/>
    </row>
    <row r="249" spans="1:18" ht="16" x14ac:dyDescent="0.4">
      <c r="A249" s="114"/>
      <c r="B249" s="116" t="s">
        <v>1894</v>
      </c>
      <c r="C249" s="140" t="s">
        <v>1898</v>
      </c>
      <c r="D249" s="133">
        <v>702595</v>
      </c>
      <c r="E249" s="111" t="s">
        <v>908</v>
      </c>
      <c r="F249" s="61" t="s">
        <v>1899</v>
      </c>
      <c r="G249" s="116">
        <v>8</v>
      </c>
      <c r="H249" s="116">
        <v>2</v>
      </c>
      <c r="I249" s="116">
        <v>4</v>
      </c>
      <c r="J249" s="116">
        <v>2</v>
      </c>
      <c r="K249" s="380">
        <v>36.321862500000002</v>
      </c>
      <c r="L249" s="384">
        <v>37.186668750000003</v>
      </c>
      <c r="M249" s="385">
        <v>38.051474999999996</v>
      </c>
      <c r="N249" s="382">
        <f t="shared" si="3"/>
        <v>297.49334999999996</v>
      </c>
      <c r="O249" s="383"/>
      <c r="P249" s="382">
        <v>297.49334999999996</v>
      </c>
      <c r="R249" s="371"/>
    </row>
    <row r="250" spans="1:18" ht="16" x14ac:dyDescent="0.4">
      <c r="A250" s="114"/>
      <c r="B250" s="116" t="s">
        <v>1897</v>
      </c>
      <c r="C250" s="118" t="s">
        <v>1901</v>
      </c>
      <c r="D250" s="122" t="s">
        <v>1902</v>
      </c>
      <c r="E250" s="117" t="s">
        <v>1903</v>
      </c>
      <c r="F250" s="61">
        <v>0</v>
      </c>
      <c r="G250" s="116">
        <v>93</v>
      </c>
      <c r="H250" s="116">
        <v>3</v>
      </c>
      <c r="I250" s="116">
        <v>60</v>
      </c>
      <c r="J250" s="116">
        <v>30</v>
      </c>
      <c r="K250" s="380">
        <v>182.40972749999997</v>
      </c>
      <c r="L250" s="384">
        <v>186.75281625</v>
      </c>
      <c r="M250" s="385">
        <v>191.09590499999999</v>
      </c>
      <c r="N250" s="382">
        <f t="shared" si="3"/>
        <v>17485.2753075</v>
      </c>
      <c r="O250" s="383"/>
      <c r="P250" s="382">
        <v>17485.2753075</v>
      </c>
      <c r="R250" s="371"/>
    </row>
    <row r="251" spans="1:18" ht="16" x14ac:dyDescent="0.4">
      <c r="B251" s="116" t="s">
        <v>1900</v>
      </c>
      <c r="C251" s="118" t="s">
        <v>1905</v>
      </c>
      <c r="D251" s="122" t="s">
        <v>1906</v>
      </c>
      <c r="E251" s="117" t="s">
        <v>607</v>
      </c>
      <c r="F251" s="61" t="s">
        <v>1907</v>
      </c>
      <c r="G251" s="116">
        <v>6</v>
      </c>
      <c r="H251" s="411">
        <v>2</v>
      </c>
      <c r="I251" s="116">
        <v>2</v>
      </c>
      <c r="J251" s="116">
        <v>2</v>
      </c>
      <c r="K251" s="380">
        <v>33.787215000000003</v>
      </c>
      <c r="L251" s="384">
        <v>34.591672500000001</v>
      </c>
      <c r="M251" s="385">
        <v>35.396129999999999</v>
      </c>
      <c r="N251" s="382">
        <f t="shared" si="3"/>
        <v>207.55003500000001</v>
      </c>
      <c r="O251" s="383"/>
      <c r="P251" s="382">
        <v>207.55003500000001</v>
      </c>
      <c r="R251" s="371"/>
    </row>
    <row r="252" spans="1:18" ht="16" x14ac:dyDescent="0.4">
      <c r="B252" s="116" t="s">
        <v>1904</v>
      </c>
      <c r="C252" s="118" t="s">
        <v>1909</v>
      </c>
      <c r="D252" s="122" t="s">
        <v>1910</v>
      </c>
      <c r="E252" s="117" t="s">
        <v>607</v>
      </c>
      <c r="F252" s="61"/>
      <c r="G252" s="116">
        <v>6</v>
      </c>
      <c r="H252" s="411">
        <v>2</v>
      </c>
      <c r="I252" s="116">
        <v>2</v>
      </c>
      <c r="J252" s="116">
        <v>2</v>
      </c>
      <c r="K252" s="380">
        <v>12.127500000000001</v>
      </c>
      <c r="L252" s="384">
        <v>12.416250000000002</v>
      </c>
      <c r="M252" s="385">
        <v>12.705</v>
      </c>
      <c r="N252" s="382">
        <f t="shared" si="3"/>
        <v>74.497500000000002</v>
      </c>
      <c r="O252" s="383"/>
      <c r="P252" s="382">
        <v>74.497500000000002</v>
      </c>
      <c r="R252" s="371"/>
    </row>
    <row r="253" spans="1:18" ht="16" x14ac:dyDescent="0.4">
      <c r="B253" s="116" t="s">
        <v>1908</v>
      </c>
      <c r="C253" s="118" t="s">
        <v>1912</v>
      </c>
      <c r="D253" s="122" t="s">
        <v>1913</v>
      </c>
      <c r="E253" s="117" t="s">
        <v>607</v>
      </c>
      <c r="F253" s="61"/>
      <c r="G253" s="116">
        <v>3</v>
      </c>
      <c r="H253" s="116">
        <v>1</v>
      </c>
      <c r="I253" s="116">
        <v>1</v>
      </c>
      <c r="J253" s="116">
        <v>1</v>
      </c>
      <c r="K253" s="380">
        <v>12.127500000000001</v>
      </c>
      <c r="L253" s="384">
        <v>12.416250000000002</v>
      </c>
      <c r="M253" s="385">
        <v>12.705</v>
      </c>
      <c r="N253" s="382">
        <f t="shared" si="3"/>
        <v>37.248750000000001</v>
      </c>
      <c r="O253" s="383"/>
      <c r="P253" s="382">
        <v>37.248750000000001</v>
      </c>
      <c r="R253" s="371"/>
    </row>
    <row r="254" spans="1:18" ht="16" x14ac:dyDescent="0.4">
      <c r="B254" s="116" t="s">
        <v>1911</v>
      </c>
      <c r="C254" s="118" t="s">
        <v>1915</v>
      </c>
      <c r="D254" s="122" t="s">
        <v>1916</v>
      </c>
      <c r="E254" s="117"/>
      <c r="F254" s="61"/>
      <c r="G254" s="116">
        <v>3</v>
      </c>
      <c r="H254" s="116">
        <v>1</v>
      </c>
      <c r="I254" s="116">
        <v>1</v>
      </c>
      <c r="J254" s="116">
        <v>1</v>
      </c>
      <c r="K254" s="380">
        <v>211.98869999999999</v>
      </c>
      <c r="L254" s="384">
        <v>217.03605000000002</v>
      </c>
      <c r="M254" s="385">
        <v>222.08340000000001</v>
      </c>
      <c r="N254" s="382">
        <f t="shared" si="3"/>
        <v>651.10815000000002</v>
      </c>
      <c r="O254" s="383"/>
      <c r="P254" s="382">
        <v>651.10815000000002</v>
      </c>
      <c r="R254" s="371"/>
    </row>
    <row r="255" spans="1:18" ht="16" x14ac:dyDescent="0.4">
      <c r="B255" s="116" t="s">
        <v>1914</v>
      </c>
      <c r="C255" s="118" t="s">
        <v>1918</v>
      </c>
      <c r="D255" s="122" t="s">
        <v>1919</v>
      </c>
      <c r="E255" s="117"/>
      <c r="F255" s="61"/>
      <c r="G255" s="116">
        <v>3</v>
      </c>
      <c r="H255" s="116">
        <v>1</v>
      </c>
      <c r="I255" s="116">
        <v>1</v>
      </c>
      <c r="J255" s="116">
        <v>1</v>
      </c>
      <c r="K255" s="380">
        <v>211.98869999999999</v>
      </c>
      <c r="L255" s="384">
        <v>217.03605000000002</v>
      </c>
      <c r="M255" s="385">
        <v>222.08340000000001</v>
      </c>
      <c r="N255" s="382">
        <f t="shared" si="3"/>
        <v>651.10815000000002</v>
      </c>
      <c r="O255" s="383"/>
      <c r="P255" s="382">
        <v>651.10815000000002</v>
      </c>
      <c r="R255" s="371"/>
    </row>
    <row r="256" spans="1:18" ht="16" x14ac:dyDescent="0.4">
      <c r="B256" s="116" t="s">
        <v>1917</v>
      </c>
      <c r="C256" s="118" t="s">
        <v>1921</v>
      </c>
      <c r="D256" s="122" t="s">
        <v>1922</v>
      </c>
      <c r="E256" s="117"/>
      <c r="F256" s="61"/>
      <c r="G256" s="116">
        <v>3</v>
      </c>
      <c r="H256" s="116">
        <v>1</v>
      </c>
      <c r="I256" s="116">
        <v>1</v>
      </c>
      <c r="J256" s="116">
        <v>1</v>
      </c>
      <c r="K256" s="380">
        <v>211.98869999999999</v>
      </c>
      <c r="L256" s="384">
        <v>217.03605000000002</v>
      </c>
      <c r="M256" s="385">
        <v>222.08340000000001</v>
      </c>
      <c r="N256" s="382">
        <f t="shared" si="3"/>
        <v>651.10815000000002</v>
      </c>
      <c r="O256" s="383"/>
      <c r="P256" s="382">
        <v>651.10815000000002</v>
      </c>
      <c r="R256" s="371"/>
    </row>
    <row r="257" spans="2:18" ht="16" x14ac:dyDescent="0.4">
      <c r="B257" s="116" t="s">
        <v>1920</v>
      </c>
      <c r="C257" s="118" t="s">
        <v>1924</v>
      </c>
      <c r="D257" s="122" t="s">
        <v>1925</v>
      </c>
      <c r="E257" s="117"/>
      <c r="F257" s="61"/>
      <c r="G257" s="116">
        <v>3</v>
      </c>
      <c r="H257" s="116">
        <v>1</v>
      </c>
      <c r="I257" s="116">
        <v>1</v>
      </c>
      <c r="J257" s="116">
        <v>1</v>
      </c>
      <c r="K257" s="380">
        <v>211.98869999999999</v>
      </c>
      <c r="L257" s="384">
        <v>217.03605000000002</v>
      </c>
      <c r="M257" s="385">
        <v>222.08340000000001</v>
      </c>
      <c r="N257" s="382">
        <f t="shared" si="3"/>
        <v>651.10815000000002</v>
      </c>
      <c r="O257" s="383"/>
      <c r="P257" s="382">
        <v>651.10815000000002</v>
      </c>
      <c r="R257" s="371"/>
    </row>
    <row r="258" spans="2:18" ht="16" x14ac:dyDescent="0.4">
      <c r="B258" s="116" t="s">
        <v>1923</v>
      </c>
      <c r="C258" s="118" t="s">
        <v>1927</v>
      </c>
      <c r="D258" s="122" t="s">
        <v>1928</v>
      </c>
      <c r="E258" s="117"/>
      <c r="F258" s="61"/>
      <c r="G258" s="116">
        <v>3</v>
      </c>
      <c r="H258" s="116">
        <v>1</v>
      </c>
      <c r="I258" s="116">
        <v>1</v>
      </c>
      <c r="J258" s="116">
        <v>1</v>
      </c>
      <c r="K258" s="380">
        <v>211.98869999999999</v>
      </c>
      <c r="L258" s="384">
        <v>217.03605000000002</v>
      </c>
      <c r="M258" s="385">
        <v>222.08340000000001</v>
      </c>
      <c r="N258" s="382">
        <f t="shared" si="3"/>
        <v>651.10815000000002</v>
      </c>
      <c r="O258" s="383"/>
      <c r="P258" s="382">
        <v>651.10815000000002</v>
      </c>
      <c r="R258" s="371"/>
    </row>
    <row r="259" spans="2:18" ht="16" x14ac:dyDescent="0.4">
      <c r="B259" s="116" t="s">
        <v>1926</v>
      </c>
      <c r="C259" s="118" t="s">
        <v>1930</v>
      </c>
      <c r="D259" s="122"/>
      <c r="E259" s="117"/>
      <c r="F259" s="61"/>
      <c r="G259" s="116">
        <v>3</v>
      </c>
      <c r="H259" s="116">
        <v>1</v>
      </c>
      <c r="I259" s="116">
        <v>1</v>
      </c>
      <c r="J259" s="116">
        <v>1</v>
      </c>
      <c r="K259" s="380">
        <v>8.4771225000000019</v>
      </c>
      <c r="L259" s="384">
        <v>8.6789587500000014</v>
      </c>
      <c r="M259" s="385">
        <v>8.8807950000000009</v>
      </c>
      <c r="N259" s="382">
        <f t="shared" si="3"/>
        <v>26.036876250000006</v>
      </c>
      <c r="O259" s="383"/>
      <c r="P259" s="382">
        <v>26.036876250000006</v>
      </c>
      <c r="R259" s="371"/>
    </row>
    <row r="260" spans="2:18" ht="29.5" x14ac:dyDescent="0.4">
      <c r="B260" s="116" t="s">
        <v>1929</v>
      </c>
      <c r="C260" s="118" t="s">
        <v>1932</v>
      </c>
      <c r="D260" s="122" t="s">
        <v>1933</v>
      </c>
      <c r="E260" s="117" t="s">
        <v>1934</v>
      </c>
      <c r="F260" s="57" t="s">
        <v>1935</v>
      </c>
      <c r="G260" s="116">
        <v>103</v>
      </c>
      <c r="H260" s="116">
        <v>41</v>
      </c>
      <c r="I260" s="116">
        <v>41</v>
      </c>
      <c r="J260" s="116">
        <v>21</v>
      </c>
      <c r="K260" s="380">
        <v>245.63038499999999</v>
      </c>
      <c r="L260" s="384">
        <v>251.47872749999999</v>
      </c>
      <c r="M260" s="385">
        <v>257.32706999999999</v>
      </c>
      <c r="N260" s="382">
        <f t="shared" ref="N260:N274" si="4">+H260*K260+I260*L260+J260*M260</f>
        <v>25785.342082499999</v>
      </c>
      <c r="O260" s="383"/>
      <c r="P260" s="382">
        <v>25785.342082499999</v>
      </c>
      <c r="R260" s="371"/>
    </row>
    <row r="261" spans="2:18" ht="16" x14ac:dyDescent="0.4">
      <c r="B261" s="116" t="s">
        <v>1931</v>
      </c>
      <c r="C261" s="118" t="s">
        <v>1937</v>
      </c>
      <c r="D261" s="122" t="s">
        <v>1938</v>
      </c>
      <c r="E261" s="117" t="s">
        <v>607</v>
      </c>
      <c r="F261" s="57"/>
      <c r="G261" s="116">
        <v>2</v>
      </c>
      <c r="H261" s="116">
        <v>1</v>
      </c>
      <c r="I261" s="116">
        <v>0</v>
      </c>
      <c r="J261" s="116">
        <v>1</v>
      </c>
      <c r="K261" s="380">
        <v>52.148249999999997</v>
      </c>
      <c r="L261" s="384">
        <v>53.389874999999996</v>
      </c>
      <c r="M261" s="385">
        <v>54.631500000000003</v>
      </c>
      <c r="N261" s="382">
        <f t="shared" si="4"/>
        <v>106.77975000000001</v>
      </c>
      <c r="O261" s="383"/>
      <c r="P261" s="382">
        <v>106.77975000000001</v>
      </c>
      <c r="R261" s="371"/>
    </row>
    <row r="262" spans="2:18" ht="16" x14ac:dyDescent="0.4">
      <c r="B262" s="116" t="s">
        <v>1936</v>
      </c>
      <c r="C262" s="127" t="s">
        <v>1940</v>
      </c>
      <c r="D262" s="122" t="s">
        <v>1941</v>
      </c>
      <c r="E262" s="117" t="s">
        <v>1942</v>
      </c>
      <c r="F262" s="57"/>
      <c r="G262" s="116">
        <v>0</v>
      </c>
      <c r="H262" s="116">
        <v>6</v>
      </c>
      <c r="I262" s="116">
        <v>6</v>
      </c>
      <c r="J262" s="116">
        <v>6</v>
      </c>
      <c r="K262" s="380">
        <v>239.38472249999998</v>
      </c>
      <c r="L262" s="384">
        <v>245.08435874999998</v>
      </c>
      <c r="M262" s="385">
        <v>250.78399499999998</v>
      </c>
      <c r="N262" s="382">
        <f t="shared" si="4"/>
        <v>4411.5184574999994</v>
      </c>
      <c r="O262" s="383"/>
      <c r="P262" s="382">
        <v>4411.5184574999994</v>
      </c>
      <c r="R262" s="371"/>
    </row>
    <row r="263" spans="2:18" ht="29.5" x14ac:dyDescent="0.4">
      <c r="B263" s="116" t="s">
        <v>1939</v>
      </c>
      <c r="C263" s="118" t="s">
        <v>1944</v>
      </c>
      <c r="D263" s="122" t="s">
        <v>1789</v>
      </c>
      <c r="E263" s="224" t="s">
        <v>755</v>
      </c>
      <c r="F263" s="57" t="s">
        <v>1945</v>
      </c>
      <c r="G263" s="116">
        <v>3</v>
      </c>
      <c r="H263" s="411">
        <v>1</v>
      </c>
      <c r="I263" s="116">
        <v>1</v>
      </c>
      <c r="J263" s="116">
        <v>1</v>
      </c>
      <c r="K263" s="380">
        <v>56.477767500000006</v>
      </c>
      <c r="L263" s="384">
        <v>57.822476250000008</v>
      </c>
      <c r="M263" s="385">
        <v>59.167185000000011</v>
      </c>
      <c r="N263" s="382">
        <f t="shared" si="4"/>
        <v>173.46742875000004</v>
      </c>
      <c r="O263" s="383"/>
      <c r="P263" s="382">
        <v>173.46742875000004</v>
      </c>
      <c r="R263" s="371"/>
    </row>
    <row r="264" spans="2:18" ht="29.5" x14ac:dyDescent="0.4">
      <c r="B264" s="116" t="s">
        <v>1943</v>
      </c>
      <c r="C264" s="225" t="s">
        <v>1947</v>
      </c>
      <c r="D264" s="226" t="s">
        <v>1948</v>
      </c>
      <c r="E264" s="227" t="s">
        <v>755</v>
      </c>
      <c r="F264" s="150" t="s">
        <v>1949</v>
      </c>
      <c r="G264" s="116">
        <v>3</v>
      </c>
      <c r="H264" s="411">
        <v>1</v>
      </c>
      <c r="I264" s="116">
        <v>1</v>
      </c>
      <c r="J264" s="116">
        <v>1</v>
      </c>
      <c r="K264" s="390">
        <v>92.168999999999997</v>
      </c>
      <c r="L264" s="391">
        <v>94.363500000000002</v>
      </c>
      <c r="M264" s="387">
        <v>96.557999999999993</v>
      </c>
      <c r="N264" s="382">
        <f t="shared" si="4"/>
        <v>283.09050000000002</v>
      </c>
      <c r="O264" s="383"/>
      <c r="P264" s="382">
        <v>283.09050000000002</v>
      </c>
      <c r="R264" s="371"/>
    </row>
    <row r="265" spans="2:18" ht="29.5" x14ac:dyDescent="0.4">
      <c r="B265" s="116" t="s">
        <v>1946</v>
      </c>
      <c r="C265" s="52" t="s">
        <v>1951</v>
      </c>
      <c r="D265" s="61" t="s">
        <v>1952</v>
      </c>
      <c r="E265" s="61" t="s">
        <v>1953</v>
      </c>
      <c r="F265" s="57" t="s">
        <v>1954</v>
      </c>
      <c r="G265" s="116">
        <v>6</v>
      </c>
      <c r="H265" s="411">
        <v>2</v>
      </c>
      <c r="I265" s="116">
        <v>2</v>
      </c>
      <c r="J265" s="116">
        <v>2</v>
      </c>
      <c r="K265" s="384">
        <v>10.490287500000001</v>
      </c>
      <c r="L265" s="384">
        <v>10.74005625</v>
      </c>
      <c r="M265" s="385">
        <v>10.989825</v>
      </c>
      <c r="N265" s="382">
        <f t="shared" si="4"/>
        <v>64.440337499999998</v>
      </c>
      <c r="O265" s="383"/>
      <c r="P265" s="382">
        <v>64.440337499999998</v>
      </c>
      <c r="R265" s="371"/>
    </row>
    <row r="266" spans="2:18" ht="29.5" x14ac:dyDescent="0.4">
      <c r="B266" s="116" t="s">
        <v>1950</v>
      </c>
      <c r="C266" s="52" t="s">
        <v>1956</v>
      </c>
      <c r="D266" s="61" t="s">
        <v>1957</v>
      </c>
      <c r="E266" s="61" t="s">
        <v>1958</v>
      </c>
      <c r="F266" s="57" t="s">
        <v>1959</v>
      </c>
      <c r="G266" s="116">
        <v>3</v>
      </c>
      <c r="H266" s="411">
        <v>1</v>
      </c>
      <c r="I266" s="116">
        <v>1</v>
      </c>
      <c r="J266" s="116">
        <v>1</v>
      </c>
      <c r="K266" s="384">
        <v>234.83690999999999</v>
      </c>
      <c r="L266" s="384">
        <v>240.42826500000001</v>
      </c>
      <c r="M266" s="385">
        <v>246.01962</v>
      </c>
      <c r="N266" s="382">
        <f t="shared" si="4"/>
        <v>721.28479500000003</v>
      </c>
      <c r="O266" s="383"/>
      <c r="P266" s="382">
        <v>721.28479500000003</v>
      </c>
      <c r="R266" s="371"/>
    </row>
    <row r="267" spans="2:18" ht="73" x14ac:dyDescent="0.4">
      <c r="B267" s="116" t="s">
        <v>1955</v>
      </c>
      <c r="C267" s="52" t="s">
        <v>1961</v>
      </c>
      <c r="D267" s="103">
        <v>445081</v>
      </c>
      <c r="E267" s="61" t="s">
        <v>1724</v>
      </c>
      <c r="F267" s="57" t="s">
        <v>1962</v>
      </c>
      <c r="G267" s="116">
        <v>3</v>
      </c>
      <c r="H267" s="411">
        <v>1</v>
      </c>
      <c r="I267" s="116">
        <v>1</v>
      </c>
      <c r="J267" s="116">
        <v>1</v>
      </c>
      <c r="K267" s="384">
        <v>27.468787500000001</v>
      </c>
      <c r="L267" s="384">
        <v>28.12280625</v>
      </c>
      <c r="M267" s="385">
        <v>28.776825000000002</v>
      </c>
      <c r="N267" s="382">
        <f t="shared" si="4"/>
        <v>84.368418750000004</v>
      </c>
      <c r="O267" s="383"/>
      <c r="P267" s="382">
        <v>84.368418750000004</v>
      </c>
      <c r="R267" s="371"/>
    </row>
    <row r="268" spans="2:18" ht="73" x14ac:dyDescent="0.4">
      <c r="B268" s="116" t="s">
        <v>1960</v>
      </c>
      <c r="C268" s="52" t="s">
        <v>1964</v>
      </c>
      <c r="D268" s="103">
        <v>443081</v>
      </c>
      <c r="E268" s="61" t="s">
        <v>1724</v>
      </c>
      <c r="F268" s="57" t="s">
        <v>1962</v>
      </c>
      <c r="G268" s="116">
        <v>3</v>
      </c>
      <c r="H268" s="411">
        <v>1</v>
      </c>
      <c r="I268" s="116">
        <v>1</v>
      </c>
      <c r="J268" s="116">
        <v>1</v>
      </c>
      <c r="K268" s="384">
        <v>13.413015</v>
      </c>
      <c r="L268" s="384">
        <v>13.7323725</v>
      </c>
      <c r="M268" s="385">
        <v>14.051729999999999</v>
      </c>
      <c r="N268" s="382">
        <f t="shared" si="4"/>
        <v>41.197117499999997</v>
      </c>
      <c r="O268" s="383"/>
      <c r="P268" s="382">
        <v>41.197117499999997</v>
      </c>
      <c r="R268" s="371"/>
    </row>
    <row r="269" spans="2:18" ht="102" x14ac:dyDescent="0.4">
      <c r="B269" s="116" t="s">
        <v>1963</v>
      </c>
      <c r="C269" s="52" t="s">
        <v>1966</v>
      </c>
      <c r="D269" s="103" t="s">
        <v>1967</v>
      </c>
      <c r="E269" s="61" t="s">
        <v>1873</v>
      </c>
      <c r="F269" s="57" t="s">
        <v>1878</v>
      </c>
      <c r="G269" s="116">
        <v>4</v>
      </c>
      <c r="H269" s="411">
        <v>2</v>
      </c>
      <c r="I269" s="116">
        <v>1</v>
      </c>
      <c r="J269" s="116">
        <v>1</v>
      </c>
      <c r="K269" s="384">
        <v>120.06225000000001</v>
      </c>
      <c r="L269" s="384">
        <v>122.92087500000001</v>
      </c>
      <c r="M269" s="385">
        <v>125.77950000000001</v>
      </c>
      <c r="N269" s="382">
        <f t="shared" si="4"/>
        <v>488.82487500000002</v>
      </c>
      <c r="O269" s="383"/>
      <c r="P269" s="382">
        <v>488.82487500000002</v>
      </c>
      <c r="R269" s="371"/>
    </row>
    <row r="270" spans="2:18" ht="73" x14ac:dyDescent="0.4">
      <c r="B270" s="116" t="s">
        <v>1965</v>
      </c>
      <c r="C270" s="52" t="s">
        <v>1871</v>
      </c>
      <c r="D270" s="103" t="s">
        <v>1969</v>
      </c>
      <c r="E270" s="61" t="s">
        <v>1873</v>
      </c>
      <c r="F270" s="57" t="s">
        <v>1874</v>
      </c>
      <c r="G270" s="116">
        <v>4</v>
      </c>
      <c r="H270" s="411">
        <v>2</v>
      </c>
      <c r="I270" s="116">
        <v>1</v>
      </c>
      <c r="J270" s="116">
        <v>1</v>
      </c>
      <c r="K270" s="384">
        <v>75.493687499999993</v>
      </c>
      <c r="L270" s="384">
        <v>77.291156249999986</v>
      </c>
      <c r="M270" s="385">
        <v>79.088624999999993</v>
      </c>
      <c r="N270" s="382">
        <f t="shared" si="4"/>
        <v>307.36715624999994</v>
      </c>
      <c r="O270" s="383"/>
      <c r="P270" s="382">
        <v>307.36715624999994</v>
      </c>
      <c r="R270" s="371"/>
    </row>
    <row r="271" spans="2:18" ht="58.5" x14ac:dyDescent="0.4">
      <c r="B271" s="116" t="s">
        <v>1968</v>
      </c>
      <c r="C271" s="52" t="s">
        <v>1971</v>
      </c>
      <c r="D271" s="103" t="s">
        <v>1972</v>
      </c>
      <c r="E271" s="61" t="s">
        <v>1873</v>
      </c>
      <c r="F271" s="57" t="s">
        <v>1973</v>
      </c>
      <c r="G271" s="116">
        <v>4</v>
      </c>
      <c r="H271" s="411">
        <v>2</v>
      </c>
      <c r="I271" s="116">
        <v>1</v>
      </c>
      <c r="J271" s="116">
        <v>1</v>
      </c>
      <c r="K271" s="384">
        <v>63.366187500000002</v>
      </c>
      <c r="L271" s="384">
        <v>64.874906250000009</v>
      </c>
      <c r="M271" s="385">
        <v>66.383625000000009</v>
      </c>
      <c r="N271" s="382">
        <f t="shared" si="4"/>
        <v>257.99090625000002</v>
      </c>
      <c r="O271" s="383"/>
      <c r="P271" s="382">
        <v>257.99090625000002</v>
      </c>
      <c r="R271" s="371"/>
    </row>
    <row r="272" spans="2:18" ht="44" x14ac:dyDescent="0.4">
      <c r="B272" s="116" t="s">
        <v>1970</v>
      </c>
      <c r="C272" s="52" t="s">
        <v>1975</v>
      </c>
      <c r="D272" s="103" t="s">
        <v>1976</v>
      </c>
      <c r="E272" s="61" t="s">
        <v>1873</v>
      </c>
      <c r="F272" s="57" t="s">
        <v>1977</v>
      </c>
      <c r="G272" s="116">
        <v>4</v>
      </c>
      <c r="H272" s="411">
        <v>2</v>
      </c>
      <c r="I272" s="116">
        <v>1</v>
      </c>
      <c r="J272" s="116">
        <v>1</v>
      </c>
      <c r="K272" s="384">
        <v>87.439274999999995</v>
      </c>
      <c r="L272" s="384">
        <v>89.521162499999988</v>
      </c>
      <c r="M272" s="385">
        <v>91.603049999999996</v>
      </c>
      <c r="N272" s="382">
        <f t="shared" si="4"/>
        <v>356.00276249999996</v>
      </c>
      <c r="O272" s="383"/>
      <c r="P272" s="382">
        <v>356.00276249999996</v>
      </c>
      <c r="R272" s="371"/>
    </row>
    <row r="273" spans="2:18" ht="29.5" x14ac:dyDescent="0.4">
      <c r="B273" s="116" t="s">
        <v>1974</v>
      </c>
      <c r="C273" s="52" t="s">
        <v>1979</v>
      </c>
      <c r="D273" s="103">
        <v>61903020</v>
      </c>
      <c r="E273" s="61" t="s">
        <v>1555</v>
      </c>
      <c r="F273" s="57" t="s">
        <v>1980</v>
      </c>
      <c r="G273" s="116">
        <v>4</v>
      </c>
      <c r="H273" s="411">
        <v>2</v>
      </c>
      <c r="I273" s="116">
        <v>1</v>
      </c>
      <c r="J273" s="116">
        <v>1</v>
      </c>
      <c r="K273" s="384">
        <v>14.552999999999999</v>
      </c>
      <c r="L273" s="384">
        <v>14.8995</v>
      </c>
      <c r="M273" s="385">
        <v>15.245999999999999</v>
      </c>
      <c r="N273" s="382">
        <f t="shared" si="4"/>
        <v>59.251499999999993</v>
      </c>
      <c r="O273" s="383"/>
      <c r="P273" s="392">
        <v>59.251499999999993</v>
      </c>
      <c r="R273" s="371"/>
    </row>
    <row r="274" spans="2:18" ht="29.5" x14ac:dyDescent="0.4">
      <c r="B274" s="116" t="s">
        <v>1978</v>
      </c>
      <c r="C274" s="52" t="s">
        <v>1981</v>
      </c>
      <c r="D274" s="103">
        <v>4600361</v>
      </c>
      <c r="E274" s="61" t="s">
        <v>1544</v>
      </c>
      <c r="F274" s="57" t="s">
        <v>1982</v>
      </c>
      <c r="G274" s="116">
        <v>0</v>
      </c>
      <c r="H274" s="116">
        <v>0</v>
      </c>
      <c r="I274" s="116">
        <v>0</v>
      </c>
      <c r="J274" s="116">
        <v>0</v>
      </c>
      <c r="K274" s="384">
        <v>734.92650000000003</v>
      </c>
      <c r="L274" s="384">
        <v>752.42475000000002</v>
      </c>
      <c r="M274" s="385">
        <v>769.92300000000012</v>
      </c>
      <c r="N274" s="382">
        <f t="shared" si="4"/>
        <v>0</v>
      </c>
      <c r="O274" s="383"/>
      <c r="P274" s="382">
        <v>0</v>
      </c>
      <c r="R274" s="371"/>
    </row>
    <row r="275" spans="2:18" ht="16" x14ac:dyDescent="0.4">
      <c r="K275" s="383"/>
      <c r="L275" s="383"/>
      <c r="M275" s="383"/>
      <c r="N275" s="383"/>
      <c r="O275" s="383"/>
      <c r="P275" s="383"/>
    </row>
    <row r="276" spans="2:18" ht="15" customHeight="1" x14ac:dyDescent="0.4">
      <c r="K276" s="383"/>
      <c r="L276" s="383"/>
      <c r="M276" s="383"/>
      <c r="N276" s="382">
        <f>SUM(N3:N275)</f>
        <v>418554.90923400014</v>
      </c>
      <c r="O276" s="383"/>
      <c r="P276" s="382">
        <v>418554.90923400014</v>
      </c>
    </row>
  </sheetData>
  <autoFilter ref="A2:N274" xr:uid="{00000000-0001-0000-0400-000000000000}"/>
  <mergeCells count="1">
    <mergeCell ref="G1:N1"/>
  </mergeCells>
  <phoneticPr fontId="31" type="noConversion"/>
  <conditionalFormatting sqref="C84:C89 D86:D89 C92:D97">
    <cfRule type="cellIs" dxfId="9" priority="7" operator="lessThanOrEqual">
      <formula>0</formula>
    </cfRule>
  </conditionalFormatting>
  <conditionalFormatting sqref="C99:D102">
    <cfRule type="cellIs" dxfId="8" priority="6" operator="lessThanOrEqual">
      <formula>0</formula>
    </cfRule>
  </conditionalFormatting>
  <conditionalFormatting sqref="C106:D109">
    <cfRule type="cellIs" dxfId="7" priority="4" operator="lessThanOrEqual">
      <formula>0</formula>
    </cfRule>
  </conditionalFormatting>
  <conditionalFormatting sqref="C250:D261 D262">
    <cfRule type="cellIs" dxfId="6" priority="2" operator="lessThanOrEqual">
      <formula>0</formula>
    </cfRule>
  </conditionalFormatting>
  <conditionalFormatting sqref="C263:D264">
    <cfRule type="cellIs" dxfId="5" priority="1" operator="lessThanOrEqual">
      <formula>0</formula>
    </cfRule>
  </conditionalFormatting>
  <conditionalFormatting sqref="D84:E85">
    <cfRule type="cellIs" dxfId="4" priority="8" operator="lessThanOrEqual">
      <formula>0</formula>
    </cfRule>
  </conditionalFormatting>
  <conditionalFormatting sqref="E102">
    <cfRule type="cellIs" dxfId="3" priority="5" operator="lessThanOrEqual">
      <formula>0</formula>
    </cfRule>
  </conditionalFormatting>
  <conditionalFormatting sqref="E106:E112">
    <cfRule type="cellIs" dxfId="2" priority="3" operator="lessThanOrEqual">
      <formula>0</formula>
    </cfRule>
  </conditionalFormatting>
  <pageMargins left="0.25" right="0.25" top="0.75" bottom="0.75" header="0.3" footer="0.3"/>
  <pageSetup paperSize="9" scale="44"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CE9E-5246-47E0-9181-6A996F211279}">
  <sheetPr>
    <pageSetUpPr fitToPage="1"/>
  </sheetPr>
  <dimension ref="A1:P17"/>
  <sheetViews>
    <sheetView topLeftCell="C1" workbookViewId="0">
      <selection activeCell="K20" sqref="K20"/>
    </sheetView>
  </sheetViews>
  <sheetFormatPr baseColWidth="10" defaultColWidth="9.26953125" defaultRowHeight="14.5" x14ac:dyDescent="0.35"/>
  <cols>
    <col min="2" max="2" width="9.453125" bestFit="1" customWidth="1"/>
    <col min="3" max="3" width="40.7265625" bestFit="1" customWidth="1"/>
    <col min="4" max="4" width="13.54296875" style="1" customWidth="1"/>
    <col min="5" max="5" width="20.26953125" customWidth="1"/>
    <col min="6" max="6" width="72.453125" customWidth="1"/>
    <col min="7" max="10" width="11.26953125" customWidth="1"/>
    <col min="11" max="11" width="17.7265625" customWidth="1"/>
    <col min="12" max="14" width="16" customWidth="1"/>
    <col min="16" max="16" width="12.453125" customWidth="1"/>
  </cols>
  <sheetData>
    <row r="1" spans="1:16" ht="61" customHeight="1" thickBot="1" x14ac:dyDescent="0.55000000000000004">
      <c r="B1" s="350" t="s">
        <v>3701</v>
      </c>
      <c r="G1" s="416"/>
      <c r="H1" s="417"/>
      <c r="I1" s="417"/>
      <c r="J1" s="417"/>
      <c r="K1" s="417"/>
      <c r="L1" s="417"/>
      <c r="M1" s="417"/>
      <c r="N1" s="417"/>
    </row>
    <row r="2" spans="1:16" ht="32.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12" t="s">
        <v>10</v>
      </c>
    </row>
    <row r="3" spans="1:16" ht="16" x14ac:dyDescent="0.4">
      <c r="B3" s="61" t="s">
        <v>1983</v>
      </c>
      <c r="C3" s="228" t="s">
        <v>1984</v>
      </c>
      <c r="D3" s="229">
        <v>62367</v>
      </c>
      <c r="E3" s="230" t="s">
        <v>1985</v>
      </c>
      <c r="F3" s="22" t="s">
        <v>1986</v>
      </c>
      <c r="G3" s="61">
        <f>+H3+I3+J3</f>
        <v>54</v>
      </c>
      <c r="H3" s="61">
        <v>16</v>
      </c>
      <c r="I3" s="61">
        <v>22</v>
      </c>
      <c r="J3" s="61">
        <v>16</v>
      </c>
      <c r="K3" s="368">
        <v>122.66966250000002</v>
      </c>
      <c r="L3" s="368">
        <v>125.59036875000001</v>
      </c>
      <c r="M3" s="368">
        <v>128.51107500000001</v>
      </c>
      <c r="N3" s="368">
        <f>+H3*K3+I3*L3+J3*M3</f>
        <v>6781.8799125000005</v>
      </c>
      <c r="O3" s="371"/>
      <c r="P3" s="368">
        <v>6781.8799125000005</v>
      </c>
    </row>
    <row r="4" spans="1:16" ht="16" x14ac:dyDescent="0.35">
      <c r="B4" s="61" t="s">
        <v>1987</v>
      </c>
      <c r="C4" s="228" t="s">
        <v>1988</v>
      </c>
      <c r="D4" s="21"/>
      <c r="E4" s="230" t="s">
        <v>1985</v>
      </c>
      <c r="F4" s="22"/>
      <c r="G4" s="61">
        <f t="shared" ref="G4:G8" si="0">+H4+I4+J4</f>
        <v>12</v>
      </c>
      <c r="H4" s="61">
        <v>4</v>
      </c>
      <c r="I4" s="61">
        <v>4</v>
      </c>
      <c r="J4" s="61">
        <v>4</v>
      </c>
      <c r="K4" s="368">
        <v>48.510000000000005</v>
      </c>
      <c r="L4" s="368">
        <v>49.665000000000006</v>
      </c>
      <c r="M4" s="368">
        <v>50.82</v>
      </c>
      <c r="N4" s="368">
        <f t="shared" ref="N4:N9" si="1">+H4*K4+I4*L4+J4*M4</f>
        <v>595.98</v>
      </c>
      <c r="O4" s="371"/>
      <c r="P4" s="368">
        <v>595.98</v>
      </c>
    </row>
    <row r="5" spans="1:16" ht="16" x14ac:dyDescent="0.35">
      <c r="B5" s="61" t="s">
        <v>1989</v>
      </c>
      <c r="C5" s="232" t="s">
        <v>1990</v>
      </c>
      <c r="D5" s="21"/>
      <c r="E5" s="230" t="s">
        <v>1985</v>
      </c>
      <c r="F5" s="22" t="s">
        <v>1991</v>
      </c>
      <c r="G5" s="61">
        <f t="shared" si="0"/>
        <v>55</v>
      </c>
      <c r="H5" s="61">
        <v>14</v>
      </c>
      <c r="I5" s="61">
        <v>27</v>
      </c>
      <c r="J5" s="61">
        <v>14</v>
      </c>
      <c r="K5" s="368">
        <v>122.66966250000002</v>
      </c>
      <c r="L5" s="368">
        <v>125.59036875000001</v>
      </c>
      <c r="M5" s="368">
        <v>128.51107500000001</v>
      </c>
      <c r="N5" s="368">
        <f t="shared" si="1"/>
        <v>6907.4702812500009</v>
      </c>
      <c r="O5" s="371"/>
      <c r="P5" s="368">
        <v>6907.4702812500009</v>
      </c>
    </row>
    <row r="6" spans="1:16" ht="16" x14ac:dyDescent="0.35">
      <c r="B6" s="61" t="s">
        <v>1992</v>
      </c>
      <c r="C6" s="233" t="s">
        <v>1993</v>
      </c>
      <c r="D6" s="21"/>
      <c r="E6" s="230" t="s">
        <v>1985</v>
      </c>
      <c r="F6" s="22" t="s">
        <v>1994</v>
      </c>
      <c r="G6" s="61">
        <f t="shared" si="0"/>
        <v>9</v>
      </c>
      <c r="H6" s="61">
        <v>2</v>
      </c>
      <c r="I6" s="61">
        <v>5</v>
      </c>
      <c r="J6" s="61">
        <v>2</v>
      </c>
      <c r="K6" s="368">
        <v>632.32785000000001</v>
      </c>
      <c r="L6" s="368">
        <v>647.38327500000003</v>
      </c>
      <c r="M6" s="368">
        <v>662.43869999999993</v>
      </c>
      <c r="N6" s="368">
        <f t="shared" si="1"/>
        <v>5826.4494749999994</v>
      </c>
      <c r="O6" s="371"/>
      <c r="P6" s="368">
        <v>5826.4494749999994</v>
      </c>
    </row>
    <row r="7" spans="1:16" ht="31" x14ac:dyDescent="0.35">
      <c r="B7" s="61" t="s">
        <v>1995</v>
      </c>
      <c r="C7" s="233" t="s">
        <v>1996</v>
      </c>
      <c r="D7" s="21"/>
      <c r="E7" s="230" t="s">
        <v>1985</v>
      </c>
      <c r="F7" s="22" t="s">
        <v>1997</v>
      </c>
      <c r="G7" s="61">
        <f t="shared" si="0"/>
        <v>9</v>
      </c>
      <c r="H7" s="61">
        <v>2</v>
      </c>
      <c r="I7" s="61">
        <v>5</v>
      </c>
      <c r="J7" s="61">
        <v>2</v>
      </c>
      <c r="K7" s="368">
        <v>169.78500000000003</v>
      </c>
      <c r="L7" s="368">
        <v>173.82750000000001</v>
      </c>
      <c r="M7" s="368">
        <v>177.87</v>
      </c>
      <c r="N7" s="368">
        <f t="shared" si="1"/>
        <v>1564.4475</v>
      </c>
      <c r="O7" s="371"/>
      <c r="P7" s="368">
        <v>1564.4475</v>
      </c>
    </row>
    <row r="8" spans="1:16" ht="16" x14ac:dyDescent="0.35">
      <c r="B8" s="61" t="s">
        <v>1998</v>
      </c>
      <c r="C8" s="65" t="s">
        <v>1999</v>
      </c>
      <c r="D8" s="234"/>
      <c r="E8" s="235" t="s">
        <v>1985</v>
      </c>
      <c r="F8" s="65"/>
      <c r="G8" s="61">
        <f t="shared" si="0"/>
        <v>9</v>
      </c>
      <c r="H8" s="61">
        <v>3</v>
      </c>
      <c r="I8" s="61">
        <v>3</v>
      </c>
      <c r="J8" s="61">
        <v>3</v>
      </c>
      <c r="K8" s="378">
        <v>682.171875</v>
      </c>
      <c r="L8" s="378">
        <v>698.4140625</v>
      </c>
      <c r="M8" s="378">
        <v>714.65625</v>
      </c>
      <c r="N8" s="368">
        <f t="shared" si="1"/>
        <v>6285.7265625</v>
      </c>
      <c r="O8" s="371"/>
      <c r="P8" s="378">
        <v>6285.7265625</v>
      </c>
    </row>
    <row r="9" spans="1:16" x14ac:dyDescent="0.35">
      <c r="B9" s="61" t="s">
        <v>2000</v>
      </c>
      <c r="C9" s="61" t="s">
        <v>2001</v>
      </c>
      <c r="D9" s="58"/>
      <c r="E9" s="61"/>
      <c r="F9" s="61"/>
      <c r="G9" s="61">
        <f>+H9+I9+J9</f>
        <v>32</v>
      </c>
      <c r="H9" s="61">
        <v>0</v>
      </c>
      <c r="I9" s="61">
        <v>16</v>
      </c>
      <c r="J9" s="61">
        <v>16</v>
      </c>
      <c r="K9" s="368">
        <v>48.510000000000005</v>
      </c>
      <c r="L9" s="368">
        <v>49.665000000000006</v>
      </c>
      <c r="M9" s="368">
        <v>50.82</v>
      </c>
      <c r="N9" s="368">
        <f t="shared" si="1"/>
        <v>1607.7600000000002</v>
      </c>
      <c r="O9" s="371"/>
      <c r="P9" s="368">
        <v>1607.7600000000002</v>
      </c>
    </row>
    <row r="10" spans="1:16" x14ac:dyDescent="0.35">
      <c r="K10" s="371"/>
      <c r="L10" s="371"/>
      <c r="M10" s="371"/>
      <c r="N10" s="371"/>
      <c r="O10" s="371"/>
      <c r="P10" s="371"/>
    </row>
    <row r="11" spans="1:16" ht="39" customHeight="1" x14ac:dyDescent="0.35">
      <c r="K11" s="371"/>
      <c r="L11" s="371"/>
      <c r="M11" s="371"/>
      <c r="N11" s="371"/>
      <c r="O11" s="371"/>
      <c r="P11" s="371"/>
    </row>
    <row r="12" spans="1:16" ht="14.5" customHeight="1" x14ac:dyDescent="0.35">
      <c r="A12" s="79"/>
      <c r="B12" s="79" t="s">
        <v>316</v>
      </c>
      <c r="C12" s="79"/>
      <c r="D12" s="80"/>
      <c r="E12" s="79"/>
      <c r="F12" s="79"/>
      <c r="G12" s="79"/>
      <c r="H12" s="79"/>
      <c r="I12" s="79"/>
      <c r="J12" s="79"/>
      <c r="K12" s="408"/>
      <c r="L12" s="408"/>
      <c r="M12" s="408"/>
      <c r="N12" s="408">
        <f>SUM(N3:N11)</f>
        <v>29569.713731249998</v>
      </c>
      <c r="O12" s="408"/>
      <c r="P12" s="408">
        <v>29569.713731249998</v>
      </c>
    </row>
    <row r="17" spans="14:14" x14ac:dyDescent="0.35">
      <c r="N17" s="237"/>
    </row>
  </sheetData>
  <mergeCells count="1">
    <mergeCell ref="G1:N1"/>
  </mergeCells>
  <conditionalFormatting sqref="C3:C4 E3:E8">
    <cfRule type="cellIs" dxfId="1" priority="2" operator="lessThanOrEqual">
      <formula>0</formula>
    </cfRule>
  </conditionalFormatting>
  <conditionalFormatting sqref="D3">
    <cfRule type="cellIs" dxfId="0" priority="1" operator="lessThanOrEqual">
      <formula>0</formula>
    </cfRule>
  </conditionalFormatting>
  <pageMargins left="0.25" right="0.25" top="0.75" bottom="0.75" header="0.3" footer="0.3"/>
  <pageSetup paperSize="9" scale="49" fitToHeight="0"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85325-4B2E-4DA2-884F-60514FCECC02}">
  <sheetPr>
    <pageSetUpPr fitToPage="1"/>
  </sheetPr>
  <dimension ref="A1:P176"/>
  <sheetViews>
    <sheetView zoomScale="85" zoomScaleNormal="85" workbookViewId="0">
      <pane xSplit="7" ySplit="2" topLeftCell="H167" activePane="bottomRight" state="frozen"/>
      <selection pane="topRight" activeCell="H1" sqref="H1"/>
      <selection pane="bottomLeft" activeCell="A3" sqref="A3"/>
      <selection pane="bottomRight" activeCell="H3" sqref="H3:J172"/>
    </sheetView>
  </sheetViews>
  <sheetFormatPr baseColWidth="10" defaultColWidth="9.1796875" defaultRowHeight="14.5" x14ac:dyDescent="0.35"/>
  <cols>
    <col min="1" max="1" width="4.7265625" customWidth="1"/>
    <col min="2" max="2" width="9.453125" bestFit="1" customWidth="1"/>
    <col min="3" max="3" width="31.26953125" customWidth="1"/>
    <col min="4" max="4" width="15.81640625" style="1" customWidth="1"/>
    <col min="5" max="5" width="12" bestFit="1" customWidth="1"/>
    <col min="6" max="6" width="41.36328125" customWidth="1"/>
    <col min="7" max="10" width="11.26953125" customWidth="1"/>
    <col min="11" max="11" width="17.81640625" customWidth="1"/>
    <col min="12" max="14" width="16" customWidth="1"/>
    <col min="16" max="16" width="16" customWidth="1"/>
  </cols>
  <sheetData>
    <row r="1" spans="2:16" ht="39" customHeight="1" thickBot="1" x14ac:dyDescent="0.55000000000000004">
      <c r="B1" s="350" t="s">
        <v>3704</v>
      </c>
      <c r="G1" s="414"/>
      <c r="H1" s="415"/>
      <c r="I1" s="415"/>
      <c r="J1" s="415"/>
      <c r="K1" s="415"/>
      <c r="L1" s="415"/>
      <c r="M1" s="415"/>
      <c r="N1" s="415"/>
    </row>
    <row r="2" spans="2:16" ht="32.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12" t="s">
        <v>10</v>
      </c>
    </row>
    <row r="3" spans="2:16" ht="116" x14ac:dyDescent="0.35">
      <c r="B3" s="61" t="s">
        <v>2002</v>
      </c>
      <c r="C3" s="27" t="s">
        <v>2003</v>
      </c>
      <c r="D3" s="27">
        <v>1065860500</v>
      </c>
      <c r="E3" s="27" t="s">
        <v>1276</v>
      </c>
      <c r="F3" s="27" t="s">
        <v>2004</v>
      </c>
      <c r="G3" s="61">
        <f>+H3+I3+J3</f>
        <v>6</v>
      </c>
      <c r="H3" s="61">
        <v>2</v>
      </c>
      <c r="I3" s="61">
        <v>2</v>
      </c>
      <c r="J3" s="61">
        <v>2</v>
      </c>
      <c r="K3" s="231">
        <v>86.954175000000006</v>
      </c>
      <c r="L3" s="231">
        <v>89.0245125</v>
      </c>
      <c r="M3" s="231">
        <v>91.094850000000008</v>
      </c>
      <c r="N3" s="236">
        <f t="shared" ref="N3:N66" si="0">+H3*K3+I3*L3+J3*M3</f>
        <v>534.14707500000009</v>
      </c>
      <c r="O3" s="237"/>
      <c r="P3" s="231">
        <v>534.14707500000009</v>
      </c>
    </row>
    <row r="4" spans="2:16" ht="58" x14ac:dyDescent="0.35">
      <c r="B4" s="61" t="s">
        <v>2005</v>
      </c>
      <c r="C4" s="27" t="s">
        <v>2006</v>
      </c>
      <c r="D4" s="27" t="s">
        <v>2007</v>
      </c>
      <c r="E4" s="27" t="s">
        <v>2008</v>
      </c>
      <c r="F4" s="27" t="s">
        <v>2009</v>
      </c>
      <c r="G4" s="61">
        <f t="shared" ref="G4:G67" si="1">+H4+I4+J4</f>
        <v>4</v>
      </c>
      <c r="H4" s="61">
        <v>1</v>
      </c>
      <c r="I4" s="61">
        <v>2</v>
      </c>
      <c r="J4" s="61">
        <v>1</v>
      </c>
      <c r="K4" s="231">
        <v>149.54420249999998</v>
      </c>
      <c r="L4" s="231">
        <v>153.10477874999998</v>
      </c>
      <c r="M4" s="231">
        <v>156.66535499999998</v>
      </c>
      <c r="N4" s="236">
        <f t="shared" si="0"/>
        <v>612.41911499999992</v>
      </c>
      <c r="O4" s="237"/>
      <c r="P4" s="231">
        <v>612.41911499999992</v>
      </c>
    </row>
    <row r="5" spans="2:16" ht="60" customHeight="1" x14ac:dyDescent="0.35">
      <c r="B5" s="61" t="s">
        <v>2010</v>
      </c>
      <c r="C5" s="27" t="s">
        <v>2011</v>
      </c>
      <c r="D5" s="27">
        <v>1017040500</v>
      </c>
      <c r="E5" s="27" t="s">
        <v>1276</v>
      </c>
      <c r="F5" s="27" t="s">
        <v>2012</v>
      </c>
      <c r="G5" s="61">
        <f t="shared" si="1"/>
        <v>1</v>
      </c>
      <c r="H5" s="61">
        <v>0</v>
      </c>
      <c r="I5" s="61">
        <v>1</v>
      </c>
      <c r="J5" s="61">
        <v>0</v>
      </c>
      <c r="K5" s="231">
        <v>298.33650000000006</v>
      </c>
      <c r="L5" s="231">
        <v>305.43975000000006</v>
      </c>
      <c r="M5" s="231">
        <v>312.54300000000006</v>
      </c>
      <c r="N5" s="236">
        <f t="shared" si="0"/>
        <v>305.43975000000006</v>
      </c>
      <c r="O5" s="237"/>
      <c r="P5" s="231">
        <v>305.43975000000006</v>
      </c>
    </row>
    <row r="6" spans="2:16" x14ac:dyDescent="0.35">
      <c r="B6" s="61" t="s">
        <v>2013</v>
      </c>
      <c r="C6" s="27" t="s">
        <v>2014</v>
      </c>
      <c r="D6" s="238">
        <v>1316321210</v>
      </c>
      <c r="E6" s="27" t="s">
        <v>2015</v>
      </c>
      <c r="F6" s="27" t="s">
        <v>2016</v>
      </c>
      <c r="G6" s="61">
        <f t="shared" si="1"/>
        <v>15</v>
      </c>
      <c r="H6" s="61">
        <v>4</v>
      </c>
      <c r="I6" s="61">
        <v>7</v>
      </c>
      <c r="J6" s="61">
        <v>4</v>
      </c>
      <c r="K6" s="231">
        <v>59.788574999999994</v>
      </c>
      <c r="L6" s="231">
        <v>61.212112499999996</v>
      </c>
      <c r="M6" s="231">
        <v>62.635649999999998</v>
      </c>
      <c r="N6" s="236">
        <f t="shared" si="0"/>
        <v>918.18168749999995</v>
      </c>
      <c r="O6" s="237"/>
      <c r="P6" s="231">
        <v>918.18168749999995</v>
      </c>
    </row>
    <row r="7" spans="2:16" ht="58" x14ac:dyDescent="0.35">
      <c r="B7" s="61" t="s">
        <v>2017</v>
      </c>
      <c r="C7" s="27" t="s">
        <v>2018</v>
      </c>
      <c r="D7" s="27">
        <v>8000230250</v>
      </c>
      <c r="E7" s="27" t="s">
        <v>1276</v>
      </c>
      <c r="F7" s="27" t="s">
        <v>2019</v>
      </c>
      <c r="G7" s="61">
        <f t="shared" si="1"/>
        <v>10</v>
      </c>
      <c r="H7" s="61">
        <v>3</v>
      </c>
      <c r="I7" s="61">
        <v>5</v>
      </c>
      <c r="J7" s="61">
        <v>2</v>
      </c>
      <c r="K7" s="231">
        <v>53.846099999999993</v>
      </c>
      <c r="L7" s="231">
        <v>55.128149999999998</v>
      </c>
      <c r="M7" s="231">
        <v>56.410199999999996</v>
      </c>
      <c r="N7" s="236">
        <f t="shared" si="0"/>
        <v>549.99944999999991</v>
      </c>
      <c r="O7" s="237"/>
      <c r="P7" s="231">
        <v>549.99944999999991</v>
      </c>
    </row>
    <row r="8" spans="2:16" ht="29" x14ac:dyDescent="0.35">
      <c r="B8" s="61" t="s">
        <v>2020</v>
      </c>
      <c r="C8" s="27" t="s">
        <v>2021</v>
      </c>
      <c r="D8" s="238">
        <v>3610071611</v>
      </c>
      <c r="E8" s="27" t="s">
        <v>2015</v>
      </c>
      <c r="F8" s="27" t="s">
        <v>2022</v>
      </c>
      <c r="G8" s="61">
        <f t="shared" si="1"/>
        <v>57</v>
      </c>
      <c r="H8" s="61">
        <v>15</v>
      </c>
      <c r="I8" s="61">
        <v>27</v>
      </c>
      <c r="J8" s="61">
        <v>15</v>
      </c>
      <c r="K8" s="231">
        <v>69.248025000000013</v>
      </c>
      <c r="L8" s="231">
        <v>70.896787500000002</v>
      </c>
      <c r="M8" s="231">
        <v>72.545550000000006</v>
      </c>
      <c r="N8" s="236">
        <f t="shared" si="0"/>
        <v>4041.1168875000003</v>
      </c>
      <c r="O8" s="237"/>
      <c r="P8" s="231">
        <v>4041.1168875000003</v>
      </c>
    </row>
    <row r="9" spans="2:16" x14ac:dyDescent="0.35">
      <c r="B9" s="61" t="s">
        <v>2023</v>
      </c>
      <c r="C9" s="27" t="s">
        <v>2024</v>
      </c>
      <c r="D9" s="27">
        <v>1133862500</v>
      </c>
      <c r="E9" s="27" t="s">
        <v>1276</v>
      </c>
      <c r="F9" s="27" t="s">
        <v>2025</v>
      </c>
      <c r="G9" s="61">
        <f t="shared" si="1"/>
        <v>16</v>
      </c>
      <c r="H9" s="61">
        <v>5</v>
      </c>
      <c r="I9" s="61">
        <v>6</v>
      </c>
      <c r="J9" s="61">
        <v>5</v>
      </c>
      <c r="K9" s="231">
        <v>112.66447500000001</v>
      </c>
      <c r="L9" s="231">
        <v>115.3469625</v>
      </c>
      <c r="M9" s="231">
        <v>118.02945000000001</v>
      </c>
      <c r="N9" s="236">
        <f t="shared" si="0"/>
        <v>1845.5514000000003</v>
      </c>
      <c r="O9" s="237"/>
      <c r="P9" s="231">
        <v>1845.5514000000001</v>
      </c>
    </row>
    <row r="10" spans="2:16" x14ac:dyDescent="0.35">
      <c r="B10" s="61" t="s">
        <v>2026</v>
      </c>
      <c r="C10" s="27" t="s">
        <v>2027</v>
      </c>
      <c r="D10" s="238">
        <v>1310081611</v>
      </c>
      <c r="E10" s="27" t="s">
        <v>2015</v>
      </c>
      <c r="F10" s="27" t="s">
        <v>2028</v>
      </c>
      <c r="G10" s="61">
        <f t="shared" si="1"/>
        <v>48</v>
      </c>
      <c r="H10" s="61">
        <v>14</v>
      </c>
      <c r="I10" s="61">
        <v>20</v>
      </c>
      <c r="J10" s="61">
        <v>14</v>
      </c>
      <c r="K10" s="231">
        <v>63.184275000000007</v>
      </c>
      <c r="L10" s="231">
        <v>64.688662500000007</v>
      </c>
      <c r="M10" s="231">
        <v>66.193050000000014</v>
      </c>
      <c r="N10" s="236">
        <f t="shared" si="0"/>
        <v>3105.0558000000005</v>
      </c>
      <c r="O10" s="237"/>
      <c r="P10" s="231">
        <v>3105.0558000000001</v>
      </c>
    </row>
    <row r="11" spans="2:16" ht="101.5" x14ac:dyDescent="0.35">
      <c r="B11" s="61" t="s">
        <v>2029</v>
      </c>
      <c r="C11" s="27" t="s">
        <v>2030</v>
      </c>
      <c r="D11" s="27">
        <v>131013</v>
      </c>
      <c r="E11" s="27" t="s">
        <v>2015</v>
      </c>
      <c r="F11" s="27" t="s">
        <v>2031</v>
      </c>
      <c r="G11" s="61">
        <f t="shared" si="1"/>
        <v>9</v>
      </c>
      <c r="H11" s="61">
        <v>3</v>
      </c>
      <c r="I11" s="61">
        <v>3</v>
      </c>
      <c r="J11" s="61">
        <v>3</v>
      </c>
      <c r="K11" s="231">
        <v>43.90155</v>
      </c>
      <c r="L11" s="231">
        <v>44.946824999999997</v>
      </c>
      <c r="M11" s="231">
        <v>45.992100000000001</v>
      </c>
      <c r="N11" s="236">
        <f t="shared" si="0"/>
        <v>404.52142500000002</v>
      </c>
      <c r="O11" s="237"/>
      <c r="P11" s="231">
        <v>404.52142499999997</v>
      </c>
    </row>
    <row r="12" spans="2:16" ht="87" x14ac:dyDescent="0.35">
      <c r="B12" s="61" t="s">
        <v>2032</v>
      </c>
      <c r="C12" s="27" t="s">
        <v>2033</v>
      </c>
      <c r="D12" s="27">
        <v>1001320100</v>
      </c>
      <c r="E12" s="27" t="s">
        <v>1276</v>
      </c>
      <c r="F12" s="27" t="s">
        <v>2034</v>
      </c>
      <c r="G12" s="61">
        <f t="shared" si="1"/>
        <v>54</v>
      </c>
      <c r="H12" s="61">
        <v>18</v>
      </c>
      <c r="I12" s="61">
        <v>18</v>
      </c>
      <c r="J12" s="61">
        <v>18</v>
      </c>
      <c r="K12" s="231">
        <v>249.82650000000001</v>
      </c>
      <c r="L12" s="231">
        <v>255.77475000000001</v>
      </c>
      <c r="M12" s="231">
        <v>261.72300000000001</v>
      </c>
      <c r="N12" s="236">
        <f t="shared" si="0"/>
        <v>13811.836500000001</v>
      </c>
      <c r="O12" s="237"/>
      <c r="P12" s="231">
        <v>13811.836500000001</v>
      </c>
    </row>
    <row r="13" spans="2:16" x14ac:dyDescent="0.35">
      <c r="B13" s="61" t="s">
        <v>2035</v>
      </c>
      <c r="C13" s="27" t="s">
        <v>2036</v>
      </c>
      <c r="D13" s="27">
        <v>1001651000</v>
      </c>
      <c r="E13" s="27" t="s">
        <v>1276</v>
      </c>
      <c r="F13" s="27" t="s">
        <v>2037</v>
      </c>
      <c r="G13" s="61">
        <f t="shared" si="1"/>
        <v>6</v>
      </c>
      <c r="H13" s="61">
        <v>2</v>
      </c>
      <c r="I13" s="61">
        <v>2</v>
      </c>
      <c r="J13" s="61">
        <v>2</v>
      </c>
      <c r="K13" s="231">
        <v>105.873075</v>
      </c>
      <c r="L13" s="231">
        <v>108.39386250000001</v>
      </c>
      <c r="M13" s="231">
        <v>110.91465000000001</v>
      </c>
      <c r="N13" s="236">
        <f t="shared" si="0"/>
        <v>650.36317500000007</v>
      </c>
      <c r="O13" s="237"/>
      <c r="P13" s="231">
        <v>650.36317500000007</v>
      </c>
    </row>
    <row r="14" spans="2:16" ht="72.5" x14ac:dyDescent="0.35">
      <c r="B14" s="61" t="s">
        <v>2038</v>
      </c>
      <c r="C14" s="27" t="s">
        <v>2039</v>
      </c>
      <c r="D14" s="27">
        <v>1810211211</v>
      </c>
      <c r="E14" s="27" t="s">
        <v>2015</v>
      </c>
      <c r="F14" s="27" t="s">
        <v>2040</v>
      </c>
      <c r="G14" s="61">
        <f t="shared" si="1"/>
        <v>27</v>
      </c>
      <c r="H14" s="61">
        <v>9</v>
      </c>
      <c r="I14" s="61">
        <v>10</v>
      </c>
      <c r="J14" s="61">
        <v>8</v>
      </c>
      <c r="K14" s="231">
        <v>26.437950000000001</v>
      </c>
      <c r="L14" s="231">
        <v>27.067425000000004</v>
      </c>
      <c r="M14" s="231">
        <v>27.696900000000003</v>
      </c>
      <c r="N14" s="236">
        <f t="shared" si="0"/>
        <v>730.19100000000003</v>
      </c>
      <c r="O14" s="237"/>
      <c r="P14" s="231">
        <v>730.19100000000003</v>
      </c>
    </row>
    <row r="15" spans="2:16" ht="130.5" x14ac:dyDescent="0.35">
      <c r="B15" s="61" t="s">
        <v>2041</v>
      </c>
      <c r="C15" s="27" t="s">
        <v>2042</v>
      </c>
      <c r="D15" s="27">
        <v>182108</v>
      </c>
      <c r="E15" s="27" t="s">
        <v>2015</v>
      </c>
      <c r="F15" s="27" t="s">
        <v>2043</v>
      </c>
      <c r="G15" s="61">
        <f t="shared" si="1"/>
        <v>73</v>
      </c>
      <c r="H15" s="61">
        <v>20</v>
      </c>
      <c r="I15" s="61">
        <v>28</v>
      </c>
      <c r="J15" s="61">
        <v>25</v>
      </c>
      <c r="K15" s="231">
        <v>39.899474999999995</v>
      </c>
      <c r="L15" s="231">
        <v>40.849462499999994</v>
      </c>
      <c r="M15" s="231">
        <v>41.79945</v>
      </c>
      <c r="N15" s="236">
        <f t="shared" si="0"/>
        <v>2986.7606999999998</v>
      </c>
      <c r="O15" s="237"/>
      <c r="P15" s="231">
        <v>2986.7606999999998</v>
      </c>
    </row>
    <row r="16" spans="2:16" ht="87" x14ac:dyDescent="0.35">
      <c r="B16" s="61" t="s">
        <v>2044</v>
      </c>
      <c r="C16" s="27" t="s">
        <v>2045</v>
      </c>
      <c r="D16" s="238">
        <v>1432551611</v>
      </c>
      <c r="E16" s="27" t="s">
        <v>2015</v>
      </c>
      <c r="F16" s="27" t="s">
        <v>2046</v>
      </c>
      <c r="G16" s="61">
        <f t="shared" si="1"/>
        <v>18</v>
      </c>
      <c r="H16" s="61">
        <v>5</v>
      </c>
      <c r="I16" s="61">
        <v>8</v>
      </c>
      <c r="J16" s="61">
        <v>5</v>
      </c>
      <c r="K16" s="231">
        <v>21.950775</v>
      </c>
      <c r="L16" s="231">
        <v>22.473412499999998</v>
      </c>
      <c r="M16" s="231">
        <v>22.99605</v>
      </c>
      <c r="N16" s="236">
        <f t="shared" si="0"/>
        <v>404.52142499999997</v>
      </c>
      <c r="O16" s="237"/>
      <c r="P16" s="231">
        <v>404.52142499999997</v>
      </c>
    </row>
    <row r="17" spans="2:16" ht="43.5" x14ac:dyDescent="0.35">
      <c r="B17" s="61" t="s">
        <v>2047</v>
      </c>
      <c r="C17" s="27" t="s">
        <v>2048</v>
      </c>
      <c r="D17" s="238">
        <v>1810421211</v>
      </c>
      <c r="E17" s="27" t="s">
        <v>2015</v>
      </c>
      <c r="F17" s="27" t="s">
        <v>2049</v>
      </c>
      <c r="G17" s="61">
        <f t="shared" si="1"/>
        <v>7</v>
      </c>
      <c r="H17" s="61">
        <v>2</v>
      </c>
      <c r="I17" s="61">
        <v>3</v>
      </c>
      <c r="J17" s="61">
        <v>2</v>
      </c>
      <c r="K17" s="231">
        <v>79.313850000000016</v>
      </c>
      <c r="L17" s="231">
        <v>81.202275000000014</v>
      </c>
      <c r="M17" s="231">
        <v>83.090700000000027</v>
      </c>
      <c r="N17" s="236">
        <f t="shared" si="0"/>
        <v>568.41592500000013</v>
      </c>
      <c r="O17" s="237"/>
      <c r="P17" s="231">
        <v>568.41592500000013</v>
      </c>
    </row>
    <row r="18" spans="2:16" ht="58" x14ac:dyDescent="0.35">
      <c r="B18" s="61" t="s">
        <v>2050</v>
      </c>
      <c r="C18" s="27" t="s">
        <v>2051</v>
      </c>
      <c r="D18" s="238">
        <v>1821021211</v>
      </c>
      <c r="E18" s="27" t="s">
        <v>2015</v>
      </c>
      <c r="F18" s="27" t="s">
        <v>2052</v>
      </c>
      <c r="G18" s="61">
        <f t="shared" si="1"/>
        <v>114</v>
      </c>
      <c r="H18" s="61">
        <v>38</v>
      </c>
      <c r="I18" s="61">
        <v>38</v>
      </c>
      <c r="J18" s="61">
        <v>38</v>
      </c>
      <c r="K18" s="231">
        <v>42.082425000000008</v>
      </c>
      <c r="L18" s="231">
        <v>43.084387500000005</v>
      </c>
      <c r="M18" s="231">
        <v>44.08635000000001</v>
      </c>
      <c r="N18" s="236">
        <f t="shared" si="0"/>
        <v>4911.6201750000009</v>
      </c>
      <c r="O18" s="237"/>
      <c r="P18" s="231">
        <v>4911.6201750000009</v>
      </c>
    </row>
    <row r="19" spans="2:16" x14ac:dyDescent="0.35">
      <c r="B19" s="61" t="s">
        <v>2053</v>
      </c>
      <c r="C19" s="27" t="s">
        <v>2054</v>
      </c>
      <c r="D19" s="27">
        <v>181059.12109999999</v>
      </c>
      <c r="E19" s="27" t="s">
        <v>2015</v>
      </c>
      <c r="F19" s="27" t="s">
        <v>2055</v>
      </c>
      <c r="G19" s="61">
        <f t="shared" si="1"/>
        <v>27</v>
      </c>
      <c r="H19" s="61">
        <v>7</v>
      </c>
      <c r="I19" s="61">
        <v>11</v>
      </c>
      <c r="J19" s="61">
        <v>9</v>
      </c>
      <c r="K19" s="231">
        <v>28.742175</v>
      </c>
      <c r="L19" s="231">
        <v>29.426512500000001</v>
      </c>
      <c r="M19" s="231">
        <v>30.110849999999999</v>
      </c>
      <c r="N19" s="236">
        <f t="shared" si="0"/>
        <v>795.88451250000003</v>
      </c>
      <c r="O19" s="237"/>
      <c r="P19" s="231">
        <v>795.88451250000003</v>
      </c>
    </row>
    <row r="20" spans="2:16" ht="43.5" x14ac:dyDescent="0.35">
      <c r="B20" s="61" t="s">
        <v>2056</v>
      </c>
      <c r="C20" s="27" t="s">
        <v>2057</v>
      </c>
      <c r="D20" s="238">
        <v>1821051211</v>
      </c>
      <c r="E20" s="27" t="s">
        <v>2015</v>
      </c>
      <c r="F20" s="27" t="s">
        <v>2058</v>
      </c>
      <c r="G20" s="61">
        <f t="shared" si="1"/>
        <v>4</v>
      </c>
      <c r="H20" s="61">
        <v>1</v>
      </c>
      <c r="I20" s="61">
        <v>2</v>
      </c>
      <c r="J20" s="61">
        <v>1</v>
      </c>
      <c r="K20" s="231">
        <v>51.299325000000003</v>
      </c>
      <c r="L20" s="231">
        <v>52.520737500000003</v>
      </c>
      <c r="M20" s="231">
        <v>53.742150000000002</v>
      </c>
      <c r="N20" s="236">
        <f t="shared" si="0"/>
        <v>210.08295000000001</v>
      </c>
      <c r="O20" s="237"/>
      <c r="P20" s="231">
        <v>210.08295000000001</v>
      </c>
    </row>
    <row r="21" spans="2:16" x14ac:dyDescent="0.35">
      <c r="B21" s="61" t="s">
        <v>2059</v>
      </c>
      <c r="C21" s="27" t="s">
        <v>2060</v>
      </c>
      <c r="D21" s="27">
        <v>131058.1211</v>
      </c>
      <c r="E21" s="27" t="s">
        <v>2015</v>
      </c>
      <c r="F21" s="27" t="s">
        <v>2061</v>
      </c>
      <c r="G21" s="61">
        <f t="shared" si="1"/>
        <v>15</v>
      </c>
      <c r="H21" s="61">
        <v>5</v>
      </c>
      <c r="I21" s="61">
        <v>5</v>
      </c>
      <c r="J21" s="61">
        <v>5</v>
      </c>
      <c r="K21" s="231">
        <v>35.291025000000012</v>
      </c>
      <c r="L21" s="231">
        <v>36.131287500000013</v>
      </c>
      <c r="M21" s="231">
        <v>36.971550000000008</v>
      </c>
      <c r="N21" s="236">
        <f t="shared" si="0"/>
        <v>541.96931250000011</v>
      </c>
      <c r="O21" s="237"/>
      <c r="P21" s="231">
        <v>541.96931250000011</v>
      </c>
    </row>
    <row r="22" spans="2:16" x14ac:dyDescent="0.35">
      <c r="B22" s="61" t="s">
        <v>2062</v>
      </c>
      <c r="C22" s="27" t="s">
        <v>2063</v>
      </c>
      <c r="D22" s="27">
        <v>1012520250</v>
      </c>
      <c r="E22" s="27" t="s">
        <v>1276</v>
      </c>
      <c r="F22" s="27" t="s">
        <v>2064</v>
      </c>
      <c r="G22" s="61">
        <f t="shared" si="1"/>
        <v>4</v>
      </c>
      <c r="H22" s="61">
        <v>1</v>
      </c>
      <c r="I22" s="61">
        <v>2</v>
      </c>
      <c r="J22" s="61">
        <v>1</v>
      </c>
      <c r="K22" s="231">
        <v>104.53905</v>
      </c>
      <c r="L22" s="231">
        <v>107.028075</v>
      </c>
      <c r="M22" s="231">
        <v>109.51710000000001</v>
      </c>
      <c r="N22" s="236">
        <f t="shared" si="0"/>
        <v>428.1123</v>
      </c>
      <c r="O22" s="237"/>
      <c r="P22" s="231">
        <v>428.1123</v>
      </c>
    </row>
    <row r="23" spans="2:16" ht="29" x14ac:dyDescent="0.35">
      <c r="B23" s="61" t="s">
        <v>2065</v>
      </c>
      <c r="C23" s="27" t="s">
        <v>2066</v>
      </c>
      <c r="D23" s="27">
        <v>131134</v>
      </c>
      <c r="E23" s="27" t="s">
        <v>2015</v>
      </c>
      <c r="F23" s="27" t="s">
        <v>2067</v>
      </c>
      <c r="G23" s="61">
        <f t="shared" si="1"/>
        <v>4</v>
      </c>
      <c r="H23" s="61">
        <v>0</v>
      </c>
      <c r="I23" s="61">
        <v>2</v>
      </c>
      <c r="J23" s="61">
        <v>2</v>
      </c>
      <c r="K23" s="231">
        <v>311.91929999999996</v>
      </c>
      <c r="L23" s="231">
        <v>319.34594999999996</v>
      </c>
      <c r="M23" s="231">
        <v>326.77259999999995</v>
      </c>
      <c r="N23" s="236">
        <f t="shared" si="0"/>
        <v>1292.2370999999998</v>
      </c>
      <c r="O23" s="237"/>
      <c r="P23" s="231">
        <v>1292.2370999999998</v>
      </c>
    </row>
    <row r="24" spans="2:16" ht="116" x14ac:dyDescent="0.35">
      <c r="B24" s="61" t="s">
        <v>2068</v>
      </c>
      <c r="C24" s="27" t="s">
        <v>2069</v>
      </c>
      <c r="D24" s="238">
        <v>1311651606</v>
      </c>
      <c r="E24" s="27" t="s">
        <v>2015</v>
      </c>
      <c r="F24" s="27" t="s">
        <v>2070</v>
      </c>
      <c r="G24" s="61">
        <f t="shared" si="1"/>
        <v>3</v>
      </c>
      <c r="H24" s="61">
        <v>0</v>
      </c>
      <c r="I24" s="61">
        <v>2</v>
      </c>
      <c r="J24" s="61">
        <v>1</v>
      </c>
      <c r="K24" s="231">
        <v>28.86345</v>
      </c>
      <c r="L24" s="231">
        <v>29.550675000000002</v>
      </c>
      <c r="M24" s="231">
        <v>30.2379</v>
      </c>
      <c r="N24" s="236">
        <f t="shared" si="0"/>
        <v>89.339250000000007</v>
      </c>
      <c r="O24" s="237"/>
      <c r="P24" s="231">
        <v>89.339250000000007</v>
      </c>
    </row>
    <row r="25" spans="2:16" ht="90" customHeight="1" x14ac:dyDescent="0.35">
      <c r="B25" s="61" t="s">
        <v>2071</v>
      </c>
      <c r="C25" s="27" t="s">
        <v>2072</v>
      </c>
      <c r="D25" s="27">
        <v>1063920500</v>
      </c>
      <c r="E25" s="27" t="s">
        <v>1276</v>
      </c>
      <c r="F25" s="27" t="s">
        <v>2073</v>
      </c>
      <c r="G25" s="61">
        <f t="shared" si="1"/>
        <v>1</v>
      </c>
      <c r="H25" s="61">
        <v>0</v>
      </c>
      <c r="I25" s="61">
        <v>1</v>
      </c>
      <c r="J25" s="61">
        <v>0</v>
      </c>
      <c r="K25" s="231">
        <v>73.371375</v>
      </c>
      <c r="L25" s="231">
        <v>75.118312500000002</v>
      </c>
      <c r="M25" s="231">
        <v>76.865250000000003</v>
      </c>
      <c r="N25" s="236">
        <f t="shared" si="0"/>
        <v>75.118312500000002</v>
      </c>
      <c r="O25" s="237"/>
      <c r="P25" s="231">
        <v>75.118312500000002</v>
      </c>
    </row>
    <row r="26" spans="2:16" ht="116" x14ac:dyDescent="0.35">
      <c r="B26" s="61" t="s">
        <v>2074</v>
      </c>
      <c r="C26" s="27" t="s">
        <v>2075</v>
      </c>
      <c r="D26" s="238">
        <v>1423231209</v>
      </c>
      <c r="E26" s="27" t="s">
        <v>2015</v>
      </c>
      <c r="F26" s="27" t="s">
        <v>2076</v>
      </c>
      <c r="G26" s="61">
        <f t="shared" si="1"/>
        <v>3</v>
      </c>
      <c r="H26" s="61">
        <v>1</v>
      </c>
      <c r="I26" s="61">
        <v>1</v>
      </c>
      <c r="J26" s="61">
        <v>1</v>
      </c>
      <c r="K26" s="231">
        <v>23.769900000000003</v>
      </c>
      <c r="L26" s="231">
        <v>24.335850000000001</v>
      </c>
      <c r="M26" s="231">
        <v>24.901800000000001</v>
      </c>
      <c r="N26" s="236">
        <f t="shared" si="0"/>
        <v>73.007550000000009</v>
      </c>
      <c r="O26" s="237"/>
      <c r="P26" s="231">
        <v>73.007550000000009</v>
      </c>
    </row>
    <row r="27" spans="2:16" ht="275.5" x14ac:dyDescent="0.35">
      <c r="B27" s="61" t="s">
        <v>2077</v>
      </c>
      <c r="C27" s="27" t="s">
        <v>2078</v>
      </c>
      <c r="D27" s="238">
        <v>1312521612</v>
      </c>
      <c r="E27" s="27" t="s">
        <v>2015</v>
      </c>
      <c r="F27" s="27" t="s">
        <v>2079</v>
      </c>
      <c r="G27" s="61">
        <f t="shared" si="1"/>
        <v>1</v>
      </c>
      <c r="H27" s="61">
        <v>0</v>
      </c>
      <c r="I27" s="61">
        <v>1</v>
      </c>
      <c r="J27" s="61">
        <v>0</v>
      </c>
      <c r="K27" s="231">
        <v>179.72954999999999</v>
      </c>
      <c r="L27" s="231">
        <v>184.008825</v>
      </c>
      <c r="M27" s="231">
        <v>188.28809999999999</v>
      </c>
      <c r="N27" s="236">
        <f t="shared" si="0"/>
        <v>184.008825</v>
      </c>
      <c r="O27" s="237"/>
      <c r="P27" s="231">
        <v>184.008825</v>
      </c>
    </row>
    <row r="28" spans="2:16" ht="101.5" x14ac:dyDescent="0.35">
      <c r="B28" s="61" t="s">
        <v>2080</v>
      </c>
      <c r="C28" s="27" t="s">
        <v>2081</v>
      </c>
      <c r="D28" s="238">
        <v>1316591211</v>
      </c>
      <c r="E28" s="27" t="s">
        <v>2015</v>
      </c>
      <c r="F28" s="27" t="s">
        <v>2082</v>
      </c>
      <c r="G28" s="61">
        <f t="shared" si="1"/>
        <v>6</v>
      </c>
      <c r="H28" s="61">
        <v>2</v>
      </c>
      <c r="I28" s="61">
        <v>2</v>
      </c>
      <c r="J28" s="61">
        <v>2</v>
      </c>
      <c r="K28" s="231">
        <v>31.046400000000002</v>
      </c>
      <c r="L28" s="231">
        <v>31.785600000000002</v>
      </c>
      <c r="M28" s="231">
        <v>32.524799999999999</v>
      </c>
      <c r="N28" s="236">
        <f t="shared" si="0"/>
        <v>190.71360000000001</v>
      </c>
      <c r="O28" s="237"/>
      <c r="P28" s="231">
        <v>190.71360000000001</v>
      </c>
    </row>
    <row r="29" spans="2:16" ht="87" x14ac:dyDescent="0.35">
      <c r="B29" s="61" t="s">
        <v>2083</v>
      </c>
      <c r="C29" s="27" t="s">
        <v>2084</v>
      </c>
      <c r="D29" s="27">
        <v>281499.12089999998</v>
      </c>
      <c r="E29" s="27" t="s">
        <v>2015</v>
      </c>
      <c r="F29" s="27" t="s">
        <v>2085</v>
      </c>
      <c r="G29" s="61">
        <f t="shared" si="1"/>
        <v>10</v>
      </c>
      <c r="H29" s="61">
        <v>4</v>
      </c>
      <c r="I29" s="61">
        <v>2</v>
      </c>
      <c r="J29" s="61">
        <v>4</v>
      </c>
      <c r="K29" s="231">
        <v>49.419562500000005</v>
      </c>
      <c r="L29" s="231">
        <v>50.596218750000006</v>
      </c>
      <c r="M29" s="231">
        <v>51.772875000000006</v>
      </c>
      <c r="N29" s="236">
        <f t="shared" si="0"/>
        <v>505.96218750000003</v>
      </c>
      <c r="O29" s="237"/>
      <c r="P29" s="231">
        <v>505.96218750000003</v>
      </c>
    </row>
    <row r="30" spans="2:16" ht="261" x14ac:dyDescent="0.35">
      <c r="B30" s="61" t="s">
        <v>2086</v>
      </c>
      <c r="C30" s="27" t="s">
        <v>2087</v>
      </c>
      <c r="D30" s="238">
        <v>1315001211</v>
      </c>
      <c r="E30" s="27" t="s">
        <v>2015</v>
      </c>
      <c r="F30" s="27" t="s">
        <v>2088</v>
      </c>
      <c r="G30" s="61">
        <f t="shared" si="1"/>
        <v>1</v>
      </c>
      <c r="H30" s="61">
        <v>0</v>
      </c>
      <c r="I30" s="61">
        <v>1</v>
      </c>
      <c r="J30" s="61">
        <v>0</v>
      </c>
      <c r="K30" s="231">
        <v>373.52699999999999</v>
      </c>
      <c r="L30" s="231">
        <v>382.4205</v>
      </c>
      <c r="M30" s="231">
        <v>391.31400000000002</v>
      </c>
      <c r="N30" s="236">
        <f t="shared" si="0"/>
        <v>382.4205</v>
      </c>
      <c r="O30" s="237"/>
      <c r="P30" s="231">
        <v>382.4205</v>
      </c>
    </row>
    <row r="31" spans="2:16" ht="58" x14ac:dyDescent="0.35">
      <c r="B31" s="61" t="s">
        <v>2089</v>
      </c>
      <c r="C31" s="27" t="s">
        <v>2090</v>
      </c>
      <c r="D31" s="238">
        <v>1316691209</v>
      </c>
      <c r="E31" s="27" t="s">
        <v>2015</v>
      </c>
      <c r="F31" s="27" t="s">
        <v>2091</v>
      </c>
      <c r="G31" s="61">
        <f t="shared" si="1"/>
        <v>14</v>
      </c>
      <c r="H31" s="61">
        <v>5</v>
      </c>
      <c r="I31" s="61">
        <v>5</v>
      </c>
      <c r="J31" s="61">
        <v>4</v>
      </c>
      <c r="K31" s="231">
        <v>74.462850000000003</v>
      </c>
      <c r="L31" s="231">
        <v>76.235775000000004</v>
      </c>
      <c r="M31" s="231">
        <v>78.008700000000005</v>
      </c>
      <c r="N31" s="236">
        <f t="shared" si="0"/>
        <v>1065.5279249999999</v>
      </c>
      <c r="O31" s="237"/>
      <c r="P31" s="231">
        <v>1065.5279249999999</v>
      </c>
    </row>
    <row r="32" spans="2:16" ht="116" x14ac:dyDescent="0.35">
      <c r="B32" s="61" t="s">
        <v>2092</v>
      </c>
      <c r="C32" s="27" t="s">
        <v>2093</v>
      </c>
      <c r="D32" s="27" t="s">
        <v>2094</v>
      </c>
      <c r="E32" s="27" t="s">
        <v>2015</v>
      </c>
      <c r="F32" s="27" t="s">
        <v>2095</v>
      </c>
      <c r="G32" s="61">
        <f t="shared" si="1"/>
        <v>16</v>
      </c>
      <c r="H32" s="61">
        <v>5</v>
      </c>
      <c r="I32" s="61">
        <v>7</v>
      </c>
      <c r="J32" s="61">
        <v>4</v>
      </c>
      <c r="K32" s="231">
        <v>44.750474999999994</v>
      </c>
      <c r="L32" s="231">
        <v>45.815962499999998</v>
      </c>
      <c r="M32" s="231">
        <v>46.881449999999994</v>
      </c>
      <c r="N32" s="236">
        <f t="shared" si="0"/>
        <v>731.98991249999995</v>
      </c>
      <c r="O32" s="237"/>
      <c r="P32" s="231">
        <v>731.98991249999983</v>
      </c>
    </row>
    <row r="33" spans="2:16" ht="43.5" x14ac:dyDescent="0.35">
      <c r="B33" s="61" t="s">
        <v>2096</v>
      </c>
      <c r="C33" s="27" t="s">
        <v>2097</v>
      </c>
      <c r="D33" s="238">
        <v>1816701211</v>
      </c>
      <c r="E33" s="27" t="s">
        <v>2015</v>
      </c>
      <c r="F33" s="27" t="s">
        <v>2098</v>
      </c>
      <c r="G33" s="61">
        <f t="shared" si="1"/>
        <v>24</v>
      </c>
      <c r="H33" s="61">
        <v>8</v>
      </c>
      <c r="I33" s="61">
        <v>8</v>
      </c>
      <c r="J33" s="61">
        <v>8</v>
      </c>
      <c r="K33" s="231">
        <v>34.320824999999999</v>
      </c>
      <c r="L33" s="231">
        <v>35.137987500000001</v>
      </c>
      <c r="M33" s="231">
        <v>35.955150000000003</v>
      </c>
      <c r="N33" s="236">
        <f t="shared" si="0"/>
        <v>843.31169999999997</v>
      </c>
      <c r="O33" s="237"/>
      <c r="P33" s="231">
        <v>843.31170000000009</v>
      </c>
    </row>
    <row r="34" spans="2:16" x14ac:dyDescent="0.35">
      <c r="B34" s="61" t="s">
        <v>2099</v>
      </c>
      <c r="C34" s="27" t="s">
        <v>2100</v>
      </c>
      <c r="D34" s="27">
        <v>131086.12109999999</v>
      </c>
      <c r="E34" s="27" t="s">
        <v>2015</v>
      </c>
      <c r="F34" s="27" t="s">
        <v>2067</v>
      </c>
      <c r="G34" s="61">
        <f t="shared" si="1"/>
        <v>46</v>
      </c>
      <c r="H34" s="61">
        <v>13</v>
      </c>
      <c r="I34" s="61">
        <v>20</v>
      </c>
      <c r="J34" s="61">
        <v>13</v>
      </c>
      <c r="K34" s="231">
        <v>43.295175000000008</v>
      </c>
      <c r="L34" s="231">
        <v>44.326012500000004</v>
      </c>
      <c r="M34" s="231">
        <v>45.356850000000009</v>
      </c>
      <c r="N34" s="236">
        <f t="shared" si="0"/>
        <v>2038.9965750000001</v>
      </c>
      <c r="O34" s="237"/>
      <c r="P34" s="231">
        <v>2038.9965750000001</v>
      </c>
    </row>
    <row r="35" spans="2:16" ht="116" x14ac:dyDescent="0.35">
      <c r="B35" s="61" t="s">
        <v>2101</v>
      </c>
      <c r="C35" s="27" t="s">
        <v>2102</v>
      </c>
      <c r="D35" s="27">
        <v>1072270250</v>
      </c>
      <c r="E35" s="27" t="s">
        <v>1276</v>
      </c>
      <c r="F35" s="27" t="s">
        <v>2103</v>
      </c>
      <c r="G35" s="61">
        <f t="shared" si="1"/>
        <v>5</v>
      </c>
      <c r="H35" s="61">
        <v>2</v>
      </c>
      <c r="I35" s="61">
        <v>2</v>
      </c>
      <c r="J35" s="61">
        <v>1</v>
      </c>
      <c r="K35" s="231">
        <v>97.990200000000002</v>
      </c>
      <c r="L35" s="231">
        <v>100.3233</v>
      </c>
      <c r="M35" s="231">
        <v>102.65639999999999</v>
      </c>
      <c r="N35" s="236">
        <f t="shared" si="0"/>
        <v>499.28340000000003</v>
      </c>
      <c r="O35" s="237"/>
      <c r="P35" s="231">
        <v>499.28340000000003</v>
      </c>
    </row>
    <row r="36" spans="2:16" ht="58" x14ac:dyDescent="0.35">
      <c r="B36" s="61" t="s">
        <v>2104</v>
      </c>
      <c r="C36" s="27" t="s">
        <v>2105</v>
      </c>
      <c r="D36" s="238">
        <v>2535721211</v>
      </c>
      <c r="E36" s="27" t="s">
        <v>2015</v>
      </c>
      <c r="F36" s="27" t="s">
        <v>2106</v>
      </c>
      <c r="G36" s="61">
        <f t="shared" si="1"/>
        <v>3</v>
      </c>
      <c r="H36" s="61">
        <v>1</v>
      </c>
      <c r="I36" s="61">
        <v>1</v>
      </c>
      <c r="J36" s="61">
        <v>1</v>
      </c>
      <c r="K36" s="231">
        <v>123.94305000000001</v>
      </c>
      <c r="L36" s="231">
        <v>126.89407500000002</v>
      </c>
      <c r="M36" s="231">
        <v>129.8451</v>
      </c>
      <c r="N36" s="236">
        <f t="shared" si="0"/>
        <v>380.68222500000002</v>
      </c>
      <c r="O36" s="237"/>
      <c r="P36" s="231">
        <v>380.68222500000002</v>
      </c>
    </row>
    <row r="37" spans="2:16" ht="75" customHeight="1" x14ac:dyDescent="0.35">
      <c r="B37" s="61" t="s">
        <v>2107</v>
      </c>
      <c r="C37" s="27" t="s">
        <v>2108</v>
      </c>
      <c r="D37" s="238">
        <v>1313401211</v>
      </c>
      <c r="E37" s="27" t="s">
        <v>2015</v>
      </c>
      <c r="F37" s="27" t="s">
        <v>2109</v>
      </c>
      <c r="G37" s="61">
        <f t="shared" si="1"/>
        <v>5</v>
      </c>
      <c r="H37" s="61">
        <v>1</v>
      </c>
      <c r="I37" s="61">
        <v>2</v>
      </c>
      <c r="J37" s="61">
        <v>2</v>
      </c>
      <c r="K37" s="231">
        <v>169.66372500000003</v>
      </c>
      <c r="L37" s="231">
        <v>173.70333750000003</v>
      </c>
      <c r="M37" s="231">
        <v>177.74295000000001</v>
      </c>
      <c r="N37" s="236">
        <f t="shared" si="0"/>
        <v>872.55630000000008</v>
      </c>
      <c r="O37" s="237"/>
      <c r="P37" s="231">
        <v>872.55630000000019</v>
      </c>
    </row>
    <row r="38" spans="2:16" ht="87" x14ac:dyDescent="0.35">
      <c r="B38" s="61" t="s">
        <v>2110</v>
      </c>
      <c r="C38" s="27" t="s">
        <v>2111</v>
      </c>
      <c r="D38" s="27">
        <v>1042281000</v>
      </c>
      <c r="E38" s="27" t="s">
        <v>1276</v>
      </c>
      <c r="F38" s="27" t="s">
        <v>2112</v>
      </c>
      <c r="G38" s="61">
        <f t="shared" si="1"/>
        <v>3</v>
      </c>
      <c r="H38" s="61">
        <v>1</v>
      </c>
      <c r="I38" s="61">
        <v>1</v>
      </c>
      <c r="J38" s="61">
        <v>1</v>
      </c>
      <c r="K38" s="231">
        <v>402.63299999999998</v>
      </c>
      <c r="L38" s="231">
        <v>412.21949999999998</v>
      </c>
      <c r="M38" s="231">
        <v>421.80599999999998</v>
      </c>
      <c r="N38" s="236">
        <f t="shared" si="0"/>
        <v>1236.6585</v>
      </c>
      <c r="O38" s="237"/>
      <c r="P38" s="231">
        <v>1236.6585</v>
      </c>
    </row>
    <row r="39" spans="2:16" ht="188.5" x14ac:dyDescent="0.35">
      <c r="B39" s="61" t="s">
        <v>2113</v>
      </c>
      <c r="C39" s="27" t="s">
        <v>2114</v>
      </c>
      <c r="D39" s="27">
        <v>1063290500</v>
      </c>
      <c r="E39" s="27" t="s">
        <v>1276</v>
      </c>
      <c r="F39" s="27" t="s">
        <v>2115</v>
      </c>
      <c r="G39" s="61">
        <f t="shared" si="1"/>
        <v>3</v>
      </c>
      <c r="H39" s="61">
        <v>1</v>
      </c>
      <c r="I39" s="61">
        <v>1</v>
      </c>
      <c r="J39" s="61">
        <v>1</v>
      </c>
      <c r="K39" s="231">
        <v>45.963224999999994</v>
      </c>
      <c r="L39" s="231">
        <v>47.057587499999997</v>
      </c>
      <c r="M39" s="231">
        <v>48.151949999999999</v>
      </c>
      <c r="N39" s="236">
        <f t="shared" si="0"/>
        <v>141.17276249999998</v>
      </c>
      <c r="O39" s="237"/>
      <c r="P39" s="231">
        <v>141.17276249999998</v>
      </c>
    </row>
    <row r="40" spans="2:16" ht="43.5" x14ac:dyDescent="0.35">
      <c r="B40" s="61" t="s">
        <v>2116</v>
      </c>
      <c r="C40" s="27" t="s">
        <v>2117</v>
      </c>
      <c r="D40" s="238">
        <v>1316871211</v>
      </c>
      <c r="E40" s="27" t="s">
        <v>2015</v>
      </c>
      <c r="F40" s="27" t="s">
        <v>2118</v>
      </c>
      <c r="G40" s="61">
        <f t="shared" si="1"/>
        <v>9</v>
      </c>
      <c r="H40" s="61">
        <v>2</v>
      </c>
      <c r="I40" s="61">
        <v>4</v>
      </c>
      <c r="J40" s="61">
        <v>3</v>
      </c>
      <c r="K40" s="231">
        <v>75.918149999999997</v>
      </c>
      <c r="L40" s="231">
        <v>77.725724999999997</v>
      </c>
      <c r="M40" s="231">
        <v>79.533299999999997</v>
      </c>
      <c r="N40" s="236">
        <f t="shared" si="0"/>
        <v>701.33909999999992</v>
      </c>
      <c r="O40" s="237"/>
      <c r="P40" s="231">
        <v>701.33910000000014</v>
      </c>
    </row>
    <row r="41" spans="2:16" ht="72.5" x14ac:dyDescent="0.35">
      <c r="B41" s="61" t="s">
        <v>2119</v>
      </c>
      <c r="C41" s="27" t="s">
        <v>2120</v>
      </c>
      <c r="D41" s="27">
        <v>1144170001</v>
      </c>
      <c r="E41" s="27" t="s">
        <v>1276</v>
      </c>
      <c r="F41" s="27" t="s">
        <v>2121</v>
      </c>
      <c r="G41" s="61">
        <f t="shared" si="1"/>
        <v>8</v>
      </c>
      <c r="H41" s="61">
        <v>2</v>
      </c>
      <c r="I41" s="61">
        <v>4</v>
      </c>
      <c r="J41" s="61">
        <v>2</v>
      </c>
      <c r="K41" s="231">
        <v>293.4855</v>
      </c>
      <c r="L41" s="231">
        <v>300.47325000000001</v>
      </c>
      <c r="M41" s="231">
        <v>307.46100000000001</v>
      </c>
      <c r="N41" s="236">
        <f t="shared" si="0"/>
        <v>2403.7860000000001</v>
      </c>
      <c r="O41" s="237"/>
      <c r="P41" s="231">
        <v>2403.7860000000001</v>
      </c>
    </row>
    <row r="42" spans="2:16" ht="87" x14ac:dyDescent="0.35">
      <c r="B42" s="61" t="s">
        <v>2122</v>
      </c>
      <c r="C42" s="27" t="s">
        <v>2123</v>
      </c>
      <c r="D42" s="27">
        <v>1144020001</v>
      </c>
      <c r="E42" s="27" t="s">
        <v>1276</v>
      </c>
      <c r="F42" s="27" t="s">
        <v>2124</v>
      </c>
      <c r="G42" s="61">
        <f t="shared" si="1"/>
        <v>10</v>
      </c>
      <c r="H42" s="61">
        <v>3</v>
      </c>
      <c r="I42" s="61">
        <v>4</v>
      </c>
      <c r="J42" s="61">
        <v>3</v>
      </c>
      <c r="K42" s="231">
        <v>288.63450000000006</v>
      </c>
      <c r="L42" s="231">
        <v>295.50675000000007</v>
      </c>
      <c r="M42" s="231">
        <v>302.37900000000002</v>
      </c>
      <c r="N42" s="236">
        <f t="shared" si="0"/>
        <v>2955.0675000000006</v>
      </c>
      <c r="O42" s="237"/>
      <c r="P42" s="231">
        <v>2955.0675000000001</v>
      </c>
    </row>
    <row r="43" spans="2:16" ht="29" x14ac:dyDescent="0.35">
      <c r="B43" s="61" t="s">
        <v>2125</v>
      </c>
      <c r="C43" s="27" t="s">
        <v>2126</v>
      </c>
      <c r="D43" s="238">
        <v>2113761209</v>
      </c>
      <c r="E43" s="27" t="s">
        <v>2015</v>
      </c>
      <c r="F43" s="27" t="s">
        <v>2127</v>
      </c>
      <c r="G43" s="61">
        <f t="shared" si="1"/>
        <v>3</v>
      </c>
      <c r="H43" s="61">
        <v>1</v>
      </c>
      <c r="I43" s="61">
        <v>1</v>
      </c>
      <c r="J43" s="61">
        <v>1</v>
      </c>
      <c r="K43" s="231">
        <v>64.275750000000002</v>
      </c>
      <c r="L43" s="231">
        <v>65.806124999999994</v>
      </c>
      <c r="M43" s="231">
        <v>67.336500000000001</v>
      </c>
      <c r="N43" s="236">
        <f t="shared" si="0"/>
        <v>197.418375</v>
      </c>
      <c r="O43" s="237"/>
      <c r="P43" s="231">
        <v>197.418375</v>
      </c>
    </row>
    <row r="44" spans="2:16" ht="72.5" x14ac:dyDescent="0.35">
      <c r="B44" s="61" t="s">
        <v>2128</v>
      </c>
      <c r="C44" s="27" t="s">
        <v>2129</v>
      </c>
      <c r="D44" s="27">
        <v>1059861000</v>
      </c>
      <c r="E44" s="27" t="s">
        <v>1276</v>
      </c>
      <c r="F44" s="27" t="s">
        <v>2130</v>
      </c>
      <c r="G44" s="61">
        <f t="shared" si="1"/>
        <v>3</v>
      </c>
      <c r="H44" s="61">
        <v>1</v>
      </c>
      <c r="I44" s="61">
        <v>1</v>
      </c>
      <c r="J44" s="61">
        <v>1</v>
      </c>
      <c r="K44" s="231">
        <v>72.279900000000012</v>
      </c>
      <c r="L44" s="231">
        <v>74.000850000000014</v>
      </c>
      <c r="M44" s="231">
        <v>75.721800000000002</v>
      </c>
      <c r="N44" s="236">
        <f t="shared" si="0"/>
        <v>222.00255000000001</v>
      </c>
      <c r="O44" s="237"/>
      <c r="P44" s="231">
        <v>222.00255000000001</v>
      </c>
    </row>
    <row r="45" spans="2:16" ht="72.5" x14ac:dyDescent="0.35">
      <c r="B45" s="61" t="s">
        <v>2131</v>
      </c>
      <c r="C45" s="27" t="s">
        <v>2132</v>
      </c>
      <c r="D45" s="238">
        <v>1211701608</v>
      </c>
      <c r="E45" s="27" t="s">
        <v>2015</v>
      </c>
      <c r="F45" s="27" t="s">
        <v>2133</v>
      </c>
      <c r="G45" s="61">
        <f t="shared" si="1"/>
        <v>3</v>
      </c>
      <c r="H45" s="61">
        <v>1</v>
      </c>
      <c r="I45" s="61">
        <v>1</v>
      </c>
      <c r="J45" s="61">
        <v>1</v>
      </c>
      <c r="K45" s="231">
        <v>196.58677500000002</v>
      </c>
      <c r="L45" s="231">
        <v>201.26741250000001</v>
      </c>
      <c r="M45" s="231">
        <v>205.94805000000002</v>
      </c>
      <c r="N45" s="236">
        <f t="shared" si="0"/>
        <v>603.80223750000005</v>
      </c>
      <c r="O45" s="237"/>
      <c r="P45" s="231">
        <v>603.80223750000005</v>
      </c>
    </row>
    <row r="46" spans="2:16" ht="43.5" x14ac:dyDescent="0.35">
      <c r="B46" s="61" t="s">
        <v>2134</v>
      </c>
      <c r="C46" s="27" t="s">
        <v>2135</v>
      </c>
      <c r="D46" s="27">
        <v>1013220025</v>
      </c>
      <c r="E46" s="27" t="s">
        <v>1276</v>
      </c>
      <c r="F46" s="27" t="s">
        <v>2136</v>
      </c>
      <c r="G46" s="61">
        <f t="shared" si="1"/>
        <v>7</v>
      </c>
      <c r="H46" s="61">
        <v>2</v>
      </c>
      <c r="I46" s="61">
        <v>3</v>
      </c>
      <c r="J46" s="61">
        <v>2</v>
      </c>
      <c r="K46" s="231">
        <v>80.647874999999999</v>
      </c>
      <c r="L46" s="231">
        <v>82.568062500000011</v>
      </c>
      <c r="M46" s="231">
        <v>84.488250000000008</v>
      </c>
      <c r="N46" s="236">
        <f t="shared" si="0"/>
        <v>577.97643750000009</v>
      </c>
      <c r="O46" s="237"/>
      <c r="P46" s="231">
        <v>577.97643749999997</v>
      </c>
    </row>
    <row r="47" spans="2:16" ht="72.5" x14ac:dyDescent="0.35">
      <c r="B47" s="61" t="s">
        <v>2137</v>
      </c>
      <c r="C47" s="27" t="s">
        <v>2138</v>
      </c>
      <c r="D47" s="238">
        <v>2814321208</v>
      </c>
      <c r="E47" s="27" t="s">
        <v>2015</v>
      </c>
      <c r="F47" s="27" t="s">
        <v>2139</v>
      </c>
      <c r="G47" s="61">
        <f t="shared" si="1"/>
        <v>4</v>
      </c>
      <c r="H47" s="61">
        <v>1</v>
      </c>
      <c r="I47" s="61">
        <v>2</v>
      </c>
      <c r="J47" s="61">
        <v>1</v>
      </c>
      <c r="K47" s="231">
        <v>34.320824999999999</v>
      </c>
      <c r="L47" s="231">
        <v>35.137987500000001</v>
      </c>
      <c r="M47" s="231">
        <v>35.955150000000003</v>
      </c>
      <c r="N47" s="236">
        <f t="shared" si="0"/>
        <v>140.55195000000001</v>
      </c>
      <c r="O47" s="237"/>
      <c r="P47" s="231">
        <v>140.55195000000001</v>
      </c>
    </row>
    <row r="48" spans="2:16" ht="58" x14ac:dyDescent="0.35">
      <c r="B48" s="61" t="s">
        <v>2140</v>
      </c>
      <c r="C48" s="27" t="s">
        <v>2141</v>
      </c>
      <c r="D48" s="238">
        <v>1326171604</v>
      </c>
      <c r="E48" s="27" t="s">
        <v>2015</v>
      </c>
      <c r="F48" s="27" t="s">
        <v>2142</v>
      </c>
      <c r="G48" s="61">
        <f t="shared" si="1"/>
        <v>9</v>
      </c>
      <c r="H48" s="61">
        <v>3</v>
      </c>
      <c r="I48" s="61">
        <v>3</v>
      </c>
      <c r="J48" s="61">
        <v>3</v>
      </c>
      <c r="K48" s="231">
        <v>264.37950000000001</v>
      </c>
      <c r="L48" s="231">
        <v>270.67425000000003</v>
      </c>
      <c r="M48" s="231">
        <v>276.96900000000005</v>
      </c>
      <c r="N48" s="236">
        <f t="shared" si="0"/>
        <v>2436.0682500000003</v>
      </c>
      <c r="O48" s="237"/>
      <c r="P48" s="231">
        <v>2436.0682500000003</v>
      </c>
    </row>
    <row r="49" spans="2:16" ht="43.5" x14ac:dyDescent="0.35">
      <c r="B49" s="61" t="s">
        <v>2143</v>
      </c>
      <c r="C49" s="27" t="s">
        <v>2144</v>
      </c>
      <c r="D49" s="238">
        <v>1814641211</v>
      </c>
      <c r="E49" s="27" t="s">
        <v>2015</v>
      </c>
      <c r="F49" s="27" t="s">
        <v>2145</v>
      </c>
      <c r="G49" s="61">
        <f t="shared" si="1"/>
        <v>166</v>
      </c>
      <c r="H49" s="61">
        <v>53</v>
      </c>
      <c r="I49" s="61">
        <v>57</v>
      </c>
      <c r="J49" s="61">
        <v>56</v>
      </c>
      <c r="K49" s="231">
        <v>112.17937500000001</v>
      </c>
      <c r="L49" s="231">
        <v>114.8503125</v>
      </c>
      <c r="M49" s="231">
        <v>117.52125000000001</v>
      </c>
      <c r="N49" s="236">
        <f t="shared" si="0"/>
        <v>19073.164687500001</v>
      </c>
      <c r="O49" s="237"/>
      <c r="P49" s="231">
        <v>19073.164687500004</v>
      </c>
    </row>
    <row r="50" spans="2:16" ht="130.5" x14ac:dyDescent="0.35">
      <c r="B50" s="61" t="s">
        <v>2146</v>
      </c>
      <c r="C50" s="27" t="s">
        <v>2147</v>
      </c>
      <c r="D50" s="27">
        <v>1065371000</v>
      </c>
      <c r="E50" s="27" t="s">
        <v>1276</v>
      </c>
      <c r="F50" s="27" t="s">
        <v>2148</v>
      </c>
      <c r="G50" s="61">
        <f t="shared" si="1"/>
        <v>7</v>
      </c>
      <c r="H50" s="61">
        <v>2</v>
      </c>
      <c r="I50" s="61">
        <v>3</v>
      </c>
      <c r="J50" s="61">
        <v>2</v>
      </c>
      <c r="K50" s="231">
        <v>104.29649999999999</v>
      </c>
      <c r="L50" s="231">
        <v>106.77974999999999</v>
      </c>
      <c r="M50" s="231">
        <v>109.26300000000001</v>
      </c>
      <c r="N50" s="236">
        <f t="shared" si="0"/>
        <v>747.45824999999991</v>
      </c>
      <c r="O50" s="237"/>
      <c r="P50" s="231">
        <v>747.45824999999991</v>
      </c>
    </row>
    <row r="51" spans="2:16" ht="43.5" x14ac:dyDescent="0.35">
      <c r="B51" s="61" t="s">
        <v>2149</v>
      </c>
      <c r="C51" s="27" t="s">
        <v>2150</v>
      </c>
      <c r="D51" s="27" t="s">
        <v>2151</v>
      </c>
      <c r="E51" s="27" t="s">
        <v>2152</v>
      </c>
      <c r="F51" s="27" t="s">
        <v>2153</v>
      </c>
      <c r="G51" s="61">
        <f t="shared" si="1"/>
        <v>3</v>
      </c>
      <c r="H51" s="61">
        <v>1</v>
      </c>
      <c r="I51" s="61">
        <v>1</v>
      </c>
      <c r="J51" s="61">
        <v>1</v>
      </c>
      <c r="K51" s="231">
        <v>97.02000000000001</v>
      </c>
      <c r="L51" s="231">
        <v>99.330000000000013</v>
      </c>
      <c r="M51" s="231">
        <v>101.64</v>
      </c>
      <c r="N51" s="236">
        <f t="shared" si="0"/>
        <v>297.99</v>
      </c>
      <c r="O51" s="237"/>
      <c r="P51" s="231">
        <v>297.99</v>
      </c>
    </row>
    <row r="52" spans="2:16" ht="87" x14ac:dyDescent="0.35">
      <c r="B52" s="61" t="s">
        <v>2154</v>
      </c>
      <c r="C52" s="27" t="s">
        <v>2155</v>
      </c>
      <c r="D52" s="27" t="s">
        <v>2156</v>
      </c>
      <c r="E52" s="27" t="s">
        <v>2157</v>
      </c>
      <c r="F52" s="27" t="s">
        <v>2158</v>
      </c>
      <c r="G52" s="61">
        <f t="shared" si="1"/>
        <v>9</v>
      </c>
      <c r="H52" s="61">
        <v>2</v>
      </c>
      <c r="I52" s="61">
        <v>5</v>
      </c>
      <c r="J52" s="61">
        <v>2</v>
      </c>
      <c r="K52" s="231">
        <v>515.41875000000005</v>
      </c>
      <c r="L52" s="231">
        <v>527.69062499999995</v>
      </c>
      <c r="M52" s="231">
        <v>539.96249999999998</v>
      </c>
      <c r="N52" s="236">
        <f t="shared" si="0"/>
        <v>4749.2156249999998</v>
      </c>
      <c r="O52" s="237"/>
      <c r="P52" s="231">
        <v>4749.2156249999998</v>
      </c>
    </row>
    <row r="53" spans="2:16" ht="116" x14ac:dyDescent="0.35">
      <c r="B53" s="61" t="s">
        <v>2159</v>
      </c>
      <c r="C53" s="27" t="s">
        <v>2160</v>
      </c>
      <c r="D53" s="238">
        <v>1315271211</v>
      </c>
      <c r="E53" s="27" t="s">
        <v>2015</v>
      </c>
      <c r="F53" s="27" t="s">
        <v>2161</v>
      </c>
      <c r="G53" s="61">
        <f t="shared" si="1"/>
        <v>4</v>
      </c>
      <c r="H53" s="61">
        <v>1</v>
      </c>
      <c r="I53" s="61">
        <v>2</v>
      </c>
      <c r="J53" s="61">
        <v>1</v>
      </c>
      <c r="K53" s="231">
        <v>163.11487499999998</v>
      </c>
      <c r="L53" s="231">
        <v>166.99856249999999</v>
      </c>
      <c r="M53" s="231">
        <v>170.88225</v>
      </c>
      <c r="N53" s="236">
        <f t="shared" si="0"/>
        <v>667.99424999999997</v>
      </c>
      <c r="O53" s="237"/>
      <c r="P53" s="231">
        <v>667.99424999999997</v>
      </c>
    </row>
    <row r="54" spans="2:16" ht="116" x14ac:dyDescent="0.35">
      <c r="B54" s="61" t="s">
        <v>2162</v>
      </c>
      <c r="C54" s="27" t="s">
        <v>2163</v>
      </c>
      <c r="D54" s="238">
        <v>1210761214</v>
      </c>
      <c r="E54" s="27" t="s">
        <v>2015</v>
      </c>
      <c r="F54" s="27" t="s">
        <v>2164</v>
      </c>
      <c r="G54" s="61">
        <f t="shared" si="1"/>
        <v>4</v>
      </c>
      <c r="H54" s="61">
        <v>1</v>
      </c>
      <c r="I54" s="61">
        <v>2</v>
      </c>
      <c r="J54" s="61">
        <v>1</v>
      </c>
      <c r="K54" s="231">
        <v>233.93947499999999</v>
      </c>
      <c r="L54" s="231">
        <v>239.50946249999998</v>
      </c>
      <c r="M54" s="231">
        <v>245.07945000000001</v>
      </c>
      <c r="N54" s="236">
        <f t="shared" si="0"/>
        <v>958.03784999999993</v>
      </c>
      <c r="O54" s="237"/>
      <c r="P54" s="231">
        <v>958.03784999999993</v>
      </c>
    </row>
    <row r="55" spans="2:16" ht="87" x14ac:dyDescent="0.35">
      <c r="B55" s="61" t="s">
        <v>2165</v>
      </c>
      <c r="C55" s="27" t="s">
        <v>2166</v>
      </c>
      <c r="D55" s="27">
        <v>1050910250</v>
      </c>
      <c r="E55" s="27" t="s">
        <v>1276</v>
      </c>
      <c r="F55" s="27" t="s">
        <v>2167</v>
      </c>
      <c r="G55" s="61">
        <f t="shared" si="1"/>
        <v>6</v>
      </c>
      <c r="H55" s="61">
        <v>2</v>
      </c>
      <c r="I55" s="61">
        <v>2</v>
      </c>
      <c r="J55" s="61">
        <v>2</v>
      </c>
      <c r="K55" s="231">
        <v>58.090724999999999</v>
      </c>
      <c r="L55" s="231">
        <v>59.473837500000002</v>
      </c>
      <c r="M55" s="231">
        <v>60.856949999999998</v>
      </c>
      <c r="N55" s="236">
        <f t="shared" si="0"/>
        <v>356.84302500000001</v>
      </c>
      <c r="O55" s="237"/>
      <c r="P55" s="231">
        <v>356.84302499999995</v>
      </c>
    </row>
    <row r="56" spans="2:16" ht="116" x14ac:dyDescent="0.35">
      <c r="B56" s="61" t="s">
        <v>2168</v>
      </c>
      <c r="C56" s="27" t="s">
        <v>2169</v>
      </c>
      <c r="D56" s="238">
        <v>1314571611</v>
      </c>
      <c r="E56" s="27" t="s">
        <v>2015</v>
      </c>
      <c r="F56" s="27" t="s">
        <v>2170</v>
      </c>
      <c r="G56" s="61">
        <f t="shared" si="1"/>
        <v>10</v>
      </c>
      <c r="H56" s="61">
        <v>2</v>
      </c>
      <c r="I56" s="61">
        <v>6</v>
      </c>
      <c r="J56" s="61">
        <v>2</v>
      </c>
      <c r="K56" s="231">
        <v>150.25972500000003</v>
      </c>
      <c r="L56" s="231">
        <v>153.83733750000005</v>
      </c>
      <c r="M56" s="231">
        <v>157.41495000000003</v>
      </c>
      <c r="N56" s="236">
        <f t="shared" si="0"/>
        <v>1538.3733750000006</v>
      </c>
      <c r="O56" s="237"/>
      <c r="P56" s="231">
        <v>1538.3733750000006</v>
      </c>
    </row>
    <row r="57" spans="2:16" ht="43.5" x14ac:dyDescent="0.35">
      <c r="B57" s="61" t="s">
        <v>2171</v>
      </c>
      <c r="C57" s="27" t="s">
        <v>2172</v>
      </c>
      <c r="D57" s="27">
        <v>1080920250</v>
      </c>
      <c r="E57" s="27" t="s">
        <v>1276</v>
      </c>
      <c r="F57" s="27" t="s">
        <v>2173</v>
      </c>
      <c r="G57" s="61">
        <f t="shared" si="1"/>
        <v>9</v>
      </c>
      <c r="H57" s="61">
        <v>3</v>
      </c>
      <c r="I57" s="61">
        <v>3</v>
      </c>
      <c r="J57" s="61">
        <v>3</v>
      </c>
      <c r="K57" s="231">
        <v>66.094875000000002</v>
      </c>
      <c r="L57" s="231">
        <v>67.668562500000007</v>
      </c>
      <c r="M57" s="231">
        <v>69.242250000000013</v>
      </c>
      <c r="N57" s="236">
        <f t="shared" si="0"/>
        <v>609.01706250000007</v>
      </c>
      <c r="O57" s="237"/>
      <c r="P57" s="231">
        <v>609.01706250000007</v>
      </c>
    </row>
    <row r="58" spans="2:16" ht="101.5" x14ac:dyDescent="0.35">
      <c r="B58" s="61" t="s">
        <v>2174</v>
      </c>
      <c r="C58" s="27" t="s">
        <v>2175</v>
      </c>
      <c r="D58" s="238">
        <v>1315091210</v>
      </c>
      <c r="E58" s="27" t="s">
        <v>2015</v>
      </c>
      <c r="F58" s="27" t="s">
        <v>2176</v>
      </c>
      <c r="G58" s="61">
        <f t="shared" si="1"/>
        <v>3</v>
      </c>
      <c r="H58" s="61">
        <v>1</v>
      </c>
      <c r="I58" s="61">
        <v>1</v>
      </c>
      <c r="J58" s="61">
        <v>1</v>
      </c>
      <c r="K58" s="231">
        <v>69.733125000000015</v>
      </c>
      <c r="L58" s="231">
        <v>71.393437500000005</v>
      </c>
      <c r="M58" s="231">
        <v>73.053750000000008</v>
      </c>
      <c r="N58" s="236">
        <f t="shared" si="0"/>
        <v>214.18031250000004</v>
      </c>
      <c r="O58" s="237"/>
      <c r="P58" s="231">
        <v>214.18031250000004</v>
      </c>
    </row>
    <row r="59" spans="2:16" x14ac:dyDescent="0.35">
      <c r="B59" s="61" t="s">
        <v>2177</v>
      </c>
      <c r="C59" s="27" t="s">
        <v>2178</v>
      </c>
      <c r="D59" s="27">
        <v>182163.12109999999</v>
      </c>
      <c r="E59" s="27" t="s">
        <v>2015</v>
      </c>
      <c r="F59" s="27" t="s">
        <v>2179</v>
      </c>
      <c r="G59" s="61">
        <f t="shared" si="1"/>
        <v>16</v>
      </c>
      <c r="H59" s="61">
        <v>5</v>
      </c>
      <c r="I59" s="61">
        <v>6</v>
      </c>
      <c r="J59" s="61">
        <v>5</v>
      </c>
      <c r="K59" s="231">
        <v>63.184275000000007</v>
      </c>
      <c r="L59" s="231">
        <v>64.688662500000007</v>
      </c>
      <c r="M59" s="231">
        <v>66.193050000000014</v>
      </c>
      <c r="N59" s="236">
        <f t="shared" si="0"/>
        <v>1035.0186000000001</v>
      </c>
      <c r="O59" s="237"/>
      <c r="P59" s="231">
        <v>1035.0186000000003</v>
      </c>
    </row>
    <row r="60" spans="2:16" ht="87" x14ac:dyDescent="0.35">
      <c r="B60" s="61" t="s">
        <v>2180</v>
      </c>
      <c r="C60" s="27" t="s">
        <v>2181</v>
      </c>
      <c r="D60" s="27">
        <v>1091471000</v>
      </c>
      <c r="E60" s="27" t="s">
        <v>1276</v>
      </c>
      <c r="F60" s="27" t="s">
        <v>2182</v>
      </c>
      <c r="G60" s="61">
        <f t="shared" si="1"/>
        <v>122</v>
      </c>
      <c r="H60" s="61">
        <v>35</v>
      </c>
      <c r="I60" s="61">
        <v>55</v>
      </c>
      <c r="J60" s="61">
        <v>32</v>
      </c>
      <c r="K60" s="231">
        <v>36.261225000000003</v>
      </c>
      <c r="L60" s="231">
        <v>37.124587500000004</v>
      </c>
      <c r="M60" s="231">
        <v>37.987949999999998</v>
      </c>
      <c r="N60" s="236">
        <f t="shared" si="0"/>
        <v>4526.6095875000001</v>
      </c>
      <c r="O60" s="237"/>
      <c r="P60" s="231">
        <v>4526.6095875000001</v>
      </c>
    </row>
    <row r="61" spans="2:16" ht="203" x14ac:dyDescent="0.35">
      <c r="B61" s="61" t="s">
        <v>2183</v>
      </c>
      <c r="C61" s="27" t="s">
        <v>2184</v>
      </c>
      <c r="D61" s="27">
        <v>141940.12090000001</v>
      </c>
      <c r="E61" s="27" t="s">
        <v>2015</v>
      </c>
      <c r="F61" s="27" t="s">
        <v>2185</v>
      </c>
      <c r="G61" s="61">
        <f t="shared" si="1"/>
        <v>14</v>
      </c>
      <c r="H61" s="61">
        <v>4</v>
      </c>
      <c r="I61" s="61">
        <v>7</v>
      </c>
      <c r="J61" s="61">
        <v>3</v>
      </c>
      <c r="K61" s="231">
        <v>100.05187500000001</v>
      </c>
      <c r="L61" s="231">
        <v>102.43406250000001</v>
      </c>
      <c r="M61" s="231">
        <v>104.81625000000001</v>
      </c>
      <c r="N61" s="236">
        <f t="shared" si="0"/>
        <v>1431.6946875000001</v>
      </c>
      <c r="O61" s="237"/>
      <c r="P61" s="231">
        <v>1431.6946875000003</v>
      </c>
    </row>
    <row r="62" spans="2:16" ht="101.5" x14ac:dyDescent="0.35">
      <c r="B62" s="61" t="s">
        <v>2186</v>
      </c>
      <c r="C62" s="27" t="s">
        <v>2187</v>
      </c>
      <c r="D62" s="238">
        <v>131759.1606</v>
      </c>
      <c r="E62" s="27" t="s">
        <v>2015</v>
      </c>
      <c r="F62" s="27" t="s">
        <v>2188</v>
      </c>
      <c r="G62" s="61">
        <f t="shared" si="1"/>
        <v>3</v>
      </c>
      <c r="H62" s="61">
        <v>1</v>
      </c>
      <c r="I62" s="61">
        <v>1</v>
      </c>
      <c r="J62" s="61">
        <v>1</v>
      </c>
      <c r="K62" s="231">
        <v>291.30255</v>
      </c>
      <c r="L62" s="231">
        <v>298.23832499999997</v>
      </c>
      <c r="M62" s="231">
        <v>305.17409999999995</v>
      </c>
      <c r="N62" s="236">
        <f t="shared" si="0"/>
        <v>894.71497499999987</v>
      </c>
      <c r="O62" s="237"/>
      <c r="P62" s="231">
        <v>894.71497499999987</v>
      </c>
    </row>
    <row r="63" spans="2:16" x14ac:dyDescent="0.35">
      <c r="B63" s="61" t="s">
        <v>2189</v>
      </c>
      <c r="C63" s="27" t="s">
        <v>2190</v>
      </c>
      <c r="D63" s="27">
        <v>131771.16089999999</v>
      </c>
      <c r="E63" s="27" t="s">
        <v>2015</v>
      </c>
      <c r="F63" s="27" t="s">
        <v>2191</v>
      </c>
      <c r="G63" s="61">
        <f t="shared" si="1"/>
        <v>15</v>
      </c>
      <c r="H63" s="61">
        <v>4</v>
      </c>
      <c r="I63" s="61">
        <v>7</v>
      </c>
      <c r="J63" s="61">
        <v>4</v>
      </c>
      <c r="K63" s="231">
        <v>204.10582500000001</v>
      </c>
      <c r="L63" s="231">
        <v>208.96548750000002</v>
      </c>
      <c r="M63" s="231">
        <v>213.82515000000001</v>
      </c>
      <c r="N63" s="236">
        <f t="shared" si="0"/>
        <v>3134.4823125000003</v>
      </c>
      <c r="O63" s="237"/>
      <c r="P63" s="231">
        <v>3134.4823125000003</v>
      </c>
    </row>
    <row r="64" spans="2:16" ht="130.5" x14ac:dyDescent="0.35">
      <c r="B64" s="61" t="s">
        <v>2192</v>
      </c>
      <c r="C64" s="27" t="s">
        <v>2193</v>
      </c>
      <c r="D64" s="27">
        <v>1315421209</v>
      </c>
      <c r="E64" s="27" t="s">
        <v>2015</v>
      </c>
      <c r="F64" s="27" t="s">
        <v>2194</v>
      </c>
      <c r="G64" s="61">
        <f t="shared" si="1"/>
        <v>32</v>
      </c>
      <c r="H64" s="61">
        <v>9</v>
      </c>
      <c r="I64" s="61">
        <v>13</v>
      </c>
      <c r="J64" s="61">
        <v>10</v>
      </c>
      <c r="K64" s="231">
        <v>281.60055</v>
      </c>
      <c r="L64" s="231">
        <v>288.30532499999998</v>
      </c>
      <c r="M64" s="231">
        <v>295.01009999999997</v>
      </c>
      <c r="N64" s="236">
        <f t="shared" si="0"/>
        <v>9232.4751749999996</v>
      </c>
      <c r="O64" s="237"/>
      <c r="P64" s="231">
        <v>9232.4751749999996</v>
      </c>
    </row>
    <row r="65" spans="2:16" ht="29" x14ac:dyDescent="0.35">
      <c r="B65" s="61" t="s">
        <v>2195</v>
      </c>
      <c r="C65" s="126" t="s">
        <v>2196</v>
      </c>
      <c r="D65" s="31" t="s">
        <v>2197</v>
      </c>
      <c r="E65" s="31" t="s">
        <v>2198</v>
      </c>
      <c r="F65" s="199" t="s">
        <v>2199</v>
      </c>
      <c r="G65" s="61">
        <f t="shared" si="1"/>
        <v>1</v>
      </c>
      <c r="H65" s="61">
        <v>0</v>
      </c>
      <c r="I65" s="61">
        <v>1</v>
      </c>
      <c r="J65" s="61">
        <v>0</v>
      </c>
      <c r="K65" s="231">
        <v>89.294782499999997</v>
      </c>
      <c r="L65" s="231">
        <v>91.42084874999999</v>
      </c>
      <c r="M65" s="231">
        <v>93.546914999999998</v>
      </c>
      <c r="N65" s="236">
        <f t="shared" si="0"/>
        <v>91.42084874999999</v>
      </c>
      <c r="O65" s="237"/>
      <c r="P65" s="231">
        <v>91.42084874999999</v>
      </c>
    </row>
    <row r="66" spans="2:16" ht="43.5" x14ac:dyDescent="0.35">
      <c r="B66" s="61" t="s">
        <v>2200</v>
      </c>
      <c r="C66" s="27" t="s">
        <v>2201</v>
      </c>
      <c r="D66" s="27">
        <v>135571</v>
      </c>
      <c r="E66" s="27" t="s">
        <v>2015</v>
      </c>
      <c r="F66" s="27" t="s">
        <v>2202</v>
      </c>
      <c r="G66" s="61">
        <f t="shared" si="1"/>
        <v>1</v>
      </c>
      <c r="H66" s="61">
        <v>0</v>
      </c>
      <c r="I66" s="61">
        <v>1</v>
      </c>
      <c r="J66" s="61">
        <v>0</v>
      </c>
      <c r="K66" s="231">
        <v>75.433050000000009</v>
      </c>
      <c r="L66" s="231">
        <v>77.229075000000009</v>
      </c>
      <c r="M66" s="231">
        <v>79.025100000000009</v>
      </c>
      <c r="N66" s="236">
        <f t="shared" si="0"/>
        <v>77.229075000000009</v>
      </c>
      <c r="O66" s="237"/>
      <c r="P66" s="231">
        <v>77.229075000000009</v>
      </c>
    </row>
    <row r="67" spans="2:16" x14ac:dyDescent="0.35">
      <c r="B67" s="61" t="s">
        <v>2203</v>
      </c>
      <c r="C67" s="27" t="s">
        <v>2204</v>
      </c>
      <c r="D67" s="27" t="s">
        <v>2205</v>
      </c>
      <c r="E67" s="27" t="s">
        <v>2015</v>
      </c>
      <c r="F67" s="27" t="s">
        <v>2206</v>
      </c>
      <c r="G67" s="61">
        <f t="shared" si="1"/>
        <v>1</v>
      </c>
      <c r="H67" s="61">
        <v>0</v>
      </c>
      <c r="I67" s="61">
        <v>1</v>
      </c>
      <c r="J67" s="61">
        <v>0</v>
      </c>
      <c r="K67" s="231">
        <v>150.98737499999999</v>
      </c>
      <c r="L67" s="231">
        <v>154.58231249999997</v>
      </c>
      <c r="M67" s="231">
        <v>158.17724999999999</v>
      </c>
      <c r="N67" s="236">
        <f t="shared" ref="N67:N130" si="2">+H67*K67+I67*L67+J67*M67</f>
        <v>154.58231249999997</v>
      </c>
      <c r="O67" s="237"/>
      <c r="P67" s="231">
        <v>154.58231249999997</v>
      </c>
    </row>
    <row r="68" spans="2:16" ht="29" x14ac:dyDescent="0.35">
      <c r="B68" s="61" t="s">
        <v>2207</v>
      </c>
      <c r="C68" s="27" t="s">
        <v>2208</v>
      </c>
      <c r="D68" s="239" t="s">
        <v>2209</v>
      </c>
      <c r="E68" s="27" t="s">
        <v>2015</v>
      </c>
      <c r="F68" s="22" t="s">
        <v>2210</v>
      </c>
      <c r="G68" s="61">
        <f t="shared" ref="G68:G131" si="3">+H68+I68+J68</f>
        <v>1</v>
      </c>
      <c r="H68" s="61">
        <v>0</v>
      </c>
      <c r="I68" s="61">
        <v>1</v>
      </c>
      <c r="J68" s="61">
        <v>0</v>
      </c>
      <c r="K68" s="231">
        <v>55.665225</v>
      </c>
      <c r="L68" s="231">
        <v>56.990587499999997</v>
      </c>
      <c r="M68" s="231">
        <v>58.315950000000001</v>
      </c>
      <c r="N68" s="236">
        <f t="shared" si="2"/>
        <v>56.990587499999997</v>
      </c>
      <c r="O68" s="237"/>
      <c r="P68" s="231">
        <v>56.990587499999997</v>
      </c>
    </row>
    <row r="69" spans="2:16" x14ac:dyDescent="0.35">
      <c r="B69" s="61" t="s">
        <v>2211</v>
      </c>
      <c r="C69" s="27" t="s">
        <v>2212</v>
      </c>
      <c r="D69" s="27" t="s">
        <v>2213</v>
      </c>
      <c r="E69" s="27" t="s">
        <v>2214</v>
      </c>
      <c r="F69" s="240" t="s">
        <v>2215</v>
      </c>
      <c r="G69" s="61">
        <f t="shared" si="3"/>
        <v>1</v>
      </c>
      <c r="H69" s="61">
        <v>0</v>
      </c>
      <c r="I69" s="61">
        <v>1</v>
      </c>
      <c r="J69" s="61">
        <v>0</v>
      </c>
      <c r="K69" s="231">
        <v>115.4538</v>
      </c>
      <c r="L69" s="231">
        <v>118.20270000000001</v>
      </c>
      <c r="M69" s="231">
        <v>120.9516</v>
      </c>
      <c r="N69" s="236">
        <f t="shared" si="2"/>
        <v>118.20270000000001</v>
      </c>
      <c r="O69" s="237"/>
      <c r="P69" s="231">
        <v>118.20270000000001</v>
      </c>
    </row>
    <row r="70" spans="2:16" ht="29" x14ac:dyDescent="0.35">
      <c r="B70" s="61" t="s">
        <v>2216</v>
      </c>
      <c r="C70" s="27" t="s">
        <v>2217</v>
      </c>
      <c r="D70" s="27">
        <v>241706.16080000001</v>
      </c>
      <c r="E70" s="27" t="s">
        <v>2218</v>
      </c>
      <c r="F70" s="241" t="s">
        <v>2219</v>
      </c>
      <c r="G70" s="61">
        <f t="shared" si="3"/>
        <v>2</v>
      </c>
      <c r="H70" s="61">
        <v>1</v>
      </c>
      <c r="I70" s="61">
        <v>0</v>
      </c>
      <c r="J70" s="61">
        <v>1</v>
      </c>
      <c r="K70" s="231">
        <v>65.124675000000011</v>
      </c>
      <c r="L70" s="231">
        <v>66.675262500000002</v>
      </c>
      <c r="M70" s="231">
        <v>68.225850000000008</v>
      </c>
      <c r="N70" s="236">
        <f t="shared" si="2"/>
        <v>133.350525</v>
      </c>
      <c r="O70" s="237"/>
      <c r="P70" s="231">
        <v>133.350525</v>
      </c>
    </row>
    <row r="71" spans="2:16" x14ac:dyDescent="0.35">
      <c r="B71" s="61" t="s">
        <v>2220</v>
      </c>
      <c r="C71" s="27" t="s">
        <v>2221</v>
      </c>
      <c r="D71" s="27" t="s">
        <v>2222</v>
      </c>
      <c r="E71" s="27" t="s">
        <v>2223</v>
      </c>
      <c r="F71" s="27" t="s">
        <v>2224</v>
      </c>
      <c r="G71" s="61">
        <f t="shared" si="3"/>
        <v>2</v>
      </c>
      <c r="H71" s="61">
        <v>1</v>
      </c>
      <c r="I71" s="61">
        <v>0</v>
      </c>
      <c r="J71" s="61">
        <v>1</v>
      </c>
      <c r="K71" s="231">
        <v>355.50553500000001</v>
      </c>
      <c r="L71" s="231">
        <v>363.96995250000003</v>
      </c>
      <c r="M71" s="231">
        <v>372.43437</v>
      </c>
      <c r="N71" s="236">
        <f t="shared" si="2"/>
        <v>727.93990499999995</v>
      </c>
      <c r="O71" s="237"/>
      <c r="P71" s="231">
        <v>727.93990499999995</v>
      </c>
    </row>
    <row r="72" spans="2:16" ht="29" x14ac:dyDescent="0.35">
      <c r="B72" s="61" t="s">
        <v>2225</v>
      </c>
      <c r="C72" s="27" t="s">
        <v>2226</v>
      </c>
      <c r="D72" s="238" t="s">
        <v>2227</v>
      </c>
      <c r="E72" s="27" t="s">
        <v>2223</v>
      </c>
      <c r="F72" s="21" t="s">
        <v>2228</v>
      </c>
      <c r="G72" s="61">
        <f t="shared" si="3"/>
        <v>2</v>
      </c>
      <c r="H72" s="61">
        <v>1</v>
      </c>
      <c r="I72" s="61">
        <v>1</v>
      </c>
      <c r="J72" s="61">
        <v>0</v>
      </c>
      <c r="K72" s="231">
        <v>140.679</v>
      </c>
      <c r="L72" s="231">
        <v>144.02849999999998</v>
      </c>
      <c r="M72" s="231">
        <v>147.37799999999999</v>
      </c>
      <c r="N72" s="236">
        <f t="shared" si="2"/>
        <v>284.70749999999998</v>
      </c>
      <c r="O72" s="237"/>
      <c r="P72" s="231">
        <v>284.70749999999998</v>
      </c>
    </row>
    <row r="73" spans="2:16" ht="29" x14ac:dyDescent="0.35">
      <c r="B73" s="61" t="s">
        <v>2229</v>
      </c>
      <c r="C73" s="27" t="s">
        <v>2230</v>
      </c>
      <c r="D73" s="238">
        <v>1810431211</v>
      </c>
      <c r="E73" s="27" t="s">
        <v>2223</v>
      </c>
      <c r="F73" s="21" t="s">
        <v>2231</v>
      </c>
      <c r="G73" s="61">
        <f t="shared" si="3"/>
        <v>1</v>
      </c>
      <c r="H73" s="61">
        <v>0</v>
      </c>
      <c r="I73" s="61">
        <v>1</v>
      </c>
      <c r="J73" s="61">
        <v>0</v>
      </c>
      <c r="K73" s="231">
        <v>54.537367500000002</v>
      </c>
      <c r="L73" s="231">
        <v>55.835876250000005</v>
      </c>
      <c r="M73" s="231">
        <v>57.134385000000002</v>
      </c>
      <c r="N73" s="236">
        <f t="shared" si="2"/>
        <v>55.835876250000005</v>
      </c>
      <c r="O73" s="237"/>
      <c r="P73" s="231">
        <v>55.835876250000005</v>
      </c>
    </row>
    <row r="74" spans="2:16" ht="43.5" x14ac:dyDescent="0.35">
      <c r="B74" s="61" t="s">
        <v>2232</v>
      </c>
      <c r="C74" s="27" t="s">
        <v>2233</v>
      </c>
      <c r="D74" s="27" t="s">
        <v>2234</v>
      </c>
      <c r="E74" s="27" t="s">
        <v>2223</v>
      </c>
      <c r="F74" s="21" t="s">
        <v>2235</v>
      </c>
      <c r="G74" s="61">
        <f t="shared" si="3"/>
        <v>4</v>
      </c>
      <c r="H74" s="61">
        <v>1</v>
      </c>
      <c r="I74" s="61">
        <v>2</v>
      </c>
      <c r="J74" s="61">
        <v>1</v>
      </c>
      <c r="K74" s="231">
        <v>115.52656500000001</v>
      </c>
      <c r="L74" s="231">
        <v>118.2771975</v>
      </c>
      <c r="M74" s="231">
        <v>121.02782999999999</v>
      </c>
      <c r="N74" s="236">
        <f t="shared" si="2"/>
        <v>473.10879</v>
      </c>
      <c r="O74" s="237"/>
      <c r="P74" s="231">
        <v>473.10879</v>
      </c>
    </row>
    <row r="75" spans="2:16" ht="29" x14ac:dyDescent="0.35">
      <c r="B75" s="61" t="s">
        <v>2236</v>
      </c>
      <c r="C75" s="27" t="s">
        <v>2237</v>
      </c>
      <c r="D75" s="27" t="s">
        <v>2238</v>
      </c>
      <c r="E75" s="27" t="s">
        <v>2223</v>
      </c>
      <c r="F75" s="21" t="s">
        <v>2235</v>
      </c>
      <c r="G75" s="61">
        <f t="shared" si="3"/>
        <v>3</v>
      </c>
      <c r="H75" s="61">
        <v>1</v>
      </c>
      <c r="I75" s="61">
        <v>1</v>
      </c>
      <c r="J75" s="61">
        <v>1</v>
      </c>
      <c r="K75" s="231">
        <v>90.386257500000013</v>
      </c>
      <c r="L75" s="231">
        <v>92.538311250000021</v>
      </c>
      <c r="M75" s="231">
        <v>94.690365000000014</v>
      </c>
      <c r="N75" s="236">
        <f t="shared" si="2"/>
        <v>277.61493375000009</v>
      </c>
      <c r="O75" s="237"/>
      <c r="P75" s="231">
        <v>277.61493375000009</v>
      </c>
    </row>
    <row r="76" spans="2:16" ht="29" x14ac:dyDescent="0.35">
      <c r="B76" s="61" t="s">
        <v>2239</v>
      </c>
      <c r="C76" s="27" t="s">
        <v>2240</v>
      </c>
      <c r="D76" s="27" t="s">
        <v>2241</v>
      </c>
      <c r="E76" s="27" t="s">
        <v>2223</v>
      </c>
      <c r="F76" s="21" t="s">
        <v>2235</v>
      </c>
      <c r="G76" s="61">
        <f t="shared" si="3"/>
        <v>3</v>
      </c>
      <c r="H76" s="61">
        <v>1</v>
      </c>
      <c r="I76" s="61">
        <v>1</v>
      </c>
      <c r="J76" s="61">
        <v>1</v>
      </c>
      <c r="K76" s="231">
        <v>58.854757500000005</v>
      </c>
      <c r="L76" s="231">
        <v>60.256061250000002</v>
      </c>
      <c r="M76" s="231">
        <v>61.657365000000006</v>
      </c>
      <c r="N76" s="236">
        <f t="shared" si="2"/>
        <v>180.76818375000002</v>
      </c>
      <c r="O76" s="237"/>
      <c r="P76" s="231">
        <v>180.76818375000002</v>
      </c>
    </row>
    <row r="77" spans="2:16" ht="29" x14ac:dyDescent="0.35">
      <c r="B77" s="61" t="s">
        <v>2242</v>
      </c>
      <c r="C77" s="27" t="s">
        <v>2243</v>
      </c>
      <c r="D77" s="27" t="s">
        <v>2244</v>
      </c>
      <c r="E77" s="27" t="s">
        <v>2223</v>
      </c>
      <c r="F77" s="21" t="s">
        <v>2235</v>
      </c>
      <c r="G77" s="61">
        <f t="shared" si="3"/>
        <v>3</v>
      </c>
      <c r="H77" s="61">
        <v>1</v>
      </c>
      <c r="I77" s="61">
        <v>1</v>
      </c>
      <c r="J77" s="61">
        <v>1</v>
      </c>
      <c r="K77" s="231">
        <v>113.23446750000001</v>
      </c>
      <c r="L77" s="231">
        <v>115.93052625000001</v>
      </c>
      <c r="M77" s="231">
        <v>118.62658500000001</v>
      </c>
      <c r="N77" s="236">
        <f t="shared" si="2"/>
        <v>347.79157874999999</v>
      </c>
      <c r="O77" s="237"/>
      <c r="P77" s="231">
        <v>347.79157874999999</v>
      </c>
    </row>
    <row r="78" spans="2:16" ht="43.5" x14ac:dyDescent="0.35">
      <c r="B78" s="61" t="s">
        <v>2245</v>
      </c>
      <c r="C78" s="27" t="s">
        <v>2246</v>
      </c>
      <c r="D78" s="27" t="s">
        <v>2247</v>
      </c>
      <c r="E78" s="27" t="s">
        <v>2223</v>
      </c>
      <c r="F78" s="21" t="s">
        <v>2235</v>
      </c>
      <c r="G78" s="61">
        <f t="shared" si="3"/>
        <v>3</v>
      </c>
      <c r="H78" s="61">
        <v>1</v>
      </c>
      <c r="I78" s="61">
        <v>1</v>
      </c>
      <c r="J78" s="61">
        <v>1</v>
      </c>
      <c r="K78" s="231">
        <v>279.66015000000004</v>
      </c>
      <c r="L78" s="231">
        <v>286.31872500000003</v>
      </c>
      <c r="M78" s="231">
        <v>292.97730000000001</v>
      </c>
      <c r="N78" s="236">
        <f t="shared" si="2"/>
        <v>858.95617500000003</v>
      </c>
      <c r="O78" s="237"/>
      <c r="P78" s="231">
        <v>858.95617500000003</v>
      </c>
    </row>
    <row r="79" spans="2:16" ht="43.5" x14ac:dyDescent="0.35">
      <c r="B79" s="61" t="s">
        <v>2248</v>
      </c>
      <c r="C79" s="27" t="s">
        <v>2249</v>
      </c>
      <c r="D79" s="27" t="s">
        <v>2250</v>
      </c>
      <c r="E79" s="27" t="s">
        <v>2223</v>
      </c>
      <c r="F79" s="21" t="s">
        <v>2235</v>
      </c>
      <c r="G79" s="61">
        <f t="shared" si="3"/>
        <v>3</v>
      </c>
      <c r="H79" s="61">
        <v>1</v>
      </c>
      <c r="I79" s="61">
        <v>1</v>
      </c>
      <c r="J79" s="61">
        <v>1</v>
      </c>
      <c r="K79" s="231">
        <v>49.722750000000005</v>
      </c>
      <c r="L79" s="231">
        <v>50.906625000000005</v>
      </c>
      <c r="M79" s="231">
        <v>52.090500000000006</v>
      </c>
      <c r="N79" s="236">
        <f t="shared" si="2"/>
        <v>152.719875</v>
      </c>
      <c r="O79" s="237"/>
      <c r="P79" s="231">
        <v>152.719875</v>
      </c>
    </row>
    <row r="80" spans="2:16" ht="43.5" x14ac:dyDescent="0.35">
      <c r="B80" s="61" t="s">
        <v>2251</v>
      </c>
      <c r="C80" s="27" t="s">
        <v>2252</v>
      </c>
      <c r="D80" s="27" t="s">
        <v>2253</v>
      </c>
      <c r="E80" s="27" t="s">
        <v>2223</v>
      </c>
      <c r="F80" s="21" t="s">
        <v>2235</v>
      </c>
      <c r="G80" s="61">
        <f t="shared" si="3"/>
        <v>3</v>
      </c>
      <c r="H80" s="61">
        <v>1</v>
      </c>
      <c r="I80" s="61">
        <v>1</v>
      </c>
      <c r="J80" s="61">
        <v>1</v>
      </c>
      <c r="K80" s="231">
        <v>37.704397499999999</v>
      </c>
      <c r="L80" s="231">
        <v>38.602121249999996</v>
      </c>
      <c r="M80" s="231">
        <v>39.499844999999993</v>
      </c>
      <c r="N80" s="236">
        <f t="shared" si="2"/>
        <v>115.80636374999999</v>
      </c>
      <c r="O80" s="237"/>
      <c r="P80" s="231">
        <v>115.80636374999999</v>
      </c>
    </row>
    <row r="81" spans="2:16" ht="43.5" x14ac:dyDescent="0.35">
      <c r="B81" s="61" t="s">
        <v>2254</v>
      </c>
      <c r="C81" s="27" t="s">
        <v>2255</v>
      </c>
      <c r="D81" s="238">
        <v>1319651211</v>
      </c>
      <c r="E81" s="27" t="s">
        <v>2218</v>
      </c>
      <c r="F81" s="21" t="s">
        <v>2235</v>
      </c>
      <c r="G81" s="61">
        <f t="shared" si="3"/>
        <v>3</v>
      </c>
      <c r="H81" s="61">
        <v>1</v>
      </c>
      <c r="I81" s="61">
        <v>1</v>
      </c>
      <c r="J81" s="61">
        <v>1</v>
      </c>
      <c r="K81" s="231">
        <v>93.988124999999997</v>
      </c>
      <c r="L81" s="231">
        <v>96.225937500000001</v>
      </c>
      <c r="M81" s="231">
        <v>98.463750000000005</v>
      </c>
      <c r="N81" s="236">
        <f t="shared" si="2"/>
        <v>288.67781250000002</v>
      </c>
      <c r="O81" s="237"/>
      <c r="P81" s="231">
        <v>288.67781250000002</v>
      </c>
    </row>
    <row r="82" spans="2:16" x14ac:dyDescent="0.35">
      <c r="B82" s="61" t="s">
        <v>2256</v>
      </c>
      <c r="C82" s="27" t="s">
        <v>2257</v>
      </c>
      <c r="D82" s="27">
        <v>2814321209</v>
      </c>
      <c r="E82" s="27" t="s">
        <v>2223</v>
      </c>
      <c r="F82" s="27" t="s">
        <v>2258</v>
      </c>
      <c r="G82" s="61">
        <f t="shared" si="3"/>
        <v>1</v>
      </c>
      <c r="H82" s="61">
        <v>0</v>
      </c>
      <c r="I82" s="61">
        <v>1</v>
      </c>
      <c r="J82" s="61">
        <v>0</v>
      </c>
      <c r="K82" s="231">
        <v>77.71302</v>
      </c>
      <c r="L82" s="231">
        <v>79.563329999999993</v>
      </c>
      <c r="M82" s="231">
        <v>81.413640000000001</v>
      </c>
      <c r="N82" s="236">
        <f t="shared" si="2"/>
        <v>79.563329999999993</v>
      </c>
      <c r="O82" s="237"/>
      <c r="P82" s="231">
        <v>79.563329999999993</v>
      </c>
    </row>
    <row r="83" spans="2:16" ht="43.5" x14ac:dyDescent="0.35">
      <c r="B83" s="61" t="s">
        <v>2259</v>
      </c>
      <c r="C83" s="22" t="s">
        <v>2260</v>
      </c>
      <c r="D83" s="27" t="s">
        <v>2261</v>
      </c>
      <c r="E83" s="22" t="s">
        <v>2214</v>
      </c>
      <c r="F83" s="22" t="s">
        <v>2262</v>
      </c>
      <c r="G83" s="61">
        <f t="shared" si="3"/>
        <v>3</v>
      </c>
      <c r="H83" s="61">
        <v>1</v>
      </c>
      <c r="I83" s="61">
        <v>1</v>
      </c>
      <c r="J83" s="61">
        <v>1</v>
      </c>
      <c r="K83" s="231">
        <v>79.313850000000016</v>
      </c>
      <c r="L83" s="231">
        <v>81.202275000000014</v>
      </c>
      <c r="M83" s="231">
        <v>83.090700000000027</v>
      </c>
      <c r="N83" s="236">
        <f t="shared" si="2"/>
        <v>243.60682500000007</v>
      </c>
      <c r="O83" s="237"/>
      <c r="P83" s="231">
        <v>243.60682500000007</v>
      </c>
    </row>
    <row r="84" spans="2:16" ht="29" x14ac:dyDescent="0.35">
      <c r="B84" s="61" t="s">
        <v>2263</v>
      </c>
      <c r="C84" s="22" t="s">
        <v>2264</v>
      </c>
      <c r="D84" s="27">
        <v>219374</v>
      </c>
      <c r="E84" s="22" t="s">
        <v>2214</v>
      </c>
      <c r="F84" s="22" t="s">
        <v>2265</v>
      </c>
      <c r="G84" s="61">
        <f t="shared" si="3"/>
        <v>3</v>
      </c>
      <c r="H84" s="61">
        <v>1</v>
      </c>
      <c r="I84" s="61">
        <v>1</v>
      </c>
      <c r="J84" s="61">
        <v>1</v>
      </c>
      <c r="K84" s="231">
        <v>93.381749999999997</v>
      </c>
      <c r="L84" s="231">
        <v>95.605125000000001</v>
      </c>
      <c r="M84" s="231">
        <v>97.828500000000005</v>
      </c>
      <c r="N84" s="236">
        <f t="shared" si="2"/>
        <v>286.81537500000002</v>
      </c>
      <c r="O84" s="237"/>
      <c r="P84" s="231">
        <v>286.81537500000002</v>
      </c>
    </row>
    <row r="85" spans="2:16" x14ac:dyDescent="0.35">
      <c r="B85" s="61" t="s">
        <v>2266</v>
      </c>
      <c r="C85" s="22" t="s">
        <v>2267</v>
      </c>
      <c r="D85" s="27">
        <v>93418</v>
      </c>
      <c r="E85" s="22" t="s">
        <v>2214</v>
      </c>
      <c r="F85" s="22" t="s">
        <v>2235</v>
      </c>
      <c r="G85" s="61">
        <f t="shared" si="3"/>
        <v>3</v>
      </c>
      <c r="H85" s="61">
        <v>1</v>
      </c>
      <c r="I85" s="61">
        <v>1</v>
      </c>
      <c r="J85" s="61">
        <v>1</v>
      </c>
      <c r="K85" s="231">
        <v>152.8065</v>
      </c>
      <c r="L85" s="231">
        <v>156.44475</v>
      </c>
      <c r="M85" s="231">
        <v>160.083</v>
      </c>
      <c r="N85" s="236">
        <f t="shared" si="2"/>
        <v>469.33425</v>
      </c>
      <c r="O85" s="237"/>
      <c r="P85" s="231">
        <v>469.33425</v>
      </c>
    </row>
    <row r="86" spans="2:16" x14ac:dyDescent="0.35">
      <c r="B86" s="61" t="s">
        <v>2268</v>
      </c>
      <c r="C86" s="22" t="s">
        <v>2269</v>
      </c>
      <c r="D86" s="239" t="s">
        <v>2270</v>
      </c>
      <c r="E86" s="22" t="s">
        <v>2214</v>
      </c>
      <c r="F86" s="22" t="s">
        <v>2271</v>
      </c>
      <c r="G86" s="61">
        <f t="shared" si="3"/>
        <v>7</v>
      </c>
      <c r="H86" s="61">
        <v>3</v>
      </c>
      <c r="I86" s="61">
        <v>3</v>
      </c>
      <c r="J86" s="61">
        <v>1</v>
      </c>
      <c r="K86" s="231">
        <v>116.42399999999999</v>
      </c>
      <c r="L86" s="231">
        <v>119.196</v>
      </c>
      <c r="M86" s="231">
        <v>121.96799999999999</v>
      </c>
      <c r="N86" s="236">
        <f t="shared" si="2"/>
        <v>828.82799999999986</v>
      </c>
      <c r="O86" s="237"/>
      <c r="P86" s="231">
        <v>828.82799999999997</v>
      </c>
    </row>
    <row r="87" spans="2:16" ht="130.5" x14ac:dyDescent="0.35">
      <c r="B87" s="61" t="s">
        <v>2272</v>
      </c>
      <c r="C87" s="22" t="s">
        <v>2273</v>
      </c>
      <c r="D87" s="239" t="s">
        <v>2274</v>
      </c>
      <c r="E87" s="22" t="s">
        <v>2015</v>
      </c>
      <c r="F87" s="22" t="s">
        <v>2275</v>
      </c>
      <c r="G87" s="61">
        <f t="shared" si="3"/>
        <v>12</v>
      </c>
      <c r="H87" s="61">
        <v>5</v>
      </c>
      <c r="I87" s="61">
        <v>6</v>
      </c>
      <c r="J87" s="61">
        <v>1</v>
      </c>
      <c r="K87" s="231">
        <v>52.512074999999996</v>
      </c>
      <c r="L87" s="231">
        <v>53.762362499999995</v>
      </c>
      <c r="M87" s="231">
        <v>55.012650000000001</v>
      </c>
      <c r="N87" s="236">
        <f t="shared" si="2"/>
        <v>640.1472</v>
      </c>
      <c r="O87" s="237"/>
      <c r="P87" s="231">
        <v>640.1472</v>
      </c>
    </row>
    <row r="88" spans="2:16" ht="101.5" x14ac:dyDescent="0.35">
      <c r="B88" s="61" t="s">
        <v>2276</v>
      </c>
      <c r="C88" s="22" t="s">
        <v>2277</v>
      </c>
      <c r="D88" s="239" t="s">
        <v>2278</v>
      </c>
      <c r="E88" s="22" t="s">
        <v>2015</v>
      </c>
      <c r="F88" s="22" t="s">
        <v>2279</v>
      </c>
      <c r="G88" s="61">
        <f t="shared" si="3"/>
        <v>19</v>
      </c>
      <c r="H88" s="61">
        <v>6</v>
      </c>
      <c r="I88" s="61">
        <v>8</v>
      </c>
      <c r="J88" s="61">
        <v>5</v>
      </c>
      <c r="K88" s="231">
        <v>25.7103</v>
      </c>
      <c r="L88" s="231">
        <v>26.32245</v>
      </c>
      <c r="M88" s="231">
        <v>26.9346</v>
      </c>
      <c r="N88" s="236">
        <f t="shared" si="2"/>
        <v>499.51440000000002</v>
      </c>
      <c r="O88" s="237"/>
      <c r="P88" s="231">
        <v>499.51439999999997</v>
      </c>
    </row>
    <row r="89" spans="2:16" ht="409.5" x14ac:dyDescent="0.35">
      <c r="B89" s="61" t="s">
        <v>2280</v>
      </c>
      <c r="C89" s="22" t="s">
        <v>2281</v>
      </c>
      <c r="D89" s="239" t="s">
        <v>2282</v>
      </c>
      <c r="E89" s="22" t="s">
        <v>2015</v>
      </c>
      <c r="F89" s="22" t="s">
        <v>2283</v>
      </c>
      <c r="G89" s="61">
        <f t="shared" si="3"/>
        <v>2</v>
      </c>
      <c r="H89" s="61">
        <v>1</v>
      </c>
      <c r="I89" s="61">
        <v>1</v>
      </c>
      <c r="J89" s="61">
        <v>0</v>
      </c>
      <c r="K89" s="231">
        <v>44.629199999999997</v>
      </c>
      <c r="L89" s="231">
        <v>45.691800000000001</v>
      </c>
      <c r="M89" s="231">
        <v>46.754399999999997</v>
      </c>
      <c r="N89" s="236">
        <f t="shared" si="2"/>
        <v>90.320999999999998</v>
      </c>
      <c r="O89" s="237"/>
      <c r="P89" s="231">
        <v>90.320999999999998</v>
      </c>
    </row>
    <row r="90" spans="2:16" ht="409.5" x14ac:dyDescent="0.35">
      <c r="B90" s="61" t="s">
        <v>2284</v>
      </c>
      <c r="C90" s="22" t="s">
        <v>2285</v>
      </c>
      <c r="D90" s="239" t="s">
        <v>2286</v>
      </c>
      <c r="E90" s="22" t="s">
        <v>2015</v>
      </c>
      <c r="F90" s="22" t="s">
        <v>2287</v>
      </c>
      <c r="G90" s="61">
        <f t="shared" si="3"/>
        <v>11</v>
      </c>
      <c r="H90" s="61">
        <v>4</v>
      </c>
      <c r="I90" s="61">
        <v>6</v>
      </c>
      <c r="J90" s="61">
        <v>1</v>
      </c>
      <c r="K90" s="231">
        <v>38.201625</v>
      </c>
      <c r="L90" s="231">
        <v>39.1111875</v>
      </c>
      <c r="M90" s="231">
        <v>40.02075</v>
      </c>
      <c r="N90" s="236">
        <f t="shared" si="2"/>
        <v>427.49437499999999</v>
      </c>
      <c r="O90" s="237"/>
      <c r="P90" s="231">
        <v>427.49437499999999</v>
      </c>
    </row>
    <row r="91" spans="2:16" ht="116" x14ac:dyDescent="0.35">
      <c r="B91" s="61" t="s">
        <v>2288</v>
      </c>
      <c r="C91" s="22" t="s">
        <v>2289</v>
      </c>
      <c r="D91" s="239" t="s">
        <v>2290</v>
      </c>
      <c r="E91" s="22" t="s">
        <v>2015</v>
      </c>
      <c r="F91" s="22" t="s">
        <v>2291</v>
      </c>
      <c r="G91" s="61">
        <f t="shared" si="3"/>
        <v>20</v>
      </c>
      <c r="H91" s="61">
        <v>6</v>
      </c>
      <c r="I91" s="61">
        <v>10</v>
      </c>
      <c r="J91" s="61">
        <v>4</v>
      </c>
      <c r="K91" s="231">
        <v>33.714449999999999</v>
      </c>
      <c r="L91" s="231">
        <v>34.517175000000002</v>
      </c>
      <c r="M91" s="231">
        <v>35.319900000000004</v>
      </c>
      <c r="N91" s="236">
        <f t="shared" si="2"/>
        <v>688.73805000000016</v>
      </c>
      <c r="O91" s="237"/>
      <c r="P91" s="231">
        <v>688.73805000000016</v>
      </c>
    </row>
    <row r="92" spans="2:16" ht="145" x14ac:dyDescent="0.35">
      <c r="B92" s="61" t="s">
        <v>2292</v>
      </c>
      <c r="C92" s="22" t="s">
        <v>2293</v>
      </c>
      <c r="D92" s="239" t="s">
        <v>2294</v>
      </c>
      <c r="E92" s="22" t="s">
        <v>2015</v>
      </c>
      <c r="F92" s="22" t="s">
        <v>2295</v>
      </c>
      <c r="G92" s="61">
        <f t="shared" si="3"/>
        <v>5</v>
      </c>
      <c r="H92" s="61">
        <v>1</v>
      </c>
      <c r="I92" s="61">
        <v>3</v>
      </c>
      <c r="J92" s="61">
        <v>1</v>
      </c>
      <c r="K92" s="231">
        <v>42.688800000000008</v>
      </c>
      <c r="L92" s="231">
        <v>43.705200000000005</v>
      </c>
      <c r="M92" s="231">
        <v>44.721600000000009</v>
      </c>
      <c r="N92" s="236">
        <f t="shared" si="2"/>
        <v>218.52600000000007</v>
      </c>
      <c r="O92" s="237"/>
      <c r="P92" s="231">
        <v>218.52600000000001</v>
      </c>
    </row>
    <row r="93" spans="2:16" ht="174" x14ac:dyDescent="0.35">
      <c r="B93" s="61" t="s">
        <v>2296</v>
      </c>
      <c r="C93" s="22" t="s">
        <v>2297</v>
      </c>
      <c r="D93" s="239" t="s">
        <v>2298</v>
      </c>
      <c r="E93" s="22" t="s">
        <v>2008</v>
      </c>
      <c r="F93" s="22" t="s">
        <v>2299</v>
      </c>
      <c r="G93" s="61">
        <f t="shared" si="3"/>
        <v>11</v>
      </c>
      <c r="H93" s="61">
        <v>4</v>
      </c>
      <c r="I93" s="61">
        <v>5</v>
      </c>
      <c r="J93" s="61">
        <v>2</v>
      </c>
      <c r="K93" s="231">
        <v>18.069975000000003</v>
      </c>
      <c r="L93" s="231">
        <v>18.500212500000004</v>
      </c>
      <c r="M93" s="231">
        <v>18.93045</v>
      </c>
      <c r="N93" s="236">
        <f t="shared" si="2"/>
        <v>202.64186250000006</v>
      </c>
      <c r="O93" s="237"/>
      <c r="P93" s="231">
        <v>202.64186250000006</v>
      </c>
    </row>
    <row r="94" spans="2:16" ht="87" x14ac:dyDescent="0.35">
      <c r="B94" s="61" t="s">
        <v>2300</v>
      </c>
      <c r="C94" s="22" t="s">
        <v>2301</v>
      </c>
      <c r="D94" s="239" t="s">
        <v>2302</v>
      </c>
      <c r="E94" s="22" t="s">
        <v>2015</v>
      </c>
      <c r="F94" s="22" t="s">
        <v>2303</v>
      </c>
      <c r="G94" s="61">
        <f t="shared" si="3"/>
        <v>6</v>
      </c>
      <c r="H94" s="61">
        <v>2</v>
      </c>
      <c r="I94" s="61">
        <v>3</v>
      </c>
      <c r="J94" s="61">
        <v>1</v>
      </c>
      <c r="K94" s="231">
        <v>46.690874999999998</v>
      </c>
      <c r="L94" s="231">
        <v>47.802562500000001</v>
      </c>
      <c r="M94" s="231">
        <v>48.914250000000003</v>
      </c>
      <c r="N94" s="236">
        <f t="shared" si="2"/>
        <v>285.7036875</v>
      </c>
      <c r="O94" s="237"/>
      <c r="P94" s="231">
        <v>285.7036875</v>
      </c>
    </row>
    <row r="95" spans="2:16" ht="101.5" x14ac:dyDescent="0.35">
      <c r="B95" s="61" t="s">
        <v>2304</v>
      </c>
      <c r="C95" s="22" t="s">
        <v>2305</v>
      </c>
      <c r="D95" s="239" t="s">
        <v>2306</v>
      </c>
      <c r="E95" s="22" t="s">
        <v>2015</v>
      </c>
      <c r="F95" s="22" t="s">
        <v>2307</v>
      </c>
      <c r="G95" s="61">
        <f t="shared" si="3"/>
        <v>9</v>
      </c>
      <c r="H95" s="61">
        <v>3</v>
      </c>
      <c r="I95" s="61">
        <v>4</v>
      </c>
      <c r="J95" s="61">
        <v>2</v>
      </c>
      <c r="K95" s="231">
        <v>27.893250000000002</v>
      </c>
      <c r="L95" s="231">
        <v>28.557375</v>
      </c>
      <c r="M95" s="231">
        <v>29.221500000000002</v>
      </c>
      <c r="N95" s="236">
        <f t="shared" si="2"/>
        <v>256.35225000000003</v>
      </c>
      <c r="O95" s="237"/>
      <c r="P95" s="231">
        <v>256.35225000000003</v>
      </c>
    </row>
    <row r="96" spans="2:16" ht="130.5" x14ac:dyDescent="0.35">
      <c r="B96" s="61" t="s">
        <v>2308</v>
      </c>
      <c r="C96" s="22" t="s">
        <v>2309</v>
      </c>
      <c r="D96" s="239" t="s">
        <v>2310</v>
      </c>
      <c r="E96" s="22" t="s">
        <v>2015</v>
      </c>
      <c r="F96" s="22" t="s">
        <v>2311</v>
      </c>
      <c r="G96" s="61">
        <f t="shared" si="3"/>
        <v>3</v>
      </c>
      <c r="H96" s="61">
        <v>1</v>
      </c>
      <c r="I96" s="61">
        <v>2</v>
      </c>
      <c r="J96" s="61">
        <v>0</v>
      </c>
      <c r="K96" s="231">
        <v>39.778199999999998</v>
      </c>
      <c r="L96" s="231">
        <v>40.725299999999997</v>
      </c>
      <c r="M96" s="231">
        <v>41.672400000000003</v>
      </c>
      <c r="N96" s="236">
        <f t="shared" si="2"/>
        <v>121.22879999999999</v>
      </c>
      <c r="O96" s="237"/>
      <c r="P96" s="231">
        <v>121.22879999999999</v>
      </c>
    </row>
    <row r="97" spans="2:16" ht="174" x14ac:dyDescent="0.35">
      <c r="B97" s="61" t="s">
        <v>2312</v>
      </c>
      <c r="C97" s="22" t="s">
        <v>2313</v>
      </c>
      <c r="D97" s="239" t="s">
        <v>2314</v>
      </c>
      <c r="E97" s="22" t="s">
        <v>2015</v>
      </c>
      <c r="F97" s="22" t="s">
        <v>2315</v>
      </c>
      <c r="G97" s="61">
        <f t="shared" si="3"/>
        <v>27</v>
      </c>
      <c r="H97" s="61">
        <v>12</v>
      </c>
      <c r="I97" s="61">
        <v>12</v>
      </c>
      <c r="J97" s="61">
        <v>3</v>
      </c>
      <c r="K97" s="231">
        <v>82.103174999999993</v>
      </c>
      <c r="L97" s="231">
        <v>84.058012500000004</v>
      </c>
      <c r="M97" s="231">
        <v>86.01285</v>
      </c>
      <c r="N97" s="236">
        <f t="shared" si="2"/>
        <v>2251.9727999999996</v>
      </c>
      <c r="O97" s="237"/>
      <c r="P97" s="231">
        <v>2251.9727999999996</v>
      </c>
    </row>
    <row r="98" spans="2:16" ht="333.5" x14ac:dyDescent="0.35">
      <c r="B98" s="61" t="s">
        <v>2316</v>
      </c>
      <c r="C98" s="22" t="s">
        <v>2317</v>
      </c>
      <c r="D98" s="239" t="s">
        <v>2318</v>
      </c>
      <c r="E98" s="22" t="s">
        <v>2015</v>
      </c>
      <c r="F98" s="22" t="s">
        <v>2319</v>
      </c>
      <c r="G98" s="61">
        <f t="shared" si="3"/>
        <v>25</v>
      </c>
      <c r="H98" s="61">
        <v>10</v>
      </c>
      <c r="I98" s="61">
        <v>12</v>
      </c>
      <c r="J98" s="61">
        <v>3</v>
      </c>
      <c r="K98" s="231">
        <v>264.01567499999999</v>
      </c>
      <c r="L98" s="231">
        <v>270.3017625</v>
      </c>
      <c r="M98" s="231">
        <v>276.58785</v>
      </c>
      <c r="N98" s="236">
        <f t="shared" si="2"/>
        <v>6713.5414499999997</v>
      </c>
      <c r="O98" s="237"/>
      <c r="P98" s="231">
        <v>6713.5414499999997</v>
      </c>
    </row>
    <row r="99" spans="2:16" ht="319" x14ac:dyDescent="0.35">
      <c r="B99" s="61" t="s">
        <v>2320</v>
      </c>
      <c r="C99" s="22" t="s">
        <v>2321</v>
      </c>
      <c r="D99" s="239" t="s">
        <v>2322</v>
      </c>
      <c r="E99" s="22" t="s">
        <v>2015</v>
      </c>
      <c r="F99" s="22" t="s">
        <v>2323</v>
      </c>
      <c r="G99" s="61">
        <f t="shared" si="3"/>
        <v>107</v>
      </c>
      <c r="H99" s="61">
        <v>32</v>
      </c>
      <c r="I99" s="61">
        <v>52</v>
      </c>
      <c r="J99" s="61">
        <v>23</v>
      </c>
      <c r="K99" s="231">
        <v>99.809325000000001</v>
      </c>
      <c r="L99" s="231">
        <v>102.1857375</v>
      </c>
      <c r="M99" s="231">
        <v>104.56215</v>
      </c>
      <c r="N99" s="236">
        <f t="shared" si="2"/>
        <v>10912.486199999999</v>
      </c>
      <c r="O99" s="237"/>
      <c r="P99" s="231">
        <v>10912.486199999999</v>
      </c>
    </row>
    <row r="100" spans="2:16" ht="246.5" x14ac:dyDescent="0.35">
      <c r="B100" s="61" t="s">
        <v>2324</v>
      </c>
      <c r="C100" s="22" t="s">
        <v>2325</v>
      </c>
      <c r="D100" s="239" t="s">
        <v>2326</v>
      </c>
      <c r="E100" s="22" t="s">
        <v>2015</v>
      </c>
      <c r="F100" s="22" t="s">
        <v>2327</v>
      </c>
      <c r="G100" s="61">
        <f t="shared" si="3"/>
        <v>2</v>
      </c>
      <c r="H100" s="61">
        <v>1</v>
      </c>
      <c r="I100" s="61">
        <v>1</v>
      </c>
      <c r="J100" s="61">
        <v>0</v>
      </c>
      <c r="K100" s="231">
        <v>278.93250000000006</v>
      </c>
      <c r="L100" s="231">
        <v>285.57375000000002</v>
      </c>
      <c r="M100" s="231">
        <v>292.21500000000003</v>
      </c>
      <c r="N100" s="236">
        <f t="shared" si="2"/>
        <v>564.50625000000014</v>
      </c>
      <c r="O100" s="237"/>
      <c r="P100" s="231">
        <v>564.50625000000014</v>
      </c>
    </row>
    <row r="101" spans="2:16" ht="203" x14ac:dyDescent="0.35">
      <c r="B101" s="61" t="s">
        <v>2328</v>
      </c>
      <c r="C101" s="22" t="s">
        <v>2329</v>
      </c>
      <c r="D101" s="239" t="s">
        <v>2330</v>
      </c>
      <c r="E101" s="22" t="s">
        <v>2015</v>
      </c>
      <c r="F101" s="22" t="s">
        <v>2331</v>
      </c>
      <c r="G101" s="61">
        <f t="shared" si="3"/>
        <v>2</v>
      </c>
      <c r="H101" s="61">
        <v>1</v>
      </c>
      <c r="I101" s="61">
        <v>1</v>
      </c>
      <c r="J101" s="61">
        <v>0</v>
      </c>
      <c r="K101" s="231">
        <v>76.039425000000008</v>
      </c>
      <c r="L101" s="231">
        <v>77.849887500000008</v>
      </c>
      <c r="M101" s="231">
        <v>79.660350000000008</v>
      </c>
      <c r="N101" s="236">
        <f t="shared" si="2"/>
        <v>153.88931250000002</v>
      </c>
      <c r="O101" s="237"/>
      <c r="P101" s="231">
        <v>153.88931250000002</v>
      </c>
    </row>
    <row r="102" spans="2:16" ht="174" x14ac:dyDescent="0.35">
      <c r="B102" s="61" t="s">
        <v>2332</v>
      </c>
      <c r="C102" s="22" t="s">
        <v>2333</v>
      </c>
      <c r="D102" s="239" t="s">
        <v>2334</v>
      </c>
      <c r="E102" s="22" t="s">
        <v>2015</v>
      </c>
      <c r="F102" s="22" t="s">
        <v>2335</v>
      </c>
      <c r="G102" s="61">
        <f t="shared" si="3"/>
        <v>25</v>
      </c>
      <c r="H102" s="61">
        <v>10</v>
      </c>
      <c r="I102" s="61">
        <v>12</v>
      </c>
      <c r="J102" s="61">
        <v>3</v>
      </c>
      <c r="K102" s="231">
        <v>174.63600000000002</v>
      </c>
      <c r="L102" s="231">
        <v>178.79400000000001</v>
      </c>
      <c r="M102" s="231">
        <v>182.95200000000003</v>
      </c>
      <c r="N102" s="236">
        <f t="shared" si="2"/>
        <v>4440.7440000000006</v>
      </c>
      <c r="O102" s="237"/>
      <c r="P102" s="231">
        <v>4440.7440000000006</v>
      </c>
    </row>
    <row r="103" spans="2:16" ht="29" x14ac:dyDescent="0.35">
      <c r="B103" s="61" t="s">
        <v>2336</v>
      </c>
      <c r="C103" s="22" t="s">
        <v>2337</v>
      </c>
      <c r="D103" s="239" t="s">
        <v>2338</v>
      </c>
      <c r="E103" s="22" t="s">
        <v>1214</v>
      </c>
      <c r="F103" s="22" t="s">
        <v>2339</v>
      </c>
      <c r="G103" s="61">
        <f t="shared" si="3"/>
        <v>14</v>
      </c>
      <c r="H103" s="61">
        <v>6</v>
      </c>
      <c r="I103" s="61">
        <v>6</v>
      </c>
      <c r="J103" s="61">
        <v>2</v>
      </c>
      <c r="K103" s="231">
        <v>66.434445000000011</v>
      </c>
      <c r="L103" s="231">
        <v>68.01621750000001</v>
      </c>
      <c r="M103" s="231">
        <v>69.59799000000001</v>
      </c>
      <c r="N103" s="236">
        <f t="shared" si="2"/>
        <v>945.89995500000009</v>
      </c>
      <c r="O103" s="237"/>
      <c r="P103" s="231">
        <v>945.89995500000009</v>
      </c>
    </row>
    <row r="104" spans="2:16" ht="174" x14ac:dyDescent="0.35">
      <c r="B104" s="61" t="s">
        <v>2340</v>
      </c>
      <c r="C104" s="22" t="s">
        <v>2341</v>
      </c>
      <c r="D104" s="239" t="s">
        <v>2342</v>
      </c>
      <c r="E104" s="22" t="s">
        <v>2015</v>
      </c>
      <c r="F104" s="22" t="s">
        <v>2343</v>
      </c>
      <c r="G104" s="61">
        <f t="shared" si="3"/>
        <v>2</v>
      </c>
      <c r="H104" s="61">
        <v>1</v>
      </c>
      <c r="I104" s="61">
        <v>1</v>
      </c>
      <c r="J104" s="61">
        <v>0</v>
      </c>
      <c r="K104" s="231">
        <v>49.722750000000005</v>
      </c>
      <c r="L104" s="231">
        <v>50.906625000000005</v>
      </c>
      <c r="M104" s="231">
        <v>52.090500000000006</v>
      </c>
      <c r="N104" s="236">
        <f t="shared" si="2"/>
        <v>100.62937500000001</v>
      </c>
      <c r="O104" s="237"/>
      <c r="P104" s="231">
        <v>100.62937500000001</v>
      </c>
    </row>
    <row r="105" spans="2:16" ht="174" x14ac:dyDescent="0.35">
      <c r="B105" s="61" t="s">
        <v>2344</v>
      </c>
      <c r="C105" s="65" t="s">
        <v>2345</v>
      </c>
      <c r="D105" s="242" t="s">
        <v>2346</v>
      </c>
      <c r="E105" s="65" t="s">
        <v>2015</v>
      </c>
      <c r="F105" s="22" t="s">
        <v>2347</v>
      </c>
      <c r="G105" s="61">
        <f t="shared" si="3"/>
        <v>7</v>
      </c>
      <c r="H105" s="61">
        <v>3</v>
      </c>
      <c r="I105" s="61">
        <v>3</v>
      </c>
      <c r="J105" s="61">
        <v>1</v>
      </c>
      <c r="K105" s="231">
        <v>40.869675000000001</v>
      </c>
      <c r="L105" s="231">
        <v>41.842762500000006</v>
      </c>
      <c r="M105" s="231">
        <v>42.815850000000005</v>
      </c>
      <c r="N105" s="236">
        <f t="shared" si="2"/>
        <v>290.95316250000002</v>
      </c>
      <c r="O105" s="237"/>
      <c r="P105" s="231">
        <v>290.95316250000002</v>
      </c>
    </row>
    <row r="106" spans="2:16" ht="116" x14ac:dyDescent="0.35">
      <c r="B106" s="61" t="s">
        <v>2348</v>
      </c>
      <c r="C106" s="243" t="s">
        <v>2349</v>
      </c>
      <c r="D106" s="50">
        <v>147067.12109999999</v>
      </c>
      <c r="E106" s="13" t="s">
        <v>2015</v>
      </c>
      <c r="F106" s="20" t="s">
        <v>2350</v>
      </c>
      <c r="G106" s="61">
        <f t="shared" si="3"/>
        <v>3</v>
      </c>
      <c r="H106" s="61">
        <v>1</v>
      </c>
      <c r="I106" s="61">
        <v>1</v>
      </c>
      <c r="J106" s="61">
        <v>1</v>
      </c>
      <c r="K106" s="231">
        <v>48.510000000000005</v>
      </c>
      <c r="L106" s="231">
        <v>49.665000000000006</v>
      </c>
      <c r="M106" s="231">
        <v>50.82</v>
      </c>
      <c r="N106" s="236">
        <f t="shared" si="2"/>
        <v>148.995</v>
      </c>
      <c r="O106" s="237"/>
      <c r="P106" s="231">
        <v>148.995</v>
      </c>
    </row>
    <row r="107" spans="2:16" ht="29" x14ac:dyDescent="0.35">
      <c r="B107" s="61" t="s">
        <v>2351</v>
      </c>
      <c r="C107" s="243" t="s">
        <v>2352</v>
      </c>
      <c r="D107" s="50">
        <v>131041.121</v>
      </c>
      <c r="E107" s="13" t="s">
        <v>2015</v>
      </c>
      <c r="F107" s="20" t="s">
        <v>2353</v>
      </c>
      <c r="G107" s="61">
        <f t="shared" si="3"/>
        <v>3</v>
      </c>
      <c r="H107" s="61">
        <v>1</v>
      </c>
      <c r="I107" s="61">
        <v>1</v>
      </c>
      <c r="J107" s="61">
        <v>1</v>
      </c>
      <c r="K107" s="231">
        <v>108.41985000000001</v>
      </c>
      <c r="L107" s="231">
        <v>111.00127500000001</v>
      </c>
      <c r="M107" s="231">
        <v>113.5827</v>
      </c>
      <c r="N107" s="236">
        <f t="shared" si="2"/>
        <v>333.00382500000001</v>
      </c>
      <c r="O107" s="237"/>
      <c r="P107" s="231">
        <v>333.00382500000001</v>
      </c>
    </row>
    <row r="108" spans="2:16" ht="43.5" x14ac:dyDescent="0.35">
      <c r="B108" s="61" t="s">
        <v>2354</v>
      </c>
      <c r="C108" s="243" t="s">
        <v>2355</v>
      </c>
      <c r="D108" s="50">
        <v>182103.12109999999</v>
      </c>
      <c r="E108" s="13" t="s">
        <v>2015</v>
      </c>
      <c r="F108" s="20" t="s">
        <v>2356</v>
      </c>
      <c r="G108" s="61">
        <f t="shared" si="3"/>
        <v>4</v>
      </c>
      <c r="H108" s="61">
        <v>1</v>
      </c>
      <c r="I108" s="61">
        <v>2</v>
      </c>
      <c r="J108" s="61">
        <v>1</v>
      </c>
      <c r="K108" s="231">
        <v>58.818375000000003</v>
      </c>
      <c r="L108" s="231">
        <v>60.218812500000006</v>
      </c>
      <c r="M108" s="231">
        <v>61.619250000000008</v>
      </c>
      <c r="N108" s="236">
        <f t="shared" si="2"/>
        <v>240.87525000000005</v>
      </c>
      <c r="O108" s="237"/>
      <c r="P108" s="231">
        <v>240.87525000000005</v>
      </c>
    </row>
    <row r="109" spans="2:16" ht="43.5" x14ac:dyDescent="0.35">
      <c r="B109" s="61" t="s">
        <v>2357</v>
      </c>
      <c r="C109" s="243" t="s">
        <v>2358</v>
      </c>
      <c r="D109" s="50">
        <v>181061.1214</v>
      </c>
      <c r="E109" s="13" t="s">
        <v>2015</v>
      </c>
      <c r="F109" s="20" t="s">
        <v>2356</v>
      </c>
      <c r="G109" s="61">
        <f t="shared" si="3"/>
        <v>3</v>
      </c>
      <c r="H109" s="61">
        <v>1</v>
      </c>
      <c r="I109" s="61">
        <v>1</v>
      </c>
      <c r="J109" s="61">
        <v>1</v>
      </c>
      <c r="K109" s="231">
        <v>104.29649999999999</v>
      </c>
      <c r="L109" s="231">
        <v>106.77974999999999</v>
      </c>
      <c r="M109" s="231">
        <v>109.26300000000001</v>
      </c>
      <c r="N109" s="236">
        <f t="shared" si="2"/>
        <v>320.33924999999999</v>
      </c>
      <c r="O109" s="237"/>
      <c r="P109" s="231">
        <v>320.33924999999999</v>
      </c>
    </row>
    <row r="110" spans="2:16" ht="43.5" x14ac:dyDescent="0.35">
      <c r="B110" s="61" t="s">
        <v>2359</v>
      </c>
      <c r="C110" s="243" t="s">
        <v>2360</v>
      </c>
      <c r="D110" s="50">
        <v>131494.12100000001</v>
      </c>
      <c r="E110" s="13" t="s">
        <v>2015</v>
      </c>
      <c r="F110" s="20" t="s">
        <v>2361</v>
      </c>
      <c r="G110" s="61">
        <f t="shared" si="3"/>
        <v>7</v>
      </c>
      <c r="H110" s="61">
        <v>2</v>
      </c>
      <c r="I110" s="61">
        <v>3</v>
      </c>
      <c r="J110" s="61">
        <v>2</v>
      </c>
      <c r="K110" s="231">
        <v>84.771225000000001</v>
      </c>
      <c r="L110" s="231">
        <v>86.789587499999996</v>
      </c>
      <c r="M110" s="231">
        <v>88.807950000000005</v>
      </c>
      <c r="N110" s="236">
        <f t="shared" si="2"/>
        <v>607.52711250000004</v>
      </c>
      <c r="O110" s="237"/>
      <c r="P110" s="231">
        <v>607.52711250000004</v>
      </c>
    </row>
    <row r="111" spans="2:16" ht="116" x14ac:dyDescent="0.35">
      <c r="B111" s="61" t="s">
        <v>2362</v>
      </c>
      <c r="C111" s="243" t="s">
        <v>2363</v>
      </c>
      <c r="D111" s="50" t="s">
        <v>2364</v>
      </c>
      <c r="E111" s="13" t="s">
        <v>2365</v>
      </c>
      <c r="F111" s="20" t="s">
        <v>2366</v>
      </c>
      <c r="G111" s="61">
        <f t="shared" si="3"/>
        <v>1</v>
      </c>
      <c r="H111" s="61">
        <v>0</v>
      </c>
      <c r="I111" s="61">
        <v>1</v>
      </c>
      <c r="J111" s="61">
        <v>0</v>
      </c>
      <c r="K111" s="231">
        <v>18.106357499999998</v>
      </c>
      <c r="L111" s="231">
        <v>18.537461249999996</v>
      </c>
      <c r="M111" s="231">
        <v>18.968564999999998</v>
      </c>
      <c r="N111" s="236">
        <f t="shared" si="2"/>
        <v>18.537461249999996</v>
      </c>
      <c r="O111" s="237"/>
      <c r="P111" s="231">
        <v>18.537461249999996</v>
      </c>
    </row>
    <row r="112" spans="2:16" x14ac:dyDescent="0.35">
      <c r="B112" s="61" t="s">
        <v>2367</v>
      </c>
      <c r="C112" s="243" t="s">
        <v>2368</v>
      </c>
      <c r="D112" s="50">
        <v>283090.12079999998</v>
      </c>
      <c r="E112" s="13" t="s">
        <v>2015</v>
      </c>
      <c r="F112" s="20" t="s">
        <v>2369</v>
      </c>
      <c r="G112" s="61">
        <f t="shared" si="3"/>
        <v>6</v>
      </c>
      <c r="H112" s="61">
        <v>2</v>
      </c>
      <c r="I112" s="61">
        <v>2</v>
      </c>
      <c r="J112" s="61">
        <v>2</v>
      </c>
      <c r="K112" s="231">
        <v>28.499625000000002</v>
      </c>
      <c r="L112" s="231">
        <v>29.178187500000003</v>
      </c>
      <c r="M112" s="231">
        <v>29.856750000000002</v>
      </c>
      <c r="N112" s="236">
        <f t="shared" si="2"/>
        <v>175.06912500000001</v>
      </c>
      <c r="O112" s="237"/>
      <c r="P112" s="231">
        <v>175.06912500000001</v>
      </c>
    </row>
    <row r="113" spans="2:16" ht="43.5" x14ac:dyDescent="0.35">
      <c r="B113" s="61" t="s">
        <v>2370</v>
      </c>
      <c r="C113" s="243" t="s">
        <v>2371</v>
      </c>
      <c r="D113" s="50">
        <v>45534</v>
      </c>
      <c r="E113" s="13" t="s">
        <v>2372</v>
      </c>
      <c r="F113" s="20" t="s">
        <v>2373</v>
      </c>
      <c r="G113" s="61">
        <f t="shared" si="3"/>
        <v>69</v>
      </c>
      <c r="H113" s="61">
        <v>21</v>
      </c>
      <c r="I113" s="61">
        <v>31</v>
      </c>
      <c r="J113" s="61">
        <v>17</v>
      </c>
      <c r="K113" s="231">
        <v>126.126</v>
      </c>
      <c r="L113" s="231">
        <v>129.12900000000002</v>
      </c>
      <c r="M113" s="231">
        <v>132.13200000000001</v>
      </c>
      <c r="N113" s="236">
        <f t="shared" si="2"/>
        <v>8897.889000000001</v>
      </c>
      <c r="O113" s="237"/>
      <c r="P113" s="231">
        <v>8897.889000000001</v>
      </c>
    </row>
    <row r="114" spans="2:16" ht="27" customHeight="1" x14ac:dyDescent="0.35">
      <c r="B114" s="61" t="s">
        <v>2374</v>
      </c>
      <c r="C114" s="243" t="s">
        <v>2375</v>
      </c>
      <c r="D114" s="50" t="s">
        <v>2376</v>
      </c>
      <c r="E114" s="13" t="s">
        <v>1852</v>
      </c>
      <c r="F114" s="20"/>
      <c r="G114" s="61">
        <f t="shared" si="3"/>
        <v>3</v>
      </c>
      <c r="H114" s="61">
        <v>1</v>
      </c>
      <c r="I114" s="61">
        <v>1</v>
      </c>
      <c r="J114" s="61">
        <v>1</v>
      </c>
      <c r="K114" s="231">
        <v>278.93250000000006</v>
      </c>
      <c r="L114" s="231">
        <v>285.57375000000002</v>
      </c>
      <c r="M114" s="231">
        <v>292.21500000000003</v>
      </c>
      <c r="N114" s="236">
        <f t="shared" si="2"/>
        <v>856.72125000000017</v>
      </c>
      <c r="O114" s="237"/>
      <c r="P114" s="231">
        <v>856.72125000000017</v>
      </c>
    </row>
    <row r="115" spans="2:16" ht="72.5" x14ac:dyDescent="0.35">
      <c r="B115" s="61" t="s">
        <v>2377</v>
      </c>
      <c r="C115" s="243" t="s">
        <v>2378</v>
      </c>
      <c r="D115" s="50" t="s">
        <v>2379</v>
      </c>
      <c r="E115" s="13" t="s">
        <v>1942</v>
      </c>
      <c r="F115" s="20" t="s">
        <v>2380</v>
      </c>
      <c r="G115" s="61">
        <f t="shared" si="3"/>
        <v>3</v>
      </c>
      <c r="H115" s="61">
        <v>1</v>
      </c>
      <c r="I115" s="61">
        <v>1</v>
      </c>
      <c r="J115" s="61">
        <v>1</v>
      </c>
      <c r="K115" s="231">
        <v>236.48625000000001</v>
      </c>
      <c r="L115" s="231">
        <v>242.11687500000002</v>
      </c>
      <c r="M115" s="231">
        <v>247.74750000000003</v>
      </c>
      <c r="N115" s="236">
        <f t="shared" si="2"/>
        <v>726.35062500000004</v>
      </c>
      <c r="O115" s="237"/>
      <c r="P115" s="231">
        <v>726.35062500000004</v>
      </c>
    </row>
    <row r="116" spans="2:16" x14ac:dyDescent="0.35">
      <c r="B116" s="61" t="s">
        <v>2381</v>
      </c>
      <c r="C116" s="243" t="s">
        <v>2382</v>
      </c>
      <c r="D116" s="50">
        <v>1052620500</v>
      </c>
      <c r="E116" s="13" t="s">
        <v>1276</v>
      </c>
      <c r="F116" s="20" t="s">
        <v>2383</v>
      </c>
      <c r="G116" s="61">
        <f t="shared" si="3"/>
        <v>7</v>
      </c>
      <c r="H116" s="61">
        <v>2</v>
      </c>
      <c r="I116" s="61">
        <v>3</v>
      </c>
      <c r="J116" s="61">
        <v>2</v>
      </c>
      <c r="K116" s="231">
        <v>314.10224999999997</v>
      </c>
      <c r="L116" s="231">
        <v>321.58087499999999</v>
      </c>
      <c r="M116" s="231">
        <v>329.05949999999996</v>
      </c>
      <c r="N116" s="236">
        <f t="shared" si="2"/>
        <v>2251.0661249999998</v>
      </c>
      <c r="O116" s="237"/>
      <c r="P116" s="231">
        <v>2251.0661249999998</v>
      </c>
    </row>
    <row r="117" spans="2:16" ht="15" customHeight="1" x14ac:dyDescent="0.35">
      <c r="B117" s="61" t="s">
        <v>2384</v>
      </c>
      <c r="C117" s="243" t="s">
        <v>2385</v>
      </c>
      <c r="D117" s="50">
        <v>1008880010</v>
      </c>
      <c r="E117" s="13" t="s">
        <v>1276</v>
      </c>
      <c r="F117" s="20" t="s">
        <v>2386</v>
      </c>
      <c r="G117" s="61">
        <f t="shared" si="3"/>
        <v>7</v>
      </c>
      <c r="H117" s="61">
        <v>2</v>
      </c>
      <c r="I117" s="61">
        <v>3</v>
      </c>
      <c r="J117" s="61">
        <v>2</v>
      </c>
      <c r="K117" s="231">
        <v>491.16375000000005</v>
      </c>
      <c r="L117" s="231">
        <v>502.85812500000003</v>
      </c>
      <c r="M117" s="231">
        <v>514.55250000000001</v>
      </c>
      <c r="N117" s="236">
        <f t="shared" si="2"/>
        <v>3520.0068750000005</v>
      </c>
      <c r="O117" s="237"/>
      <c r="P117" s="231">
        <v>3520.0068750000005</v>
      </c>
    </row>
    <row r="118" spans="2:16" ht="15" customHeight="1" x14ac:dyDescent="0.35">
      <c r="B118" s="61" t="s">
        <v>2387</v>
      </c>
      <c r="C118" s="243" t="s">
        <v>2388</v>
      </c>
      <c r="D118" s="50" t="s">
        <v>2389</v>
      </c>
      <c r="E118" s="13" t="s">
        <v>1285</v>
      </c>
      <c r="F118" s="20" t="s">
        <v>2390</v>
      </c>
      <c r="G118" s="61">
        <f t="shared" si="3"/>
        <v>28</v>
      </c>
      <c r="H118" s="61">
        <v>7</v>
      </c>
      <c r="I118" s="61">
        <v>14</v>
      </c>
      <c r="J118" s="61">
        <v>7</v>
      </c>
      <c r="K118" s="231">
        <v>55.907775000000001</v>
      </c>
      <c r="L118" s="231">
        <v>57.238912499999998</v>
      </c>
      <c r="M118" s="231">
        <v>58.570050000000002</v>
      </c>
      <c r="N118" s="236">
        <f t="shared" si="2"/>
        <v>1602.6895500000001</v>
      </c>
      <c r="O118" s="237"/>
      <c r="P118" s="231">
        <v>1602.6895500000001</v>
      </c>
    </row>
    <row r="119" spans="2:16" ht="58" x14ac:dyDescent="0.35">
      <c r="B119" s="61" t="s">
        <v>2391</v>
      </c>
      <c r="C119" s="243" t="s">
        <v>2392</v>
      </c>
      <c r="D119" s="50">
        <v>1119720500</v>
      </c>
      <c r="E119" s="13" t="s">
        <v>1276</v>
      </c>
      <c r="F119" s="20" t="s">
        <v>2393</v>
      </c>
      <c r="G119" s="61">
        <f t="shared" si="3"/>
        <v>8</v>
      </c>
      <c r="H119" s="61">
        <v>3</v>
      </c>
      <c r="I119" s="61">
        <v>3</v>
      </c>
      <c r="J119" s="61">
        <v>2</v>
      </c>
      <c r="K119" s="231">
        <v>479.03625</v>
      </c>
      <c r="L119" s="231">
        <v>490.44187500000004</v>
      </c>
      <c r="M119" s="231">
        <v>501.84750000000003</v>
      </c>
      <c r="N119" s="236">
        <f t="shared" si="2"/>
        <v>3912.129375</v>
      </c>
      <c r="O119" s="237"/>
      <c r="P119" s="231">
        <v>3912.1293749999995</v>
      </c>
    </row>
    <row r="120" spans="2:16" ht="290" x14ac:dyDescent="0.35">
      <c r="B120" s="61" t="s">
        <v>2394</v>
      </c>
      <c r="C120" s="243" t="s">
        <v>2395</v>
      </c>
      <c r="D120" s="50">
        <v>400841000</v>
      </c>
      <c r="E120" s="13" t="s">
        <v>2396</v>
      </c>
      <c r="F120" s="20" t="s">
        <v>2397</v>
      </c>
      <c r="G120" s="61">
        <f t="shared" si="3"/>
        <v>2</v>
      </c>
      <c r="H120" s="61">
        <v>0</v>
      </c>
      <c r="I120" s="61">
        <v>1</v>
      </c>
      <c r="J120" s="61">
        <v>1</v>
      </c>
      <c r="K120" s="231">
        <v>94.861305000000016</v>
      </c>
      <c r="L120" s="231">
        <v>97.119907500000011</v>
      </c>
      <c r="M120" s="231">
        <v>99.378510000000006</v>
      </c>
      <c r="N120" s="236">
        <f t="shared" si="2"/>
        <v>196.49841750000002</v>
      </c>
      <c r="O120" s="237"/>
      <c r="P120" s="231">
        <v>196.49841750000002</v>
      </c>
    </row>
    <row r="121" spans="2:16" ht="87" x14ac:dyDescent="0.35">
      <c r="B121" s="61" t="s">
        <v>2398</v>
      </c>
      <c r="C121" s="243" t="s">
        <v>2399</v>
      </c>
      <c r="D121" s="244">
        <v>1310901611</v>
      </c>
      <c r="E121" s="13" t="s">
        <v>2015</v>
      </c>
      <c r="F121" s="20" t="s">
        <v>2400</v>
      </c>
      <c r="G121" s="61">
        <f t="shared" si="3"/>
        <v>5</v>
      </c>
      <c r="H121" s="61">
        <v>2</v>
      </c>
      <c r="I121" s="61">
        <v>1</v>
      </c>
      <c r="J121" s="61">
        <v>2</v>
      </c>
      <c r="K121" s="231">
        <v>51.663150000000002</v>
      </c>
      <c r="L121" s="231">
        <v>52.893225000000001</v>
      </c>
      <c r="M121" s="231">
        <v>54.1233</v>
      </c>
      <c r="N121" s="236">
        <f t="shared" si="2"/>
        <v>264.46612500000003</v>
      </c>
      <c r="O121" s="237"/>
      <c r="P121" s="231">
        <v>264.46612500000003</v>
      </c>
    </row>
    <row r="122" spans="2:16" ht="203" x14ac:dyDescent="0.35">
      <c r="B122" s="61" t="s">
        <v>2401</v>
      </c>
      <c r="C122" s="243" t="s">
        <v>2402</v>
      </c>
      <c r="D122" s="50" t="s">
        <v>2403</v>
      </c>
      <c r="E122" s="13" t="s">
        <v>2404</v>
      </c>
      <c r="F122" s="20" t="s">
        <v>2405</v>
      </c>
      <c r="G122" s="61">
        <f t="shared" si="3"/>
        <v>3</v>
      </c>
      <c r="H122" s="61">
        <v>1</v>
      </c>
      <c r="I122" s="61">
        <v>1</v>
      </c>
      <c r="J122" s="61">
        <v>1</v>
      </c>
      <c r="K122" s="231">
        <v>305.613</v>
      </c>
      <c r="L122" s="231">
        <v>312.8895</v>
      </c>
      <c r="M122" s="231">
        <v>320.166</v>
      </c>
      <c r="N122" s="236">
        <f t="shared" si="2"/>
        <v>938.66849999999999</v>
      </c>
      <c r="O122" s="237"/>
      <c r="P122" s="231">
        <v>938.66849999999999</v>
      </c>
    </row>
    <row r="123" spans="2:16" ht="58" x14ac:dyDescent="0.35">
      <c r="B123" s="61" t="s">
        <v>2406</v>
      </c>
      <c r="C123" s="243" t="s">
        <v>2407</v>
      </c>
      <c r="D123" s="244">
        <v>1311141210</v>
      </c>
      <c r="E123" s="13" t="s">
        <v>2015</v>
      </c>
      <c r="F123" s="20" t="s">
        <v>2408</v>
      </c>
      <c r="G123" s="61">
        <f t="shared" si="3"/>
        <v>24</v>
      </c>
      <c r="H123" s="61">
        <v>6</v>
      </c>
      <c r="I123" s="61">
        <v>12</v>
      </c>
      <c r="J123" s="61">
        <v>6</v>
      </c>
      <c r="K123" s="231">
        <v>117.03037500000001</v>
      </c>
      <c r="L123" s="231">
        <v>119.81681250000001</v>
      </c>
      <c r="M123" s="231">
        <v>122.60325</v>
      </c>
      <c r="N123" s="236">
        <f t="shared" si="2"/>
        <v>2875.6035000000002</v>
      </c>
      <c r="O123" s="237"/>
      <c r="P123" s="231">
        <v>2875.6035000000002</v>
      </c>
    </row>
    <row r="124" spans="2:16" ht="116" x14ac:dyDescent="0.35">
      <c r="B124" s="61" t="s">
        <v>2409</v>
      </c>
      <c r="C124" s="232" t="s">
        <v>2410</v>
      </c>
      <c r="D124" s="25">
        <v>123575</v>
      </c>
      <c r="E124" s="25" t="s">
        <v>2015</v>
      </c>
      <c r="F124" s="20" t="s">
        <v>2411</v>
      </c>
      <c r="G124" s="61">
        <f t="shared" si="3"/>
        <v>3</v>
      </c>
      <c r="H124" s="61">
        <v>1</v>
      </c>
      <c r="I124" s="61">
        <v>1</v>
      </c>
      <c r="J124" s="61">
        <v>1</v>
      </c>
      <c r="K124" s="231">
        <v>244.97550000000001</v>
      </c>
      <c r="L124" s="231">
        <v>250.80824999999999</v>
      </c>
      <c r="M124" s="231">
        <v>256.64100000000002</v>
      </c>
      <c r="N124" s="236">
        <f t="shared" si="2"/>
        <v>752.42475000000002</v>
      </c>
      <c r="O124" s="237"/>
      <c r="P124" s="231">
        <v>752.42475000000002</v>
      </c>
    </row>
    <row r="125" spans="2:16" ht="58" x14ac:dyDescent="0.35">
      <c r="B125" s="61" t="s">
        <v>2412</v>
      </c>
      <c r="C125" s="232" t="s">
        <v>2413</v>
      </c>
      <c r="D125" s="245">
        <v>1310181210</v>
      </c>
      <c r="E125" s="25" t="s">
        <v>2015</v>
      </c>
      <c r="F125" s="20" t="s">
        <v>2414</v>
      </c>
      <c r="G125" s="61">
        <f t="shared" si="3"/>
        <v>3</v>
      </c>
      <c r="H125" s="61">
        <v>1</v>
      </c>
      <c r="I125" s="61">
        <v>1</v>
      </c>
      <c r="J125" s="61">
        <v>1</v>
      </c>
      <c r="K125" s="231">
        <v>59.909849999999992</v>
      </c>
      <c r="L125" s="231">
        <v>61.336274999999993</v>
      </c>
      <c r="M125" s="231">
        <v>62.762699999999995</v>
      </c>
      <c r="N125" s="236">
        <f t="shared" si="2"/>
        <v>184.00882499999997</v>
      </c>
      <c r="O125" s="237"/>
      <c r="P125" s="231">
        <v>184.00882499999997</v>
      </c>
    </row>
    <row r="126" spans="2:16" ht="203" x14ac:dyDescent="0.35">
      <c r="B126" s="61" t="s">
        <v>2415</v>
      </c>
      <c r="C126" s="232" t="s">
        <v>2416</v>
      </c>
      <c r="D126" s="245">
        <v>4710371611</v>
      </c>
      <c r="E126" s="25" t="s">
        <v>2015</v>
      </c>
      <c r="F126" s="20" t="s">
        <v>2417</v>
      </c>
      <c r="G126" s="61">
        <f t="shared" si="3"/>
        <v>37</v>
      </c>
      <c r="H126" s="61">
        <v>10</v>
      </c>
      <c r="I126" s="61">
        <v>16</v>
      </c>
      <c r="J126" s="61">
        <v>11</v>
      </c>
      <c r="K126" s="231">
        <v>57.241800000000005</v>
      </c>
      <c r="L126" s="231">
        <v>58.604700000000008</v>
      </c>
      <c r="M126" s="231">
        <v>59.967600000000004</v>
      </c>
      <c r="N126" s="236">
        <f t="shared" si="2"/>
        <v>2169.7368000000006</v>
      </c>
      <c r="O126" s="237"/>
      <c r="P126" s="231">
        <v>2169.7368000000001</v>
      </c>
    </row>
    <row r="127" spans="2:16" ht="43.5" x14ac:dyDescent="0.35">
      <c r="B127" s="61" t="s">
        <v>2418</v>
      </c>
      <c r="C127" s="232" t="s">
        <v>2419</v>
      </c>
      <c r="D127" s="245">
        <v>1310321211</v>
      </c>
      <c r="E127" s="25" t="s">
        <v>2015</v>
      </c>
      <c r="F127" s="20" t="s">
        <v>2420</v>
      </c>
      <c r="G127" s="61">
        <f t="shared" si="3"/>
        <v>8</v>
      </c>
      <c r="H127" s="61">
        <v>2</v>
      </c>
      <c r="I127" s="61">
        <v>4</v>
      </c>
      <c r="J127" s="61">
        <v>2</v>
      </c>
      <c r="K127" s="231">
        <v>72.279900000000012</v>
      </c>
      <c r="L127" s="231">
        <v>74.000850000000014</v>
      </c>
      <c r="M127" s="231">
        <v>75.721800000000002</v>
      </c>
      <c r="N127" s="236">
        <f t="shared" si="2"/>
        <v>592.00680000000011</v>
      </c>
      <c r="O127" s="237"/>
      <c r="P127" s="231">
        <v>592.00680000000011</v>
      </c>
    </row>
    <row r="128" spans="2:16" ht="87" x14ac:dyDescent="0.35">
      <c r="B128" s="61" t="s">
        <v>2421</v>
      </c>
      <c r="C128" s="232" t="s">
        <v>2422</v>
      </c>
      <c r="D128" s="245">
        <v>1241421608</v>
      </c>
      <c r="E128" s="25" t="s">
        <v>2015</v>
      </c>
      <c r="F128" s="20" t="s">
        <v>2423</v>
      </c>
      <c r="G128" s="61">
        <f t="shared" si="3"/>
        <v>3</v>
      </c>
      <c r="H128" s="61">
        <v>1</v>
      </c>
      <c r="I128" s="61">
        <v>1</v>
      </c>
      <c r="J128" s="61">
        <v>1</v>
      </c>
      <c r="K128" s="231">
        <v>189.91665</v>
      </c>
      <c r="L128" s="231">
        <v>194.43847499999998</v>
      </c>
      <c r="M128" s="231">
        <v>198.96029999999999</v>
      </c>
      <c r="N128" s="236">
        <f t="shared" si="2"/>
        <v>583.315425</v>
      </c>
      <c r="O128" s="237"/>
      <c r="P128" s="231">
        <v>583.315425</v>
      </c>
    </row>
    <row r="129" spans="2:16" ht="87" x14ac:dyDescent="0.35">
      <c r="B129" s="61" t="s">
        <v>2424</v>
      </c>
      <c r="C129" s="232" t="s">
        <v>2425</v>
      </c>
      <c r="D129" s="25" t="s">
        <v>2426</v>
      </c>
      <c r="E129" s="25" t="s">
        <v>2427</v>
      </c>
      <c r="F129" s="20" t="s">
        <v>2428</v>
      </c>
      <c r="G129" s="61">
        <f t="shared" si="3"/>
        <v>10</v>
      </c>
      <c r="H129" s="61">
        <v>3</v>
      </c>
      <c r="I129" s="61">
        <v>5</v>
      </c>
      <c r="J129" s="61">
        <v>2</v>
      </c>
      <c r="K129" s="231">
        <v>274.08150000000001</v>
      </c>
      <c r="L129" s="231">
        <v>280.60725000000002</v>
      </c>
      <c r="M129" s="231">
        <v>287.13300000000004</v>
      </c>
      <c r="N129" s="236">
        <f t="shared" si="2"/>
        <v>2799.54675</v>
      </c>
      <c r="O129" s="237"/>
      <c r="P129" s="231">
        <v>2799.5467499999995</v>
      </c>
    </row>
    <row r="130" spans="2:16" ht="159.5" x14ac:dyDescent="0.35">
      <c r="B130" s="61" t="s">
        <v>2429</v>
      </c>
      <c r="C130" s="232" t="s">
        <v>2430</v>
      </c>
      <c r="D130" s="25" t="s">
        <v>2431</v>
      </c>
      <c r="E130" s="25" t="s">
        <v>1276</v>
      </c>
      <c r="F130" s="20" t="s">
        <v>2432</v>
      </c>
      <c r="G130" s="61">
        <f t="shared" si="3"/>
        <v>3</v>
      </c>
      <c r="H130" s="61">
        <v>1</v>
      </c>
      <c r="I130" s="61">
        <v>1</v>
      </c>
      <c r="J130" s="61">
        <v>1</v>
      </c>
      <c r="K130" s="231">
        <v>149.16825000000003</v>
      </c>
      <c r="L130" s="231">
        <v>152.71987500000003</v>
      </c>
      <c r="M130" s="231">
        <v>156.27150000000003</v>
      </c>
      <c r="N130" s="236">
        <f t="shared" si="2"/>
        <v>458.15962500000012</v>
      </c>
      <c r="O130" s="237"/>
      <c r="P130" s="231">
        <v>458.15962500000012</v>
      </c>
    </row>
    <row r="131" spans="2:16" ht="58" x14ac:dyDescent="0.35">
      <c r="B131" s="61" t="s">
        <v>2433</v>
      </c>
      <c r="C131" s="232" t="s">
        <v>2434</v>
      </c>
      <c r="D131" s="25" t="s">
        <v>2435</v>
      </c>
      <c r="E131" s="25" t="s">
        <v>2436</v>
      </c>
      <c r="F131" s="20" t="s">
        <v>2437</v>
      </c>
      <c r="G131" s="61">
        <f t="shared" si="3"/>
        <v>3</v>
      </c>
      <c r="H131" s="61">
        <v>1</v>
      </c>
      <c r="I131" s="61">
        <v>1</v>
      </c>
      <c r="J131" s="61">
        <v>1</v>
      </c>
      <c r="K131" s="231">
        <v>75.1905</v>
      </c>
      <c r="L131" s="231">
        <v>76.98075</v>
      </c>
      <c r="M131" s="231">
        <v>78.771000000000001</v>
      </c>
      <c r="N131" s="236">
        <f t="shared" ref="N131:N171" si="4">+H131*K131+I131*L131+J131*M131</f>
        <v>230.94225</v>
      </c>
      <c r="O131" s="237"/>
      <c r="P131" s="231">
        <v>230.94225</v>
      </c>
    </row>
    <row r="132" spans="2:16" ht="246.5" x14ac:dyDescent="0.35">
      <c r="B132" s="61" t="s">
        <v>2438</v>
      </c>
      <c r="C132" s="232" t="s">
        <v>2439</v>
      </c>
      <c r="D132" s="245">
        <v>1211291611</v>
      </c>
      <c r="E132" s="25" t="s">
        <v>2015</v>
      </c>
      <c r="F132" s="20" t="s">
        <v>2440</v>
      </c>
      <c r="G132" s="61">
        <f t="shared" ref="G132:G172" si="5">+H132+I132+J132</f>
        <v>5</v>
      </c>
      <c r="H132" s="61">
        <v>1</v>
      </c>
      <c r="I132" s="61">
        <v>3</v>
      </c>
      <c r="J132" s="61">
        <v>1</v>
      </c>
      <c r="K132" s="231">
        <v>26.923049999999996</v>
      </c>
      <c r="L132" s="231">
        <v>27.564074999999999</v>
      </c>
      <c r="M132" s="231">
        <v>28.205099999999998</v>
      </c>
      <c r="N132" s="236">
        <f t="shared" si="4"/>
        <v>137.82037499999998</v>
      </c>
      <c r="O132" s="237"/>
      <c r="P132" s="231">
        <v>137.82037499999998</v>
      </c>
    </row>
    <row r="133" spans="2:16" ht="174" x14ac:dyDescent="0.35">
      <c r="B133" s="61" t="s">
        <v>2441</v>
      </c>
      <c r="C133" s="232" t="s">
        <v>2442</v>
      </c>
      <c r="D133" s="25">
        <v>212205</v>
      </c>
      <c r="E133" s="25" t="s">
        <v>2443</v>
      </c>
      <c r="F133" s="20" t="s">
        <v>2444</v>
      </c>
      <c r="G133" s="61">
        <f t="shared" si="5"/>
        <v>3</v>
      </c>
      <c r="H133" s="61">
        <v>1</v>
      </c>
      <c r="I133" s="61">
        <v>1</v>
      </c>
      <c r="J133" s="61">
        <v>1</v>
      </c>
      <c r="K133" s="231">
        <v>207.46514249999998</v>
      </c>
      <c r="L133" s="231">
        <v>212.40478874999999</v>
      </c>
      <c r="M133" s="231">
        <v>217.34443499999998</v>
      </c>
      <c r="N133" s="236">
        <f t="shared" si="4"/>
        <v>637.21436625000001</v>
      </c>
      <c r="O133" s="237"/>
      <c r="P133" s="231">
        <v>637.21436625000001</v>
      </c>
    </row>
    <row r="134" spans="2:16" ht="58" x14ac:dyDescent="0.35">
      <c r="B134" s="61" t="s">
        <v>2445</v>
      </c>
      <c r="C134" s="115" t="s">
        <v>2446</v>
      </c>
      <c r="D134" s="25">
        <v>131121</v>
      </c>
      <c r="E134" s="25" t="s">
        <v>2015</v>
      </c>
      <c r="F134" s="20" t="s">
        <v>2447</v>
      </c>
      <c r="G134" s="61">
        <f t="shared" si="5"/>
        <v>3</v>
      </c>
      <c r="H134" s="61">
        <v>1</v>
      </c>
      <c r="I134" s="61">
        <v>1</v>
      </c>
      <c r="J134" s="61">
        <v>1</v>
      </c>
      <c r="K134" s="231">
        <v>66.701250000000002</v>
      </c>
      <c r="L134" s="231">
        <v>68.289375000000007</v>
      </c>
      <c r="M134" s="231">
        <v>69.877500000000012</v>
      </c>
      <c r="N134" s="236">
        <f t="shared" si="4"/>
        <v>204.86812500000002</v>
      </c>
      <c r="O134" s="237"/>
      <c r="P134" s="231">
        <v>204.86812500000002</v>
      </c>
    </row>
    <row r="135" spans="2:16" ht="87" x14ac:dyDescent="0.35">
      <c r="B135" s="61" t="s">
        <v>2448</v>
      </c>
      <c r="C135" s="233" t="s">
        <v>2449</v>
      </c>
      <c r="D135" s="198">
        <v>1011450500</v>
      </c>
      <c r="E135" s="198" t="s">
        <v>2436</v>
      </c>
      <c r="F135" s="20" t="s">
        <v>2450</v>
      </c>
      <c r="G135" s="61">
        <f t="shared" si="5"/>
        <v>6</v>
      </c>
      <c r="H135" s="61">
        <v>2</v>
      </c>
      <c r="I135" s="61">
        <v>2</v>
      </c>
      <c r="J135" s="61">
        <v>2</v>
      </c>
      <c r="K135" s="231">
        <v>42.446250000000006</v>
      </c>
      <c r="L135" s="231">
        <v>43.456875000000004</v>
      </c>
      <c r="M135" s="231">
        <v>44.467500000000001</v>
      </c>
      <c r="N135" s="236">
        <f t="shared" si="4"/>
        <v>260.74125000000004</v>
      </c>
      <c r="O135" s="237"/>
      <c r="P135" s="231">
        <v>260.74125000000004</v>
      </c>
    </row>
    <row r="136" spans="2:16" ht="43.5" x14ac:dyDescent="0.35">
      <c r="B136" s="61" t="s">
        <v>2451</v>
      </c>
      <c r="C136" s="233" t="s">
        <v>2452</v>
      </c>
      <c r="D136" s="198" t="s">
        <v>2453</v>
      </c>
      <c r="E136" s="198" t="s">
        <v>2436</v>
      </c>
      <c r="F136" s="20" t="s">
        <v>2454</v>
      </c>
      <c r="G136" s="61">
        <f t="shared" si="5"/>
        <v>3</v>
      </c>
      <c r="H136" s="61">
        <v>1</v>
      </c>
      <c r="I136" s="61">
        <v>1</v>
      </c>
      <c r="J136" s="61">
        <v>1</v>
      </c>
      <c r="K136" s="231">
        <v>106.72199999999999</v>
      </c>
      <c r="L136" s="231">
        <v>109.26300000000001</v>
      </c>
      <c r="M136" s="231">
        <v>111.804</v>
      </c>
      <c r="N136" s="236">
        <f t="shared" si="4"/>
        <v>327.78899999999999</v>
      </c>
      <c r="O136" s="237"/>
      <c r="P136" s="231">
        <v>327.78899999999999</v>
      </c>
    </row>
    <row r="137" spans="2:16" ht="72.5" x14ac:dyDescent="0.35">
      <c r="B137" s="61" t="s">
        <v>2455</v>
      </c>
      <c r="C137" s="232" t="s">
        <v>2456</v>
      </c>
      <c r="D137" s="25">
        <v>1104260500</v>
      </c>
      <c r="E137" s="25" t="s">
        <v>1276</v>
      </c>
      <c r="F137" s="20" t="s">
        <v>2457</v>
      </c>
      <c r="G137" s="61">
        <f t="shared" si="5"/>
        <v>8</v>
      </c>
      <c r="H137" s="61">
        <v>3</v>
      </c>
      <c r="I137" s="61">
        <v>3</v>
      </c>
      <c r="J137" s="61">
        <v>2</v>
      </c>
      <c r="K137" s="231">
        <v>1059.9435000000001</v>
      </c>
      <c r="L137" s="231">
        <v>1085.1802500000001</v>
      </c>
      <c r="M137" s="231">
        <v>1110.4169999999999</v>
      </c>
      <c r="N137" s="236">
        <f t="shared" si="4"/>
        <v>8656.2052499999991</v>
      </c>
      <c r="O137" s="237"/>
      <c r="P137" s="231">
        <v>8656.2052499999991</v>
      </c>
    </row>
    <row r="138" spans="2:16" ht="43.5" x14ac:dyDescent="0.35">
      <c r="B138" s="61" t="s">
        <v>2458</v>
      </c>
      <c r="C138" s="232" t="s">
        <v>2459</v>
      </c>
      <c r="D138" s="25" t="s">
        <v>2460</v>
      </c>
      <c r="E138" s="25" t="s">
        <v>2365</v>
      </c>
      <c r="F138" s="20" t="s">
        <v>2461</v>
      </c>
      <c r="G138" s="61">
        <f t="shared" si="5"/>
        <v>0</v>
      </c>
      <c r="H138" s="61">
        <v>0</v>
      </c>
      <c r="I138" s="61">
        <v>0</v>
      </c>
      <c r="J138" s="61">
        <v>0</v>
      </c>
      <c r="K138" s="231">
        <v>74.220300000000009</v>
      </c>
      <c r="L138" s="231">
        <v>75.98745000000001</v>
      </c>
      <c r="M138" s="231">
        <v>77.754600000000011</v>
      </c>
      <c r="N138" s="236">
        <f t="shared" si="4"/>
        <v>0</v>
      </c>
      <c r="O138" s="237"/>
      <c r="P138" s="231">
        <v>0</v>
      </c>
    </row>
    <row r="139" spans="2:16" ht="15.5" x14ac:dyDescent="0.35">
      <c r="B139" s="61" t="s">
        <v>2462</v>
      </c>
      <c r="C139" s="232" t="s">
        <v>2463</v>
      </c>
      <c r="D139" s="25" t="s">
        <v>2464</v>
      </c>
      <c r="E139" s="25" t="s">
        <v>2365</v>
      </c>
      <c r="F139" s="20" t="s">
        <v>2465</v>
      </c>
      <c r="G139" s="61">
        <f t="shared" si="5"/>
        <v>0</v>
      </c>
      <c r="H139" s="61">
        <v>0</v>
      </c>
      <c r="I139" s="61">
        <v>0</v>
      </c>
      <c r="J139" s="61">
        <v>0</v>
      </c>
      <c r="K139" s="231">
        <v>75.906022500000006</v>
      </c>
      <c r="L139" s="231">
        <v>77.71330875000001</v>
      </c>
      <c r="M139" s="231">
        <v>79.520595000000014</v>
      </c>
      <c r="N139" s="236">
        <f t="shared" si="4"/>
        <v>0</v>
      </c>
      <c r="O139" s="237"/>
      <c r="P139" s="231">
        <v>0</v>
      </c>
    </row>
    <row r="140" spans="2:16" ht="31" x14ac:dyDescent="0.35">
      <c r="B140" s="61" t="s">
        <v>2466</v>
      </c>
      <c r="C140" s="232" t="s">
        <v>2467</v>
      </c>
      <c r="D140" s="25" t="s">
        <v>2468</v>
      </c>
      <c r="E140" s="25" t="s">
        <v>2436</v>
      </c>
      <c r="F140" s="20" t="s">
        <v>2469</v>
      </c>
      <c r="G140" s="61">
        <f t="shared" si="5"/>
        <v>0</v>
      </c>
      <c r="H140" s="61">
        <v>0</v>
      </c>
      <c r="I140" s="61">
        <v>0</v>
      </c>
      <c r="J140" s="61">
        <v>0</v>
      </c>
      <c r="K140" s="231">
        <v>53.360999999999997</v>
      </c>
      <c r="L140" s="231">
        <v>54.631500000000003</v>
      </c>
      <c r="M140" s="231">
        <v>55.902000000000001</v>
      </c>
      <c r="N140" s="236">
        <f t="shared" si="4"/>
        <v>0</v>
      </c>
      <c r="O140" s="237"/>
      <c r="P140" s="231">
        <v>0</v>
      </c>
    </row>
    <row r="141" spans="2:16" ht="15.5" x14ac:dyDescent="0.35">
      <c r="B141" s="61" t="s">
        <v>2470</v>
      </c>
      <c r="C141" s="232" t="s">
        <v>2471</v>
      </c>
      <c r="D141" s="25">
        <v>1072330025</v>
      </c>
      <c r="E141" s="25" t="s">
        <v>1276</v>
      </c>
      <c r="F141" s="20" t="s">
        <v>2472</v>
      </c>
      <c r="G141" s="61">
        <f t="shared" si="5"/>
        <v>2</v>
      </c>
      <c r="H141" s="61">
        <v>1</v>
      </c>
      <c r="I141" s="61">
        <v>1</v>
      </c>
      <c r="J141" s="61">
        <v>0</v>
      </c>
      <c r="K141" s="231">
        <v>73.97775</v>
      </c>
      <c r="L141" s="231">
        <v>75.739125000000001</v>
      </c>
      <c r="M141" s="231">
        <v>77.500500000000002</v>
      </c>
      <c r="N141" s="236">
        <f t="shared" si="4"/>
        <v>149.71687500000002</v>
      </c>
      <c r="O141" s="237"/>
      <c r="P141" s="231">
        <v>149.71687500000002</v>
      </c>
    </row>
    <row r="142" spans="2:16" ht="72.5" x14ac:dyDescent="0.35">
      <c r="B142" s="61" t="s">
        <v>2473</v>
      </c>
      <c r="C142" s="232" t="s">
        <v>2474</v>
      </c>
      <c r="D142" s="25">
        <v>1084300500</v>
      </c>
      <c r="E142" s="25" t="s">
        <v>1276</v>
      </c>
      <c r="F142" s="20" t="s">
        <v>2475</v>
      </c>
      <c r="G142" s="61">
        <f t="shared" si="5"/>
        <v>8</v>
      </c>
      <c r="H142" s="61">
        <v>2</v>
      </c>
      <c r="I142" s="61">
        <v>4</v>
      </c>
      <c r="J142" s="61">
        <v>2</v>
      </c>
      <c r="K142" s="231">
        <v>86.347800000000007</v>
      </c>
      <c r="L142" s="231">
        <v>88.403700000000001</v>
      </c>
      <c r="M142" s="231">
        <v>90.459600000000009</v>
      </c>
      <c r="N142" s="236">
        <f t="shared" si="4"/>
        <v>707.22960000000012</v>
      </c>
      <c r="O142" s="237"/>
      <c r="P142" s="231">
        <v>707.22960000000012</v>
      </c>
    </row>
    <row r="143" spans="2:16" ht="87" x14ac:dyDescent="0.35">
      <c r="B143" s="61" t="s">
        <v>2476</v>
      </c>
      <c r="C143" s="232" t="s">
        <v>2477</v>
      </c>
      <c r="D143" s="25" t="s">
        <v>2478</v>
      </c>
      <c r="E143" s="25" t="s">
        <v>2479</v>
      </c>
      <c r="F143" s="20" t="s">
        <v>2480</v>
      </c>
      <c r="G143" s="61">
        <f t="shared" si="5"/>
        <v>5</v>
      </c>
      <c r="H143" s="61">
        <v>1</v>
      </c>
      <c r="I143" s="61">
        <v>3</v>
      </c>
      <c r="J143" s="61">
        <v>1</v>
      </c>
      <c r="K143" s="231">
        <v>59.424749999999996</v>
      </c>
      <c r="L143" s="231">
        <v>60.839624999999998</v>
      </c>
      <c r="M143" s="231">
        <v>62.2545</v>
      </c>
      <c r="N143" s="236">
        <f t="shared" si="4"/>
        <v>304.19812499999995</v>
      </c>
      <c r="O143" s="237"/>
      <c r="P143" s="231">
        <v>304.198125</v>
      </c>
    </row>
    <row r="144" spans="2:16" ht="130.5" x14ac:dyDescent="0.35">
      <c r="B144" s="61" t="s">
        <v>2481</v>
      </c>
      <c r="C144" s="232" t="s">
        <v>2482</v>
      </c>
      <c r="D144" s="25">
        <v>990283</v>
      </c>
      <c r="E144" s="25" t="s">
        <v>2483</v>
      </c>
      <c r="F144" s="20" t="s">
        <v>2484</v>
      </c>
      <c r="G144" s="61">
        <f t="shared" si="5"/>
        <v>3</v>
      </c>
      <c r="H144" s="61">
        <v>1</v>
      </c>
      <c r="I144" s="61">
        <v>1</v>
      </c>
      <c r="J144" s="61">
        <v>1</v>
      </c>
      <c r="K144" s="231">
        <v>284.99625000000003</v>
      </c>
      <c r="L144" s="231">
        <v>291.78187500000001</v>
      </c>
      <c r="M144" s="231">
        <v>298.5675</v>
      </c>
      <c r="N144" s="236">
        <f t="shared" si="4"/>
        <v>875.34562500000004</v>
      </c>
      <c r="O144" s="237"/>
      <c r="P144" s="231">
        <v>875.34562500000004</v>
      </c>
    </row>
    <row r="145" spans="2:16" ht="159.5" x14ac:dyDescent="0.35">
      <c r="B145" s="61" t="s">
        <v>2485</v>
      </c>
      <c r="C145" s="232" t="s">
        <v>2486</v>
      </c>
      <c r="D145" s="25">
        <v>3610910314</v>
      </c>
      <c r="E145" s="25" t="s">
        <v>2015</v>
      </c>
      <c r="F145" s="20" t="s">
        <v>2487</v>
      </c>
      <c r="G145" s="61">
        <f t="shared" si="5"/>
        <v>4</v>
      </c>
      <c r="H145" s="61">
        <v>1</v>
      </c>
      <c r="I145" s="61">
        <v>2</v>
      </c>
      <c r="J145" s="61">
        <v>1</v>
      </c>
      <c r="K145" s="231">
        <v>86.347800000000007</v>
      </c>
      <c r="L145" s="231">
        <v>88.403700000000001</v>
      </c>
      <c r="M145" s="231">
        <v>90.459600000000009</v>
      </c>
      <c r="N145" s="236">
        <f t="shared" si="4"/>
        <v>353.61480000000006</v>
      </c>
      <c r="O145" s="237"/>
      <c r="P145" s="231">
        <v>353.61480000000006</v>
      </c>
    </row>
    <row r="146" spans="2:16" ht="130.5" x14ac:dyDescent="0.35">
      <c r="B146" s="61" t="s">
        <v>2488</v>
      </c>
      <c r="C146" s="232" t="s">
        <v>2489</v>
      </c>
      <c r="D146" s="25" t="s">
        <v>2490</v>
      </c>
      <c r="E146" s="25" t="s">
        <v>2427</v>
      </c>
      <c r="F146" s="20" t="s">
        <v>2491</v>
      </c>
      <c r="G146" s="61">
        <f t="shared" si="5"/>
        <v>9</v>
      </c>
      <c r="H146" s="61">
        <v>3</v>
      </c>
      <c r="I146" s="61">
        <v>4</v>
      </c>
      <c r="J146" s="61">
        <v>2</v>
      </c>
      <c r="K146" s="231">
        <v>218.29500000000002</v>
      </c>
      <c r="L146" s="231">
        <v>223.49250000000001</v>
      </c>
      <c r="M146" s="231">
        <v>228.69</v>
      </c>
      <c r="N146" s="236">
        <f t="shared" si="4"/>
        <v>2006.2350000000001</v>
      </c>
      <c r="O146" s="237"/>
      <c r="P146" s="231">
        <v>2006.2350000000001</v>
      </c>
    </row>
    <row r="147" spans="2:16" ht="116" x14ac:dyDescent="0.35">
      <c r="B147" s="61" t="s">
        <v>2492</v>
      </c>
      <c r="C147" s="232" t="s">
        <v>2493</v>
      </c>
      <c r="D147" s="25" t="s">
        <v>2494</v>
      </c>
      <c r="E147" s="25" t="s">
        <v>2008</v>
      </c>
      <c r="F147" s="20" t="s">
        <v>2495</v>
      </c>
      <c r="G147" s="61">
        <f t="shared" si="5"/>
        <v>22</v>
      </c>
      <c r="H147" s="61">
        <v>5</v>
      </c>
      <c r="I147" s="61">
        <v>12</v>
      </c>
      <c r="J147" s="61">
        <v>5</v>
      </c>
      <c r="K147" s="231">
        <v>28.050907499999997</v>
      </c>
      <c r="L147" s="231">
        <v>28.718786249999997</v>
      </c>
      <c r="M147" s="231">
        <v>29.386664999999997</v>
      </c>
      <c r="N147" s="236">
        <f t="shared" si="4"/>
        <v>631.81329749999998</v>
      </c>
      <c r="O147" s="237"/>
      <c r="P147" s="231">
        <v>631.81329749999998</v>
      </c>
    </row>
    <row r="148" spans="2:16" ht="101.5" x14ac:dyDescent="0.35">
      <c r="B148" s="61" t="s">
        <v>2496</v>
      </c>
      <c r="C148" s="232" t="s">
        <v>2385</v>
      </c>
      <c r="D148" s="25">
        <v>1008880010</v>
      </c>
      <c r="E148" s="25" t="s">
        <v>1276</v>
      </c>
      <c r="F148" s="20" t="s">
        <v>2497</v>
      </c>
      <c r="G148" s="61">
        <f t="shared" si="5"/>
        <v>13</v>
      </c>
      <c r="H148" s="61">
        <v>4</v>
      </c>
      <c r="I148" s="61">
        <v>6</v>
      </c>
      <c r="J148" s="61">
        <v>3</v>
      </c>
      <c r="K148" s="231">
        <v>491.16375000000005</v>
      </c>
      <c r="L148" s="231">
        <v>502.85812500000003</v>
      </c>
      <c r="M148" s="231">
        <v>514.55250000000001</v>
      </c>
      <c r="N148" s="236">
        <f t="shared" si="4"/>
        <v>6525.4612500000012</v>
      </c>
      <c r="O148" s="237"/>
      <c r="P148" s="231">
        <v>6525.4612500000003</v>
      </c>
    </row>
    <row r="149" spans="2:16" ht="58" x14ac:dyDescent="0.35">
      <c r="B149" s="61" t="s">
        <v>2498</v>
      </c>
      <c r="C149" s="232" t="s">
        <v>2499</v>
      </c>
      <c r="D149" s="25">
        <v>1008980010</v>
      </c>
      <c r="E149" s="25" t="s">
        <v>1276</v>
      </c>
      <c r="F149" s="20" t="s">
        <v>2500</v>
      </c>
      <c r="G149" s="61">
        <f t="shared" si="5"/>
        <v>13</v>
      </c>
      <c r="H149" s="61">
        <v>4</v>
      </c>
      <c r="I149" s="61">
        <v>6</v>
      </c>
      <c r="J149" s="61">
        <v>3</v>
      </c>
      <c r="K149" s="231">
        <v>269.23050000000001</v>
      </c>
      <c r="L149" s="231">
        <v>275.64075000000003</v>
      </c>
      <c r="M149" s="231">
        <v>282.05100000000004</v>
      </c>
      <c r="N149" s="236">
        <f t="shared" si="4"/>
        <v>3576.9195000000004</v>
      </c>
      <c r="O149" s="237"/>
      <c r="P149" s="231">
        <v>3576.9195000000004</v>
      </c>
    </row>
    <row r="150" spans="2:16" ht="72.5" x14ac:dyDescent="0.35">
      <c r="B150" s="61" t="s">
        <v>2501</v>
      </c>
      <c r="C150" s="232" t="s">
        <v>2502</v>
      </c>
      <c r="D150" s="25">
        <v>1155250001</v>
      </c>
      <c r="E150" s="25" t="s">
        <v>2503</v>
      </c>
      <c r="F150" s="20" t="s">
        <v>2504</v>
      </c>
      <c r="G150" s="61">
        <f t="shared" si="5"/>
        <v>8</v>
      </c>
      <c r="H150" s="61">
        <v>2</v>
      </c>
      <c r="I150" s="61">
        <v>4</v>
      </c>
      <c r="J150" s="61">
        <v>2</v>
      </c>
      <c r="K150" s="231">
        <v>141.89175</v>
      </c>
      <c r="L150" s="231">
        <v>145.27012499999998</v>
      </c>
      <c r="M150" s="231">
        <v>148.64849999999998</v>
      </c>
      <c r="N150" s="236">
        <f t="shared" si="4"/>
        <v>1162.1609999999998</v>
      </c>
      <c r="O150" s="237"/>
      <c r="P150" s="231">
        <v>1162.1609999999998</v>
      </c>
    </row>
    <row r="151" spans="2:16" ht="145" x14ac:dyDescent="0.35">
      <c r="B151" s="246" t="s">
        <v>2505</v>
      </c>
      <c r="C151" s="246" t="s">
        <v>2506</v>
      </c>
      <c r="D151" s="247">
        <v>181723.12109999999</v>
      </c>
      <c r="E151" s="248" t="s">
        <v>2015</v>
      </c>
      <c r="F151" s="249" t="s">
        <v>2507</v>
      </c>
      <c r="G151" s="61">
        <f t="shared" si="5"/>
        <v>7</v>
      </c>
      <c r="H151" s="61">
        <v>2</v>
      </c>
      <c r="I151" s="61">
        <v>3</v>
      </c>
      <c r="J151" s="61">
        <v>2</v>
      </c>
      <c r="K151" s="393">
        <v>27.529425</v>
      </c>
      <c r="L151" s="250">
        <v>28.184887499999999</v>
      </c>
      <c r="M151" s="250">
        <v>28.840350000000001</v>
      </c>
      <c r="N151" s="236">
        <f t="shared" si="4"/>
        <v>197.29421249999999</v>
      </c>
      <c r="O151" s="237"/>
      <c r="P151" s="250">
        <v>197.29421249999999</v>
      </c>
    </row>
    <row r="152" spans="2:16" ht="43.5" x14ac:dyDescent="0.35">
      <c r="B152" s="61" t="s">
        <v>2508</v>
      </c>
      <c r="C152" s="61" t="s">
        <v>2509</v>
      </c>
      <c r="D152" s="58">
        <v>122703.1611</v>
      </c>
      <c r="E152" s="102" t="s">
        <v>2015</v>
      </c>
      <c r="F152" s="22" t="s">
        <v>2510</v>
      </c>
      <c r="G152" s="61">
        <f t="shared" si="5"/>
        <v>6</v>
      </c>
      <c r="H152" s="61">
        <v>2</v>
      </c>
      <c r="I152" s="61">
        <v>2</v>
      </c>
      <c r="J152" s="61">
        <v>2</v>
      </c>
      <c r="K152" s="231">
        <v>75.1905</v>
      </c>
      <c r="L152" s="236">
        <v>76.98075</v>
      </c>
      <c r="M152" s="236">
        <v>78.771000000000001</v>
      </c>
      <c r="N152" s="236">
        <f t="shared" si="4"/>
        <v>461.8845</v>
      </c>
      <c r="O152" s="237"/>
      <c r="P152" s="236">
        <v>461.8845</v>
      </c>
    </row>
    <row r="153" spans="2:16" ht="87" x14ac:dyDescent="0.35">
      <c r="B153" s="61" t="s">
        <v>2511</v>
      </c>
      <c r="C153" s="27" t="s">
        <v>2039</v>
      </c>
      <c r="D153" s="27">
        <v>186985.12109999999</v>
      </c>
      <c r="E153" s="28" t="s">
        <v>2015</v>
      </c>
      <c r="F153" s="27" t="s">
        <v>2512</v>
      </c>
      <c r="G153" s="61">
        <f t="shared" si="5"/>
        <v>7</v>
      </c>
      <c r="H153" s="61">
        <v>2</v>
      </c>
      <c r="I153" s="61">
        <v>3</v>
      </c>
      <c r="J153" s="61">
        <v>2</v>
      </c>
      <c r="K153" s="231">
        <v>27.529425</v>
      </c>
      <c r="L153" s="236">
        <v>28.184887499999999</v>
      </c>
      <c r="M153" s="236">
        <v>28.840350000000001</v>
      </c>
      <c r="N153" s="236">
        <f t="shared" si="4"/>
        <v>197.29421249999999</v>
      </c>
      <c r="O153" s="237"/>
      <c r="P153" s="236">
        <v>197.29421249999999</v>
      </c>
    </row>
    <row r="154" spans="2:16" ht="43.5" x14ac:dyDescent="0.35">
      <c r="B154" s="61" t="s">
        <v>2513</v>
      </c>
      <c r="C154" s="61" t="s">
        <v>2514</v>
      </c>
      <c r="D154" s="58">
        <v>105043.02499999999</v>
      </c>
      <c r="E154" s="102" t="s">
        <v>1276</v>
      </c>
      <c r="F154" s="27" t="s">
        <v>2515</v>
      </c>
      <c r="G154" s="61">
        <f t="shared" si="5"/>
        <v>4</v>
      </c>
      <c r="H154" s="61">
        <v>1</v>
      </c>
      <c r="I154" s="61">
        <v>2</v>
      </c>
      <c r="J154" s="61">
        <v>1</v>
      </c>
      <c r="K154" s="231">
        <v>145.53</v>
      </c>
      <c r="L154" s="236">
        <v>148.995</v>
      </c>
      <c r="M154" s="236">
        <v>152.45999999999998</v>
      </c>
      <c r="N154" s="236">
        <f t="shared" si="4"/>
        <v>595.98</v>
      </c>
      <c r="O154" s="237"/>
      <c r="P154" s="236">
        <v>595.98</v>
      </c>
    </row>
    <row r="155" spans="2:16" x14ac:dyDescent="0.35">
      <c r="B155" s="61" t="s">
        <v>2516</v>
      </c>
      <c r="C155" s="61" t="s">
        <v>2517</v>
      </c>
      <c r="D155" s="58" t="s">
        <v>2518</v>
      </c>
      <c r="E155" s="102" t="s">
        <v>2223</v>
      </c>
      <c r="F155" s="61" t="s">
        <v>2519</v>
      </c>
      <c r="G155" s="61">
        <f t="shared" si="5"/>
        <v>4</v>
      </c>
      <c r="H155" s="61">
        <v>1</v>
      </c>
      <c r="I155" s="61">
        <v>2</v>
      </c>
      <c r="J155" s="61">
        <v>1</v>
      </c>
      <c r="K155" s="231">
        <v>38.892892500000009</v>
      </c>
      <c r="L155" s="236">
        <v>39.818913750000007</v>
      </c>
      <c r="M155" s="236">
        <v>40.744935000000005</v>
      </c>
      <c r="N155" s="236">
        <f t="shared" si="4"/>
        <v>159.27565500000003</v>
      </c>
      <c r="O155" s="237"/>
      <c r="P155" s="236">
        <v>159.27565500000003</v>
      </c>
    </row>
    <row r="156" spans="2:16" x14ac:dyDescent="0.35">
      <c r="B156" s="61" t="s">
        <v>2520</v>
      </c>
      <c r="C156" s="61" t="s">
        <v>2521</v>
      </c>
      <c r="D156" s="58" t="s">
        <v>2522</v>
      </c>
      <c r="E156" s="102" t="s">
        <v>2223</v>
      </c>
      <c r="F156" s="27" t="s">
        <v>2523</v>
      </c>
      <c r="G156" s="61">
        <f t="shared" si="5"/>
        <v>4</v>
      </c>
      <c r="H156" s="61">
        <v>1</v>
      </c>
      <c r="I156" s="61">
        <v>2</v>
      </c>
      <c r="J156" s="61">
        <v>1</v>
      </c>
      <c r="K156" s="231">
        <v>201.19522500000002</v>
      </c>
      <c r="L156" s="236">
        <v>205.98558750000001</v>
      </c>
      <c r="M156" s="236">
        <v>210.77595000000002</v>
      </c>
      <c r="N156" s="236">
        <f t="shared" si="4"/>
        <v>823.94235000000003</v>
      </c>
      <c r="O156" s="237"/>
      <c r="P156" s="236">
        <v>823.94235000000003</v>
      </c>
    </row>
    <row r="157" spans="2:16" x14ac:dyDescent="0.35">
      <c r="B157" s="61" t="s">
        <v>2524</v>
      </c>
      <c r="C157" s="61" t="s">
        <v>2525</v>
      </c>
      <c r="D157" s="158" t="s">
        <v>2526</v>
      </c>
      <c r="E157" s="102" t="s">
        <v>2214</v>
      </c>
      <c r="F157" s="61" t="s">
        <v>2527</v>
      </c>
      <c r="G157" s="61">
        <f t="shared" si="5"/>
        <v>3</v>
      </c>
      <c r="H157" s="61">
        <v>1</v>
      </c>
      <c r="I157" s="61">
        <v>1</v>
      </c>
      <c r="J157" s="61">
        <v>1</v>
      </c>
      <c r="K157" s="231">
        <v>84.286125000000013</v>
      </c>
      <c r="L157" s="236">
        <v>86.292937500000008</v>
      </c>
      <c r="M157" s="236">
        <v>88.299750000000017</v>
      </c>
      <c r="N157" s="236">
        <f t="shared" si="4"/>
        <v>258.87881250000004</v>
      </c>
      <c r="O157" s="237"/>
      <c r="P157" s="236">
        <v>258.87881250000004</v>
      </c>
    </row>
    <row r="158" spans="2:16" x14ac:dyDescent="0.35">
      <c r="B158" s="61" t="s">
        <v>2528</v>
      </c>
      <c r="C158" s="61" t="s">
        <v>2529</v>
      </c>
      <c r="D158" s="58" t="s">
        <v>2530</v>
      </c>
      <c r="E158" s="102" t="s">
        <v>2214</v>
      </c>
      <c r="F158" s="57" t="s">
        <v>2531</v>
      </c>
      <c r="G158" s="61">
        <f t="shared" si="5"/>
        <v>3</v>
      </c>
      <c r="H158" s="61">
        <v>1</v>
      </c>
      <c r="I158" s="61">
        <v>1</v>
      </c>
      <c r="J158" s="61">
        <v>1</v>
      </c>
      <c r="K158" s="231">
        <v>100.536975</v>
      </c>
      <c r="L158" s="236">
        <v>102.9307125</v>
      </c>
      <c r="M158" s="236">
        <v>105.32445</v>
      </c>
      <c r="N158" s="236">
        <f t="shared" si="4"/>
        <v>308.79213750000002</v>
      </c>
      <c r="O158" s="237"/>
      <c r="P158" s="236">
        <v>308.79213750000002</v>
      </c>
    </row>
    <row r="159" spans="2:16" x14ac:dyDescent="0.35">
      <c r="B159" s="61" t="s">
        <v>2532</v>
      </c>
      <c r="C159" s="61" t="s">
        <v>2533</v>
      </c>
      <c r="D159" s="58" t="s">
        <v>2534</v>
      </c>
      <c r="E159" s="102" t="s">
        <v>2214</v>
      </c>
      <c r="F159" s="61" t="s">
        <v>2535</v>
      </c>
      <c r="G159" s="61">
        <f t="shared" si="5"/>
        <v>3</v>
      </c>
      <c r="H159" s="61">
        <v>1</v>
      </c>
      <c r="I159" s="61">
        <v>1</v>
      </c>
      <c r="J159" s="61">
        <v>1</v>
      </c>
      <c r="K159" s="231">
        <v>56.235217499999997</v>
      </c>
      <c r="L159" s="236">
        <v>57.57415125</v>
      </c>
      <c r="M159" s="236">
        <v>58.913084999999995</v>
      </c>
      <c r="N159" s="236">
        <f t="shared" si="4"/>
        <v>172.72245375</v>
      </c>
      <c r="O159" s="237"/>
      <c r="P159" s="236">
        <v>172.72245375</v>
      </c>
    </row>
    <row r="160" spans="2:16" x14ac:dyDescent="0.35">
      <c r="B160" s="61" t="s">
        <v>2536</v>
      </c>
      <c r="C160" s="61" t="s">
        <v>2537</v>
      </c>
      <c r="D160" s="58">
        <v>1064480500</v>
      </c>
      <c r="E160" s="102" t="s">
        <v>2214</v>
      </c>
      <c r="F160" s="61" t="s">
        <v>2538</v>
      </c>
      <c r="G160" s="61">
        <f t="shared" si="5"/>
        <v>3</v>
      </c>
      <c r="H160" s="61">
        <v>1</v>
      </c>
      <c r="I160" s="61">
        <v>1</v>
      </c>
      <c r="J160" s="61">
        <v>1</v>
      </c>
      <c r="K160" s="231">
        <v>64.518300000000011</v>
      </c>
      <c r="L160" s="236">
        <v>66.054450000000003</v>
      </c>
      <c r="M160" s="236">
        <v>67.590600000000009</v>
      </c>
      <c r="N160" s="236">
        <f t="shared" si="4"/>
        <v>198.16335000000004</v>
      </c>
      <c r="O160" s="237"/>
      <c r="P160" s="236">
        <v>198.16335000000004</v>
      </c>
    </row>
    <row r="161" spans="1:16" x14ac:dyDescent="0.35">
      <c r="B161" s="61" t="s">
        <v>2539</v>
      </c>
      <c r="C161" s="61" t="s">
        <v>2540</v>
      </c>
      <c r="D161" s="58">
        <v>1056142500</v>
      </c>
      <c r="E161" s="102" t="s">
        <v>2214</v>
      </c>
      <c r="F161" s="61" t="s">
        <v>2541</v>
      </c>
      <c r="G161" s="61">
        <f t="shared" si="5"/>
        <v>3</v>
      </c>
      <c r="H161" s="61">
        <v>1</v>
      </c>
      <c r="I161" s="61">
        <v>1</v>
      </c>
      <c r="J161" s="61">
        <v>1</v>
      </c>
      <c r="K161" s="231">
        <v>91.805175000000006</v>
      </c>
      <c r="L161" s="231">
        <v>93.991012500000011</v>
      </c>
      <c r="M161" s="231">
        <v>96.176850000000002</v>
      </c>
      <c r="N161" s="236">
        <f t="shared" si="4"/>
        <v>281.97303750000003</v>
      </c>
      <c r="O161" s="237"/>
      <c r="P161" s="231">
        <v>281.97303750000003</v>
      </c>
    </row>
    <row r="162" spans="1:16" x14ac:dyDescent="0.35">
      <c r="B162" s="61" t="s">
        <v>2542</v>
      </c>
      <c r="C162" s="61" t="s">
        <v>2543</v>
      </c>
      <c r="D162" s="58" t="s">
        <v>2544</v>
      </c>
      <c r="E162" s="102" t="s">
        <v>2545</v>
      </c>
      <c r="F162" s="61" t="s">
        <v>2546</v>
      </c>
      <c r="G162" s="61">
        <f t="shared" si="5"/>
        <v>96</v>
      </c>
      <c r="H162" s="61">
        <v>24</v>
      </c>
      <c r="I162" s="61">
        <v>48</v>
      </c>
      <c r="J162" s="61">
        <v>24</v>
      </c>
      <c r="K162" s="231">
        <v>194.04000000000002</v>
      </c>
      <c r="L162" s="231">
        <v>198.66000000000003</v>
      </c>
      <c r="M162" s="231">
        <v>203.28</v>
      </c>
      <c r="N162" s="236">
        <f t="shared" si="4"/>
        <v>19071.36</v>
      </c>
      <c r="O162" s="237"/>
      <c r="P162" s="231">
        <v>19071.36</v>
      </c>
    </row>
    <row r="163" spans="1:16" ht="261" x14ac:dyDescent="0.35">
      <c r="B163" s="61" t="s">
        <v>2547</v>
      </c>
      <c r="C163" s="57" t="s">
        <v>2548</v>
      </c>
      <c r="D163" s="66">
        <v>1046190250</v>
      </c>
      <c r="E163" s="102" t="s">
        <v>958</v>
      </c>
      <c r="F163" s="57" t="s">
        <v>2549</v>
      </c>
      <c r="G163" s="61">
        <f t="shared" si="5"/>
        <v>4</v>
      </c>
      <c r="H163" s="61">
        <v>1</v>
      </c>
      <c r="I163" s="61">
        <v>2</v>
      </c>
      <c r="J163" s="61">
        <v>1</v>
      </c>
      <c r="K163" s="231">
        <v>457.20675</v>
      </c>
      <c r="L163" s="231">
        <v>468.092625</v>
      </c>
      <c r="M163" s="231">
        <v>478.9785</v>
      </c>
      <c r="N163" s="236">
        <f t="shared" si="4"/>
        <v>1872.3705</v>
      </c>
      <c r="O163" s="237"/>
      <c r="P163" s="231">
        <v>1872.3705</v>
      </c>
    </row>
    <row r="164" spans="1:16" ht="29" x14ac:dyDescent="0.35">
      <c r="B164" s="61" t="s">
        <v>2550</v>
      </c>
      <c r="C164" s="112" t="s">
        <v>2551</v>
      </c>
      <c r="D164" s="244">
        <v>1822561611</v>
      </c>
      <c r="E164" s="221" t="s">
        <v>2015</v>
      </c>
      <c r="F164" s="57" t="s">
        <v>2552</v>
      </c>
      <c r="G164" s="61">
        <f t="shared" si="5"/>
        <v>3</v>
      </c>
      <c r="H164" s="61">
        <v>1</v>
      </c>
      <c r="I164" s="61">
        <v>1</v>
      </c>
      <c r="J164" s="61">
        <v>1</v>
      </c>
      <c r="K164" s="231">
        <v>154.74689999999998</v>
      </c>
      <c r="L164" s="231">
        <v>158.43134999999998</v>
      </c>
      <c r="M164" s="231">
        <v>162.11579999999998</v>
      </c>
      <c r="N164" s="236">
        <f t="shared" si="4"/>
        <v>475.29404999999991</v>
      </c>
      <c r="O164" s="237"/>
      <c r="P164" s="231">
        <v>475.29404999999991</v>
      </c>
    </row>
    <row r="165" spans="1:16" ht="409.6" x14ac:dyDescent="0.55000000000000004">
      <c r="B165" s="61" t="s">
        <v>2553</v>
      </c>
      <c r="C165" s="61" t="s">
        <v>2554</v>
      </c>
      <c r="D165" s="251">
        <v>1049040100</v>
      </c>
      <c r="E165" s="102" t="s">
        <v>958</v>
      </c>
      <c r="F165" s="57" t="s">
        <v>2555</v>
      </c>
      <c r="G165" s="61">
        <f t="shared" si="5"/>
        <v>4</v>
      </c>
      <c r="H165" s="61">
        <v>1</v>
      </c>
      <c r="I165" s="61">
        <v>2</v>
      </c>
      <c r="J165" s="61">
        <v>1</v>
      </c>
      <c r="K165" s="231">
        <v>397.78200000000004</v>
      </c>
      <c r="L165" s="231">
        <v>407.25300000000004</v>
      </c>
      <c r="M165" s="231">
        <v>416.72400000000005</v>
      </c>
      <c r="N165" s="236">
        <f t="shared" si="4"/>
        <v>1629.0120000000002</v>
      </c>
      <c r="O165" s="237"/>
      <c r="P165" s="231">
        <v>1629.0120000000002</v>
      </c>
    </row>
    <row r="166" spans="1:16" ht="188.5" x14ac:dyDescent="0.35">
      <c r="B166" s="61" t="s">
        <v>2556</v>
      </c>
      <c r="C166" s="61" t="s">
        <v>2557</v>
      </c>
      <c r="D166" s="58">
        <v>1049120250</v>
      </c>
      <c r="E166" s="102" t="s">
        <v>958</v>
      </c>
      <c r="F166" s="57" t="s">
        <v>2558</v>
      </c>
      <c r="G166" s="61">
        <f t="shared" si="5"/>
        <v>4</v>
      </c>
      <c r="H166" s="61">
        <v>1</v>
      </c>
      <c r="I166" s="61">
        <v>2</v>
      </c>
      <c r="J166" s="61">
        <v>1</v>
      </c>
      <c r="K166" s="231">
        <v>160.083</v>
      </c>
      <c r="L166" s="231">
        <v>163.89449999999999</v>
      </c>
      <c r="M166" s="231">
        <v>167.70600000000002</v>
      </c>
      <c r="N166" s="236">
        <f t="shared" si="4"/>
        <v>655.57799999999997</v>
      </c>
      <c r="O166" s="237"/>
      <c r="P166" s="231">
        <v>655.57799999999997</v>
      </c>
    </row>
    <row r="167" spans="1:16" ht="29" x14ac:dyDescent="0.35">
      <c r="B167" s="61" t="s">
        <v>3671</v>
      </c>
      <c r="C167" s="61" t="s">
        <v>2559</v>
      </c>
      <c r="D167" s="58" t="s">
        <v>2560</v>
      </c>
      <c r="E167" s="102" t="s">
        <v>2561</v>
      </c>
      <c r="F167" s="57" t="s">
        <v>2562</v>
      </c>
      <c r="G167" s="61">
        <f t="shared" si="5"/>
        <v>3</v>
      </c>
      <c r="H167" s="61">
        <v>1</v>
      </c>
      <c r="I167" s="61">
        <v>1</v>
      </c>
      <c r="J167" s="61">
        <v>1</v>
      </c>
      <c r="K167" s="231">
        <v>50.996137499999996</v>
      </c>
      <c r="L167" s="231">
        <v>52.210331249999996</v>
      </c>
      <c r="M167" s="231">
        <v>53.424524999999996</v>
      </c>
      <c r="N167" s="236">
        <f t="shared" si="4"/>
        <v>156.63099374999999</v>
      </c>
      <c r="O167" s="237"/>
      <c r="P167" s="231">
        <v>156.63099374999999</v>
      </c>
    </row>
    <row r="168" spans="1:16" ht="58" x14ac:dyDescent="0.35">
      <c r="B168" s="61" t="s">
        <v>3672</v>
      </c>
      <c r="C168" s="61" t="s">
        <v>2563</v>
      </c>
      <c r="D168" s="58" t="s">
        <v>2564</v>
      </c>
      <c r="E168" s="102" t="s">
        <v>2015</v>
      </c>
      <c r="F168" s="57" t="s">
        <v>2565</v>
      </c>
      <c r="G168" s="61">
        <f t="shared" si="5"/>
        <v>9</v>
      </c>
      <c r="H168" s="61">
        <v>3</v>
      </c>
      <c r="I168" s="61">
        <v>3</v>
      </c>
      <c r="J168" s="61">
        <v>3</v>
      </c>
      <c r="K168" s="231">
        <v>50.086575000000003</v>
      </c>
      <c r="L168" s="231">
        <v>51.279112500000004</v>
      </c>
      <c r="M168" s="231">
        <v>52.471650000000004</v>
      </c>
      <c r="N168" s="236">
        <f t="shared" si="4"/>
        <v>461.51201249999997</v>
      </c>
      <c r="O168" s="237"/>
      <c r="P168" s="231">
        <v>461.51201250000003</v>
      </c>
    </row>
    <row r="169" spans="1:16" ht="58" x14ac:dyDescent="0.35">
      <c r="B169" s="61" t="s">
        <v>3673</v>
      </c>
      <c r="C169" s="61" t="s">
        <v>2566</v>
      </c>
      <c r="D169" s="58" t="s">
        <v>2567</v>
      </c>
      <c r="E169" s="102" t="s">
        <v>2015</v>
      </c>
      <c r="F169" s="57" t="s">
        <v>2565</v>
      </c>
      <c r="G169" s="61">
        <f t="shared" si="5"/>
        <v>3</v>
      </c>
      <c r="H169" s="61">
        <v>1</v>
      </c>
      <c r="I169" s="61">
        <v>1</v>
      </c>
      <c r="J169" s="61">
        <v>1</v>
      </c>
      <c r="K169" s="231">
        <v>92.775375000000011</v>
      </c>
      <c r="L169" s="231">
        <v>94.984312500000016</v>
      </c>
      <c r="M169" s="231">
        <v>97.19325000000002</v>
      </c>
      <c r="N169" s="236">
        <f t="shared" si="4"/>
        <v>284.95293750000008</v>
      </c>
      <c r="O169" s="237"/>
      <c r="P169" s="231">
        <v>284.95293750000008</v>
      </c>
    </row>
    <row r="170" spans="1:16" ht="29" x14ac:dyDescent="0.35">
      <c r="B170" s="61" t="s">
        <v>3674</v>
      </c>
      <c r="C170" s="61" t="s">
        <v>2568</v>
      </c>
      <c r="D170" s="58" t="s">
        <v>2569</v>
      </c>
      <c r="E170" s="102"/>
      <c r="F170" s="57" t="s">
        <v>2568</v>
      </c>
      <c r="G170" s="61">
        <f t="shared" si="5"/>
        <v>13</v>
      </c>
      <c r="H170" s="61">
        <v>1</v>
      </c>
      <c r="I170" s="61">
        <v>11</v>
      </c>
      <c r="J170" s="61">
        <v>1</v>
      </c>
      <c r="K170" s="231">
        <v>326.35102500000005</v>
      </c>
      <c r="L170" s="231">
        <v>334.12128750000005</v>
      </c>
      <c r="M170" s="231">
        <v>341.89155000000005</v>
      </c>
      <c r="N170" s="236">
        <f t="shared" si="4"/>
        <v>4343.5767375000005</v>
      </c>
      <c r="O170" s="237"/>
      <c r="P170" s="231">
        <v>4343.5767375000005</v>
      </c>
    </row>
    <row r="171" spans="1:16" x14ac:dyDescent="0.35">
      <c r="B171" s="61" t="s">
        <v>3675</v>
      </c>
      <c r="C171" s="61" t="s">
        <v>2570</v>
      </c>
      <c r="D171" s="58">
        <v>7059226</v>
      </c>
      <c r="E171" s="102" t="s">
        <v>2571</v>
      </c>
      <c r="F171" s="57" t="s">
        <v>2570</v>
      </c>
      <c r="G171" s="61">
        <f t="shared" si="5"/>
        <v>3</v>
      </c>
      <c r="H171" s="61">
        <v>1</v>
      </c>
      <c r="I171" s="61">
        <v>1</v>
      </c>
      <c r="J171" s="61">
        <v>1</v>
      </c>
      <c r="K171" s="231">
        <v>47.115337499999995</v>
      </c>
      <c r="L171" s="231">
        <v>48.237131249999997</v>
      </c>
      <c r="M171" s="231">
        <v>49.358924999999999</v>
      </c>
      <c r="N171" s="236">
        <f t="shared" si="4"/>
        <v>144.71139374999998</v>
      </c>
      <c r="O171" s="237"/>
      <c r="P171" s="231">
        <v>144.71139374999998</v>
      </c>
    </row>
    <row r="172" spans="1:16" ht="29" x14ac:dyDescent="0.35">
      <c r="B172" s="61" t="s">
        <v>3676</v>
      </c>
      <c r="C172" s="151" t="s">
        <v>2572</v>
      </c>
      <c r="D172" s="66">
        <v>181772.1611</v>
      </c>
      <c r="E172" s="153" t="s">
        <v>2015</v>
      </c>
      <c r="F172" s="150" t="s">
        <v>2573</v>
      </c>
      <c r="G172" s="61">
        <f t="shared" si="5"/>
        <v>3</v>
      </c>
      <c r="H172" s="61">
        <v>1</v>
      </c>
      <c r="I172" s="61">
        <v>1</v>
      </c>
      <c r="J172" s="61">
        <v>1</v>
      </c>
      <c r="K172" s="236">
        <v>66.943799999999996</v>
      </c>
      <c r="L172" s="236">
        <v>68.537700000000001</v>
      </c>
      <c r="M172" s="236">
        <v>70.131600000000006</v>
      </c>
      <c r="N172" s="236">
        <f>+H172*K172+I172*L172+J172*M172</f>
        <v>205.61309999999997</v>
      </c>
      <c r="O172" s="237"/>
      <c r="P172" s="236">
        <v>205.61309999999997</v>
      </c>
    </row>
    <row r="173" spans="1:16" x14ac:dyDescent="0.35">
      <c r="B173" s="252"/>
      <c r="C173" s="252"/>
      <c r="D173" s="253"/>
      <c r="E173" s="252"/>
      <c r="F173" s="49"/>
      <c r="G173" s="252">
        <f>SUM(G3:G172)</f>
        <v>2068</v>
      </c>
      <c r="H173" s="252"/>
      <c r="I173" s="252"/>
      <c r="J173" s="252"/>
      <c r="K173" s="394"/>
      <c r="L173" s="394"/>
      <c r="M173" s="394"/>
      <c r="N173" s="394"/>
      <c r="O173" s="237"/>
      <c r="P173" s="394"/>
    </row>
    <row r="174" spans="1:16" x14ac:dyDescent="0.35">
      <c r="A174" s="79"/>
      <c r="B174" s="79" t="s">
        <v>3669</v>
      </c>
      <c r="C174" s="79"/>
      <c r="D174" s="80"/>
      <c r="E174" s="79"/>
      <c r="F174" s="406"/>
      <c r="G174" s="79"/>
      <c r="H174" s="79"/>
      <c r="I174" s="79"/>
      <c r="J174" s="79"/>
      <c r="K174" s="82"/>
      <c r="L174" s="82"/>
      <c r="M174" s="82"/>
      <c r="N174" s="407">
        <f>SUM(N3:N173)</f>
        <v>239904.32379374991</v>
      </c>
      <c r="O174" s="82"/>
      <c r="P174" s="407">
        <v>239904.32379374991</v>
      </c>
    </row>
    <row r="175" spans="1:16" x14ac:dyDescent="0.35">
      <c r="F175" s="143"/>
    </row>
    <row r="176" spans="1:16" x14ac:dyDescent="0.35">
      <c r="F176" s="143"/>
    </row>
  </sheetData>
  <autoFilter ref="B2:N176" xr:uid="{00000000-0009-0000-0000-000006000000}"/>
  <mergeCells count="1">
    <mergeCell ref="G1:N1"/>
  </mergeCells>
  <phoneticPr fontId="31" type="noConversion"/>
  <pageMargins left="0.25" right="0.25" top="0.75" bottom="0.75" header="0.3" footer="0.3"/>
  <pageSetup paperSize="9" scale="56" fitToHeight="0"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03B3-8096-4E3C-9C3F-0C07CED223DB}">
  <sheetPr>
    <pageSetUpPr fitToPage="1"/>
  </sheetPr>
  <dimension ref="B1:P105"/>
  <sheetViews>
    <sheetView zoomScale="70" zoomScaleNormal="70" workbookViewId="0">
      <pane xSplit="7" ySplit="2" topLeftCell="H94" activePane="bottomRight" state="frozen"/>
      <selection pane="topRight"/>
      <selection pane="bottomLeft"/>
      <selection pane="bottomRight" activeCell="H3" sqref="H3:J103"/>
    </sheetView>
  </sheetViews>
  <sheetFormatPr baseColWidth="10" defaultColWidth="9.1796875" defaultRowHeight="14.5" x14ac:dyDescent="0.35"/>
  <cols>
    <col min="1" max="1" width="3.1796875" style="256" customWidth="1"/>
    <col min="2" max="2" width="9.453125" style="256" bestFit="1" customWidth="1"/>
    <col min="3" max="3" width="45.81640625" style="256" customWidth="1"/>
    <col min="4" max="4" width="22.26953125" style="1" customWidth="1"/>
    <col min="5" max="5" width="25.7265625" style="256" customWidth="1"/>
    <col min="6" max="6" width="28.54296875" style="256" customWidth="1"/>
    <col min="7" max="7" width="14.81640625" style="256" customWidth="1"/>
    <col min="8" max="10" width="14.81640625" style="1" customWidth="1"/>
    <col min="11" max="11" width="17.81640625" style="256" customWidth="1"/>
    <col min="12" max="14" width="16" style="256" customWidth="1"/>
    <col min="15" max="15" width="9.1796875" style="256"/>
    <col min="16" max="16" width="22.453125" style="256" customWidth="1"/>
    <col min="17" max="16384" width="9.1796875" style="256"/>
  </cols>
  <sheetData>
    <row r="1" spans="2:16" customFormat="1" ht="39" customHeight="1" thickBot="1" x14ac:dyDescent="0.55000000000000004">
      <c r="B1" s="350" t="s">
        <v>3705</v>
      </c>
      <c r="D1" s="1"/>
      <c r="G1" s="414"/>
      <c r="H1" s="415"/>
      <c r="I1" s="415"/>
      <c r="J1" s="415"/>
      <c r="K1" s="415"/>
      <c r="L1" s="415"/>
      <c r="M1" s="415"/>
      <c r="N1" s="415"/>
    </row>
    <row r="2" spans="2:16" customFormat="1" ht="32.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12" t="s">
        <v>10</v>
      </c>
    </row>
    <row r="3" spans="2:16" ht="58.5" x14ac:dyDescent="0.4">
      <c r="B3" s="103" t="s">
        <v>2574</v>
      </c>
      <c r="C3" s="254" t="s">
        <v>2575</v>
      </c>
      <c r="D3" s="255">
        <v>1197700500</v>
      </c>
      <c r="E3" s="254" t="s">
        <v>1276</v>
      </c>
      <c r="F3" s="27" t="s">
        <v>2576</v>
      </c>
      <c r="G3" s="58">
        <f t="shared" ref="G3:G66" si="0">+H3+I3+J3</f>
        <v>3</v>
      </c>
      <c r="H3" s="58">
        <v>1</v>
      </c>
      <c r="I3" s="58">
        <v>1</v>
      </c>
      <c r="J3" s="58">
        <v>1</v>
      </c>
      <c r="K3" s="395">
        <v>51.178050000000006</v>
      </c>
      <c r="L3" s="395">
        <v>52.396575000000006</v>
      </c>
      <c r="M3" s="395">
        <v>53.615100000000005</v>
      </c>
      <c r="N3" s="395">
        <f>+H3*K3+I3*L3+J3*M3</f>
        <v>157.18972500000001</v>
      </c>
      <c r="O3" s="396"/>
      <c r="P3" s="395">
        <v>157.18972500000001</v>
      </c>
    </row>
    <row r="4" spans="2:16" ht="58.5" x14ac:dyDescent="0.4">
      <c r="B4" s="103" t="s">
        <v>2577</v>
      </c>
      <c r="C4" s="254" t="s">
        <v>2578</v>
      </c>
      <c r="D4" s="255">
        <v>1198120500</v>
      </c>
      <c r="E4" s="254" t="s">
        <v>1276</v>
      </c>
      <c r="F4" s="27" t="s">
        <v>2579</v>
      </c>
      <c r="G4" s="58">
        <f t="shared" si="0"/>
        <v>6</v>
      </c>
      <c r="H4" s="58">
        <v>2</v>
      </c>
      <c r="I4" s="58">
        <v>2</v>
      </c>
      <c r="J4" s="58">
        <v>2</v>
      </c>
      <c r="K4" s="395">
        <v>88.288200000000003</v>
      </c>
      <c r="L4" s="395">
        <v>90.390299999999996</v>
      </c>
      <c r="M4" s="395">
        <v>92.492400000000004</v>
      </c>
      <c r="N4" s="395">
        <f t="shared" ref="N4:N67" si="1">+H4*K4+I4*L4+J4*M4</f>
        <v>542.34179999999992</v>
      </c>
      <c r="O4" s="396"/>
      <c r="P4" s="395">
        <v>542.34179999999992</v>
      </c>
    </row>
    <row r="5" spans="2:16" ht="44" x14ac:dyDescent="0.4">
      <c r="B5" s="103" t="s">
        <v>2580</v>
      </c>
      <c r="C5" s="254" t="s">
        <v>2581</v>
      </c>
      <c r="D5" s="255" t="s">
        <v>2582</v>
      </c>
      <c r="E5" s="254" t="s">
        <v>2583</v>
      </c>
      <c r="F5" s="27" t="s">
        <v>2584</v>
      </c>
      <c r="G5" s="58">
        <f t="shared" si="0"/>
        <v>3</v>
      </c>
      <c r="H5" s="58">
        <v>1</v>
      </c>
      <c r="I5" s="58">
        <v>1</v>
      </c>
      <c r="J5" s="58">
        <v>1</v>
      </c>
      <c r="K5" s="395">
        <v>66.701250000000002</v>
      </c>
      <c r="L5" s="395">
        <v>68.289375000000007</v>
      </c>
      <c r="M5" s="395">
        <v>69.877500000000012</v>
      </c>
      <c r="N5" s="395">
        <f t="shared" si="1"/>
        <v>204.86812500000002</v>
      </c>
      <c r="O5" s="396"/>
      <c r="P5" s="395">
        <v>204.86812500000002</v>
      </c>
    </row>
    <row r="6" spans="2:16" ht="58.5" x14ac:dyDescent="0.4">
      <c r="B6" s="103" t="s">
        <v>2585</v>
      </c>
      <c r="C6" s="254" t="s">
        <v>2586</v>
      </c>
      <c r="D6" s="255">
        <v>1198960500</v>
      </c>
      <c r="E6" s="254" t="s">
        <v>1276</v>
      </c>
      <c r="F6" s="27" t="s">
        <v>2587</v>
      </c>
      <c r="G6" s="58">
        <f t="shared" si="0"/>
        <v>3</v>
      </c>
      <c r="H6" s="58">
        <v>1</v>
      </c>
      <c r="I6" s="58">
        <v>1</v>
      </c>
      <c r="J6" s="58">
        <v>1</v>
      </c>
      <c r="K6" s="395">
        <v>54.573750000000004</v>
      </c>
      <c r="L6" s="395">
        <v>55.873125000000002</v>
      </c>
      <c r="M6" s="395">
        <v>57.172499999999999</v>
      </c>
      <c r="N6" s="395">
        <f t="shared" si="1"/>
        <v>167.61937499999999</v>
      </c>
      <c r="O6" s="396"/>
      <c r="P6" s="395">
        <v>167.61937499999999</v>
      </c>
    </row>
    <row r="7" spans="2:16" ht="58.5" x14ac:dyDescent="0.4">
      <c r="B7" s="103" t="s">
        <v>2588</v>
      </c>
      <c r="C7" s="254" t="s">
        <v>2589</v>
      </c>
      <c r="D7" s="255">
        <v>1197780500</v>
      </c>
      <c r="E7" s="254" t="s">
        <v>1276</v>
      </c>
      <c r="F7" s="27" t="s">
        <v>2590</v>
      </c>
      <c r="G7" s="58">
        <f t="shared" si="0"/>
        <v>17</v>
      </c>
      <c r="H7" s="58">
        <v>6</v>
      </c>
      <c r="I7" s="58">
        <v>7</v>
      </c>
      <c r="J7" s="58">
        <v>4</v>
      </c>
      <c r="K7" s="395">
        <v>94.230674999999991</v>
      </c>
      <c r="L7" s="395">
        <v>96.474262499999995</v>
      </c>
      <c r="M7" s="395">
        <v>98.717849999999999</v>
      </c>
      <c r="N7" s="395">
        <f t="shared" si="1"/>
        <v>1635.5752874999998</v>
      </c>
      <c r="O7" s="396"/>
      <c r="P7" s="395">
        <v>1635.5752875000001</v>
      </c>
    </row>
    <row r="8" spans="2:16" ht="58.5" x14ac:dyDescent="0.4">
      <c r="B8" s="103" t="s">
        <v>2591</v>
      </c>
      <c r="C8" s="254" t="s">
        <v>2592</v>
      </c>
      <c r="D8" s="255">
        <v>1195330500</v>
      </c>
      <c r="E8" s="254" t="s">
        <v>1276</v>
      </c>
      <c r="F8" s="27" t="s">
        <v>2593</v>
      </c>
      <c r="G8" s="58">
        <f t="shared" si="0"/>
        <v>3</v>
      </c>
      <c r="H8" s="58">
        <v>1</v>
      </c>
      <c r="I8" s="58">
        <v>1</v>
      </c>
      <c r="J8" s="58">
        <v>1</v>
      </c>
      <c r="K8" s="395">
        <v>54.573750000000004</v>
      </c>
      <c r="L8" s="395">
        <v>55.873125000000002</v>
      </c>
      <c r="M8" s="395">
        <v>57.172499999999999</v>
      </c>
      <c r="N8" s="395">
        <f t="shared" si="1"/>
        <v>167.61937499999999</v>
      </c>
      <c r="O8" s="396"/>
      <c r="P8" s="395">
        <v>167.61937499999999</v>
      </c>
    </row>
    <row r="9" spans="2:16" ht="44" x14ac:dyDescent="0.4">
      <c r="B9" s="103" t="s">
        <v>2594</v>
      </c>
      <c r="C9" s="254" t="s">
        <v>2595</v>
      </c>
      <c r="D9" s="255" t="s">
        <v>2596</v>
      </c>
      <c r="E9" s="254" t="s">
        <v>2583</v>
      </c>
      <c r="F9" s="27" t="s">
        <v>2597</v>
      </c>
      <c r="G9" s="58">
        <f t="shared" si="0"/>
        <v>3</v>
      </c>
      <c r="H9" s="58">
        <v>1</v>
      </c>
      <c r="I9" s="58">
        <v>1</v>
      </c>
      <c r="J9" s="58">
        <v>1</v>
      </c>
      <c r="K9" s="395">
        <v>66.701250000000002</v>
      </c>
      <c r="L9" s="395">
        <v>68.289375000000007</v>
      </c>
      <c r="M9" s="395">
        <v>69.877500000000012</v>
      </c>
      <c r="N9" s="395">
        <f t="shared" si="1"/>
        <v>204.86812500000002</v>
      </c>
      <c r="O9" s="396"/>
      <c r="P9" s="395">
        <v>204.86812500000002</v>
      </c>
    </row>
    <row r="10" spans="2:16" ht="23.25" customHeight="1" x14ac:dyDescent="0.4">
      <c r="B10" s="103" t="s">
        <v>2598</v>
      </c>
      <c r="C10" s="254" t="s">
        <v>2599</v>
      </c>
      <c r="D10" s="255" t="s">
        <v>2600</v>
      </c>
      <c r="E10" s="254" t="s">
        <v>2583</v>
      </c>
      <c r="F10" s="27" t="s">
        <v>2601</v>
      </c>
      <c r="G10" s="58">
        <f t="shared" si="0"/>
        <v>4</v>
      </c>
      <c r="H10" s="58">
        <v>1</v>
      </c>
      <c r="I10" s="58">
        <v>2</v>
      </c>
      <c r="J10" s="58">
        <v>1</v>
      </c>
      <c r="K10" s="395">
        <v>66.701250000000002</v>
      </c>
      <c r="L10" s="395">
        <v>68.289375000000007</v>
      </c>
      <c r="M10" s="395">
        <v>69.877500000000012</v>
      </c>
      <c r="N10" s="395">
        <f t="shared" si="1"/>
        <v>273.15750000000003</v>
      </c>
      <c r="O10" s="396"/>
      <c r="P10" s="395">
        <v>273.15750000000003</v>
      </c>
    </row>
    <row r="11" spans="2:16" ht="58.5" x14ac:dyDescent="0.4">
      <c r="B11" s="103" t="s">
        <v>2602</v>
      </c>
      <c r="C11" s="254" t="s">
        <v>2603</v>
      </c>
      <c r="D11" s="255">
        <v>1198970500</v>
      </c>
      <c r="E11" s="254" t="s">
        <v>1276</v>
      </c>
      <c r="F11" s="27" t="s">
        <v>2604</v>
      </c>
      <c r="G11" s="58">
        <f t="shared" si="0"/>
        <v>23</v>
      </c>
      <c r="H11" s="58">
        <v>8</v>
      </c>
      <c r="I11" s="58">
        <v>9</v>
      </c>
      <c r="J11" s="58">
        <v>6</v>
      </c>
      <c r="K11" s="395">
        <v>76.281975000000003</v>
      </c>
      <c r="L11" s="395">
        <v>78.098212500000002</v>
      </c>
      <c r="M11" s="395">
        <v>79.914450000000002</v>
      </c>
      <c r="N11" s="395">
        <f t="shared" si="1"/>
        <v>1792.6264125000002</v>
      </c>
      <c r="O11" s="396"/>
      <c r="P11" s="395">
        <v>1792.6264125</v>
      </c>
    </row>
    <row r="12" spans="2:16" ht="58.5" x14ac:dyDescent="0.4">
      <c r="B12" s="103" t="s">
        <v>2605</v>
      </c>
      <c r="C12" s="254" t="s">
        <v>2606</v>
      </c>
      <c r="D12" s="255">
        <v>1330130100</v>
      </c>
      <c r="E12" s="254" t="s">
        <v>1276</v>
      </c>
      <c r="F12" s="27" t="s">
        <v>2607</v>
      </c>
      <c r="G12" s="58">
        <f t="shared" si="0"/>
        <v>1</v>
      </c>
      <c r="H12" s="58">
        <v>0</v>
      </c>
      <c r="I12" s="58">
        <v>1</v>
      </c>
      <c r="J12" s="58">
        <v>0</v>
      </c>
      <c r="K12" s="395">
        <v>57.605625000000003</v>
      </c>
      <c r="L12" s="395">
        <v>58.977187500000007</v>
      </c>
      <c r="M12" s="395">
        <v>60.348750000000003</v>
      </c>
      <c r="N12" s="395">
        <f t="shared" si="1"/>
        <v>58.977187500000007</v>
      </c>
      <c r="O12" s="396"/>
      <c r="P12" s="395">
        <v>58.977187500000007</v>
      </c>
    </row>
    <row r="13" spans="2:16" ht="58.5" x14ac:dyDescent="0.4">
      <c r="B13" s="103" t="s">
        <v>2608</v>
      </c>
      <c r="C13" s="254" t="s">
        <v>2609</v>
      </c>
      <c r="D13" s="255">
        <v>1198140500</v>
      </c>
      <c r="E13" s="254" t="s">
        <v>1276</v>
      </c>
      <c r="F13" s="27" t="s">
        <v>2610</v>
      </c>
      <c r="G13" s="58">
        <f t="shared" si="0"/>
        <v>6</v>
      </c>
      <c r="H13" s="58">
        <v>2</v>
      </c>
      <c r="I13" s="58">
        <v>2</v>
      </c>
      <c r="J13" s="58">
        <v>2</v>
      </c>
      <c r="K13" s="395">
        <v>76.281975000000003</v>
      </c>
      <c r="L13" s="395">
        <v>78.098212500000002</v>
      </c>
      <c r="M13" s="395">
        <v>79.914450000000002</v>
      </c>
      <c r="N13" s="395">
        <f t="shared" si="1"/>
        <v>468.58927500000004</v>
      </c>
      <c r="O13" s="396"/>
      <c r="P13" s="395">
        <v>468.58927499999999</v>
      </c>
    </row>
    <row r="14" spans="2:16" ht="24.75" customHeight="1" x14ac:dyDescent="0.4">
      <c r="B14" s="103" t="s">
        <v>2611</v>
      </c>
      <c r="C14" s="254" t="s">
        <v>2612</v>
      </c>
      <c r="D14" s="255">
        <v>1198980500</v>
      </c>
      <c r="E14" s="254" t="s">
        <v>1276</v>
      </c>
      <c r="F14" s="27" t="s">
        <v>2613</v>
      </c>
      <c r="G14" s="58">
        <f t="shared" si="0"/>
        <v>6</v>
      </c>
      <c r="H14" s="58">
        <v>2</v>
      </c>
      <c r="I14" s="58">
        <v>2</v>
      </c>
      <c r="J14" s="58">
        <v>2</v>
      </c>
      <c r="K14" s="395">
        <v>78.586200000000005</v>
      </c>
      <c r="L14" s="395">
        <v>80.457300000000004</v>
      </c>
      <c r="M14" s="395">
        <v>82.328400000000016</v>
      </c>
      <c r="N14" s="395">
        <f t="shared" si="1"/>
        <v>482.74380000000002</v>
      </c>
      <c r="O14" s="396"/>
      <c r="P14" s="395">
        <v>482.74379999999996</v>
      </c>
    </row>
    <row r="15" spans="2:16" ht="58.5" x14ac:dyDescent="0.4">
      <c r="B15" s="103" t="s">
        <v>2614</v>
      </c>
      <c r="C15" s="254" t="s">
        <v>2615</v>
      </c>
      <c r="D15" s="255">
        <v>1197810500</v>
      </c>
      <c r="E15" s="254" t="s">
        <v>1276</v>
      </c>
      <c r="F15" s="27" t="s">
        <v>2616</v>
      </c>
      <c r="G15" s="58">
        <f t="shared" si="0"/>
        <v>8</v>
      </c>
      <c r="H15" s="58">
        <v>3</v>
      </c>
      <c r="I15" s="58">
        <v>3</v>
      </c>
      <c r="J15" s="58">
        <v>2</v>
      </c>
      <c r="K15" s="395">
        <v>75.554325000000006</v>
      </c>
      <c r="L15" s="395">
        <v>77.353237500000006</v>
      </c>
      <c r="M15" s="395">
        <v>79.152150000000006</v>
      </c>
      <c r="N15" s="395">
        <f t="shared" si="1"/>
        <v>617.02698750000002</v>
      </c>
      <c r="O15" s="396"/>
      <c r="P15" s="395">
        <v>617.02698750000002</v>
      </c>
    </row>
    <row r="16" spans="2:16" ht="58.5" x14ac:dyDescent="0.4">
      <c r="B16" s="103" t="s">
        <v>2617</v>
      </c>
      <c r="C16" s="254" t="s">
        <v>2618</v>
      </c>
      <c r="D16" s="255">
        <v>1197890500</v>
      </c>
      <c r="E16" s="254" t="s">
        <v>1276</v>
      </c>
      <c r="F16" s="27" t="s">
        <v>2619</v>
      </c>
      <c r="G16" s="58">
        <f t="shared" si="0"/>
        <v>3</v>
      </c>
      <c r="H16" s="58">
        <v>1</v>
      </c>
      <c r="I16" s="58">
        <v>1</v>
      </c>
      <c r="J16" s="58">
        <v>1</v>
      </c>
      <c r="K16" s="395">
        <v>50.692949999999996</v>
      </c>
      <c r="L16" s="395">
        <v>51.899924999999996</v>
      </c>
      <c r="M16" s="395">
        <v>53.106899999999996</v>
      </c>
      <c r="N16" s="395">
        <f t="shared" si="1"/>
        <v>155.69977499999999</v>
      </c>
      <c r="O16" s="396"/>
      <c r="P16" s="395">
        <v>155.69977499999999</v>
      </c>
    </row>
    <row r="17" spans="2:16" ht="27" customHeight="1" x14ac:dyDescent="0.4">
      <c r="B17" s="103" t="s">
        <v>2620</v>
      </c>
      <c r="C17" s="254" t="s">
        <v>2621</v>
      </c>
      <c r="D17" s="255">
        <v>1198110500</v>
      </c>
      <c r="E17" s="254" t="s">
        <v>1276</v>
      </c>
      <c r="F17" s="27" t="s">
        <v>2622</v>
      </c>
      <c r="G17" s="58">
        <f t="shared" si="0"/>
        <v>9</v>
      </c>
      <c r="H17" s="58">
        <v>3</v>
      </c>
      <c r="I17" s="58">
        <v>3</v>
      </c>
      <c r="J17" s="58">
        <v>3</v>
      </c>
      <c r="K17" s="395">
        <v>89.137124999999997</v>
      </c>
      <c r="L17" s="395">
        <v>91.259437500000004</v>
      </c>
      <c r="M17" s="395">
        <v>93.381749999999997</v>
      </c>
      <c r="N17" s="395">
        <f t="shared" si="1"/>
        <v>821.33493750000002</v>
      </c>
      <c r="O17" s="396"/>
      <c r="P17" s="395">
        <v>821.33493750000002</v>
      </c>
    </row>
    <row r="18" spans="2:16" ht="58.5" x14ac:dyDescent="0.4">
      <c r="B18" s="103" t="s">
        <v>2623</v>
      </c>
      <c r="C18" s="254" t="s">
        <v>2624</v>
      </c>
      <c r="D18" s="255">
        <v>1198990500</v>
      </c>
      <c r="E18" s="254" t="s">
        <v>1276</v>
      </c>
      <c r="F18" s="27" t="s">
        <v>2625</v>
      </c>
      <c r="G18" s="58">
        <f t="shared" si="0"/>
        <v>6</v>
      </c>
      <c r="H18" s="58">
        <v>2</v>
      </c>
      <c r="I18" s="58">
        <v>2</v>
      </c>
      <c r="J18" s="58">
        <v>2</v>
      </c>
      <c r="K18" s="395">
        <v>76.281975000000003</v>
      </c>
      <c r="L18" s="395">
        <v>78.098212500000002</v>
      </c>
      <c r="M18" s="395">
        <v>79.914450000000002</v>
      </c>
      <c r="N18" s="395">
        <f t="shared" si="1"/>
        <v>468.58927500000004</v>
      </c>
      <c r="O18" s="396"/>
      <c r="P18" s="395">
        <v>468.58927499999999</v>
      </c>
    </row>
    <row r="19" spans="2:16" ht="58.5" x14ac:dyDescent="0.4">
      <c r="B19" s="103" t="s">
        <v>2626</v>
      </c>
      <c r="C19" s="254" t="s">
        <v>2627</v>
      </c>
      <c r="D19" s="255">
        <v>1198130500</v>
      </c>
      <c r="E19" s="254" t="s">
        <v>1276</v>
      </c>
      <c r="F19" s="162" t="s">
        <v>2628</v>
      </c>
      <c r="G19" s="58">
        <f t="shared" si="0"/>
        <v>7</v>
      </c>
      <c r="H19" s="58">
        <v>2</v>
      </c>
      <c r="I19" s="58">
        <v>3</v>
      </c>
      <c r="J19" s="58">
        <v>2</v>
      </c>
      <c r="K19" s="395">
        <v>80.041499999999999</v>
      </c>
      <c r="L19" s="395">
        <v>81.947249999999997</v>
      </c>
      <c r="M19" s="395">
        <v>83.853000000000009</v>
      </c>
      <c r="N19" s="395">
        <f t="shared" si="1"/>
        <v>573.63075000000003</v>
      </c>
      <c r="O19" s="396"/>
      <c r="P19" s="395">
        <v>573.63075000000003</v>
      </c>
    </row>
    <row r="20" spans="2:16" ht="73" x14ac:dyDescent="0.4">
      <c r="B20" s="103" t="s">
        <v>2629</v>
      </c>
      <c r="C20" s="254" t="s">
        <v>2630</v>
      </c>
      <c r="D20" s="257">
        <v>3969051211</v>
      </c>
      <c r="E20" s="254" t="s">
        <v>2015</v>
      </c>
      <c r="F20" s="162" t="s">
        <v>2631</v>
      </c>
      <c r="G20" s="58">
        <f t="shared" si="0"/>
        <v>4</v>
      </c>
      <c r="H20" s="58">
        <v>1</v>
      </c>
      <c r="I20" s="58">
        <v>2</v>
      </c>
      <c r="J20" s="58">
        <v>1</v>
      </c>
      <c r="K20" s="395">
        <v>53.239725</v>
      </c>
      <c r="L20" s="395">
        <v>54.507337500000006</v>
      </c>
      <c r="M20" s="395">
        <v>55.774950000000004</v>
      </c>
      <c r="N20" s="395">
        <f t="shared" si="1"/>
        <v>218.02935000000002</v>
      </c>
      <c r="O20" s="396"/>
      <c r="P20" s="395">
        <v>218.02935000000002</v>
      </c>
    </row>
    <row r="21" spans="2:16" ht="29.5" x14ac:dyDescent="0.4">
      <c r="B21" s="103" t="s">
        <v>2632</v>
      </c>
      <c r="C21" s="162" t="s">
        <v>2633</v>
      </c>
      <c r="D21" s="58" t="s">
        <v>2634</v>
      </c>
      <c r="E21" s="103" t="s">
        <v>2635</v>
      </c>
      <c r="F21" s="58" t="s">
        <v>2235</v>
      </c>
      <c r="G21" s="58">
        <f t="shared" si="0"/>
        <v>2</v>
      </c>
      <c r="H21" s="58">
        <v>0</v>
      </c>
      <c r="I21" s="58">
        <v>1</v>
      </c>
      <c r="J21" s="58">
        <v>1</v>
      </c>
      <c r="K21" s="395">
        <v>225.81405000000001</v>
      </c>
      <c r="L21" s="395">
        <v>231.190575</v>
      </c>
      <c r="M21" s="395">
        <v>236.56710000000001</v>
      </c>
      <c r="N21" s="395">
        <f t="shared" si="1"/>
        <v>467.75767500000001</v>
      </c>
      <c r="O21" s="396"/>
      <c r="P21" s="395">
        <v>467.75767500000001</v>
      </c>
    </row>
    <row r="22" spans="2:16" ht="58.5" x14ac:dyDescent="0.4">
      <c r="B22" s="103" t="s">
        <v>2636</v>
      </c>
      <c r="C22" s="162" t="s">
        <v>2637</v>
      </c>
      <c r="D22" s="58" t="s">
        <v>2638</v>
      </c>
      <c r="E22" s="103" t="s">
        <v>2639</v>
      </c>
      <c r="F22" s="162" t="s">
        <v>2640</v>
      </c>
      <c r="G22" s="58">
        <f t="shared" si="0"/>
        <v>5</v>
      </c>
      <c r="H22" s="58">
        <v>1</v>
      </c>
      <c r="I22" s="58">
        <v>2</v>
      </c>
      <c r="J22" s="58">
        <v>2</v>
      </c>
      <c r="K22" s="395">
        <v>295.03782000000001</v>
      </c>
      <c r="L22" s="395">
        <v>302.06253000000004</v>
      </c>
      <c r="M22" s="395">
        <v>309.08724000000001</v>
      </c>
      <c r="N22" s="395">
        <f t="shared" si="1"/>
        <v>1517.33736</v>
      </c>
      <c r="O22" s="396"/>
      <c r="P22" s="395">
        <v>1517.3373600000002</v>
      </c>
    </row>
    <row r="23" spans="2:16" ht="16" x14ac:dyDescent="0.4">
      <c r="B23" s="103" t="s">
        <v>2641</v>
      </c>
      <c r="C23" s="162" t="s">
        <v>2642</v>
      </c>
      <c r="D23" s="58" t="s">
        <v>2643</v>
      </c>
      <c r="E23" s="103" t="s">
        <v>2644</v>
      </c>
      <c r="F23" s="58" t="s">
        <v>2235</v>
      </c>
      <c r="G23" s="58">
        <f t="shared" si="0"/>
        <v>3</v>
      </c>
      <c r="H23" s="58">
        <v>1</v>
      </c>
      <c r="I23" s="58">
        <v>1</v>
      </c>
      <c r="J23" s="58">
        <v>1</v>
      </c>
      <c r="K23" s="395">
        <v>60.637500000000003</v>
      </c>
      <c r="L23" s="395">
        <v>62.081249999999997</v>
      </c>
      <c r="M23" s="395">
        <v>63.524999999999999</v>
      </c>
      <c r="N23" s="395">
        <f t="shared" si="1"/>
        <v>186.24375000000001</v>
      </c>
      <c r="O23" s="396"/>
      <c r="P23" s="395">
        <v>186.24375000000001</v>
      </c>
    </row>
    <row r="24" spans="2:16" ht="23.25" customHeight="1" x14ac:dyDescent="0.4">
      <c r="B24" s="103" t="s">
        <v>2645</v>
      </c>
      <c r="C24" s="103" t="s">
        <v>2646</v>
      </c>
      <c r="D24" s="58" t="s">
        <v>2647</v>
      </c>
      <c r="E24" s="103" t="s">
        <v>2214</v>
      </c>
      <c r="F24" s="103" t="s">
        <v>2648</v>
      </c>
      <c r="G24" s="58">
        <f t="shared" si="0"/>
        <v>3</v>
      </c>
      <c r="H24" s="58">
        <v>1</v>
      </c>
      <c r="I24" s="58">
        <v>1</v>
      </c>
      <c r="J24" s="58">
        <v>1</v>
      </c>
      <c r="K24" s="395">
        <v>124.91325000000001</v>
      </c>
      <c r="L24" s="395">
        <v>127.88737500000001</v>
      </c>
      <c r="M24" s="395">
        <v>130.86150000000001</v>
      </c>
      <c r="N24" s="395">
        <f t="shared" si="1"/>
        <v>383.66212500000006</v>
      </c>
      <c r="O24" s="396"/>
      <c r="P24" s="395">
        <v>383.66212500000006</v>
      </c>
    </row>
    <row r="25" spans="2:16" ht="240.75" customHeight="1" x14ac:dyDescent="0.4">
      <c r="B25" s="103" t="s">
        <v>2649</v>
      </c>
      <c r="C25" s="103" t="s">
        <v>2650</v>
      </c>
      <c r="D25" s="58">
        <v>394658.12089999998</v>
      </c>
      <c r="E25" s="103" t="s">
        <v>2015</v>
      </c>
      <c r="F25" s="162" t="s">
        <v>2651</v>
      </c>
      <c r="G25" s="58">
        <f t="shared" si="0"/>
        <v>23</v>
      </c>
      <c r="H25" s="58">
        <v>10</v>
      </c>
      <c r="I25" s="58">
        <v>10</v>
      </c>
      <c r="J25" s="58">
        <v>3</v>
      </c>
      <c r="K25" s="395">
        <v>34.927200000000006</v>
      </c>
      <c r="L25" s="395">
        <v>35.758800000000001</v>
      </c>
      <c r="M25" s="395">
        <v>36.590400000000002</v>
      </c>
      <c r="N25" s="395">
        <f t="shared" si="1"/>
        <v>816.63120000000015</v>
      </c>
      <c r="O25" s="396"/>
      <c r="P25" s="395">
        <v>816.63120000000015</v>
      </c>
    </row>
    <row r="26" spans="2:16" ht="258.75" customHeight="1" x14ac:dyDescent="0.4">
      <c r="B26" s="103" t="s">
        <v>2652</v>
      </c>
      <c r="C26" s="103" t="s">
        <v>2653</v>
      </c>
      <c r="D26" s="58">
        <v>396881.12089999998</v>
      </c>
      <c r="E26" s="103" t="s">
        <v>2015</v>
      </c>
      <c r="F26" s="162" t="s">
        <v>2654</v>
      </c>
      <c r="G26" s="58">
        <f t="shared" si="0"/>
        <v>25</v>
      </c>
      <c r="H26" s="58">
        <v>11</v>
      </c>
      <c r="I26" s="58">
        <v>11</v>
      </c>
      <c r="J26" s="58">
        <v>3</v>
      </c>
      <c r="K26" s="395">
        <v>19.646550000000001</v>
      </c>
      <c r="L26" s="395">
        <v>20.114325000000001</v>
      </c>
      <c r="M26" s="395">
        <v>20.582100000000004</v>
      </c>
      <c r="N26" s="395">
        <f t="shared" si="1"/>
        <v>499.11592500000006</v>
      </c>
      <c r="O26" s="396"/>
      <c r="P26" s="395">
        <v>499.11592500000006</v>
      </c>
    </row>
    <row r="27" spans="2:16" ht="31.5" customHeight="1" x14ac:dyDescent="0.4">
      <c r="B27" s="258" t="s">
        <v>2655</v>
      </c>
      <c r="C27" s="258" t="s">
        <v>2603</v>
      </c>
      <c r="D27" s="247">
        <v>1198970500</v>
      </c>
      <c r="E27" s="258" t="s">
        <v>1276</v>
      </c>
      <c r="F27" s="259" t="s">
        <v>2656</v>
      </c>
      <c r="G27" s="58">
        <f t="shared" si="0"/>
        <v>3</v>
      </c>
      <c r="H27" s="58">
        <v>1</v>
      </c>
      <c r="I27" s="58">
        <v>1</v>
      </c>
      <c r="J27" s="58">
        <v>1</v>
      </c>
      <c r="K27" s="397">
        <v>76.281975000000003</v>
      </c>
      <c r="L27" s="397">
        <v>78.098212500000002</v>
      </c>
      <c r="M27" s="397">
        <v>79.914450000000002</v>
      </c>
      <c r="N27" s="395">
        <f t="shared" si="1"/>
        <v>234.29463750000002</v>
      </c>
      <c r="O27" s="396"/>
      <c r="P27" s="397">
        <v>234.29463750000002</v>
      </c>
    </row>
    <row r="28" spans="2:16" ht="21" customHeight="1" x14ac:dyDescent="0.4">
      <c r="B28" s="103" t="s">
        <v>2657</v>
      </c>
      <c r="C28" s="103" t="s">
        <v>2658</v>
      </c>
      <c r="D28" s="58" t="s">
        <v>2659</v>
      </c>
      <c r="E28" s="103" t="s">
        <v>2008</v>
      </c>
      <c r="F28" s="103" t="s">
        <v>2660</v>
      </c>
      <c r="G28" s="58">
        <f t="shared" si="0"/>
        <v>2</v>
      </c>
      <c r="H28" s="58">
        <v>1</v>
      </c>
      <c r="I28" s="58">
        <v>1</v>
      </c>
      <c r="J28" s="58">
        <v>0</v>
      </c>
      <c r="K28" s="395">
        <v>303.1875</v>
      </c>
      <c r="L28" s="395">
        <v>310.40625</v>
      </c>
      <c r="M28" s="395">
        <v>317.625</v>
      </c>
      <c r="N28" s="395">
        <f t="shared" si="1"/>
        <v>613.59375</v>
      </c>
      <c r="O28" s="396"/>
      <c r="P28" s="395">
        <v>613.59375</v>
      </c>
    </row>
    <row r="29" spans="2:16" ht="20.25" customHeight="1" x14ac:dyDescent="0.4">
      <c r="B29" s="212" t="s">
        <v>2661</v>
      </c>
      <c r="C29" s="212" t="s">
        <v>2662</v>
      </c>
      <c r="D29" s="260" t="s">
        <v>2663</v>
      </c>
      <c r="E29" s="212" t="s">
        <v>2664</v>
      </c>
      <c r="F29" s="261" t="s">
        <v>2665</v>
      </c>
      <c r="G29" s="58">
        <f t="shared" si="0"/>
        <v>6</v>
      </c>
      <c r="H29" s="58">
        <v>2</v>
      </c>
      <c r="I29" s="58">
        <v>2</v>
      </c>
      <c r="J29" s="58">
        <v>2</v>
      </c>
      <c r="K29" s="398">
        <v>15.159375000000001</v>
      </c>
      <c r="L29" s="398">
        <v>15.520312499999999</v>
      </c>
      <c r="M29" s="398">
        <v>15.88125</v>
      </c>
      <c r="N29" s="395">
        <f t="shared" si="1"/>
        <v>93.121875000000003</v>
      </c>
      <c r="O29" s="396"/>
      <c r="P29" s="398">
        <v>93.121874999999989</v>
      </c>
    </row>
    <row r="30" spans="2:16" ht="64.5" customHeight="1" x14ac:dyDescent="0.4">
      <c r="B30" s="212" t="s">
        <v>2666</v>
      </c>
      <c r="C30" s="212" t="s">
        <v>2667</v>
      </c>
      <c r="D30" s="260" t="s">
        <v>2668</v>
      </c>
      <c r="E30" s="212" t="s">
        <v>1214</v>
      </c>
      <c r="F30" s="261" t="s">
        <v>2669</v>
      </c>
      <c r="G30" s="58">
        <f t="shared" si="0"/>
        <v>5</v>
      </c>
      <c r="H30" s="58">
        <v>2</v>
      </c>
      <c r="I30" s="58">
        <v>2</v>
      </c>
      <c r="J30" s="58">
        <v>1</v>
      </c>
      <c r="K30" s="398">
        <v>51.905699999999996</v>
      </c>
      <c r="L30" s="398">
        <v>53.141549999999995</v>
      </c>
      <c r="M30" s="398">
        <v>54.377399999999994</v>
      </c>
      <c r="N30" s="395">
        <f t="shared" si="1"/>
        <v>264.47190000000001</v>
      </c>
      <c r="O30" s="396"/>
      <c r="P30" s="398">
        <v>264.47190000000001</v>
      </c>
    </row>
    <row r="31" spans="2:16" ht="20.25" customHeight="1" x14ac:dyDescent="0.4">
      <c r="B31" s="103" t="s">
        <v>2670</v>
      </c>
      <c r="C31" s="103" t="s">
        <v>2671</v>
      </c>
      <c r="D31" s="58" t="s">
        <v>2672</v>
      </c>
      <c r="E31" s="103" t="s">
        <v>2673</v>
      </c>
      <c r="F31" s="103" t="s">
        <v>2674</v>
      </c>
      <c r="G31" s="58">
        <f t="shared" si="0"/>
        <v>5</v>
      </c>
      <c r="H31" s="58">
        <v>1</v>
      </c>
      <c r="I31" s="58">
        <v>2</v>
      </c>
      <c r="J31" s="58">
        <v>2</v>
      </c>
      <c r="K31" s="395">
        <v>278.04719249999999</v>
      </c>
      <c r="L31" s="395">
        <v>284.66736374999999</v>
      </c>
      <c r="M31" s="395">
        <v>291.28753499999999</v>
      </c>
      <c r="N31" s="395">
        <f t="shared" si="1"/>
        <v>1429.9569900000001</v>
      </c>
      <c r="O31" s="396"/>
      <c r="P31" s="395">
        <v>1429.9569899999999</v>
      </c>
    </row>
    <row r="32" spans="2:16" ht="16" x14ac:dyDescent="0.4">
      <c r="B32" s="262" t="s">
        <v>2675</v>
      </c>
      <c r="C32" s="262" t="s">
        <v>2676</v>
      </c>
      <c r="D32" s="263">
        <v>1702360100</v>
      </c>
      <c r="E32" s="262" t="s">
        <v>1276</v>
      </c>
      <c r="F32" s="262" t="s">
        <v>2677</v>
      </c>
      <c r="G32" s="58">
        <f t="shared" si="0"/>
        <v>3</v>
      </c>
      <c r="H32" s="58">
        <v>1</v>
      </c>
      <c r="I32" s="58">
        <v>1</v>
      </c>
      <c r="J32" s="58">
        <v>1</v>
      </c>
      <c r="K32" s="399">
        <v>51.541874999999997</v>
      </c>
      <c r="L32" s="399">
        <v>52.769062499999997</v>
      </c>
      <c r="M32" s="399">
        <v>53.996249999999996</v>
      </c>
      <c r="N32" s="395">
        <f t="shared" si="1"/>
        <v>158.3071875</v>
      </c>
      <c r="O32" s="396"/>
      <c r="P32" s="399">
        <v>158.3071875</v>
      </c>
    </row>
    <row r="33" spans="2:16" ht="16" x14ac:dyDescent="0.4">
      <c r="B33" s="103" t="s">
        <v>2678</v>
      </c>
      <c r="C33" s="103" t="s">
        <v>2679</v>
      </c>
      <c r="D33" s="58">
        <v>1090170100</v>
      </c>
      <c r="E33" s="103" t="s">
        <v>1276</v>
      </c>
      <c r="F33" s="103" t="s">
        <v>2680</v>
      </c>
      <c r="G33" s="58">
        <f t="shared" si="0"/>
        <v>10</v>
      </c>
      <c r="H33" s="58">
        <v>3</v>
      </c>
      <c r="I33" s="58">
        <v>4</v>
      </c>
      <c r="J33" s="58">
        <v>3</v>
      </c>
      <c r="K33" s="395">
        <v>221.93325000000002</v>
      </c>
      <c r="L33" s="395">
        <v>227.217375</v>
      </c>
      <c r="M33" s="395">
        <v>232.50150000000002</v>
      </c>
      <c r="N33" s="395">
        <f t="shared" si="1"/>
        <v>2272.1737499999999</v>
      </c>
      <c r="O33" s="396"/>
      <c r="P33" s="395">
        <v>2272.1737500000004</v>
      </c>
    </row>
    <row r="34" spans="2:16" ht="16" x14ac:dyDescent="0.4">
      <c r="B34" s="103" t="s">
        <v>2681</v>
      </c>
      <c r="C34" s="103" t="s">
        <v>2682</v>
      </c>
      <c r="D34" s="58">
        <v>62307230</v>
      </c>
      <c r="E34" s="103" t="s">
        <v>2683</v>
      </c>
      <c r="F34" s="103" t="s">
        <v>2684</v>
      </c>
      <c r="G34" s="58">
        <f t="shared" si="0"/>
        <v>23</v>
      </c>
      <c r="H34" s="58">
        <v>8</v>
      </c>
      <c r="I34" s="58">
        <v>10</v>
      </c>
      <c r="J34" s="58">
        <v>5</v>
      </c>
      <c r="K34" s="395">
        <v>133.4025</v>
      </c>
      <c r="L34" s="395">
        <v>136.57875000000001</v>
      </c>
      <c r="M34" s="395">
        <v>139.75500000000002</v>
      </c>
      <c r="N34" s="395">
        <f t="shared" si="1"/>
        <v>3131.7825000000003</v>
      </c>
      <c r="O34" s="396"/>
      <c r="P34" s="395">
        <v>3131.7825000000007</v>
      </c>
    </row>
    <row r="35" spans="2:16" ht="256.5" customHeight="1" x14ac:dyDescent="0.4">
      <c r="B35" s="103" t="s">
        <v>2685</v>
      </c>
      <c r="C35" s="264" t="s">
        <v>2686</v>
      </c>
      <c r="D35" s="265" t="s">
        <v>2687</v>
      </c>
      <c r="E35" s="264" t="s">
        <v>2008</v>
      </c>
      <c r="F35" s="264" t="s">
        <v>2688</v>
      </c>
      <c r="G35" s="58">
        <f t="shared" si="0"/>
        <v>3</v>
      </c>
      <c r="H35" s="58">
        <v>1</v>
      </c>
      <c r="I35" s="58">
        <v>1</v>
      </c>
      <c r="J35" s="58">
        <v>1</v>
      </c>
      <c r="K35" s="395">
        <v>582.12</v>
      </c>
      <c r="L35" s="395">
        <v>595.98</v>
      </c>
      <c r="M35" s="395">
        <v>609.83999999999992</v>
      </c>
      <c r="N35" s="395">
        <f t="shared" si="1"/>
        <v>1787.9399999999998</v>
      </c>
      <c r="O35" s="396"/>
      <c r="P35" s="395">
        <v>1787.9399999999998</v>
      </c>
    </row>
    <row r="36" spans="2:16" ht="274.5" customHeight="1" x14ac:dyDescent="0.4">
      <c r="B36" s="103" t="s">
        <v>2689</v>
      </c>
      <c r="C36" s="264" t="s">
        <v>2690</v>
      </c>
      <c r="D36" s="265" t="s">
        <v>2691</v>
      </c>
      <c r="E36" s="264" t="s">
        <v>2008</v>
      </c>
      <c r="F36" s="264" t="s">
        <v>2692</v>
      </c>
      <c r="G36" s="58">
        <f t="shared" si="0"/>
        <v>3</v>
      </c>
      <c r="H36" s="58">
        <v>1</v>
      </c>
      <c r="I36" s="58">
        <v>1</v>
      </c>
      <c r="J36" s="58">
        <v>1</v>
      </c>
      <c r="K36" s="395">
        <v>582.12</v>
      </c>
      <c r="L36" s="395">
        <v>595.98</v>
      </c>
      <c r="M36" s="395">
        <v>609.83999999999992</v>
      </c>
      <c r="N36" s="395">
        <f t="shared" si="1"/>
        <v>1787.9399999999998</v>
      </c>
      <c r="O36" s="396"/>
      <c r="P36" s="395">
        <v>1787.9399999999998</v>
      </c>
    </row>
    <row r="37" spans="2:16" ht="129.75" customHeight="1" x14ac:dyDescent="0.4">
      <c r="B37" s="103" t="s">
        <v>2693</v>
      </c>
      <c r="C37" s="264" t="s">
        <v>2694</v>
      </c>
      <c r="D37" s="265">
        <v>1703420100</v>
      </c>
      <c r="E37" s="264" t="s">
        <v>2214</v>
      </c>
      <c r="F37" s="264" t="s">
        <v>2695</v>
      </c>
      <c r="G37" s="58">
        <f t="shared" si="0"/>
        <v>3</v>
      </c>
      <c r="H37" s="58">
        <v>1</v>
      </c>
      <c r="I37" s="58">
        <v>1</v>
      </c>
      <c r="J37" s="58">
        <v>1</v>
      </c>
      <c r="K37" s="395">
        <v>257.10300000000001</v>
      </c>
      <c r="L37" s="395">
        <v>263.22449999999998</v>
      </c>
      <c r="M37" s="395">
        <v>269.346</v>
      </c>
      <c r="N37" s="395">
        <f t="shared" si="1"/>
        <v>789.67349999999999</v>
      </c>
      <c r="O37" s="396"/>
      <c r="P37" s="395">
        <v>789.67349999999999</v>
      </c>
    </row>
    <row r="38" spans="2:16" ht="217.5" x14ac:dyDescent="0.4">
      <c r="B38" s="103" t="s">
        <v>2696</v>
      </c>
      <c r="C38" s="264" t="s">
        <v>2697</v>
      </c>
      <c r="D38" s="265">
        <v>1703310100</v>
      </c>
      <c r="E38" s="264" t="s">
        <v>1276</v>
      </c>
      <c r="F38" s="264" t="s">
        <v>2698</v>
      </c>
      <c r="G38" s="58">
        <f t="shared" si="0"/>
        <v>3</v>
      </c>
      <c r="H38" s="58">
        <v>1</v>
      </c>
      <c r="I38" s="58">
        <v>1</v>
      </c>
      <c r="J38" s="58">
        <v>1</v>
      </c>
      <c r="K38" s="395">
        <v>284.99625000000003</v>
      </c>
      <c r="L38" s="395">
        <v>291.78187500000001</v>
      </c>
      <c r="M38" s="395">
        <v>298.5675</v>
      </c>
      <c r="N38" s="395">
        <f t="shared" si="1"/>
        <v>875.34562500000004</v>
      </c>
      <c r="O38" s="396"/>
      <c r="P38" s="395">
        <v>875.34562500000004</v>
      </c>
    </row>
    <row r="39" spans="2:16" ht="186.5" x14ac:dyDescent="0.4">
      <c r="B39" s="103" t="s">
        <v>2699</v>
      </c>
      <c r="C39" s="264" t="s">
        <v>2700</v>
      </c>
      <c r="D39" s="265">
        <v>13865</v>
      </c>
      <c r="E39" s="264" t="s">
        <v>2701</v>
      </c>
      <c r="F39" s="264" t="s">
        <v>2702</v>
      </c>
      <c r="G39" s="58">
        <f t="shared" si="0"/>
        <v>3</v>
      </c>
      <c r="H39" s="58">
        <v>1</v>
      </c>
      <c r="I39" s="58">
        <v>1</v>
      </c>
      <c r="J39" s="58">
        <v>1</v>
      </c>
      <c r="K39" s="395">
        <v>56.877974999999999</v>
      </c>
      <c r="L39" s="395">
        <v>58.232212500000003</v>
      </c>
      <c r="M39" s="395">
        <v>59.586449999999999</v>
      </c>
      <c r="N39" s="395">
        <f t="shared" si="1"/>
        <v>174.69663750000001</v>
      </c>
      <c r="O39" s="396"/>
      <c r="P39" s="395">
        <v>174.69663750000001</v>
      </c>
    </row>
    <row r="40" spans="2:16" ht="248.5" x14ac:dyDescent="0.4">
      <c r="B40" s="103" t="s">
        <v>2703</v>
      </c>
      <c r="C40" s="264" t="s">
        <v>2704</v>
      </c>
      <c r="D40" s="265">
        <v>3131761210</v>
      </c>
      <c r="E40" s="264" t="s">
        <v>2015</v>
      </c>
      <c r="F40" s="264" t="s">
        <v>2705</v>
      </c>
      <c r="G40" s="58">
        <f t="shared" si="0"/>
        <v>3</v>
      </c>
      <c r="H40" s="58">
        <v>1</v>
      </c>
      <c r="I40" s="58">
        <v>1</v>
      </c>
      <c r="J40" s="58">
        <v>1</v>
      </c>
      <c r="K40" s="395">
        <v>57.120525000000008</v>
      </c>
      <c r="L40" s="395">
        <v>58.480537500000011</v>
      </c>
      <c r="M40" s="395">
        <v>59.840550000000007</v>
      </c>
      <c r="N40" s="395">
        <f t="shared" si="1"/>
        <v>175.44161250000002</v>
      </c>
      <c r="O40" s="396"/>
      <c r="P40" s="395">
        <v>175.44161250000002</v>
      </c>
    </row>
    <row r="41" spans="2:16" ht="124.5" x14ac:dyDescent="0.4">
      <c r="B41" s="103" t="s">
        <v>2706</v>
      </c>
      <c r="C41" s="264" t="s">
        <v>2707</v>
      </c>
      <c r="D41" s="265">
        <v>1703070100</v>
      </c>
      <c r="E41" s="264" t="s">
        <v>1276</v>
      </c>
      <c r="F41" s="264" t="s">
        <v>2708</v>
      </c>
      <c r="G41" s="58">
        <f t="shared" si="0"/>
        <v>3</v>
      </c>
      <c r="H41" s="58">
        <v>1</v>
      </c>
      <c r="I41" s="58">
        <v>1</v>
      </c>
      <c r="J41" s="58">
        <v>1</v>
      </c>
      <c r="K41" s="395">
        <v>208.59299999999999</v>
      </c>
      <c r="L41" s="395">
        <v>213.55949999999999</v>
      </c>
      <c r="M41" s="395">
        <v>218.52600000000001</v>
      </c>
      <c r="N41" s="395">
        <f t="shared" si="1"/>
        <v>640.67849999999999</v>
      </c>
      <c r="O41" s="396"/>
      <c r="P41" s="395">
        <v>640.67849999999999</v>
      </c>
    </row>
    <row r="42" spans="2:16" ht="217.5" x14ac:dyDescent="0.4">
      <c r="B42" s="103" t="s">
        <v>2709</v>
      </c>
      <c r="C42" s="264" t="s">
        <v>2710</v>
      </c>
      <c r="D42" s="265">
        <v>1703080100</v>
      </c>
      <c r="E42" s="264" t="s">
        <v>1276</v>
      </c>
      <c r="F42" s="264" t="s">
        <v>2711</v>
      </c>
      <c r="G42" s="58">
        <f t="shared" si="0"/>
        <v>3</v>
      </c>
      <c r="H42" s="58">
        <v>1</v>
      </c>
      <c r="I42" s="58">
        <v>1</v>
      </c>
      <c r="J42" s="58">
        <v>1</v>
      </c>
      <c r="K42" s="395">
        <v>301.97474999999997</v>
      </c>
      <c r="L42" s="395">
        <v>309.16462499999994</v>
      </c>
      <c r="M42" s="395">
        <v>316.35449999999997</v>
      </c>
      <c r="N42" s="395">
        <f t="shared" si="1"/>
        <v>927.49387499999989</v>
      </c>
      <c r="O42" s="396"/>
      <c r="P42" s="395">
        <v>927.49387499999989</v>
      </c>
    </row>
    <row r="43" spans="2:16" ht="155.5" x14ac:dyDescent="0.4">
      <c r="B43" s="103" t="s">
        <v>2712</v>
      </c>
      <c r="C43" s="264" t="s">
        <v>2713</v>
      </c>
      <c r="D43" s="265">
        <v>1018110105</v>
      </c>
      <c r="E43" s="264" t="s">
        <v>1276</v>
      </c>
      <c r="F43" s="264" t="s">
        <v>2714</v>
      </c>
      <c r="G43" s="58">
        <f t="shared" si="0"/>
        <v>3</v>
      </c>
      <c r="H43" s="58">
        <v>1</v>
      </c>
      <c r="I43" s="58">
        <v>1</v>
      </c>
      <c r="J43" s="58">
        <v>1</v>
      </c>
      <c r="K43" s="395">
        <v>385.65450000000004</v>
      </c>
      <c r="L43" s="395">
        <v>394.83675000000005</v>
      </c>
      <c r="M43" s="395">
        <v>404.01900000000001</v>
      </c>
      <c r="N43" s="395">
        <f t="shared" si="1"/>
        <v>1184.51025</v>
      </c>
      <c r="O43" s="396"/>
      <c r="P43" s="395">
        <v>1184.51025</v>
      </c>
    </row>
    <row r="44" spans="2:16" ht="140" x14ac:dyDescent="0.4">
      <c r="B44" s="103" t="s">
        <v>2715</v>
      </c>
      <c r="C44" s="264" t="s">
        <v>2716</v>
      </c>
      <c r="D44" s="265" t="s">
        <v>2717</v>
      </c>
      <c r="E44" s="264" t="s">
        <v>2479</v>
      </c>
      <c r="F44" s="264" t="s">
        <v>2718</v>
      </c>
      <c r="G44" s="58">
        <f t="shared" si="0"/>
        <v>9</v>
      </c>
      <c r="H44" s="58">
        <v>2</v>
      </c>
      <c r="I44" s="58">
        <v>5</v>
      </c>
      <c r="J44" s="58">
        <v>2</v>
      </c>
      <c r="K44" s="395">
        <v>20.616750000000003</v>
      </c>
      <c r="L44" s="395">
        <v>21.107625000000002</v>
      </c>
      <c r="M44" s="395">
        <v>21.598500000000001</v>
      </c>
      <c r="N44" s="395">
        <f t="shared" si="1"/>
        <v>189.96862500000003</v>
      </c>
      <c r="O44" s="396"/>
      <c r="P44" s="395">
        <v>189.96862500000003</v>
      </c>
    </row>
    <row r="45" spans="2:16" ht="47" x14ac:dyDescent="0.4">
      <c r="B45" s="103" t="s">
        <v>2719</v>
      </c>
      <c r="C45" s="264" t="s">
        <v>2658</v>
      </c>
      <c r="D45" s="265" t="s">
        <v>2659</v>
      </c>
      <c r="E45" s="264" t="s">
        <v>2008</v>
      </c>
      <c r="F45" s="264" t="s">
        <v>2660</v>
      </c>
      <c r="G45" s="58">
        <f t="shared" si="0"/>
        <v>3</v>
      </c>
      <c r="H45" s="58">
        <v>1</v>
      </c>
      <c r="I45" s="58">
        <v>1</v>
      </c>
      <c r="J45" s="58">
        <v>1</v>
      </c>
      <c r="K45" s="395">
        <v>303.1875</v>
      </c>
      <c r="L45" s="395">
        <v>310.40625</v>
      </c>
      <c r="M45" s="395">
        <v>317.625</v>
      </c>
      <c r="N45" s="395">
        <f t="shared" si="1"/>
        <v>931.21875</v>
      </c>
      <c r="O45" s="396"/>
      <c r="P45" s="395">
        <v>931.21875</v>
      </c>
    </row>
    <row r="46" spans="2:16" ht="62.5" x14ac:dyDescent="0.4">
      <c r="B46" s="103" t="s">
        <v>2720</v>
      </c>
      <c r="C46" s="264" t="s">
        <v>2721</v>
      </c>
      <c r="D46" s="265" t="s">
        <v>2722</v>
      </c>
      <c r="E46" s="264" t="s">
        <v>2008</v>
      </c>
      <c r="F46" s="264" t="s">
        <v>2723</v>
      </c>
      <c r="G46" s="58">
        <f t="shared" si="0"/>
        <v>24</v>
      </c>
      <c r="H46" s="58">
        <v>6</v>
      </c>
      <c r="I46" s="58">
        <v>12</v>
      </c>
      <c r="J46" s="58">
        <v>6</v>
      </c>
      <c r="K46" s="395">
        <v>303.1875</v>
      </c>
      <c r="L46" s="395">
        <v>310.40625</v>
      </c>
      <c r="M46" s="395">
        <v>317.625</v>
      </c>
      <c r="N46" s="395">
        <f t="shared" si="1"/>
        <v>7449.75</v>
      </c>
      <c r="O46" s="396"/>
      <c r="P46" s="395">
        <v>7449.75</v>
      </c>
    </row>
    <row r="47" spans="2:16" ht="140" x14ac:dyDescent="0.4">
      <c r="B47" s="103" t="s">
        <v>2724</v>
      </c>
      <c r="C47" s="264" t="s">
        <v>2725</v>
      </c>
      <c r="D47" s="265">
        <v>1703650100</v>
      </c>
      <c r="E47" s="264" t="s">
        <v>1276</v>
      </c>
      <c r="F47" s="264" t="s">
        <v>2726</v>
      </c>
      <c r="G47" s="58">
        <f t="shared" si="0"/>
        <v>3</v>
      </c>
      <c r="H47" s="58">
        <v>1</v>
      </c>
      <c r="I47" s="58">
        <v>1</v>
      </c>
      <c r="J47" s="58">
        <v>1</v>
      </c>
      <c r="K47" s="395">
        <v>251.03925000000001</v>
      </c>
      <c r="L47" s="395">
        <v>257.01637499999998</v>
      </c>
      <c r="M47" s="395">
        <v>262.99349999999998</v>
      </c>
      <c r="N47" s="395">
        <f t="shared" si="1"/>
        <v>771.049125</v>
      </c>
      <c r="O47" s="396"/>
      <c r="P47" s="395">
        <v>771.049125</v>
      </c>
    </row>
    <row r="48" spans="2:16" ht="409.6" x14ac:dyDescent="0.4">
      <c r="B48" s="103" t="s">
        <v>2727</v>
      </c>
      <c r="C48" s="264" t="s">
        <v>2728</v>
      </c>
      <c r="D48" s="265">
        <v>2725841211</v>
      </c>
      <c r="E48" s="264" t="s">
        <v>2015</v>
      </c>
      <c r="F48" s="264" t="s">
        <v>2729</v>
      </c>
      <c r="G48" s="58">
        <f t="shared" si="0"/>
        <v>22</v>
      </c>
      <c r="H48" s="58">
        <v>7</v>
      </c>
      <c r="I48" s="58">
        <v>10</v>
      </c>
      <c r="J48" s="58">
        <v>5</v>
      </c>
      <c r="K48" s="395">
        <v>31.895325</v>
      </c>
      <c r="L48" s="395">
        <v>32.654737500000003</v>
      </c>
      <c r="M48" s="395">
        <v>33.414149999999999</v>
      </c>
      <c r="N48" s="395">
        <f t="shared" si="1"/>
        <v>716.8854</v>
      </c>
      <c r="O48" s="396"/>
      <c r="P48" s="395">
        <v>716.88539999999989</v>
      </c>
    </row>
    <row r="49" spans="2:16" ht="403.5" x14ac:dyDescent="0.4">
      <c r="B49" s="103" t="s">
        <v>2730</v>
      </c>
      <c r="C49" s="264" t="s">
        <v>2731</v>
      </c>
      <c r="D49" s="265">
        <v>2721681211</v>
      </c>
      <c r="E49" s="264" t="s">
        <v>2015</v>
      </c>
      <c r="F49" s="264" t="s">
        <v>2732</v>
      </c>
      <c r="G49" s="58">
        <f t="shared" si="0"/>
        <v>19</v>
      </c>
      <c r="H49" s="58">
        <v>6</v>
      </c>
      <c r="I49" s="58">
        <v>9</v>
      </c>
      <c r="J49" s="58">
        <v>4</v>
      </c>
      <c r="K49" s="395">
        <v>31.895325</v>
      </c>
      <c r="L49" s="395">
        <v>32.654737500000003</v>
      </c>
      <c r="M49" s="395">
        <v>33.414149999999999</v>
      </c>
      <c r="N49" s="395">
        <f t="shared" si="1"/>
        <v>618.92118750000009</v>
      </c>
      <c r="O49" s="396"/>
      <c r="P49" s="395">
        <v>618.92118749999997</v>
      </c>
    </row>
    <row r="50" spans="2:16" ht="409.6" x14ac:dyDescent="0.4">
      <c r="B50" s="103" t="s">
        <v>2733</v>
      </c>
      <c r="C50" s="264" t="s">
        <v>2734</v>
      </c>
      <c r="D50" s="265">
        <v>2721701211</v>
      </c>
      <c r="E50" s="264" t="s">
        <v>2015</v>
      </c>
      <c r="F50" s="264" t="s">
        <v>2735</v>
      </c>
      <c r="G50" s="58">
        <f t="shared" si="0"/>
        <v>19</v>
      </c>
      <c r="H50" s="58">
        <v>6</v>
      </c>
      <c r="I50" s="58">
        <v>9</v>
      </c>
      <c r="J50" s="58">
        <v>4</v>
      </c>
      <c r="K50" s="395">
        <v>32.744250000000001</v>
      </c>
      <c r="L50" s="395">
        <v>33.523875000000004</v>
      </c>
      <c r="M50" s="395">
        <v>34.3035</v>
      </c>
      <c r="N50" s="395">
        <f t="shared" si="1"/>
        <v>635.39437500000008</v>
      </c>
      <c r="O50" s="396"/>
      <c r="P50" s="395">
        <v>635.39437499999997</v>
      </c>
    </row>
    <row r="51" spans="2:16" ht="233" x14ac:dyDescent="0.4">
      <c r="B51" s="103" t="s">
        <v>2736</v>
      </c>
      <c r="C51" s="264" t="s">
        <v>2737</v>
      </c>
      <c r="D51" s="265" t="s">
        <v>2738</v>
      </c>
      <c r="E51" s="264" t="s">
        <v>2015</v>
      </c>
      <c r="F51" s="264" t="s">
        <v>2739</v>
      </c>
      <c r="G51" s="58">
        <f t="shared" si="0"/>
        <v>9</v>
      </c>
      <c r="H51" s="58">
        <v>2</v>
      </c>
      <c r="I51" s="58">
        <v>5</v>
      </c>
      <c r="J51" s="58">
        <v>2</v>
      </c>
      <c r="K51" s="395">
        <v>65.367225000000005</v>
      </c>
      <c r="L51" s="395">
        <v>66.923587499999996</v>
      </c>
      <c r="M51" s="395">
        <v>68.479950000000002</v>
      </c>
      <c r="N51" s="395">
        <f t="shared" si="1"/>
        <v>602.31228749999991</v>
      </c>
      <c r="O51" s="396"/>
      <c r="P51" s="395">
        <v>602.31228749999991</v>
      </c>
    </row>
    <row r="52" spans="2:16" ht="217.5" x14ac:dyDescent="0.4">
      <c r="B52" s="103" t="s">
        <v>2740</v>
      </c>
      <c r="C52" s="264" t="s">
        <v>2741</v>
      </c>
      <c r="D52" s="265">
        <v>1085250100</v>
      </c>
      <c r="E52" s="264" t="s">
        <v>1276</v>
      </c>
      <c r="F52" s="264" t="s">
        <v>2742</v>
      </c>
      <c r="G52" s="58">
        <f t="shared" si="0"/>
        <v>3</v>
      </c>
      <c r="H52" s="58">
        <v>1</v>
      </c>
      <c r="I52" s="58">
        <v>1</v>
      </c>
      <c r="J52" s="58">
        <v>1</v>
      </c>
      <c r="K52" s="395">
        <v>425.67525000000001</v>
      </c>
      <c r="L52" s="395">
        <v>435.81037500000002</v>
      </c>
      <c r="M52" s="395">
        <v>445.94550000000004</v>
      </c>
      <c r="N52" s="395">
        <f t="shared" si="1"/>
        <v>1307.4311250000001</v>
      </c>
      <c r="O52" s="396"/>
      <c r="P52" s="395">
        <v>1307.4311250000001</v>
      </c>
    </row>
    <row r="53" spans="2:16" ht="171" x14ac:dyDescent="0.4">
      <c r="B53" s="103" t="s">
        <v>2743</v>
      </c>
      <c r="C53" s="264" t="s">
        <v>2744</v>
      </c>
      <c r="D53" s="265">
        <v>1323760</v>
      </c>
      <c r="E53" s="264" t="s">
        <v>1868</v>
      </c>
      <c r="F53" s="264" t="s">
        <v>2745</v>
      </c>
      <c r="G53" s="58">
        <f t="shared" si="0"/>
        <v>3</v>
      </c>
      <c r="H53" s="58">
        <v>1</v>
      </c>
      <c r="I53" s="58">
        <v>1</v>
      </c>
      <c r="J53" s="58">
        <v>1</v>
      </c>
      <c r="K53" s="395">
        <v>614.86425000000008</v>
      </c>
      <c r="L53" s="395">
        <v>629.50387499999999</v>
      </c>
      <c r="M53" s="395">
        <v>644.14350000000002</v>
      </c>
      <c r="N53" s="395">
        <f t="shared" si="1"/>
        <v>1888.5116250000001</v>
      </c>
      <c r="O53" s="396"/>
      <c r="P53" s="395">
        <v>1888.5116250000001</v>
      </c>
    </row>
    <row r="54" spans="2:16" ht="326" x14ac:dyDescent="0.4">
      <c r="B54" s="103" t="s">
        <v>2746</v>
      </c>
      <c r="C54" s="264" t="s">
        <v>2747</v>
      </c>
      <c r="D54" s="265" t="s">
        <v>2748</v>
      </c>
      <c r="E54" s="264" t="s">
        <v>2404</v>
      </c>
      <c r="F54" s="264" t="s">
        <v>2749</v>
      </c>
      <c r="G54" s="58">
        <f t="shared" si="0"/>
        <v>3</v>
      </c>
      <c r="H54" s="58">
        <v>1</v>
      </c>
      <c r="I54" s="58">
        <v>1</v>
      </c>
      <c r="J54" s="58">
        <v>1</v>
      </c>
      <c r="K54" s="395">
        <v>297.12375000000003</v>
      </c>
      <c r="L54" s="395">
        <v>304.198125</v>
      </c>
      <c r="M54" s="395">
        <v>311.27250000000004</v>
      </c>
      <c r="N54" s="395">
        <f t="shared" si="1"/>
        <v>912.59437500000013</v>
      </c>
      <c r="O54" s="396"/>
      <c r="P54" s="395">
        <v>912.59437500000013</v>
      </c>
    </row>
    <row r="55" spans="2:16" ht="78" x14ac:dyDescent="0.4">
      <c r="B55" s="103" t="s">
        <v>2750</v>
      </c>
      <c r="C55" s="264" t="s">
        <v>2751</v>
      </c>
      <c r="D55" s="265">
        <v>1323770</v>
      </c>
      <c r="E55" s="264" t="s">
        <v>1868</v>
      </c>
      <c r="F55" s="264" t="s">
        <v>2752</v>
      </c>
      <c r="G55" s="58">
        <f t="shared" si="0"/>
        <v>3</v>
      </c>
      <c r="H55" s="58">
        <v>1</v>
      </c>
      <c r="I55" s="58">
        <v>1</v>
      </c>
      <c r="J55" s="58">
        <v>1</v>
      </c>
      <c r="K55" s="395">
        <v>725.22449999999992</v>
      </c>
      <c r="L55" s="395">
        <v>742.49174999999991</v>
      </c>
      <c r="M55" s="395">
        <v>759.7589999999999</v>
      </c>
      <c r="N55" s="395">
        <f t="shared" si="1"/>
        <v>2227.47525</v>
      </c>
      <c r="O55" s="396"/>
      <c r="P55" s="395">
        <v>2227.47525</v>
      </c>
    </row>
    <row r="56" spans="2:16" ht="16" x14ac:dyDescent="0.4">
      <c r="B56" s="103" t="s">
        <v>2753</v>
      </c>
      <c r="C56" s="264" t="s">
        <v>2754</v>
      </c>
      <c r="D56" s="265" t="s">
        <v>2755</v>
      </c>
      <c r="E56" s="264" t="s">
        <v>2756</v>
      </c>
      <c r="F56" s="264" t="s">
        <v>346</v>
      </c>
      <c r="G56" s="58">
        <f t="shared" si="0"/>
        <v>24</v>
      </c>
      <c r="H56" s="58">
        <v>6</v>
      </c>
      <c r="I56" s="58">
        <v>12</v>
      </c>
      <c r="J56" s="58">
        <v>6</v>
      </c>
      <c r="K56" s="395">
        <v>482.67450000000008</v>
      </c>
      <c r="L56" s="395">
        <v>494.16675000000004</v>
      </c>
      <c r="M56" s="395">
        <v>505.65900000000005</v>
      </c>
      <c r="N56" s="395">
        <f t="shared" si="1"/>
        <v>11860.002</v>
      </c>
      <c r="O56" s="396"/>
      <c r="P56" s="395">
        <v>11860.002</v>
      </c>
    </row>
    <row r="57" spans="2:16" ht="47" x14ac:dyDescent="0.4">
      <c r="B57" s="103" t="s">
        <v>2757</v>
      </c>
      <c r="C57" s="264" t="s">
        <v>2758</v>
      </c>
      <c r="D57" s="265">
        <v>170321</v>
      </c>
      <c r="E57" s="264" t="s">
        <v>2759</v>
      </c>
      <c r="F57" s="264" t="s">
        <v>2760</v>
      </c>
      <c r="G57" s="58">
        <f t="shared" si="0"/>
        <v>3</v>
      </c>
      <c r="H57" s="58">
        <v>1</v>
      </c>
      <c r="I57" s="58">
        <v>1</v>
      </c>
      <c r="J57" s="58">
        <v>1</v>
      </c>
      <c r="K57" s="395">
        <v>232.60545000000002</v>
      </c>
      <c r="L57" s="395">
        <v>238.14367500000003</v>
      </c>
      <c r="M57" s="395">
        <v>243.68190000000004</v>
      </c>
      <c r="N57" s="395">
        <f t="shared" si="1"/>
        <v>714.43102500000009</v>
      </c>
      <c r="O57" s="396"/>
      <c r="P57" s="395">
        <v>714.43102500000009</v>
      </c>
    </row>
    <row r="58" spans="2:16" ht="16" x14ac:dyDescent="0.4">
      <c r="B58" s="103" t="s">
        <v>2761</v>
      </c>
      <c r="C58" s="264" t="s">
        <v>2762</v>
      </c>
      <c r="D58" s="265" t="s">
        <v>2763</v>
      </c>
      <c r="E58" s="264" t="s">
        <v>1868</v>
      </c>
      <c r="F58" s="136" t="s">
        <v>2764</v>
      </c>
      <c r="G58" s="58">
        <f t="shared" si="0"/>
        <v>6</v>
      </c>
      <c r="H58" s="58">
        <v>2</v>
      </c>
      <c r="I58" s="58">
        <v>2</v>
      </c>
      <c r="J58" s="58">
        <v>2</v>
      </c>
      <c r="K58" s="395">
        <v>26.365185</v>
      </c>
      <c r="L58" s="395">
        <v>26.9929275</v>
      </c>
      <c r="M58" s="395">
        <v>27.62067</v>
      </c>
      <c r="N58" s="395">
        <f t="shared" si="1"/>
        <v>161.95756500000002</v>
      </c>
      <c r="O58" s="396"/>
      <c r="P58" s="395">
        <v>161.95756500000002</v>
      </c>
    </row>
    <row r="59" spans="2:16" ht="16" x14ac:dyDescent="0.4">
      <c r="B59" s="103" t="s">
        <v>2765</v>
      </c>
      <c r="C59" s="264" t="s">
        <v>2766</v>
      </c>
      <c r="D59" s="265" t="s">
        <v>2767</v>
      </c>
      <c r="E59" s="264" t="s">
        <v>1868</v>
      </c>
      <c r="F59" s="136" t="s">
        <v>2764</v>
      </c>
      <c r="G59" s="58">
        <f t="shared" si="0"/>
        <v>6</v>
      </c>
      <c r="H59" s="58">
        <v>2</v>
      </c>
      <c r="I59" s="58">
        <v>2</v>
      </c>
      <c r="J59" s="58">
        <v>2</v>
      </c>
      <c r="K59" s="395">
        <v>26.365185</v>
      </c>
      <c r="L59" s="395">
        <v>26.9929275</v>
      </c>
      <c r="M59" s="395">
        <v>27.62067</v>
      </c>
      <c r="N59" s="395">
        <f t="shared" si="1"/>
        <v>161.95756500000002</v>
      </c>
      <c r="O59" s="396"/>
      <c r="P59" s="395">
        <v>161.95756500000002</v>
      </c>
    </row>
    <row r="60" spans="2:16" ht="16" x14ac:dyDescent="0.4">
      <c r="B60" s="103" t="s">
        <v>2768</v>
      </c>
      <c r="C60" s="264" t="s">
        <v>2769</v>
      </c>
      <c r="D60" s="265" t="s">
        <v>2770</v>
      </c>
      <c r="E60" s="264" t="s">
        <v>1868</v>
      </c>
      <c r="F60" s="136" t="s">
        <v>2764</v>
      </c>
      <c r="G60" s="58">
        <f t="shared" si="0"/>
        <v>6</v>
      </c>
      <c r="H60" s="58">
        <v>2</v>
      </c>
      <c r="I60" s="58">
        <v>2</v>
      </c>
      <c r="J60" s="58">
        <v>2</v>
      </c>
      <c r="K60" s="395">
        <v>26.365185</v>
      </c>
      <c r="L60" s="395">
        <v>26.9929275</v>
      </c>
      <c r="M60" s="395">
        <v>27.62067</v>
      </c>
      <c r="N60" s="395">
        <f t="shared" si="1"/>
        <v>161.95756500000002</v>
      </c>
      <c r="O60" s="396"/>
      <c r="P60" s="395">
        <v>161.95756500000002</v>
      </c>
    </row>
    <row r="61" spans="2:16" ht="16" x14ac:dyDescent="0.4">
      <c r="B61" s="103" t="s">
        <v>2771</v>
      </c>
      <c r="C61" s="264" t="s">
        <v>2772</v>
      </c>
      <c r="D61" s="265" t="s">
        <v>2773</v>
      </c>
      <c r="E61" s="264" t="s">
        <v>1868</v>
      </c>
      <c r="F61" s="264" t="s">
        <v>2774</v>
      </c>
      <c r="G61" s="58">
        <f t="shared" si="0"/>
        <v>6</v>
      </c>
      <c r="H61" s="58">
        <v>2</v>
      </c>
      <c r="I61" s="58">
        <v>2</v>
      </c>
      <c r="J61" s="58">
        <v>2</v>
      </c>
      <c r="K61" s="395">
        <v>165.54037500000001</v>
      </c>
      <c r="L61" s="395">
        <v>169.48181249999999</v>
      </c>
      <c r="M61" s="395">
        <v>173.42325</v>
      </c>
      <c r="N61" s="395">
        <f t="shared" si="1"/>
        <v>1016.8908749999999</v>
      </c>
      <c r="O61" s="396"/>
      <c r="P61" s="395">
        <v>1016.8908749999999</v>
      </c>
    </row>
    <row r="62" spans="2:16" ht="16" x14ac:dyDescent="0.4">
      <c r="B62" s="103" t="s">
        <v>2775</v>
      </c>
      <c r="C62" s="264" t="s">
        <v>2776</v>
      </c>
      <c r="D62" s="265" t="s">
        <v>2777</v>
      </c>
      <c r="E62" s="264" t="s">
        <v>1868</v>
      </c>
      <c r="F62" s="264" t="s">
        <v>2774</v>
      </c>
      <c r="G62" s="58">
        <f t="shared" si="0"/>
        <v>6</v>
      </c>
      <c r="H62" s="58">
        <v>2</v>
      </c>
      <c r="I62" s="58">
        <v>2</v>
      </c>
      <c r="J62" s="58">
        <v>2</v>
      </c>
      <c r="K62" s="395">
        <v>172.4409225</v>
      </c>
      <c r="L62" s="395">
        <v>176.54665874999998</v>
      </c>
      <c r="M62" s="395">
        <v>180.65239499999998</v>
      </c>
      <c r="N62" s="395">
        <f t="shared" si="1"/>
        <v>1059.2799524999998</v>
      </c>
      <c r="O62" s="396"/>
      <c r="P62" s="395">
        <v>1059.2799524999998</v>
      </c>
    </row>
    <row r="63" spans="2:16" ht="16" x14ac:dyDescent="0.4">
      <c r="B63" s="103" t="s">
        <v>2778</v>
      </c>
      <c r="C63" s="264" t="s">
        <v>2779</v>
      </c>
      <c r="D63" s="265" t="s">
        <v>2780</v>
      </c>
      <c r="E63" s="264" t="s">
        <v>1868</v>
      </c>
      <c r="F63" s="264" t="s">
        <v>2781</v>
      </c>
      <c r="G63" s="58">
        <f t="shared" si="0"/>
        <v>6</v>
      </c>
      <c r="H63" s="58">
        <v>2</v>
      </c>
      <c r="I63" s="58">
        <v>2</v>
      </c>
      <c r="J63" s="58">
        <v>2</v>
      </c>
      <c r="K63" s="395">
        <v>165.54037500000001</v>
      </c>
      <c r="L63" s="395">
        <v>169.48181249999999</v>
      </c>
      <c r="M63" s="395">
        <v>173.42325</v>
      </c>
      <c r="N63" s="395">
        <f t="shared" si="1"/>
        <v>1016.8908749999999</v>
      </c>
      <c r="O63" s="396"/>
      <c r="P63" s="395">
        <v>1016.8908749999999</v>
      </c>
    </row>
    <row r="64" spans="2:16" ht="31.5" x14ac:dyDescent="0.4">
      <c r="B64" s="103" t="s">
        <v>2782</v>
      </c>
      <c r="C64" s="264" t="s">
        <v>2783</v>
      </c>
      <c r="D64" s="265" t="s">
        <v>2784</v>
      </c>
      <c r="E64" s="264" t="s">
        <v>1868</v>
      </c>
      <c r="F64" s="264" t="s">
        <v>2785</v>
      </c>
      <c r="G64" s="58">
        <f t="shared" si="0"/>
        <v>6</v>
      </c>
      <c r="H64" s="58">
        <v>2</v>
      </c>
      <c r="I64" s="58">
        <v>2</v>
      </c>
      <c r="J64" s="58">
        <v>2</v>
      </c>
      <c r="K64" s="395">
        <v>75.869640000000018</v>
      </c>
      <c r="L64" s="395">
        <v>77.676060000000007</v>
      </c>
      <c r="M64" s="395">
        <v>79.48248000000001</v>
      </c>
      <c r="N64" s="395">
        <f t="shared" si="1"/>
        <v>466.05636000000004</v>
      </c>
      <c r="O64" s="396"/>
      <c r="P64" s="395">
        <v>466.05636000000004</v>
      </c>
    </row>
    <row r="65" spans="2:16" ht="47" x14ac:dyDescent="0.4">
      <c r="B65" s="103" t="s">
        <v>2786</v>
      </c>
      <c r="C65" s="264" t="s">
        <v>2787</v>
      </c>
      <c r="D65" s="265" t="s">
        <v>2788</v>
      </c>
      <c r="E65" s="264" t="s">
        <v>1868</v>
      </c>
      <c r="F65" s="264" t="s">
        <v>2789</v>
      </c>
      <c r="G65" s="58">
        <f t="shared" si="0"/>
        <v>6</v>
      </c>
      <c r="H65" s="58">
        <v>2</v>
      </c>
      <c r="I65" s="58">
        <v>2</v>
      </c>
      <c r="J65" s="58">
        <v>2</v>
      </c>
      <c r="K65" s="395">
        <v>183.47694749999999</v>
      </c>
      <c r="L65" s="395">
        <v>187.84544624999998</v>
      </c>
      <c r="M65" s="395">
        <v>192.213945</v>
      </c>
      <c r="N65" s="395">
        <f t="shared" si="1"/>
        <v>1127.0726774999998</v>
      </c>
      <c r="O65" s="396"/>
      <c r="P65" s="395">
        <v>1127.0726774999998</v>
      </c>
    </row>
    <row r="66" spans="2:16" ht="31.5" x14ac:dyDescent="0.4">
      <c r="B66" s="103" t="s">
        <v>2790</v>
      </c>
      <c r="C66" s="264" t="s">
        <v>2791</v>
      </c>
      <c r="D66" s="265" t="s">
        <v>2792</v>
      </c>
      <c r="E66" s="264" t="s">
        <v>1868</v>
      </c>
      <c r="F66" s="264" t="s">
        <v>2793</v>
      </c>
      <c r="G66" s="58">
        <f t="shared" si="0"/>
        <v>6</v>
      </c>
      <c r="H66" s="58">
        <v>2</v>
      </c>
      <c r="I66" s="58">
        <v>2</v>
      </c>
      <c r="J66" s="58">
        <v>2</v>
      </c>
      <c r="K66" s="395">
        <v>18.458055000000002</v>
      </c>
      <c r="L66" s="395">
        <v>18.897532500000001</v>
      </c>
      <c r="M66" s="395">
        <v>19.337009999999999</v>
      </c>
      <c r="N66" s="395">
        <f t="shared" si="1"/>
        <v>113.385195</v>
      </c>
      <c r="O66" s="396"/>
      <c r="P66" s="395">
        <v>113.385195</v>
      </c>
    </row>
    <row r="67" spans="2:16" ht="16" x14ac:dyDescent="0.4">
      <c r="B67" s="103" t="s">
        <v>2794</v>
      </c>
      <c r="C67" s="264" t="s">
        <v>2795</v>
      </c>
      <c r="D67" s="265" t="s">
        <v>2796</v>
      </c>
      <c r="E67" s="264" t="s">
        <v>2797</v>
      </c>
      <c r="F67" s="103" t="s">
        <v>2798</v>
      </c>
      <c r="G67" s="58">
        <f t="shared" ref="G67:G102" si="2">+H67+I67+J67</f>
        <v>6</v>
      </c>
      <c r="H67" s="58">
        <v>2</v>
      </c>
      <c r="I67" s="58">
        <v>2</v>
      </c>
      <c r="J67" s="58">
        <v>2</v>
      </c>
      <c r="K67" s="395">
        <v>95.80725000000001</v>
      </c>
      <c r="L67" s="395">
        <v>98.088374999999999</v>
      </c>
      <c r="M67" s="395">
        <v>100.3695</v>
      </c>
      <c r="N67" s="395">
        <f t="shared" si="1"/>
        <v>588.53025000000002</v>
      </c>
      <c r="O67" s="396"/>
      <c r="P67" s="395">
        <v>588.53025000000002</v>
      </c>
    </row>
    <row r="68" spans="2:16" ht="16" x14ac:dyDescent="0.4">
      <c r="B68" s="103" t="s">
        <v>2799</v>
      </c>
      <c r="C68" s="264" t="s">
        <v>2800</v>
      </c>
      <c r="D68" s="265" t="s">
        <v>2801</v>
      </c>
      <c r="E68" s="264" t="s">
        <v>1276</v>
      </c>
      <c r="F68" s="103" t="s">
        <v>2802</v>
      </c>
      <c r="G68" s="58">
        <f t="shared" si="2"/>
        <v>3</v>
      </c>
      <c r="H68" s="58">
        <v>1</v>
      </c>
      <c r="I68" s="58">
        <v>1</v>
      </c>
      <c r="J68" s="58">
        <v>1</v>
      </c>
      <c r="K68" s="395">
        <v>242.55</v>
      </c>
      <c r="L68" s="395">
        <v>248.32499999999999</v>
      </c>
      <c r="M68" s="395">
        <v>254.1</v>
      </c>
      <c r="N68" s="395">
        <f t="shared" ref="N68:N102" si="3">+H68*K68+I68*L68+J68*M68</f>
        <v>744.97500000000002</v>
      </c>
      <c r="O68" s="396"/>
      <c r="P68" s="395">
        <v>744.97500000000002</v>
      </c>
    </row>
    <row r="69" spans="2:16" ht="16" x14ac:dyDescent="0.4">
      <c r="B69" s="103" t="s">
        <v>2803</v>
      </c>
      <c r="C69" s="264" t="s">
        <v>2804</v>
      </c>
      <c r="D69" s="265" t="s">
        <v>2805</v>
      </c>
      <c r="E69" s="264" t="s">
        <v>1276</v>
      </c>
      <c r="F69" s="103" t="s">
        <v>2806</v>
      </c>
      <c r="G69" s="58">
        <f t="shared" si="2"/>
        <v>3</v>
      </c>
      <c r="H69" s="58">
        <v>1</v>
      </c>
      <c r="I69" s="58">
        <v>1</v>
      </c>
      <c r="J69" s="58">
        <v>1</v>
      </c>
      <c r="K69" s="395">
        <v>192.82725000000002</v>
      </c>
      <c r="L69" s="395">
        <v>197.41837500000003</v>
      </c>
      <c r="M69" s="395">
        <v>202.0095</v>
      </c>
      <c r="N69" s="395">
        <f t="shared" si="3"/>
        <v>592.25512500000002</v>
      </c>
      <c r="O69" s="396"/>
      <c r="P69" s="395">
        <v>592.25512500000002</v>
      </c>
    </row>
    <row r="70" spans="2:16" ht="334" x14ac:dyDescent="0.4">
      <c r="B70" s="103" t="s">
        <v>2807</v>
      </c>
      <c r="C70" s="264" t="s">
        <v>2808</v>
      </c>
      <c r="D70" s="265" t="s">
        <v>2809</v>
      </c>
      <c r="E70" s="264" t="s">
        <v>2561</v>
      </c>
      <c r="F70" s="162" t="s">
        <v>2810</v>
      </c>
      <c r="G70" s="58">
        <f t="shared" si="2"/>
        <v>12</v>
      </c>
      <c r="H70" s="58">
        <v>4</v>
      </c>
      <c r="I70" s="58">
        <v>4</v>
      </c>
      <c r="J70" s="58">
        <v>4</v>
      </c>
      <c r="K70" s="395">
        <v>310.68229500000001</v>
      </c>
      <c r="L70" s="395">
        <v>318.07949250000001</v>
      </c>
      <c r="M70" s="395">
        <v>325.47669000000002</v>
      </c>
      <c r="N70" s="395">
        <f t="shared" si="3"/>
        <v>3816.9539100000002</v>
      </c>
      <c r="O70" s="396"/>
      <c r="P70" s="395">
        <v>3816.9539100000002</v>
      </c>
    </row>
    <row r="71" spans="2:16" ht="16" x14ac:dyDescent="0.4">
      <c r="B71" s="103" t="s">
        <v>2811</v>
      </c>
      <c r="C71" s="264" t="s">
        <v>2812</v>
      </c>
      <c r="D71" s="265">
        <v>1099050001</v>
      </c>
      <c r="E71" s="264" t="s">
        <v>2759</v>
      </c>
      <c r="F71" s="103" t="s">
        <v>2813</v>
      </c>
      <c r="G71" s="58">
        <f t="shared" si="2"/>
        <v>60</v>
      </c>
      <c r="H71" s="58">
        <v>20</v>
      </c>
      <c r="I71" s="58">
        <v>20</v>
      </c>
      <c r="J71" s="58">
        <v>20</v>
      </c>
      <c r="K71" s="395">
        <v>60.031125000000003</v>
      </c>
      <c r="L71" s="395">
        <v>61.460437500000005</v>
      </c>
      <c r="M71" s="395">
        <v>62.889750000000006</v>
      </c>
      <c r="N71" s="395">
        <f t="shared" si="3"/>
        <v>3687.6262500000003</v>
      </c>
      <c r="O71" s="396"/>
      <c r="P71" s="395">
        <v>3687.6262500000003</v>
      </c>
    </row>
    <row r="72" spans="2:16" ht="116.5" x14ac:dyDescent="0.4">
      <c r="B72" s="103" t="s">
        <v>2814</v>
      </c>
      <c r="C72" s="264" t="s">
        <v>2815</v>
      </c>
      <c r="D72" s="265" t="s">
        <v>2816</v>
      </c>
      <c r="E72" s="264" t="s">
        <v>2561</v>
      </c>
      <c r="F72" s="162" t="s">
        <v>2817</v>
      </c>
      <c r="G72" s="58">
        <f t="shared" si="2"/>
        <v>3</v>
      </c>
      <c r="H72" s="58">
        <v>1</v>
      </c>
      <c r="I72" s="58">
        <v>1</v>
      </c>
      <c r="J72" s="58">
        <v>1</v>
      </c>
      <c r="K72" s="395">
        <v>108.75942000000001</v>
      </c>
      <c r="L72" s="395">
        <v>111.34893000000001</v>
      </c>
      <c r="M72" s="395">
        <v>113.93844000000001</v>
      </c>
      <c r="N72" s="395">
        <f t="shared" si="3"/>
        <v>334.04679000000004</v>
      </c>
      <c r="O72" s="396"/>
      <c r="P72" s="395">
        <v>334.04679000000004</v>
      </c>
    </row>
    <row r="73" spans="2:16" ht="116.5" x14ac:dyDescent="0.4">
      <c r="B73" s="103" t="s">
        <v>2818</v>
      </c>
      <c r="C73" s="264" t="s">
        <v>2819</v>
      </c>
      <c r="D73" s="265" t="s">
        <v>2820</v>
      </c>
      <c r="E73" s="264" t="s">
        <v>2561</v>
      </c>
      <c r="F73" s="162" t="s">
        <v>2821</v>
      </c>
      <c r="G73" s="58">
        <f t="shared" si="2"/>
        <v>3</v>
      </c>
      <c r="H73" s="58">
        <v>1</v>
      </c>
      <c r="I73" s="58">
        <v>1</v>
      </c>
      <c r="J73" s="58">
        <v>1</v>
      </c>
      <c r="K73" s="395">
        <v>108.75942000000001</v>
      </c>
      <c r="L73" s="395">
        <v>111.34893000000001</v>
      </c>
      <c r="M73" s="395">
        <v>113.93844000000001</v>
      </c>
      <c r="N73" s="395">
        <f t="shared" si="3"/>
        <v>334.04679000000004</v>
      </c>
      <c r="O73" s="396"/>
      <c r="P73" s="395">
        <v>334.04679000000004</v>
      </c>
    </row>
    <row r="74" spans="2:16" ht="116.5" x14ac:dyDescent="0.4">
      <c r="B74" s="103" t="s">
        <v>2822</v>
      </c>
      <c r="C74" s="264" t="s">
        <v>2823</v>
      </c>
      <c r="D74" s="265" t="s">
        <v>2824</v>
      </c>
      <c r="E74" s="264" t="s">
        <v>2561</v>
      </c>
      <c r="F74" s="162" t="s">
        <v>2825</v>
      </c>
      <c r="G74" s="58">
        <f t="shared" si="2"/>
        <v>3</v>
      </c>
      <c r="H74" s="58">
        <v>1</v>
      </c>
      <c r="I74" s="58">
        <v>1</v>
      </c>
      <c r="J74" s="58">
        <v>1</v>
      </c>
      <c r="K74" s="395">
        <v>108.75942000000001</v>
      </c>
      <c r="L74" s="395">
        <v>111.34893000000001</v>
      </c>
      <c r="M74" s="395">
        <v>113.93844000000001</v>
      </c>
      <c r="N74" s="395">
        <f t="shared" si="3"/>
        <v>334.04679000000004</v>
      </c>
      <c r="O74" s="396"/>
      <c r="P74" s="395">
        <v>334.04679000000004</v>
      </c>
    </row>
    <row r="75" spans="2:16" ht="16" x14ac:dyDescent="0.4">
      <c r="B75" s="103" t="s">
        <v>2826</v>
      </c>
      <c r="C75" s="264" t="s">
        <v>2827</v>
      </c>
      <c r="D75" s="265" t="s">
        <v>2828</v>
      </c>
      <c r="E75" s="264" t="s">
        <v>2759</v>
      </c>
      <c r="F75" s="103" t="s">
        <v>2829</v>
      </c>
      <c r="G75" s="58">
        <f t="shared" si="2"/>
        <v>6</v>
      </c>
      <c r="H75" s="58">
        <v>2</v>
      </c>
      <c r="I75" s="58">
        <v>2</v>
      </c>
      <c r="J75" s="58">
        <v>2</v>
      </c>
      <c r="K75" s="395">
        <v>105.26669999999999</v>
      </c>
      <c r="L75" s="395">
        <v>107.77304999999998</v>
      </c>
      <c r="M75" s="395">
        <v>110.2794</v>
      </c>
      <c r="N75" s="395">
        <f t="shared" si="3"/>
        <v>646.63829999999996</v>
      </c>
      <c r="O75" s="396"/>
      <c r="P75" s="395">
        <v>646.63829999999996</v>
      </c>
    </row>
    <row r="76" spans="2:16" ht="31.5" x14ac:dyDescent="0.4">
      <c r="B76" s="103" t="s">
        <v>2830</v>
      </c>
      <c r="C76" s="264" t="s">
        <v>2831</v>
      </c>
      <c r="D76" s="265" t="s">
        <v>2832</v>
      </c>
      <c r="E76" s="264" t="s">
        <v>2759</v>
      </c>
      <c r="F76" s="103" t="s">
        <v>2829</v>
      </c>
      <c r="G76" s="58">
        <f t="shared" si="2"/>
        <v>6</v>
      </c>
      <c r="H76" s="58">
        <v>2</v>
      </c>
      <c r="I76" s="58">
        <v>2</v>
      </c>
      <c r="J76" s="58">
        <v>2</v>
      </c>
      <c r="K76" s="395">
        <v>105.26669999999999</v>
      </c>
      <c r="L76" s="395">
        <v>107.77304999999998</v>
      </c>
      <c r="M76" s="395">
        <v>110.2794</v>
      </c>
      <c r="N76" s="395">
        <f t="shared" si="3"/>
        <v>646.63829999999996</v>
      </c>
      <c r="O76" s="396"/>
      <c r="P76" s="395">
        <v>646.63829999999996</v>
      </c>
    </row>
    <row r="77" spans="2:16" ht="16" x14ac:dyDescent="0.4">
      <c r="B77" s="103" t="s">
        <v>2833</v>
      </c>
      <c r="C77" s="264" t="s">
        <v>2834</v>
      </c>
      <c r="D77" s="265" t="s">
        <v>2835</v>
      </c>
      <c r="E77" s="264" t="s">
        <v>2759</v>
      </c>
      <c r="F77" s="103" t="s">
        <v>2829</v>
      </c>
      <c r="G77" s="58">
        <f t="shared" si="2"/>
        <v>6</v>
      </c>
      <c r="H77" s="58">
        <v>2</v>
      </c>
      <c r="I77" s="58">
        <v>2</v>
      </c>
      <c r="J77" s="58">
        <v>2</v>
      </c>
      <c r="K77" s="395">
        <v>109.75387500000001</v>
      </c>
      <c r="L77" s="395">
        <v>112.3670625</v>
      </c>
      <c r="M77" s="395">
        <v>114.98025000000001</v>
      </c>
      <c r="N77" s="395">
        <f t="shared" si="3"/>
        <v>674.20237500000007</v>
      </c>
      <c r="O77" s="396"/>
      <c r="P77" s="395">
        <v>674.20237500000007</v>
      </c>
    </row>
    <row r="78" spans="2:16" ht="87.5" x14ac:dyDescent="0.4">
      <c r="B78" s="103" t="s">
        <v>2836</v>
      </c>
      <c r="C78" s="264" t="s">
        <v>2837</v>
      </c>
      <c r="D78" s="265" t="s">
        <v>2838</v>
      </c>
      <c r="E78" s="264" t="s">
        <v>2561</v>
      </c>
      <c r="F78" s="162" t="s">
        <v>2839</v>
      </c>
      <c r="G78" s="58">
        <f t="shared" si="2"/>
        <v>3</v>
      </c>
      <c r="H78" s="58">
        <v>1</v>
      </c>
      <c r="I78" s="58">
        <v>1</v>
      </c>
      <c r="J78" s="58">
        <v>1</v>
      </c>
      <c r="K78" s="395">
        <v>108.75942000000001</v>
      </c>
      <c r="L78" s="395">
        <v>111.34893000000001</v>
      </c>
      <c r="M78" s="395">
        <v>113.93844000000001</v>
      </c>
      <c r="N78" s="395">
        <f t="shared" si="3"/>
        <v>334.04679000000004</v>
      </c>
      <c r="O78" s="396"/>
      <c r="P78" s="395">
        <v>334.04679000000004</v>
      </c>
    </row>
    <row r="79" spans="2:16" ht="58.5" x14ac:dyDescent="0.4">
      <c r="B79" s="103" t="s">
        <v>2840</v>
      </c>
      <c r="C79" s="264" t="s">
        <v>2841</v>
      </c>
      <c r="D79" s="265" t="s">
        <v>2842</v>
      </c>
      <c r="E79" s="264" t="s">
        <v>2843</v>
      </c>
      <c r="F79" s="162" t="s">
        <v>2844</v>
      </c>
      <c r="G79" s="58">
        <f t="shared" si="2"/>
        <v>3</v>
      </c>
      <c r="H79" s="58">
        <v>1</v>
      </c>
      <c r="I79" s="58">
        <v>1</v>
      </c>
      <c r="J79" s="58">
        <v>1</v>
      </c>
      <c r="K79" s="395">
        <v>52.026975</v>
      </c>
      <c r="L79" s="395">
        <v>53.265712499999999</v>
      </c>
      <c r="M79" s="395">
        <v>54.504450000000006</v>
      </c>
      <c r="N79" s="395">
        <f t="shared" si="3"/>
        <v>159.79713750000002</v>
      </c>
      <c r="O79" s="396"/>
      <c r="P79" s="395">
        <v>159.79713750000002</v>
      </c>
    </row>
    <row r="80" spans="2:16" ht="47" x14ac:dyDescent="0.4">
      <c r="B80" s="103" t="s">
        <v>2845</v>
      </c>
      <c r="C80" s="264" t="s">
        <v>2846</v>
      </c>
      <c r="D80" s="265">
        <v>990079</v>
      </c>
      <c r="E80" s="264" t="s">
        <v>2847</v>
      </c>
      <c r="F80" s="264" t="s">
        <v>2846</v>
      </c>
      <c r="G80" s="58">
        <f t="shared" si="2"/>
        <v>3</v>
      </c>
      <c r="H80" s="58">
        <v>1</v>
      </c>
      <c r="I80" s="58">
        <v>1</v>
      </c>
      <c r="J80" s="58">
        <v>1</v>
      </c>
      <c r="K80" s="395">
        <v>221.93325000000002</v>
      </c>
      <c r="L80" s="395">
        <v>227.217375</v>
      </c>
      <c r="M80" s="395">
        <v>232.50150000000002</v>
      </c>
      <c r="N80" s="395">
        <f t="shared" si="3"/>
        <v>681.65212500000007</v>
      </c>
      <c r="O80" s="396"/>
      <c r="P80" s="395">
        <v>681.65212500000007</v>
      </c>
    </row>
    <row r="81" spans="2:16" ht="62.5" x14ac:dyDescent="0.4">
      <c r="B81" s="103" t="s">
        <v>2848</v>
      </c>
      <c r="C81" s="264" t="s">
        <v>2849</v>
      </c>
      <c r="D81" s="265">
        <v>990688</v>
      </c>
      <c r="E81" s="264" t="s">
        <v>2847</v>
      </c>
      <c r="F81" s="264" t="s">
        <v>2850</v>
      </c>
      <c r="G81" s="58">
        <f t="shared" si="2"/>
        <v>3</v>
      </c>
      <c r="H81" s="58">
        <v>1</v>
      </c>
      <c r="I81" s="58">
        <v>1</v>
      </c>
      <c r="J81" s="58">
        <v>1</v>
      </c>
      <c r="K81" s="395">
        <v>221.93325000000002</v>
      </c>
      <c r="L81" s="395">
        <v>227.217375</v>
      </c>
      <c r="M81" s="395">
        <v>232.50150000000002</v>
      </c>
      <c r="N81" s="395">
        <f t="shared" si="3"/>
        <v>681.65212500000007</v>
      </c>
      <c r="O81" s="396"/>
      <c r="P81" s="395">
        <v>681.65212500000007</v>
      </c>
    </row>
    <row r="82" spans="2:16" ht="55.5" customHeight="1" x14ac:dyDescent="0.4">
      <c r="B82" s="103" t="s">
        <v>2851</v>
      </c>
      <c r="C82" s="264" t="s">
        <v>2852</v>
      </c>
      <c r="D82" s="265">
        <v>990091</v>
      </c>
      <c r="E82" s="264" t="s">
        <v>2847</v>
      </c>
      <c r="F82" s="264" t="s">
        <v>2853</v>
      </c>
      <c r="G82" s="58">
        <f t="shared" si="2"/>
        <v>3</v>
      </c>
      <c r="H82" s="58">
        <v>1</v>
      </c>
      <c r="I82" s="58">
        <v>1</v>
      </c>
      <c r="J82" s="58">
        <v>1</v>
      </c>
      <c r="K82" s="395">
        <v>221.93325000000002</v>
      </c>
      <c r="L82" s="395">
        <v>227.217375</v>
      </c>
      <c r="M82" s="395">
        <v>232.50150000000002</v>
      </c>
      <c r="N82" s="395">
        <f t="shared" si="3"/>
        <v>681.65212500000007</v>
      </c>
      <c r="O82" s="396"/>
      <c r="P82" s="395">
        <v>681.65212500000007</v>
      </c>
    </row>
    <row r="83" spans="2:16" ht="31.5" x14ac:dyDescent="0.4">
      <c r="B83" s="103" t="s">
        <v>2854</v>
      </c>
      <c r="C83" s="264" t="s">
        <v>2855</v>
      </c>
      <c r="D83" s="265">
        <v>990213</v>
      </c>
      <c r="E83" s="264" t="s">
        <v>2847</v>
      </c>
      <c r="F83" s="264" t="s">
        <v>2856</v>
      </c>
      <c r="G83" s="58">
        <f t="shared" si="2"/>
        <v>3</v>
      </c>
      <c r="H83" s="58">
        <v>1</v>
      </c>
      <c r="I83" s="58">
        <v>1</v>
      </c>
      <c r="J83" s="58">
        <v>1</v>
      </c>
      <c r="K83" s="395">
        <v>221.93325000000002</v>
      </c>
      <c r="L83" s="395">
        <v>227.217375</v>
      </c>
      <c r="M83" s="395">
        <v>232.50150000000002</v>
      </c>
      <c r="N83" s="395">
        <f t="shared" si="3"/>
        <v>681.65212500000007</v>
      </c>
      <c r="O83" s="396"/>
      <c r="P83" s="395">
        <v>681.65212500000007</v>
      </c>
    </row>
    <row r="84" spans="2:16" ht="47" x14ac:dyDescent="0.4">
      <c r="B84" s="103" t="s">
        <v>2857</v>
      </c>
      <c r="C84" s="264" t="s">
        <v>2858</v>
      </c>
      <c r="D84" s="265">
        <v>990309</v>
      </c>
      <c r="E84" s="264" t="s">
        <v>2847</v>
      </c>
      <c r="F84" s="264" t="s">
        <v>2859</v>
      </c>
      <c r="G84" s="58">
        <f t="shared" si="2"/>
        <v>3</v>
      </c>
      <c r="H84" s="58">
        <v>1</v>
      </c>
      <c r="I84" s="58">
        <v>1</v>
      </c>
      <c r="J84" s="58">
        <v>1</v>
      </c>
      <c r="K84" s="395">
        <v>221.93325000000002</v>
      </c>
      <c r="L84" s="395">
        <v>227.217375</v>
      </c>
      <c r="M84" s="395">
        <v>232.50150000000002</v>
      </c>
      <c r="N84" s="395">
        <f t="shared" si="3"/>
        <v>681.65212500000007</v>
      </c>
      <c r="O84" s="396"/>
      <c r="P84" s="395">
        <v>681.65212500000007</v>
      </c>
    </row>
    <row r="85" spans="2:16" ht="47" x14ac:dyDescent="0.4">
      <c r="B85" s="103" t="s">
        <v>2860</v>
      </c>
      <c r="C85" s="264" t="s">
        <v>2861</v>
      </c>
      <c r="D85" s="265">
        <v>990080</v>
      </c>
      <c r="E85" s="264" t="s">
        <v>2847</v>
      </c>
      <c r="F85" s="264" t="s">
        <v>2862</v>
      </c>
      <c r="G85" s="58">
        <f t="shared" si="2"/>
        <v>3</v>
      </c>
      <c r="H85" s="58">
        <v>1</v>
      </c>
      <c r="I85" s="58">
        <v>1</v>
      </c>
      <c r="J85" s="58">
        <v>1</v>
      </c>
      <c r="K85" s="395">
        <v>221.93325000000002</v>
      </c>
      <c r="L85" s="395">
        <v>227.217375</v>
      </c>
      <c r="M85" s="395">
        <v>232.50150000000002</v>
      </c>
      <c r="N85" s="395">
        <f t="shared" si="3"/>
        <v>681.65212500000007</v>
      </c>
      <c r="O85" s="396"/>
      <c r="P85" s="395">
        <v>681.65212500000007</v>
      </c>
    </row>
    <row r="86" spans="2:16" ht="47" x14ac:dyDescent="0.4">
      <c r="B86" s="103" t="s">
        <v>2863</v>
      </c>
      <c r="C86" s="264" t="s">
        <v>2864</v>
      </c>
      <c r="D86" s="265">
        <v>990088</v>
      </c>
      <c r="E86" s="264" t="s">
        <v>2847</v>
      </c>
      <c r="F86" s="264" t="s">
        <v>2864</v>
      </c>
      <c r="G86" s="58">
        <f t="shared" si="2"/>
        <v>3</v>
      </c>
      <c r="H86" s="58">
        <v>1</v>
      </c>
      <c r="I86" s="58">
        <v>1</v>
      </c>
      <c r="J86" s="58">
        <v>1</v>
      </c>
      <c r="K86" s="395">
        <v>221.93325000000002</v>
      </c>
      <c r="L86" s="395">
        <v>227.217375</v>
      </c>
      <c r="M86" s="395">
        <v>232.50150000000002</v>
      </c>
      <c r="N86" s="395">
        <f t="shared" si="3"/>
        <v>681.65212500000007</v>
      </c>
      <c r="O86" s="396"/>
      <c r="P86" s="395">
        <v>681.65212500000007</v>
      </c>
    </row>
    <row r="87" spans="2:16" ht="62.5" x14ac:dyDescent="0.4">
      <c r="B87" s="103" t="s">
        <v>2865</v>
      </c>
      <c r="C87" s="264" t="s">
        <v>2866</v>
      </c>
      <c r="D87" s="265">
        <v>990081</v>
      </c>
      <c r="E87" s="264" t="s">
        <v>2847</v>
      </c>
      <c r="F87" s="264" t="s">
        <v>2867</v>
      </c>
      <c r="G87" s="58">
        <f t="shared" si="2"/>
        <v>3</v>
      </c>
      <c r="H87" s="58">
        <v>1</v>
      </c>
      <c r="I87" s="58">
        <v>1</v>
      </c>
      <c r="J87" s="58">
        <v>1</v>
      </c>
      <c r="K87" s="395">
        <v>221.93325000000002</v>
      </c>
      <c r="L87" s="395">
        <v>227.217375</v>
      </c>
      <c r="M87" s="395">
        <v>232.50150000000002</v>
      </c>
      <c r="N87" s="395">
        <f t="shared" si="3"/>
        <v>681.65212500000007</v>
      </c>
      <c r="O87" s="396"/>
      <c r="P87" s="395">
        <v>681.65212500000007</v>
      </c>
    </row>
    <row r="88" spans="2:16" ht="47" x14ac:dyDescent="0.4">
      <c r="B88" s="103" t="s">
        <v>2868</v>
      </c>
      <c r="C88" s="264" t="s">
        <v>2869</v>
      </c>
      <c r="D88" s="265">
        <v>990522</v>
      </c>
      <c r="E88" s="264" t="s">
        <v>2847</v>
      </c>
      <c r="F88" s="264" t="s">
        <v>2870</v>
      </c>
      <c r="G88" s="58">
        <f t="shared" si="2"/>
        <v>3</v>
      </c>
      <c r="H88" s="58">
        <v>1</v>
      </c>
      <c r="I88" s="58">
        <v>1</v>
      </c>
      <c r="J88" s="58">
        <v>1</v>
      </c>
      <c r="K88" s="395">
        <v>221.93325000000002</v>
      </c>
      <c r="L88" s="395">
        <v>227.217375</v>
      </c>
      <c r="M88" s="395">
        <v>232.50150000000002</v>
      </c>
      <c r="N88" s="395">
        <f t="shared" si="3"/>
        <v>681.65212500000007</v>
      </c>
      <c r="O88" s="396"/>
      <c r="P88" s="395">
        <v>681.65212500000007</v>
      </c>
    </row>
    <row r="89" spans="2:16" ht="62.5" x14ac:dyDescent="0.4">
      <c r="B89" s="103" t="s">
        <v>2871</v>
      </c>
      <c r="C89" s="264" t="s">
        <v>2872</v>
      </c>
      <c r="D89" s="61">
        <v>990516</v>
      </c>
      <c r="E89" s="264" t="s">
        <v>2847</v>
      </c>
      <c r="F89" s="264" t="s">
        <v>2873</v>
      </c>
      <c r="G89" s="58">
        <f t="shared" si="2"/>
        <v>3</v>
      </c>
      <c r="H89" s="58">
        <v>1</v>
      </c>
      <c r="I89" s="58">
        <v>1</v>
      </c>
      <c r="J89" s="58">
        <v>1</v>
      </c>
      <c r="K89" s="395">
        <v>221.93325000000002</v>
      </c>
      <c r="L89" s="395">
        <v>227.217375</v>
      </c>
      <c r="M89" s="395">
        <v>232.50150000000002</v>
      </c>
      <c r="N89" s="395">
        <f t="shared" si="3"/>
        <v>681.65212500000007</v>
      </c>
      <c r="O89" s="396"/>
      <c r="P89" s="395">
        <v>681.65212500000007</v>
      </c>
    </row>
    <row r="90" spans="2:16" ht="62.5" x14ac:dyDescent="0.4">
      <c r="B90" s="103" t="s">
        <v>2874</v>
      </c>
      <c r="C90" s="264" t="s">
        <v>2875</v>
      </c>
      <c r="D90" s="61">
        <v>990066</v>
      </c>
      <c r="E90" s="264" t="s">
        <v>2847</v>
      </c>
      <c r="F90" s="264" t="s">
        <v>2876</v>
      </c>
      <c r="G90" s="58">
        <f t="shared" si="2"/>
        <v>3</v>
      </c>
      <c r="H90" s="58">
        <v>1</v>
      </c>
      <c r="I90" s="58">
        <v>1</v>
      </c>
      <c r="J90" s="58">
        <v>1</v>
      </c>
      <c r="K90" s="395">
        <v>221.93325000000002</v>
      </c>
      <c r="L90" s="395">
        <v>227.217375</v>
      </c>
      <c r="M90" s="395">
        <v>232.50150000000002</v>
      </c>
      <c r="N90" s="395">
        <f t="shared" si="3"/>
        <v>681.65212500000007</v>
      </c>
      <c r="O90" s="396"/>
      <c r="P90" s="395">
        <v>681.65212500000007</v>
      </c>
    </row>
    <row r="91" spans="2:16" ht="47" x14ac:dyDescent="0.4">
      <c r="B91" s="103" t="s">
        <v>2877</v>
      </c>
      <c r="C91" s="264" t="s">
        <v>2878</v>
      </c>
      <c r="D91" s="61">
        <v>990087</v>
      </c>
      <c r="E91" s="264" t="s">
        <v>2847</v>
      </c>
      <c r="F91" s="264" t="s">
        <v>2879</v>
      </c>
      <c r="G91" s="58">
        <f t="shared" si="2"/>
        <v>3</v>
      </c>
      <c r="H91" s="58">
        <v>1</v>
      </c>
      <c r="I91" s="58">
        <v>1</v>
      </c>
      <c r="J91" s="58">
        <v>1</v>
      </c>
      <c r="K91" s="395">
        <v>221.93325000000002</v>
      </c>
      <c r="L91" s="395">
        <v>227.217375</v>
      </c>
      <c r="M91" s="395">
        <v>232.50150000000002</v>
      </c>
      <c r="N91" s="395">
        <f t="shared" si="3"/>
        <v>681.65212500000007</v>
      </c>
      <c r="O91" s="396"/>
      <c r="P91" s="395">
        <v>681.65212500000007</v>
      </c>
    </row>
    <row r="92" spans="2:16" ht="47" x14ac:dyDescent="0.4">
      <c r="B92" s="103" t="s">
        <v>2880</v>
      </c>
      <c r="C92" s="264" t="s">
        <v>2881</v>
      </c>
      <c r="D92" s="61">
        <v>990064</v>
      </c>
      <c r="E92" s="264" t="s">
        <v>2847</v>
      </c>
      <c r="F92" s="264" t="s">
        <v>2882</v>
      </c>
      <c r="G92" s="58">
        <f t="shared" si="2"/>
        <v>3</v>
      </c>
      <c r="H92" s="58">
        <v>1</v>
      </c>
      <c r="I92" s="58">
        <v>1</v>
      </c>
      <c r="J92" s="58">
        <v>1</v>
      </c>
      <c r="K92" s="395">
        <v>221.93325000000002</v>
      </c>
      <c r="L92" s="395">
        <v>227.217375</v>
      </c>
      <c r="M92" s="395">
        <v>232.50150000000002</v>
      </c>
      <c r="N92" s="395">
        <f t="shared" si="3"/>
        <v>681.65212500000007</v>
      </c>
      <c r="O92" s="396"/>
      <c r="P92" s="395">
        <v>681.65212500000007</v>
      </c>
    </row>
    <row r="93" spans="2:16" ht="47" x14ac:dyDescent="0.4">
      <c r="B93" s="103" t="s">
        <v>2883</v>
      </c>
      <c r="C93" s="264" t="s">
        <v>2884</v>
      </c>
      <c r="D93" s="61">
        <v>990306</v>
      </c>
      <c r="E93" s="264" t="s">
        <v>2847</v>
      </c>
      <c r="F93" s="264" t="s">
        <v>2885</v>
      </c>
      <c r="G93" s="58">
        <f t="shared" si="2"/>
        <v>3</v>
      </c>
      <c r="H93" s="58">
        <v>1</v>
      </c>
      <c r="I93" s="58">
        <v>1</v>
      </c>
      <c r="J93" s="58">
        <v>1</v>
      </c>
      <c r="K93" s="395">
        <v>221.93325000000002</v>
      </c>
      <c r="L93" s="395">
        <v>227.217375</v>
      </c>
      <c r="M93" s="395">
        <v>232.50150000000002</v>
      </c>
      <c r="N93" s="395">
        <f t="shared" si="3"/>
        <v>681.65212500000007</v>
      </c>
      <c r="O93" s="396"/>
      <c r="P93" s="395">
        <v>681.65212500000007</v>
      </c>
    </row>
    <row r="94" spans="2:16" ht="43.5" customHeight="1" x14ac:dyDescent="0.4">
      <c r="B94" s="103" t="s">
        <v>2886</v>
      </c>
      <c r="C94" s="264" t="s">
        <v>2887</v>
      </c>
      <c r="D94" s="61">
        <v>990212</v>
      </c>
      <c r="E94" s="264" t="s">
        <v>2847</v>
      </c>
      <c r="F94" s="264" t="s">
        <v>2888</v>
      </c>
      <c r="G94" s="58">
        <f t="shared" si="2"/>
        <v>3</v>
      </c>
      <c r="H94" s="58">
        <v>1</v>
      </c>
      <c r="I94" s="58">
        <v>1</v>
      </c>
      <c r="J94" s="58">
        <v>1</v>
      </c>
      <c r="K94" s="395">
        <v>221.93325000000002</v>
      </c>
      <c r="L94" s="395">
        <v>227.217375</v>
      </c>
      <c r="M94" s="395">
        <v>232.50150000000002</v>
      </c>
      <c r="N94" s="395">
        <f t="shared" si="3"/>
        <v>681.65212500000007</v>
      </c>
      <c r="O94" s="396"/>
      <c r="P94" s="395">
        <v>681.65212500000007</v>
      </c>
    </row>
    <row r="95" spans="2:16" ht="57" customHeight="1" x14ac:dyDescent="0.4">
      <c r="B95" s="103" t="s">
        <v>2889</v>
      </c>
      <c r="C95" s="264" t="s">
        <v>2890</v>
      </c>
      <c r="D95" s="61">
        <v>990092</v>
      </c>
      <c r="E95" s="264" t="s">
        <v>2847</v>
      </c>
      <c r="F95" s="264" t="s">
        <v>2891</v>
      </c>
      <c r="G95" s="58">
        <f t="shared" si="2"/>
        <v>3</v>
      </c>
      <c r="H95" s="58">
        <v>1</v>
      </c>
      <c r="I95" s="58">
        <v>1</v>
      </c>
      <c r="J95" s="58">
        <v>1</v>
      </c>
      <c r="K95" s="395">
        <v>221.93325000000002</v>
      </c>
      <c r="L95" s="395">
        <v>227.217375</v>
      </c>
      <c r="M95" s="395">
        <v>232.50150000000002</v>
      </c>
      <c r="N95" s="395">
        <f t="shared" si="3"/>
        <v>681.65212500000007</v>
      </c>
      <c r="O95" s="396"/>
      <c r="P95" s="395">
        <v>681.65212500000007</v>
      </c>
    </row>
    <row r="96" spans="2:16" ht="47" x14ac:dyDescent="0.4">
      <c r="B96" s="103" t="s">
        <v>2892</v>
      </c>
      <c r="C96" s="264" t="s">
        <v>2893</v>
      </c>
      <c r="D96" s="61">
        <v>990682</v>
      </c>
      <c r="E96" s="264" t="s">
        <v>2847</v>
      </c>
      <c r="F96" s="264" t="s">
        <v>2893</v>
      </c>
      <c r="G96" s="58">
        <f t="shared" si="2"/>
        <v>3</v>
      </c>
      <c r="H96" s="58">
        <v>1</v>
      </c>
      <c r="I96" s="58">
        <v>1</v>
      </c>
      <c r="J96" s="58">
        <v>1</v>
      </c>
      <c r="K96" s="395">
        <v>221.93325000000002</v>
      </c>
      <c r="L96" s="395">
        <v>227.217375</v>
      </c>
      <c r="M96" s="395">
        <v>232.50150000000002</v>
      </c>
      <c r="N96" s="395">
        <f t="shared" si="3"/>
        <v>681.65212500000007</v>
      </c>
      <c r="O96" s="396"/>
      <c r="P96" s="395">
        <v>681.65212500000007</v>
      </c>
    </row>
    <row r="97" spans="2:16" ht="47" x14ac:dyDescent="0.4">
      <c r="B97" s="103" t="s">
        <v>2894</v>
      </c>
      <c r="C97" s="264" t="s">
        <v>2895</v>
      </c>
      <c r="D97" s="61">
        <v>990062</v>
      </c>
      <c r="E97" s="264" t="s">
        <v>2847</v>
      </c>
      <c r="F97" s="264" t="s">
        <v>2895</v>
      </c>
      <c r="G97" s="58">
        <f t="shared" si="2"/>
        <v>3</v>
      </c>
      <c r="H97" s="58">
        <v>1</v>
      </c>
      <c r="I97" s="58">
        <v>1</v>
      </c>
      <c r="J97" s="58">
        <v>1</v>
      </c>
      <c r="K97" s="395">
        <v>221.93325000000002</v>
      </c>
      <c r="L97" s="395">
        <v>227.217375</v>
      </c>
      <c r="M97" s="395">
        <v>232.50150000000002</v>
      </c>
      <c r="N97" s="395">
        <f t="shared" si="3"/>
        <v>681.65212500000007</v>
      </c>
      <c r="O97" s="396"/>
      <c r="P97" s="395">
        <v>681.65212500000007</v>
      </c>
    </row>
    <row r="98" spans="2:16" ht="16" x14ac:dyDescent="0.4">
      <c r="B98" s="103" t="s">
        <v>2896</v>
      </c>
      <c r="C98" s="103" t="s">
        <v>2897</v>
      </c>
      <c r="D98" s="58" t="s">
        <v>2898</v>
      </c>
      <c r="E98" s="103" t="s">
        <v>1276</v>
      </c>
      <c r="F98" s="264"/>
      <c r="G98" s="58">
        <f t="shared" si="2"/>
        <v>6</v>
      </c>
      <c r="H98" s="58">
        <v>2</v>
      </c>
      <c r="I98" s="58">
        <v>2</v>
      </c>
      <c r="J98" s="58">
        <v>2</v>
      </c>
      <c r="K98" s="395">
        <v>161.29575</v>
      </c>
      <c r="L98" s="395">
        <v>165.13612500000002</v>
      </c>
      <c r="M98" s="395">
        <v>168.97650000000002</v>
      </c>
      <c r="N98" s="395">
        <f t="shared" si="3"/>
        <v>990.81674999999996</v>
      </c>
      <c r="O98" s="396"/>
      <c r="P98" s="395">
        <v>990.81674999999996</v>
      </c>
    </row>
    <row r="99" spans="2:16" ht="16" x14ac:dyDescent="0.4">
      <c r="B99" s="103" t="s">
        <v>2899</v>
      </c>
      <c r="C99" s="103" t="s">
        <v>2900</v>
      </c>
      <c r="D99" s="58" t="s">
        <v>2901</v>
      </c>
      <c r="E99" s="103" t="s">
        <v>1276</v>
      </c>
      <c r="F99" s="264"/>
      <c r="G99" s="58">
        <f t="shared" si="2"/>
        <v>6</v>
      </c>
      <c r="H99" s="58">
        <v>2</v>
      </c>
      <c r="I99" s="58">
        <v>2</v>
      </c>
      <c r="J99" s="58">
        <v>2</v>
      </c>
      <c r="K99" s="395">
        <v>161.29575</v>
      </c>
      <c r="L99" s="395">
        <v>165.13612500000002</v>
      </c>
      <c r="M99" s="395">
        <v>168.97650000000002</v>
      </c>
      <c r="N99" s="395">
        <f t="shared" si="3"/>
        <v>990.81674999999996</v>
      </c>
      <c r="O99" s="396"/>
      <c r="P99" s="395">
        <v>990.81674999999996</v>
      </c>
    </row>
    <row r="100" spans="2:16" ht="16" x14ac:dyDescent="0.4">
      <c r="B100" s="103" t="s">
        <v>2902</v>
      </c>
      <c r="C100" s="103" t="s">
        <v>2903</v>
      </c>
      <c r="D100" s="58" t="s">
        <v>2904</v>
      </c>
      <c r="E100" s="103" t="s">
        <v>1276</v>
      </c>
      <c r="F100" s="264"/>
      <c r="G100" s="58">
        <f t="shared" si="2"/>
        <v>6</v>
      </c>
      <c r="H100" s="58">
        <v>2</v>
      </c>
      <c r="I100" s="58">
        <v>2</v>
      </c>
      <c r="J100" s="58">
        <v>2</v>
      </c>
      <c r="K100" s="395">
        <v>161.29575</v>
      </c>
      <c r="L100" s="395">
        <v>165.13612500000002</v>
      </c>
      <c r="M100" s="395">
        <v>168.97650000000002</v>
      </c>
      <c r="N100" s="395">
        <f t="shared" si="3"/>
        <v>990.81674999999996</v>
      </c>
      <c r="O100" s="396"/>
      <c r="P100" s="395">
        <v>990.81674999999996</v>
      </c>
    </row>
    <row r="101" spans="2:16" ht="16" x14ac:dyDescent="0.4">
      <c r="B101" s="103" t="s">
        <v>2905</v>
      </c>
      <c r="C101" s="103" t="s">
        <v>2906</v>
      </c>
      <c r="D101" s="58" t="s">
        <v>2907</v>
      </c>
      <c r="E101" s="103" t="s">
        <v>1276</v>
      </c>
      <c r="F101" s="264"/>
      <c r="G101" s="58">
        <f t="shared" si="2"/>
        <v>6</v>
      </c>
      <c r="H101" s="58">
        <v>2</v>
      </c>
      <c r="I101" s="58">
        <v>2</v>
      </c>
      <c r="J101" s="58">
        <v>2</v>
      </c>
      <c r="K101" s="395">
        <v>161.29575</v>
      </c>
      <c r="L101" s="395">
        <v>165.13612500000002</v>
      </c>
      <c r="M101" s="395">
        <v>168.97650000000002</v>
      </c>
      <c r="N101" s="395">
        <f t="shared" si="3"/>
        <v>990.81674999999996</v>
      </c>
      <c r="O101" s="396"/>
      <c r="P101" s="395">
        <v>990.81674999999996</v>
      </c>
    </row>
    <row r="102" spans="2:16" ht="16" x14ac:dyDescent="0.4">
      <c r="B102" s="103" t="s">
        <v>2908</v>
      </c>
      <c r="C102" s="103" t="s">
        <v>2909</v>
      </c>
      <c r="D102" s="58" t="s">
        <v>2910</v>
      </c>
      <c r="E102" s="103" t="s">
        <v>1276</v>
      </c>
      <c r="F102" s="264"/>
      <c r="G102" s="58">
        <f t="shared" si="2"/>
        <v>6</v>
      </c>
      <c r="H102" s="58">
        <v>2</v>
      </c>
      <c r="I102" s="58">
        <v>2</v>
      </c>
      <c r="J102" s="58">
        <v>2</v>
      </c>
      <c r="K102" s="395">
        <v>161.29575</v>
      </c>
      <c r="L102" s="395">
        <v>165.13612500000002</v>
      </c>
      <c r="M102" s="395">
        <v>168.97650000000002</v>
      </c>
      <c r="N102" s="395">
        <f t="shared" si="3"/>
        <v>990.81674999999996</v>
      </c>
      <c r="O102" s="396"/>
      <c r="P102" s="395">
        <v>990.81674999999996</v>
      </c>
    </row>
    <row r="103" spans="2:16" ht="16" x14ac:dyDescent="0.4">
      <c r="B103" s="103" t="s">
        <v>2911</v>
      </c>
      <c r="C103" s="103" t="s">
        <v>2912</v>
      </c>
      <c r="D103" s="58" t="s">
        <v>2913</v>
      </c>
      <c r="E103" s="103" t="s">
        <v>2639</v>
      </c>
      <c r="F103" s="264" t="s">
        <v>2914</v>
      </c>
      <c r="G103" s="58">
        <f>+H103+I103+J103</f>
        <v>3</v>
      </c>
      <c r="H103" s="58">
        <v>1</v>
      </c>
      <c r="I103" s="58">
        <v>1</v>
      </c>
      <c r="J103" s="58">
        <v>1</v>
      </c>
      <c r="K103" s="395">
        <v>185.49011249999998</v>
      </c>
      <c r="L103" s="395">
        <v>189.90654374999997</v>
      </c>
      <c r="M103" s="395">
        <v>194.32297499999999</v>
      </c>
      <c r="N103" s="395">
        <f>+H103*K103+I103*L103+J103*M103</f>
        <v>569.71963125000002</v>
      </c>
      <c r="O103" s="396"/>
      <c r="P103" s="395">
        <v>569.71963125000002</v>
      </c>
    </row>
    <row r="104" spans="2:16" ht="16" x14ac:dyDescent="0.4">
      <c r="K104" s="396"/>
      <c r="L104" s="396"/>
      <c r="M104" s="396"/>
      <c r="N104" s="396"/>
      <c r="O104" s="396"/>
      <c r="P104" s="396"/>
    </row>
    <row r="105" spans="2:16" ht="16" x14ac:dyDescent="0.4">
      <c r="K105" s="396"/>
      <c r="L105" s="396"/>
      <c r="M105" s="396"/>
      <c r="N105" s="396">
        <f>SUM(N3:N104)</f>
        <v>96221.396906249851</v>
      </c>
      <c r="O105" s="396"/>
      <c r="P105" s="396">
        <v>96221.396906249851</v>
      </c>
    </row>
  </sheetData>
  <autoFilter ref="A2:N97" xr:uid="{00000000-0009-0000-0000-000007000000}"/>
  <mergeCells count="1">
    <mergeCell ref="G1:N1"/>
  </mergeCells>
  <pageMargins left="0.25" right="0.25" top="0.75" bottom="0.75" header="0.3" footer="0.3"/>
  <pageSetup paperSize="9" scale="48"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E543-56FE-40D1-B2C4-EA708D6D1D39}">
  <sheetPr>
    <pageSetUpPr fitToPage="1"/>
  </sheetPr>
  <dimension ref="B1:P121"/>
  <sheetViews>
    <sheetView tabSelected="1" zoomScale="70" zoomScaleNormal="70" workbookViewId="0">
      <pane xSplit="6" ySplit="2" topLeftCell="G3" activePane="bottomRight" state="frozen"/>
      <selection pane="topRight" activeCell="G1" sqref="G1"/>
      <selection pane="bottomLeft" activeCell="A3" sqref="A3"/>
      <selection pane="bottomRight" activeCell="I65" sqref="I65"/>
    </sheetView>
  </sheetViews>
  <sheetFormatPr baseColWidth="10" defaultColWidth="9.1796875" defaultRowHeight="14.5" x14ac:dyDescent="0.35"/>
  <cols>
    <col min="1" max="1" width="2.36328125" customWidth="1"/>
    <col min="2" max="2" width="9.453125" bestFit="1" customWidth="1"/>
    <col min="3" max="3" width="46.26953125" customWidth="1"/>
    <col min="4" max="4" width="19.7265625" style="326" customWidth="1"/>
    <col min="5" max="5" width="14.81640625" customWidth="1"/>
    <col min="6" max="6" width="66.1796875" customWidth="1"/>
    <col min="7" max="10" width="11.26953125" customWidth="1"/>
    <col min="11" max="11" width="17.81640625" customWidth="1"/>
    <col min="12" max="14" width="16" customWidth="1"/>
    <col min="16" max="16" width="22.26953125" customWidth="1"/>
  </cols>
  <sheetData>
    <row r="1" spans="2:16" ht="39" customHeight="1" thickBot="1" x14ac:dyDescent="0.55000000000000004">
      <c r="B1" s="350" t="s">
        <v>3706</v>
      </c>
      <c r="D1" s="1"/>
      <c r="G1" s="414"/>
      <c r="H1" s="415"/>
      <c r="I1" s="415"/>
      <c r="J1" s="415"/>
      <c r="K1" s="415"/>
      <c r="L1" s="415"/>
      <c r="M1" s="415"/>
      <c r="N1" s="415"/>
    </row>
    <row r="2" spans="2:16" ht="32.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12" t="s">
        <v>10</v>
      </c>
    </row>
    <row r="3" spans="2:16" ht="29" x14ac:dyDescent="0.35">
      <c r="B3" s="61" t="s">
        <v>2915</v>
      </c>
      <c r="C3" s="22" t="s">
        <v>2916</v>
      </c>
      <c r="D3" s="266" t="s">
        <v>2917</v>
      </c>
      <c r="E3" s="22" t="s">
        <v>2152</v>
      </c>
      <c r="F3" s="22" t="s">
        <v>2918</v>
      </c>
      <c r="G3" s="285">
        <f t="shared" ref="G3:G66" si="0">+J3+I3+H3</f>
        <v>1</v>
      </c>
      <c r="H3" s="61">
        <v>0</v>
      </c>
      <c r="I3" s="61">
        <v>1</v>
      </c>
      <c r="J3" s="61">
        <v>0</v>
      </c>
      <c r="K3" s="353">
        <v>86.105249999999998</v>
      </c>
      <c r="L3" s="353">
        <v>88.155374999999992</v>
      </c>
      <c r="M3" s="357">
        <v>90.205500000000001</v>
      </c>
      <c r="N3" s="19">
        <f t="shared" ref="N3:N66" si="1">+H3*K3+I3*L3+J3*M3</f>
        <v>88.155374999999992</v>
      </c>
      <c r="P3" s="19">
        <v>88.155374999999992</v>
      </c>
    </row>
    <row r="4" spans="2:16" ht="29" x14ac:dyDescent="0.35">
      <c r="B4" s="61" t="s">
        <v>3677</v>
      </c>
      <c r="C4" s="27" t="s">
        <v>2920</v>
      </c>
      <c r="D4" s="266" t="s">
        <v>2921</v>
      </c>
      <c r="E4" s="27" t="s">
        <v>2223</v>
      </c>
      <c r="F4" s="27" t="s">
        <v>2922</v>
      </c>
      <c r="G4" s="285">
        <f t="shared" si="0"/>
        <v>4</v>
      </c>
      <c r="H4" s="61">
        <v>0</v>
      </c>
      <c r="I4" s="246">
        <v>2</v>
      </c>
      <c r="J4" s="246">
        <v>2</v>
      </c>
      <c r="K4" s="353">
        <v>18.676350000000003</v>
      </c>
      <c r="L4" s="353">
        <v>19.121025000000003</v>
      </c>
      <c r="M4" s="357">
        <v>19.565700000000003</v>
      </c>
      <c r="N4" s="19">
        <f t="shared" si="1"/>
        <v>77.37345000000002</v>
      </c>
      <c r="P4" s="19">
        <v>77.37345000000002</v>
      </c>
    </row>
    <row r="5" spans="2:16" ht="43.5" x14ac:dyDescent="0.35">
      <c r="B5" s="61" t="s">
        <v>2919</v>
      </c>
      <c r="C5" s="27" t="s">
        <v>2924</v>
      </c>
      <c r="D5" s="266" t="s">
        <v>2925</v>
      </c>
      <c r="E5" s="27" t="s">
        <v>2926</v>
      </c>
      <c r="F5" s="27" t="s">
        <v>2927</v>
      </c>
      <c r="G5" s="285">
        <f t="shared" si="0"/>
        <v>12</v>
      </c>
      <c r="H5" s="61">
        <v>3</v>
      </c>
      <c r="I5" s="61">
        <v>6</v>
      </c>
      <c r="J5" s="61">
        <v>3</v>
      </c>
      <c r="K5" s="353">
        <v>70.521412500000011</v>
      </c>
      <c r="L5" s="353">
        <v>72.200493750000007</v>
      </c>
      <c r="M5" s="357">
        <v>73.879575000000003</v>
      </c>
      <c r="N5" s="19">
        <f t="shared" si="1"/>
        <v>866.40592500000002</v>
      </c>
      <c r="P5" s="19">
        <v>866.40592500000002</v>
      </c>
    </row>
    <row r="6" spans="2:16" ht="43.5" x14ac:dyDescent="0.35">
      <c r="B6" s="61" t="s">
        <v>3678</v>
      </c>
      <c r="C6" s="27" t="s">
        <v>2929</v>
      </c>
      <c r="D6" s="266" t="s">
        <v>2930</v>
      </c>
      <c r="E6" s="27" t="s">
        <v>2926</v>
      </c>
      <c r="F6" s="27" t="s">
        <v>2931</v>
      </c>
      <c r="G6" s="285">
        <f t="shared" si="0"/>
        <v>8</v>
      </c>
      <c r="H6" s="61">
        <v>2</v>
      </c>
      <c r="I6" s="61">
        <v>4</v>
      </c>
      <c r="J6" s="61">
        <v>2</v>
      </c>
      <c r="K6" s="353">
        <v>326.32677000000001</v>
      </c>
      <c r="L6" s="353">
        <v>334.09645499999999</v>
      </c>
      <c r="M6" s="357">
        <v>341.86613999999997</v>
      </c>
      <c r="N6" s="19">
        <f t="shared" si="1"/>
        <v>2672.7716399999999</v>
      </c>
      <c r="P6" s="19">
        <v>2672.7716399999999</v>
      </c>
    </row>
    <row r="7" spans="2:16" ht="43.5" x14ac:dyDescent="0.35">
      <c r="B7" s="61" t="s">
        <v>3679</v>
      </c>
      <c r="C7" s="27" t="s">
        <v>2933</v>
      </c>
      <c r="D7" s="266" t="s">
        <v>2934</v>
      </c>
      <c r="E7" s="27" t="s">
        <v>2926</v>
      </c>
      <c r="F7" s="27" t="s">
        <v>2935</v>
      </c>
      <c r="G7" s="285">
        <f t="shared" si="0"/>
        <v>9</v>
      </c>
      <c r="H7" s="61">
        <v>3</v>
      </c>
      <c r="I7" s="61">
        <v>3</v>
      </c>
      <c r="J7" s="61">
        <v>3</v>
      </c>
      <c r="K7" s="353">
        <v>194.20978500000001</v>
      </c>
      <c r="L7" s="353">
        <v>198.83382750000001</v>
      </c>
      <c r="M7" s="357">
        <v>203.45787000000001</v>
      </c>
      <c r="N7" s="19">
        <f t="shared" si="1"/>
        <v>1789.5044475000002</v>
      </c>
      <c r="P7" s="19">
        <v>1789.5044475000002</v>
      </c>
    </row>
    <row r="8" spans="2:16" ht="43.5" x14ac:dyDescent="0.35">
      <c r="B8" s="61" t="s">
        <v>2923</v>
      </c>
      <c r="C8" s="27" t="s">
        <v>2937</v>
      </c>
      <c r="D8" s="266" t="s">
        <v>2938</v>
      </c>
      <c r="E8" s="27" t="s">
        <v>2926</v>
      </c>
      <c r="F8" s="27" t="s">
        <v>2939</v>
      </c>
      <c r="G8" s="285">
        <f t="shared" si="0"/>
        <v>6</v>
      </c>
      <c r="H8" s="61">
        <v>2</v>
      </c>
      <c r="I8" s="61">
        <v>2</v>
      </c>
      <c r="J8" s="61">
        <v>2</v>
      </c>
      <c r="K8" s="353">
        <v>230.82270750000001</v>
      </c>
      <c r="L8" s="353">
        <v>236.31848625000001</v>
      </c>
      <c r="M8" s="357">
        <v>241.81426500000001</v>
      </c>
      <c r="N8" s="19">
        <f t="shared" si="1"/>
        <v>1417.9109175000001</v>
      </c>
      <c r="P8" s="19">
        <v>1417.9109175000001</v>
      </c>
    </row>
    <row r="9" spans="2:16" x14ac:dyDescent="0.35">
      <c r="B9" s="61" t="s">
        <v>2928</v>
      </c>
      <c r="C9" s="27" t="s">
        <v>2941</v>
      </c>
      <c r="D9" s="266">
        <v>103740</v>
      </c>
      <c r="E9" s="27" t="s">
        <v>2152</v>
      </c>
      <c r="F9" s="27" t="s">
        <v>2942</v>
      </c>
      <c r="G9" s="285">
        <f t="shared" si="0"/>
        <v>4</v>
      </c>
      <c r="H9" s="61">
        <v>1</v>
      </c>
      <c r="I9" s="61">
        <v>2</v>
      </c>
      <c r="J9" s="61">
        <v>1</v>
      </c>
      <c r="K9" s="353">
        <v>338.35725000000002</v>
      </c>
      <c r="L9" s="353">
        <v>346.41337500000003</v>
      </c>
      <c r="M9" s="357">
        <v>354.46949999999998</v>
      </c>
      <c r="N9" s="19">
        <f t="shared" si="1"/>
        <v>1385.6535000000001</v>
      </c>
      <c r="P9" s="19">
        <v>1385.6535000000001</v>
      </c>
    </row>
    <row r="10" spans="2:16" ht="43.5" x14ac:dyDescent="0.35">
      <c r="B10" s="61" t="s">
        <v>2932</v>
      </c>
      <c r="C10" s="27" t="s">
        <v>2944</v>
      </c>
      <c r="D10" s="266" t="s">
        <v>2945</v>
      </c>
      <c r="E10" s="27" t="s">
        <v>2926</v>
      </c>
      <c r="F10" s="27" t="s">
        <v>2946</v>
      </c>
      <c r="G10" s="285">
        <f t="shared" si="0"/>
        <v>6</v>
      </c>
      <c r="H10" s="61">
        <v>2</v>
      </c>
      <c r="I10" s="61">
        <v>2</v>
      </c>
      <c r="J10" s="61">
        <v>2</v>
      </c>
      <c r="K10" s="353">
        <v>183.46482000000003</v>
      </c>
      <c r="L10" s="353">
        <v>187.83303000000004</v>
      </c>
      <c r="M10" s="357">
        <v>192.20124000000001</v>
      </c>
      <c r="N10" s="19">
        <f t="shared" si="1"/>
        <v>1126.99818</v>
      </c>
      <c r="P10" s="19">
        <v>1126.99818</v>
      </c>
    </row>
    <row r="11" spans="2:16" ht="29" x14ac:dyDescent="0.35">
      <c r="B11" s="61" t="s">
        <v>2936</v>
      </c>
      <c r="C11" s="27" t="s">
        <v>2948</v>
      </c>
      <c r="D11" s="266" t="s">
        <v>2949</v>
      </c>
      <c r="E11" s="27" t="s">
        <v>2926</v>
      </c>
      <c r="F11" s="27" t="s">
        <v>2950</v>
      </c>
      <c r="G11" s="285">
        <f t="shared" si="0"/>
        <v>11</v>
      </c>
      <c r="H11" s="61">
        <v>3</v>
      </c>
      <c r="I11" s="61">
        <v>5</v>
      </c>
      <c r="J11" s="61">
        <v>3</v>
      </c>
      <c r="K11" s="353">
        <v>297.6694875</v>
      </c>
      <c r="L11" s="353">
        <v>304.75685625</v>
      </c>
      <c r="M11" s="357">
        <v>311.84422499999999</v>
      </c>
      <c r="N11" s="19">
        <f t="shared" si="1"/>
        <v>3352.3254187500002</v>
      </c>
      <c r="P11" s="19">
        <v>3352.3254187500002</v>
      </c>
    </row>
    <row r="12" spans="2:16" ht="43.5" x14ac:dyDescent="0.35">
      <c r="B12" s="61" t="s">
        <v>2940</v>
      </c>
      <c r="C12" s="27" t="s">
        <v>746</v>
      </c>
      <c r="D12" s="266" t="s">
        <v>747</v>
      </c>
      <c r="E12" s="27" t="s">
        <v>607</v>
      </c>
      <c r="F12" s="27" t="s">
        <v>2952</v>
      </c>
      <c r="G12" s="285">
        <f t="shared" si="0"/>
        <v>5</v>
      </c>
      <c r="H12" s="61">
        <v>1</v>
      </c>
      <c r="I12" s="246">
        <v>2</v>
      </c>
      <c r="J12" s="246">
        <v>2</v>
      </c>
      <c r="K12" s="353">
        <v>24.255000000000003</v>
      </c>
      <c r="L12" s="353">
        <v>24.832500000000003</v>
      </c>
      <c r="M12" s="357">
        <v>25.41</v>
      </c>
      <c r="N12" s="19">
        <f t="shared" si="1"/>
        <v>124.74000000000001</v>
      </c>
      <c r="P12" s="19">
        <v>124.74000000000001</v>
      </c>
    </row>
    <row r="13" spans="2:16" x14ac:dyDescent="0.35">
      <c r="B13" s="61" t="s">
        <v>3680</v>
      </c>
      <c r="C13" s="27" t="s">
        <v>2954</v>
      </c>
      <c r="D13" s="266" t="s">
        <v>2955</v>
      </c>
      <c r="E13" s="27" t="s">
        <v>908</v>
      </c>
      <c r="F13" s="27" t="s">
        <v>2956</v>
      </c>
      <c r="G13" s="285">
        <f t="shared" si="0"/>
        <v>6</v>
      </c>
      <c r="H13" s="61">
        <v>2</v>
      </c>
      <c r="I13" s="61">
        <v>2</v>
      </c>
      <c r="J13" s="61">
        <v>2</v>
      </c>
      <c r="K13" s="353">
        <v>15.025972500000002</v>
      </c>
      <c r="L13" s="353">
        <v>15.383733750000001</v>
      </c>
      <c r="M13" s="357">
        <v>15.741495</v>
      </c>
      <c r="N13" s="19">
        <f t="shared" si="1"/>
        <v>92.302402499999999</v>
      </c>
      <c r="P13" s="19">
        <v>92.302402500000014</v>
      </c>
    </row>
    <row r="14" spans="2:16" x14ac:dyDescent="0.35">
      <c r="B14" s="61" t="s">
        <v>3681</v>
      </c>
      <c r="C14" s="27" t="s">
        <v>2958</v>
      </c>
      <c r="D14" s="266" t="s">
        <v>2959</v>
      </c>
      <c r="E14" s="27" t="s">
        <v>908</v>
      </c>
      <c r="F14" s="27" t="s">
        <v>2960</v>
      </c>
      <c r="G14" s="285">
        <f t="shared" si="0"/>
        <v>3</v>
      </c>
      <c r="H14" s="61">
        <v>1</v>
      </c>
      <c r="I14" s="61">
        <v>1</v>
      </c>
      <c r="J14" s="61">
        <v>1</v>
      </c>
      <c r="K14" s="353">
        <v>18.033592499999997</v>
      </c>
      <c r="L14" s="353">
        <v>18.46296375</v>
      </c>
      <c r="M14" s="357">
        <v>18.892334999999999</v>
      </c>
      <c r="N14" s="19">
        <f t="shared" si="1"/>
        <v>55.38889125</v>
      </c>
      <c r="P14" s="19">
        <v>55.38889125</v>
      </c>
    </row>
    <row r="15" spans="2:16" ht="43.5" x14ac:dyDescent="0.35">
      <c r="B15" s="61" t="s">
        <v>3682</v>
      </c>
      <c r="C15" s="27" t="s">
        <v>2962</v>
      </c>
      <c r="D15" s="266">
        <v>4700221</v>
      </c>
      <c r="E15" s="27" t="s">
        <v>908</v>
      </c>
      <c r="F15" s="27" t="s">
        <v>2963</v>
      </c>
      <c r="G15" s="285">
        <f t="shared" si="0"/>
        <v>2</v>
      </c>
      <c r="H15" s="61">
        <v>0</v>
      </c>
      <c r="I15" s="61">
        <v>2</v>
      </c>
      <c r="J15" s="61">
        <v>0</v>
      </c>
      <c r="K15" s="353">
        <v>600.69933000000003</v>
      </c>
      <c r="L15" s="353">
        <v>615.00169500000004</v>
      </c>
      <c r="M15" s="357">
        <v>629.30406000000005</v>
      </c>
      <c r="N15" s="19">
        <f t="shared" si="1"/>
        <v>1230.0033900000001</v>
      </c>
      <c r="P15" s="19">
        <v>1230.0033900000001</v>
      </c>
    </row>
    <row r="16" spans="2:16" ht="43.5" x14ac:dyDescent="0.35">
      <c r="B16" s="61" t="s">
        <v>3683</v>
      </c>
      <c r="C16" s="27" t="s">
        <v>2965</v>
      </c>
      <c r="D16" s="266">
        <v>4700231</v>
      </c>
      <c r="E16" s="27" t="s">
        <v>908</v>
      </c>
      <c r="F16" s="27" t="s">
        <v>2966</v>
      </c>
      <c r="G16" s="285">
        <f t="shared" si="0"/>
        <v>1</v>
      </c>
      <c r="H16" s="61">
        <v>0</v>
      </c>
      <c r="I16" s="61">
        <v>1</v>
      </c>
      <c r="J16" s="61">
        <v>0</v>
      </c>
      <c r="K16" s="353">
        <v>600.69933000000003</v>
      </c>
      <c r="L16" s="353">
        <v>615.00169500000004</v>
      </c>
      <c r="M16" s="357">
        <v>629.30406000000005</v>
      </c>
      <c r="N16" s="19">
        <f t="shared" si="1"/>
        <v>615.00169500000004</v>
      </c>
      <c r="P16" s="19">
        <v>615.00169500000004</v>
      </c>
    </row>
    <row r="17" spans="2:16" ht="43.5" x14ac:dyDescent="0.35">
      <c r="B17" s="61" t="s">
        <v>3684</v>
      </c>
      <c r="C17" s="27" t="s">
        <v>2968</v>
      </c>
      <c r="D17" s="266">
        <v>4700211</v>
      </c>
      <c r="E17" s="27" t="s">
        <v>908</v>
      </c>
      <c r="F17" s="27" t="s">
        <v>2969</v>
      </c>
      <c r="G17" s="285">
        <f t="shared" si="0"/>
        <v>1</v>
      </c>
      <c r="H17" s="61">
        <v>0</v>
      </c>
      <c r="I17" s="61">
        <v>1</v>
      </c>
      <c r="J17" s="61">
        <v>0</v>
      </c>
      <c r="K17" s="353">
        <v>600.69933000000003</v>
      </c>
      <c r="L17" s="353">
        <v>615.00169500000004</v>
      </c>
      <c r="M17" s="357">
        <v>629.30406000000005</v>
      </c>
      <c r="N17" s="19">
        <f t="shared" si="1"/>
        <v>615.00169500000004</v>
      </c>
      <c r="P17" s="19">
        <v>615.00169500000004</v>
      </c>
    </row>
    <row r="18" spans="2:16" ht="29" x14ac:dyDescent="0.35">
      <c r="B18" s="61" t="s">
        <v>3685</v>
      </c>
      <c r="C18" s="27" t="s">
        <v>2971</v>
      </c>
      <c r="D18" s="266">
        <v>4700351</v>
      </c>
      <c r="E18" s="27" t="s">
        <v>908</v>
      </c>
      <c r="F18" s="27" t="s">
        <v>2972</v>
      </c>
      <c r="G18" s="285">
        <f t="shared" si="0"/>
        <v>1</v>
      </c>
      <c r="H18" s="61">
        <v>0</v>
      </c>
      <c r="I18" s="61">
        <v>1</v>
      </c>
      <c r="J18" s="61">
        <v>0</v>
      </c>
      <c r="K18" s="353">
        <v>842.060835</v>
      </c>
      <c r="L18" s="353">
        <v>862.10990250000009</v>
      </c>
      <c r="M18" s="357">
        <v>882.15897000000007</v>
      </c>
      <c r="N18" s="19">
        <f t="shared" si="1"/>
        <v>862.10990250000009</v>
      </c>
      <c r="P18" s="19">
        <v>862.10990250000009</v>
      </c>
    </row>
    <row r="19" spans="2:16" ht="58" x14ac:dyDescent="0.35">
      <c r="B19" s="61" t="s">
        <v>2943</v>
      </c>
      <c r="C19" s="27" t="s">
        <v>2974</v>
      </c>
      <c r="D19" s="267">
        <v>301710</v>
      </c>
      <c r="E19" s="27" t="s">
        <v>2152</v>
      </c>
      <c r="F19" s="27" t="s">
        <v>2975</v>
      </c>
      <c r="G19" s="285">
        <f t="shared" si="0"/>
        <v>3</v>
      </c>
      <c r="H19" s="61">
        <v>1</v>
      </c>
      <c r="I19" s="61">
        <v>1</v>
      </c>
      <c r="J19" s="61">
        <v>1</v>
      </c>
      <c r="K19" s="353">
        <v>731.28825000000006</v>
      </c>
      <c r="L19" s="353">
        <v>748.69987500000002</v>
      </c>
      <c r="M19" s="357">
        <v>766.11149999999998</v>
      </c>
      <c r="N19" s="19">
        <f t="shared" si="1"/>
        <v>2246.0996249999998</v>
      </c>
      <c r="P19" s="19">
        <v>2246.0996249999998</v>
      </c>
    </row>
    <row r="20" spans="2:16" ht="43.5" x14ac:dyDescent="0.35">
      <c r="B20" s="61" t="s">
        <v>2947</v>
      </c>
      <c r="C20" s="27" t="s">
        <v>2977</v>
      </c>
      <c r="D20" s="266">
        <v>201300</v>
      </c>
      <c r="E20" s="27" t="s">
        <v>2152</v>
      </c>
      <c r="F20" s="27" t="s">
        <v>2978</v>
      </c>
      <c r="G20" s="285">
        <f t="shared" si="0"/>
        <v>2</v>
      </c>
      <c r="H20" s="61">
        <v>0</v>
      </c>
      <c r="I20" s="61">
        <v>1</v>
      </c>
      <c r="J20" s="61">
        <v>1</v>
      </c>
      <c r="K20" s="353">
        <v>1285.5149999999999</v>
      </c>
      <c r="L20" s="353">
        <v>1316.1224999999999</v>
      </c>
      <c r="M20" s="357">
        <v>1346.73</v>
      </c>
      <c r="N20" s="19">
        <f t="shared" si="1"/>
        <v>2662.8525</v>
      </c>
      <c r="P20" s="19">
        <v>2662.8525</v>
      </c>
    </row>
    <row r="21" spans="2:16" ht="101.5" x14ac:dyDescent="0.35">
      <c r="B21" s="61" t="s">
        <v>2951</v>
      </c>
      <c r="C21" s="27" t="s">
        <v>2980</v>
      </c>
      <c r="D21" s="266">
        <v>5070</v>
      </c>
      <c r="E21" s="27" t="s">
        <v>2981</v>
      </c>
      <c r="F21" s="27" t="s">
        <v>2982</v>
      </c>
      <c r="G21" s="285">
        <f t="shared" si="0"/>
        <v>4</v>
      </c>
      <c r="H21" s="61">
        <v>1</v>
      </c>
      <c r="I21" s="61">
        <v>2</v>
      </c>
      <c r="J21" s="61">
        <v>1</v>
      </c>
      <c r="K21" s="353">
        <v>417.18599999999998</v>
      </c>
      <c r="L21" s="353">
        <v>427.11899999999997</v>
      </c>
      <c r="M21" s="357">
        <v>437.05200000000002</v>
      </c>
      <c r="N21" s="19">
        <f t="shared" si="1"/>
        <v>1708.4760000000001</v>
      </c>
      <c r="P21" s="19">
        <v>1708.4760000000001</v>
      </c>
    </row>
    <row r="22" spans="2:16" ht="75" customHeight="1" x14ac:dyDescent="0.35">
      <c r="B22" s="61" t="s">
        <v>2953</v>
      </c>
      <c r="C22" s="268" t="s">
        <v>2984</v>
      </c>
      <c r="D22" s="269" t="s">
        <v>2985</v>
      </c>
      <c r="E22" s="268" t="s">
        <v>2981</v>
      </c>
      <c r="F22" s="268" t="s">
        <v>2986</v>
      </c>
      <c r="G22" s="285">
        <f t="shared" si="0"/>
        <v>4</v>
      </c>
      <c r="H22" s="61">
        <v>1</v>
      </c>
      <c r="I22" s="61">
        <v>2</v>
      </c>
      <c r="J22" s="61">
        <v>1</v>
      </c>
      <c r="K22" s="353">
        <v>346.84650000000005</v>
      </c>
      <c r="L22" s="353">
        <v>355.10475000000002</v>
      </c>
      <c r="M22" s="357">
        <v>363.36300000000006</v>
      </c>
      <c r="N22" s="19">
        <f t="shared" si="1"/>
        <v>1420.4190000000001</v>
      </c>
      <c r="P22" s="19">
        <v>1420.4190000000001</v>
      </c>
    </row>
    <row r="23" spans="2:16" ht="43.5" x14ac:dyDescent="0.35">
      <c r="B23" s="61" t="s">
        <v>2957</v>
      </c>
      <c r="C23" s="268" t="s">
        <v>2988</v>
      </c>
      <c r="D23" s="269" t="s">
        <v>2989</v>
      </c>
      <c r="E23" s="268" t="s">
        <v>2990</v>
      </c>
      <c r="F23" s="268" t="s">
        <v>2991</v>
      </c>
      <c r="G23" s="285">
        <f t="shared" si="0"/>
        <v>11</v>
      </c>
      <c r="H23" s="61">
        <v>3</v>
      </c>
      <c r="I23" s="61">
        <v>5</v>
      </c>
      <c r="J23" s="61">
        <v>3</v>
      </c>
      <c r="K23" s="353">
        <v>78.974280000000022</v>
      </c>
      <c r="L23" s="353">
        <v>80.854620000000011</v>
      </c>
      <c r="M23" s="357">
        <v>82.734960000000015</v>
      </c>
      <c r="N23" s="19">
        <f t="shared" si="1"/>
        <v>889.40082000000007</v>
      </c>
      <c r="P23" s="19">
        <v>889.40082000000007</v>
      </c>
    </row>
    <row r="24" spans="2:16" x14ac:dyDescent="0.35">
      <c r="B24" s="61" t="s">
        <v>2961</v>
      </c>
      <c r="C24" s="268" t="s">
        <v>2993</v>
      </c>
      <c r="D24" s="269" t="s">
        <v>2994</v>
      </c>
      <c r="E24" s="268" t="s">
        <v>2995</v>
      </c>
      <c r="F24" s="268" t="s">
        <v>2996</v>
      </c>
      <c r="G24" s="285">
        <f t="shared" si="0"/>
        <v>1</v>
      </c>
      <c r="H24" s="61">
        <v>0</v>
      </c>
      <c r="I24" s="61">
        <v>1</v>
      </c>
      <c r="J24" s="61">
        <v>0</v>
      </c>
      <c r="K24" s="353">
        <v>1101.1769999999999</v>
      </c>
      <c r="L24" s="353">
        <v>1127.3955000000001</v>
      </c>
      <c r="M24" s="357">
        <v>1153.614</v>
      </c>
      <c r="N24" s="19">
        <f t="shared" si="1"/>
        <v>1127.3955000000001</v>
      </c>
      <c r="P24" s="19">
        <v>1127.3955000000001</v>
      </c>
    </row>
    <row r="25" spans="2:16" ht="29" x14ac:dyDescent="0.35">
      <c r="B25" s="61" t="s">
        <v>2964</v>
      </c>
      <c r="C25" s="268" t="s">
        <v>2998</v>
      </c>
      <c r="D25" s="269" t="s">
        <v>2999</v>
      </c>
      <c r="E25" s="268" t="s">
        <v>2995</v>
      </c>
      <c r="F25" s="268" t="s">
        <v>3000</v>
      </c>
      <c r="G25" s="285">
        <f t="shared" si="0"/>
        <v>1</v>
      </c>
      <c r="H25" s="61">
        <v>0</v>
      </c>
      <c r="I25" s="61">
        <v>1</v>
      </c>
      <c r="J25" s="61">
        <v>0</v>
      </c>
      <c r="K25" s="353">
        <v>260.74125000000004</v>
      </c>
      <c r="L25" s="353">
        <v>266.94937500000003</v>
      </c>
      <c r="M25" s="357">
        <v>273.15750000000003</v>
      </c>
      <c r="N25" s="19">
        <f t="shared" si="1"/>
        <v>266.94937500000003</v>
      </c>
      <c r="P25" s="19">
        <v>266.94937500000003</v>
      </c>
    </row>
    <row r="26" spans="2:16" ht="29" x14ac:dyDescent="0.35">
      <c r="B26" s="61" t="s">
        <v>2967</v>
      </c>
      <c r="C26" s="270" t="s">
        <v>3002</v>
      </c>
      <c r="D26" s="269">
        <v>61543200</v>
      </c>
      <c r="E26" s="270" t="s">
        <v>3003</v>
      </c>
      <c r="F26" s="270" t="s">
        <v>3004</v>
      </c>
      <c r="G26" s="285">
        <f t="shared" si="0"/>
        <v>7</v>
      </c>
      <c r="H26" s="61">
        <v>2</v>
      </c>
      <c r="I26" s="61">
        <v>3</v>
      </c>
      <c r="J26" s="61">
        <v>2</v>
      </c>
      <c r="K26" s="353">
        <v>52.148249999999997</v>
      </c>
      <c r="L26" s="353">
        <v>53.389874999999996</v>
      </c>
      <c r="M26" s="357">
        <v>54.631500000000003</v>
      </c>
      <c r="N26" s="19">
        <f t="shared" si="1"/>
        <v>373.72912499999995</v>
      </c>
      <c r="P26" s="19">
        <v>373.72912499999995</v>
      </c>
    </row>
    <row r="27" spans="2:16" ht="29" x14ac:dyDescent="0.35">
      <c r="B27" s="61" t="s">
        <v>2970</v>
      </c>
      <c r="C27" s="270" t="s">
        <v>3006</v>
      </c>
      <c r="D27" s="269" t="s">
        <v>3007</v>
      </c>
      <c r="E27" s="270" t="s">
        <v>3008</v>
      </c>
      <c r="F27" s="270" t="s">
        <v>3009</v>
      </c>
      <c r="G27" s="285">
        <f t="shared" si="0"/>
        <v>2</v>
      </c>
      <c r="H27" s="61">
        <v>0</v>
      </c>
      <c r="I27" s="61">
        <v>1</v>
      </c>
      <c r="J27" s="61">
        <v>1</v>
      </c>
      <c r="K27" s="353">
        <v>290.6355375</v>
      </c>
      <c r="L27" s="353">
        <v>297.55543124999997</v>
      </c>
      <c r="M27" s="357">
        <v>304.475325</v>
      </c>
      <c r="N27" s="19">
        <f t="shared" si="1"/>
        <v>602.03075624999997</v>
      </c>
      <c r="P27" s="19">
        <v>602.03075624999997</v>
      </c>
    </row>
    <row r="28" spans="2:16" x14ac:dyDescent="0.35">
      <c r="B28" s="61" t="s">
        <v>2973</v>
      </c>
      <c r="C28" s="268" t="s">
        <v>3011</v>
      </c>
      <c r="D28" s="269" t="s">
        <v>3012</v>
      </c>
      <c r="E28" s="268" t="s">
        <v>2990</v>
      </c>
      <c r="F28" s="268" t="s">
        <v>3013</v>
      </c>
      <c r="G28" s="285">
        <f t="shared" si="0"/>
        <v>8</v>
      </c>
      <c r="H28" s="61">
        <v>2</v>
      </c>
      <c r="I28" s="61">
        <v>4</v>
      </c>
      <c r="J28" s="61">
        <v>2</v>
      </c>
      <c r="K28" s="353">
        <v>423.4923</v>
      </c>
      <c r="L28" s="353">
        <v>433.57545000000005</v>
      </c>
      <c r="M28" s="357">
        <v>443.65860000000004</v>
      </c>
      <c r="N28" s="19">
        <f t="shared" si="1"/>
        <v>3468.6035999999999</v>
      </c>
      <c r="P28" s="19">
        <v>3468.6035999999999</v>
      </c>
    </row>
    <row r="29" spans="2:16" ht="29" x14ac:dyDescent="0.35">
      <c r="B29" s="61" t="s">
        <v>3686</v>
      </c>
      <c r="C29" s="268" t="s">
        <v>3015</v>
      </c>
      <c r="D29" s="269" t="s">
        <v>3016</v>
      </c>
      <c r="E29" s="268" t="s">
        <v>2990</v>
      </c>
      <c r="F29" s="268" t="s">
        <v>3017</v>
      </c>
      <c r="G29" s="285">
        <f t="shared" si="0"/>
        <v>8</v>
      </c>
      <c r="H29" s="61">
        <v>2</v>
      </c>
      <c r="I29" s="61">
        <v>4</v>
      </c>
      <c r="J29" s="61">
        <v>2</v>
      </c>
      <c r="K29" s="353">
        <v>541.67478750000009</v>
      </c>
      <c r="L29" s="353">
        <v>554.57180625000001</v>
      </c>
      <c r="M29" s="357">
        <v>567.46882500000004</v>
      </c>
      <c r="N29" s="19">
        <f t="shared" si="1"/>
        <v>4436.5744500000001</v>
      </c>
      <c r="P29" s="19">
        <v>4436.5744500000001</v>
      </c>
    </row>
    <row r="30" spans="2:16" ht="43.5" x14ac:dyDescent="0.35">
      <c r="B30" s="61" t="s">
        <v>3687</v>
      </c>
      <c r="C30" s="268" t="s">
        <v>3019</v>
      </c>
      <c r="D30" s="269" t="s">
        <v>3020</v>
      </c>
      <c r="E30" s="268" t="s">
        <v>3021</v>
      </c>
      <c r="F30" s="268" t="s">
        <v>3022</v>
      </c>
      <c r="G30" s="285">
        <f t="shared" si="0"/>
        <v>8</v>
      </c>
      <c r="H30" s="61">
        <v>2</v>
      </c>
      <c r="I30" s="61">
        <v>4</v>
      </c>
      <c r="J30" s="61">
        <v>2</v>
      </c>
      <c r="K30" s="353">
        <v>131.24380500000001</v>
      </c>
      <c r="L30" s="353">
        <v>134.36865750000001</v>
      </c>
      <c r="M30" s="357">
        <v>137.49351000000001</v>
      </c>
      <c r="N30" s="19">
        <f t="shared" si="1"/>
        <v>1074.9492600000001</v>
      </c>
      <c r="P30" s="19">
        <v>1074.9492600000001</v>
      </c>
    </row>
    <row r="31" spans="2:16" ht="58" x14ac:dyDescent="0.35">
      <c r="B31" s="61" t="s">
        <v>2976</v>
      </c>
      <c r="C31" s="268" t="s">
        <v>3024</v>
      </c>
      <c r="D31" s="269" t="s">
        <v>3025</v>
      </c>
      <c r="E31" s="268" t="s">
        <v>3021</v>
      </c>
      <c r="F31" s="268" t="s">
        <v>3026</v>
      </c>
      <c r="G31" s="285">
        <f t="shared" si="0"/>
        <v>8</v>
      </c>
      <c r="H31" s="61">
        <v>2</v>
      </c>
      <c r="I31" s="61">
        <v>4</v>
      </c>
      <c r="J31" s="61">
        <v>2</v>
      </c>
      <c r="K31" s="353">
        <v>205.7672925</v>
      </c>
      <c r="L31" s="353">
        <v>210.66651375000001</v>
      </c>
      <c r="M31" s="357">
        <v>215.56573500000002</v>
      </c>
      <c r="N31" s="19">
        <f t="shared" si="1"/>
        <v>1685.3321100000001</v>
      </c>
      <c r="P31" s="19">
        <v>1685.3321100000001</v>
      </c>
    </row>
    <row r="32" spans="2:16" x14ac:dyDescent="0.35">
      <c r="B32" s="61" t="s">
        <v>2979</v>
      </c>
      <c r="C32" s="271" t="s">
        <v>3028</v>
      </c>
      <c r="D32" s="272" t="s">
        <v>3029</v>
      </c>
      <c r="E32" s="273" t="s">
        <v>3030</v>
      </c>
      <c r="F32" s="273" t="s">
        <v>3031</v>
      </c>
      <c r="G32" s="285">
        <f t="shared" si="0"/>
        <v>1</v>
      </c>
      <c r="H32" s="61">
        <v>0</v>
      </c>
      <c r="I32" s="61">
        <v>1</v>
      </c>
      <c r="J32" s="61">
        <v>0</v>
      </c>
      <c r="K32" s="353">
        <v>563.92875000000004</v>
      </c>
      <c r="L32" s="353">
        <v>577.35562500000003</v>
      </c>
      <c r="M32" s="357">
        <v>590.78250000000003</v>
      </c>
      <c r="N32" s="19">
        <f t="shared" si="1"/>
        <v>577.35562500000003</v>
      </c>
      <c r="P32" s="19">
        <v>577.35562500000003</v>
      </c>
    </row>
    <row r="33" spans="2:16" x14ac:dyDescent="0.35">
      <c r="B33" s="61" t="s">
        <v>2983</v>
      </c>
      <c r="C33" s="268" t="s">
        <v>3033</v>
      </c>
      <c r="D33" s="269" t="s">
        <v>3034</v>
      </c>
      <c r="E33" s="268" t="s">
        <v>3035</v>
      </c>
      <c r="F33" s="268" t="s">
        <v>3036</v>
      </c>
      <c r="G33" s="285">
        <f t="shared" si="0"/>
        <v>3</v>
      </c>
      <c r="H33" s="61">
        <v>0</v>
      </c>
      <c r="I33" s="61">
        <v>2</v>
      </c>
      <c r="J33" s="61">
        <v>1</v>
      </c>
      <c r="K33" s="353">
        <v>5.3967375000000004</v>
      </c>
      <c r="L33" s="353">
        <v>5.52523125</v>
      </c>
      <c r="M33" s="357">
        <v>5.6537250000000006</v>
      </c>
      <c r="N33" s="19">
        <f t="shared" si="1"/>
        <v>16.7041875</v>
      </c>
      <c r="P33" s="19">
        <v>16.7041875</v>
      </c>
    </row>
    <row r="34" spans="2:16" ht="90" customHeight="1" x14ac:dyDescent="0.35">
      <c r="B34" s="61" t="s">
        <v>3688</v>
      </c>
      <c r="C34" s="268" t="s">
        <v>3038</v>
      </c>
      <c r="D34" s="269" t="s">
        <v>3039</v>
      </c>
      <c r="E34" s="268" t="s">
        <v>1544</v>
      </c>
      <c r="F34" s="268" t="s">
        <v>3040</v>
      </c>
      <c r="G34" s="285">
        <f t="shared" si="0"/>
        <v>1</v>
      </c>
      <c r="H34" s="61">
        <v>0</v>
      </c>
      <c r="I34" s="61">
        <v>1</v>
      </c>
      <c r="J34" s="61">
        <v>0</v>
      </c>
      <c r="K34" s="353">
        <v>734.45352750000018</v>
      </c>
      <c r="L34" s="353">
        <v>751.9405162500002</v>
      </c>
      <c r="M34" s="357">
        <v>769.42750500000011</v>
      </c>
      <c r="N34" s="19">
        <f t="shared" si="1"/>
        <v>751.9405162500002</v>
      </c>
      <c r="P34" s="19">
        <v>751.9405162500002</v>
      </c>
    </row>
    <row r="35" spans="2:16" x14ac:dyDescent="0.35">
      <c r="B35" s="61" t="s">
        <v>3689</v>
      </c>
      <c r="C35" s="268" t="s">
        <v>3042</v>
      </c>
      <c r="D35" s="269">
        <v>80850086</v>
      </c>
      <c r="E35" s="268" t="s">
        <v>3043</v>
      </c>
      <c r="F35" s="274" t="s">
        <v>2235</v>
      </c>
      <c r="G35" s="285">
        <f t="shared" si="0"/>
        <v>6</v>
      </c>
      <c r="H35" s="246">
        <v>1</v>
      </c>
      <c r="I35" s="246">
        <v>3</v>
      </c>
      <c r="J35" s="246">
        <v>2</v>
      </c>
      <c r="K35" s="353">
        <v>18.433800000000002</v>
      </c>
      <c r="L35" s="353">
        <v>18.872700000000002</v>
      </c>
      <c r="M35" s="357">
        <v>19.311600000000002</v>
      </c>
      <c r="N35" s="19">
        <f t="shared" si="1"/>
        <v>113.67510000000001</v>
      </c>
      <c r="P35" s="19">
        <v>113.6751</v>
      </c>
    </row>
    <row r="36" spans="2:16" x14ac:dyDescent="0.35">
      <c r="B36" s="61" t="s">
        <v>3690</v>
      </c>
      <c r="C36" s="268" t="s">
        <v>3045</v>
      </c>
      <c r="D36" s="269">
        <v>704652</v>
      </c>
      <c r="E36" s="268" t="s">
        <v>908</v>
      </c>
      <c r="F36" s="268" t="s">
        <v>3046</v>
      </c>
      <c r="G36" s="285">
        <f t="shared" si="0"/>
        <v>6</v>
      </c>
      <c r="H36" s="61">
        <v>3</v>
      </c>
      <c r="I36" s="61">
        <v>2</v>
      </c>
      <c r="J36" s="61">
        <v>1</v>
      </c>
      <c r="K36" s="353">
        <v>10.914750000000002</v>
      </c>
      <c r="L36" s="353">
        <v>11.174625000000001</v>
      </c>
      <c r="M36" s="357">
        <v>11.434500000000002</v>
      </c>
      <c r="N36" s="19">
        <f t="shared" si="1"/>
        <v>66.528000000000006</v>
      </c>
      <c r="P36" s="19">
        <v>66.528000000000006</v>
      </c>
    </row>
    <row r="37" spans="2:16" x14ac:dyDescent="0.35">
      <c r="B37" s="61" t="s">
        <v>3691</v>
      </c>
      <c r="C37" s="268" t="s">
        <v>3045</v>
      </c>
      <c r="D37" s="269">
        <v>704653</v>
      </c>
      <c r="E37" s="268" t="s">
        <v>908</v>
      </c>
      <c r="F37" s="268" t="s">
        <v>3048</v>
      </c>
      <c r="G37" s="285">
        <f t="shared" si="0"/>
        <v>4</v>
      </c>
      <c r="H37" s="61">
        <v>2</v>
      </c>
      <c r="I37" s="61">
        <v>1</v>
      </c>
      <c r="J37" s="61">
        <v>1</v>
      </c>
      <c r="K37" s="353">
        <v>18.373162499999999</v>
      </c>
      <c r="L37" s="353">
        <v>18.81061875</v>
      </c>
      <c r="M37" s="357">
        <v>19.248075</v>
      </c>
      <c r="N37" s="19">
        <f t="shared" si="1"/>
        <v>74.805018750000002</v>
      </c>
      <c r="P37" s="19">
        <v>74.805018750000002</v>
      </c>
    </row>
    <row r="38" spans="2:16" ht="29" x14ac:dyDescent="0.35">
      <c r="B38" s="61" t="s">
        <v>3692</v>
      </c>
      <c r="C38" s="268" t="s">
        <v>3050</v>
      </c>
      <c r="D38" s="269" t="s">
        <v>3051</v>
      </c>
      <c r="E38" s="268" t="s">
        <v>3052</v>
      </c>
      <c r="F38" s="274" t="s">
        <v>2235</v>
      </c>
      <c r="G38" s="285">
        <f t="shared" si="0"/>
        <v>1</v>
      </c>
      <c r="H38" s="61">
        <v>0</v>
      </c>
      <c r="I38" s="61">
        <v>1</v>
      </c>
      <c r="J38" s="61">
        <v>0</v>
      </c>
      <c r="K38" s="353">
        <v>9.7020000000000017</v>
      </c>
      <c r="L38" s="353">
        <v>9.9330000000000016</v>
      </c>
      <c r="M38" s="357">
        <v>10.164000000000001</v>
      </c>
      <c r="N38" s="19">
        <f t="shared" si="1"/>
        <v>9.9330000000000016</v>
      </c>
      <c r="P38" s="19">
        <v>9.9330000000000016</v>
      </c>
    </row>
    <row r="39" spans="2:16" ht="29" x14ac:dyDescent="0.35">
      <c r="B39" s="61" t="s">
        <v>3693</v>
      </c>
      <c r="C39" s="268" t="s">
        <v>3054</v>
      </c>
      <c r="D39" s="269" t="s">
        <v>3055</v>
      </c>
      <c r="E39" s="268" t="s">
        <v>2644</v>
      </c>
      <c r="F39" s="274" t="s">
        <v>2235</v>
      </c>
      <c r="G39" s="285">
        <f t="shared" si="0"/>
        <v>5</v>
      </c>
      <c r="H39" s="61">
        <v>1</v>
      </c>
      <c r="I39" s="61">
        <v>3</v>
      </c>
      <c r="J39" s="61">
        <v>1</v>
      </c>
      <c r="K39" s="353">
        <v>101.87100000000001</v>
      </c>
      <c r="L39" s="353">
        <v>104.29650000000001</v>
      </c>
      <c r="M39" s="357">
        <v>106.72200000000001</v>
      </c>
      <c r="N39" s="19">
        <f t="shared" si="1"/>
        <v>521.48249999999996</v>
      </c>
      <c r="P39" s="19">
        <v>521.48249999999996</v>
      </c>
    </row>
    <row r="40" spans="2:16" ht="29" x14ac:dyDescent="0.35">
      <c r="B40" s="61" t="s">
        <v>2987</v>
      </c>
      <c r="C40" s="268" t="s">
        <v>3057</v>
      </c>
      <c r="D40" s="269" t="s">
        <v>3058</v>
      </c>
      <c r="E40" s="268" t="s">
        <v>2644</v>
      </c>
      <c r="F40" s="274" t="s">
        <v>2235</v>
      </c>
      <c r="G40" s="285">
        <f t="shared" si="0"/>
        <v>2</v>
      </c>
      <c r="H40" s="61">
        <v>1</v>
      </c>
      <c r="I40" s="61">
        <v>1</v>
      </c>
      <c r="J40" s="61">
        <v>0</v>
      </c>
      <c r="K40" s="353">
        <v>703.39499999999998</v>
      </c>
      <c r="L40" s="353">
        <v>720.14249999999993</v>
      </c>
      <c r="M40" s="357">
        <v>736.89</v>
      </c>
      <c r="N40" s="19">
        <f t="shared" si="1"/>
        <v>1423.5374999999999</v>
      </c>
      <c r="P40" s="19">
        <v>1423.5374999999999</v>
      </c>
    </row>
    <row r="41" spans="2:16" ht="29" x14ac:dyDescent="0.35">
      <c r="B41" s="61" t="s">
        <v>2992</v>
      </c>
      <c r="C41" s="268" t="s">
        <v>3060</v>
      </c>
      <c r="D41" s="269" t="s">
        <v>3061</v>
      </c>
      <c r="E41" s="268" t="s">
        <v>2644</v>
      </c>
      <c r="F41" s="274" t="s">
        <v>2235</v>
      </c>
      <c r="G41" s="285">
        <f t="shared" si="0"/>
        <v>3</v>
      </c>
      <c r="H41" s="61">
        <v>0</v>
      </c>
      <c r="I41" s="61">
        <v>0</v>
      </c>
      <c r="J41" s="61">
        <v>3</v>
      </c>
      <c r="K41" s="353">
        <v>81.254249999999999</v>
      </c>
      <c r="L41" s="353">
        <v>83.18887500000001</v>
      </c>
      <c r="M41" s="357">
        <v>85.123500000000007</v>
      </c>
      <c r="N41" s="19">
        <f t="shared" si="1"/>
        <v>255.37050000000002</v>
      </c>
      <c r="P41" s="19">
        <v>255.37050000000002</v>
      </c>
    </row>
    <row r="42" spans="2:16" ht="29" x14ac:dyDescent="0.35">
      <c r="B42" s="61" t="s">
        <v>2997</v>
      </c>
      <c r="C42" s="268" t="s">
        <v>3063</v>
      </c>
      <c r="D42" s="269" t="s">
        <v>3064</v>
      </c>
      <c r="E42" s="268" t="s">
        <v>2644</v>
      </c>
      <c r="F42" s="274" t="s">
        <v>2235</v>
      </c>
      <c r="G42" s="285">
        <f t="shared" si="0"/>
        <v>3</v>
      </c>
      <c r="H42" s="61">
        <v>1</v>
      </c>
      <c r="I42" s="61">
        <v>1</v>
      </c>
      <c r="J42" s="61">
        <v>1</v>
      </c>
      <c r="K42" s="353">
        <v>208.59299999999999</v>
      </c>
      <c r="L42" s="353">
        <v>213.55949999999999</v>
      </c>
      <c r="M42" s="357">
        <v>218.52600000000001</v>
      </c>
      <c r="N42" s="19">
        <f t="shared" si="1"/>
        <v>640.67849999999999</v>
      </c>
      <c r="P42" s="19">
        <v>640.67849999999999</v>
      </c>
    </row>
    <row r="43" spans="2:16" ht="29" x14ac:dyDescent="0.35">
      <c r="B43" s="61" t="s">
        <v>3001</v>
      </c>
      <c r="C43" s="268" t="s">
        <v>3066</v>
      </c>
      <c r="D43" s="269" t="s">
        <v>3067</v>
      </c>
      <c r="E43" s="268" t="s">
        <v>2644</v>
      </c>
      <c r="F43" s="274" t="s">
        <v>2235</v>
      </c>
      <c r="G43" s="285">
        <f t="shared" si="0"/>
        <v>1</v>
      </c>
      <c r="H43" s="61">
        <v>0</v>
      </c>
      <c r="I43" s="61">
        <v>1</v>
      </c>
      <c r="J43" s="61">
        <v>0</v>
      </c>
      <c r="K43" s="353">
        <v>161.29575</v>
      </c>
      <c r="L43" s="353">
        <v>165.13612500000002</v>
      </c>
      <c r="M43" s="357">
        <v>168.97650000000002</v>
      </c>
      <c r="N43" s="19">
        <f t="shared" si="1"/>
        <v>165.13612500000002</v>
      </c>
      <c r="P43" s="19">
        <v>165.13612500000002</v>
      </c>
    </row>
    <row r="44" spans="2:16" ht="29" x14ac:dyDescent="0.35">
      <c r="B44" s="61" t="s">
        <v>3694</v>
      </c>
      <c r="C44" s="268" t="s">
        <v>3069</v>
      </c>
      <c r="D44" s="269" t="s">
        <v>3070</v>
      </c>
      <c r="E44" s="268" t="s">
        <v>2644</v>
      </c>
      <c r="F44" s="274" t="s">
        <v>2235</v>
      </c>
      <c r="G44" s="285">
        <f t="shared" si="0"/>
        <v>1</v>
      </c>
      <c r="H44" s="61">
        <v>0</v>
      </c>
      <c r="I44" s="61">
        <v>1</v>
      </c>
      <c r="J44" s="61">
        <v>0</v>
      </c>
      <c r="K44" s="353">
        <v>66.701250000000002</v>
      </c>
      <c r="L44" s="353">
        <v>68.289375000000007</v>
      </c>
      <c r="M44" s="357">
        <v>69.877500000000012</v>
      </c>
      <c r="N44" s="19">
        <f t="shared" si="1"/>
        <v>68.289375000000007</v>
      </c>
      <c r="P44" s="19">
        <v>68.289375000000007</v>
      </c>
    </row>
    <row r="45" spans="2:16" ht="29" x14ac:dyDescent="0.35">
      <c r="B45" s="61" t="s">
        <v>3695</v>
      </c>
      <c r="C45" s="268" t="s">
        <v>3072</v>
      </c>
      <c r="D45" s="269" t="s">
        <v>3073</v>
      </c>
      <c r="E45" s="268" t="s">
        <v>2644</v>
      </c>
      <c r="F45" s="274" t="s">
        <v>2235</v>
      </c>
      <c r="G45" s="285">
        <f t="shared" si="0"/>
        <v>2</v>
      </c>
      <c r="H45" s="61">
        <v>0</v>
      </c>
      <c r="I45" s="61">
        <v>1</v>
      </c>
      <c r="J45" s="61">
        <v>1</v>
      </c>
      <c r="K45" s="353">
        <v>208.59299999999999</v>
      </c>
      <c r="L45" s="353">
        <v>213.55949999999999</v>
      </c>
      <c r="M45" s="357">
        <v>218.52600000000001</v>
      </c>
      <c r="N45" s="19">
        <f t="shared" si="1"/>
        <v>432.08550000000002</v>
      </c>
      <c r="P45" s="19">
        <v>432.08550000000002</v>
      </c>
    </row>
    <row r="46" spans="2:16" ht="29" x14ac:dyDescent="0.35">
      <c r="B46" s="61" t="s">
        <v>3696</v>
      </c>
      <c r="C46" s="268" t="s">
        <v>3075</v>
      </c>
      <c r="D46" s="269" t="s">
        <v>3076</v>
      </c>
      <c r="E46" s="268" t="s">
        <v>2644</v>
      </c>
      <c r="F46" s="274" t="s">
        <v>2235</v>
      </c>
      <c r="G46" s="285">
        <f t="shared" si="0"/>
        <v>7</v>
      </c>
      <c r="H46" s="61">
        <v>2</v>
      </c>
      <c r="I46" s="61">
        <v>3</v>
      </c>
      <c r="J46" s="61">
        <v>2</v>
      </c>
      <c r="K46" s="353">
        <v>297.12375000000003</v>
      </c>
      <c r="L46" s="353">
        <v>304.198125</v>
      </c>
      <c r="M46" s="357">
        <v>311.27250000000004</v>
      </c>
      <c r="N46" s="19">
        <f t="shared" si="1"/>
        <v>2129.3868750000001</v>
      </c>
      <c r="P46" s="19">
        <v>2129.3868750000001</v>
      </c>
    </row>
    <row r="47" spans="2:16" ht="29" x14ac:dyDescent="0.35">
      <c r="B47" s="61" t="s">
        <v>3697</v>
      </c>
      <c r="C47" s="268" t="s">
        <v>3078</v>
      </c>
      <c r="D47" s="269" t="s">
        <v>3079</v>
      </c>
      <c r="E47" s="268" t="s">
        <v>3030</v>
      </c>
      <c r="F47" s="268" t="s">
        <v>2235</v>
      </c>
      <c r="G47" s="285">
        <f t="shared" si="0"/>
        <v>1</v>
      </c>
      <c r="H47" s="61">
        <v>0</v>
      </c>
      <c r="I47" s="61">
        <v>1</v>
      </c>
      <c r="J47" s="61">
        <v>0</v>
      </c>
      <c r="K47" s="353">
        <v>509.35500000000002</v>
      </c>
      <c r="L47" s="353">
        <v>521.48250000000007</v>
      </c>
      <c r="M47" s="357">
        <v>533.61</v>
      </c>
      <c r="N47" s="19">
        <f t="shared" si="1"/>
        <v>521.48250000000007</v>
      </c>
      <c r="P47" s="19">
        <v>521.48250000000007</v>
      </c>
    </row>
    <row r="48" spans="2:16" ht="29" x14ac:dyDescent="0.35">
      <c r="B48" s="61" t="s">
        <v>3698</v>
      </c>
      <c r="C48" s="268" t="s">
        <v>3081</v>
      </c>
      <c r="D48" s="269" t="s">
        <v>3082</v>
      </c>
      <c r="E48" s="268" t="s">
        <v>3083</v>
      </c>
      <c r="F48" s="268" t="s">
        <v>3084</v>
      </c>
      <c r="G48" s="285">
        <f t="shared" si="0"/>
        <v>3</v>
      </c>
      <c r="H48" s="61">
        <v>1</v>
      </c>
      <c r="I48" s="61">
        <v>1</v>
      </c>
      <c r="J48" s="61">
        <v>1</v>
      </c>
      <c r="K48" s="353">
        <v>43.210282500000005</v>
      </c>
      <c r="L48" s="353">
        <v>44.239098750000011</v>
      </c>
      <c r="M48" s="357">
        <v>45.267915000000009</v>
      </c>
      <c r="N48" s="19">
        <f t="shared" si="1"/>
        <v>132.71729625000003</v>
      </c>
      <c r="P48" s="19">
        <v>132.71729625000003</v>
      </c>
    </row>
    <row r="49" spans="2:16" ht="29" x14ac:dyDescent="0.35">
      <c r="B49" s="61" t="s">
        <v>3005</v>
      </c>
      <c r="C49" s="268" t="s">
        <v>3086</v>
      </c>
      <c r="D49" s="269" t="s">
        <v>3087</v>
      </c>
      <c r="E49" s="268" t="s">
        <v>3083</v>
      </c>
      <c r="F49" s="270" t="s">
        <v>3084</v>
      </c>
      <c r="G49" s="285">
        <f t="shared" si="0"/>
        <v>3</v>
      </c>
      <c r="H49" s="61">
        <v>1</v>
      </c>
      <c r="I49" s="61">
        <v>1</v>
      </c>
      <c r="J49" s="61">
        <v>1</v>
      </c>
      <c r="K49" s="353">
        <v>31.022144999999998</v>
      </c>
      <c r="L49" s="353">
        <v>31.7607675</v>
      </c>
      <c r="M49" s="357">
        <v>32.499389999999998</v>
      </c>
      <c r="N49" s="19">
        <f t="shared" si="1"/>
        <v>95.282302499999986</v>
      </c>
      <c r="P49" s="19">
        <v>95.282302499999986</v>
      </c>
    </row>
    <row r="50" spans="2:16" x14ac:dyDescent="0.35">
      <c r="B50" s="61" t="s">
        <v>3010</v>
      </c>
      <c r="C50" s="275" t="s">
        <v>3089</v>
      </c>
      <c r="D50" s="276" t="s">
        <v>3090</v>
      </c>
      <c r="E50" s="275" t="s">
        <v>2990</v>
      </c>
      <c r="F50" s="275" t="s">
        <v>3091</v>
      </c>
      <c r="G50" s="285">
        <f t="shared" si="0"/>
        <v>5</v>
      </c>
      <c r="H50" s="61">
        <v>2</v>
      </c>
      <c r="I50" s="61">
        <v>2</v>
      </c>
      <c r="J50" s="61">
        <v>1</v>
      </c>
      <c r="K50" s="356">
        <v>79.580655000000007</v>
      </c>
      <c r="L50" s="356">
        <v>81.475432499999997</v>
      </c>
      <c r="M50" s="358">
        <v>83.37021</v>
      </c>
      <c r="N50" s="19">
        <f t="shared" si="1"/>
        <v>405.48238499999997</v>
      </c>
      <c r="P50" s="19">
        <v>405.48238500000002</v>
      </c>
    </row>
    <row r="51" spans="2:16" x14ac:dyDescent="0.35">
      <c r="B51" s="61" t="s">
        <v>3014</v>
      </c>
      <c r="C51" s="278" t="s">
        <v>3093</v>
      </c>
      <c r="D51" s="269">
        <v>300230</v>
      </c>
      <c r="E51" s="270" t="s">
        <v>772</v>
      </c>
      <c r="F51" s="270" t="s">
        <v>3094</v>
      </c>
      <c r="G51" s="285">
        <f t="shared" si="0"/>
        <v>3</v>
      </c>
      <c r="H51" s="61">
        <v>1</v>
      </c>
      <c r="I51" s="61">
        <v>1</v>
      </c>
      <c r="J51" s="61">
        <v>1</v>
      </c>
      <c r="K51" s="353">
        <v>390.57826500000004</v>
      </c>
      <c r="L51" s="353">
        <v>399.87774750000005</v>
      </c>
      <c r="M51" s="357">
        <v>409.17723000000001</v>
      </c>
      <c r="N51" s="19">
        <f t="shared" si="1"/>
        <v>1199.6332425000001</v>
      </c>
      <c r="P51" s="19">
        <v>1199.6332425000001</v>
      </c>
    </row>
    <row r="52" spans="2:16" ht="29" x14ac:dyDescent="0.35">
      <c r="B52" s="61" t="s">
        <v>3018</v>
      </c>
      <c r="C52" s="278" t="s">
        <v>3096</v>
      </c>
      <c r="D52" s="269" t="s">
        <v>3097</v>
      </c>
      <c r="E52" s="270" t="s">
        <v>3098</v>
      </c>
      <c r="F52" s="270" t="s">
        <v>3099</v>
      </c>
      <c r="G52" s="285">
        <f t="shared" si="0"/>
        <v>6</v>
      </c>
      <c r="H52" s="61">
        <v>2</v>
      </c>
      <c r="I52" s="61">
        <v>2</v>
      </c>
      <c r="J52" s="61">
        <v>2</v>
      </c>
      <c r="K52" s="353">
        <v>186.22989000000001</v>
      </c>
      <c r="L52" s="353">
        <v>190.66393500000001</v>
      </c>
      <c r="M52" s="357">
        <v>195.09798000000001</v>
      </c>
      <c r="N52" s="19">
        <f t="shared" si="1"/>
        <v>1143.98361</v>
      </c>
      <c r="P52" s="19">
        <v>1143.98361</v>
      </c>
    </row>
    <row r="53" spans="2:16" ht="29" x14ac:dyDescent="0.35">
      <c r="B53" s="61" t="s">
        <v>3023</v>
      </c>
      <c r="C53" s="278" t="s">
        <v>3101</v>
      </c>
      <c r="D53" s="269" t="s">
        <v>3102</v>
      </c>
      <c r="E53" s="270" t="s">
        <v>3098</v>
      </c>
      <c r="F53" s="270" t="s">
        <v>3103</v>
      </c>
      <c r="G53" s="285">
        <f t="shared" si="0"/>
        <v>2</v>
      </c>
      <c r="H53" s="61">
        <v>0</v>
      </c>
      <c r="I53" s="61">
        <v>1</v>
      </c>
      <c r="J53" s="61">
        <v>1</v>
      </c>
      <c r="K53" s="353">
        <v>620.92800000000011</v>
      </c>
      <c r="L53" s="353">
        <v>635.7120000000001</v>
      </c>
      <c r="M53" s="357">
        <v>650.49600000000009</v>
      </c>
      <c r="N53" s="19">
        <f t="shared" si="1"/>
        <v>1286.2080000000001</v>
      </c>
      <c r="P53" s="19">
        <v>1286.2080000000001</v>
      </c>
    </row>
    <row r="54" spans="2:16" x14ac:dyDescent="0.35">
      <c r="B54" s="61" t="s">
        <v>3027</v>
      </c>
      <c r="C54" s="271" t="s">
        <v>3105</v>
      </c>
      <c r="D54" s="279" t="s">
        <v>3106</v>
      </c>
      <c r="E54" s="273" t="s">
        <v>3107</v>
      </c>
      <c r="F54" s="280" t="s">
        <v>3108</v>
      </c>
      <c r="G54" s="285">
        <f t="shared" si="0"/>
        <v>1</v>
      </c>
      <c r="H54" s="61">
        <v>0</v>
      </c>
      <c r="I54" s="61">
        <v>1</v>
      </c>
      <c r="J54" s="61">
        <v>0</v>
      </c>
      <c r="K54" s="353">
        <v>173.42325000000002</v>
      </c>
      <c r="L54" s="353">
        <v>177.55237500000001</v>
      </c>
      <c r="M54" s="357">
        <v>181.68150000000003</v>
      </c>
      <c r="N54" s="19">
        <f t="shared" si="1"/>
        <v>177.55237500000001</v>
      </c>
      <c r="P54" s="19">
        <v>177.55237500000001</v>
      </c>
    </row>
    <row r="55" spans="2:16" ht="58" x14ac:dyDescent="0.35">
      <c r="B55" s="61" t="s">
        <v>3032</v>
      </c>
      <c r="C55" s="281" t="s">
        <v>3110</v>
      </c>
      <c r="D55" s="282" t="s">
        <v>3111</v>
      </c>
      <c r="E55" s="273" t="s">
        <v>3112</v>
      </c>
      <c r="F55" s="280" t="s">
        <v>3113</v>
      </c>
      <c r="G55" s="285">
        <f t="shared" si="0"/>
        <v>2</v>
      </c>
      <c r="H55" s="61">
        <v>1</v>
      </c>
      <c r="I55" s="61">
        <v>1</v>
      </c>
      <c r="J55" s="61">
        <v>0</v>
      </c>
      <c r="K55" s="353">
        <v>248.8563</v>
      </c>
      <c r="L55" s="353">
        <v>254.78145000000001</v>
      </c>
      <c r="M55" s="357">
        <v>260.70659999999998</v>
      </c>
      <c r="N55" s="19">
        <f t="shared" si="1"/>
        <v>503.63774999999998</v>
      </c>
      <c r="P55" s="19">
        <v>503.63774999999998</v>
      </c>
    </row>
    <row r="56" spans="2:16" ht="29" x14ac:dyDescent="0.35">
      <c r="B56" s="61" t="s">
        <v>3037</v>
      </c>
      <c r="C56" s="281" t="s">
        <v>3115</v>
      </c>
      <c r="D56" s="283" t="s">
        <v>3116</v>
      </c>
      <c r="E56" s="284" t="s">
        <v>3112</v>
      </c>
      <c r="F56" s="280" t="s">
        <v>3117</v>
      </c>
      <c r="G56" s="285">
        <f t="shared" si="0"/>
        <v>3</v>
      </c>
      <c r="H56" s="61">
        <v>1</v>
      </c>
      <c r="I56" s="61">
        <v>1</v>
      </c>
      <c r="J56" s="61">
        <v>1</v>
      </c>
      <c r="K56" s="353">
        <v>306.59532750000005</v>
      </c>
      <c r="L56" s="353">
        <v>313.89521625000003</v>
      </c>
      <c r="M56" s="357">
        <v>321.19510500000001</v>
      </c>
      <c r="N56" s="19">
        <f t="shared" si="1"/>
        <v>941.68564875000015</v>
      </c>
      <c r="P56" s="19">
        <v>941.68564875000015</v>
      </c>
    </row>
    <row r="57" spans="2:16" ht="29" x14ac:dyDescent="0.35">
      <c r="B57" s="61" t="s">
        <v>3041</v>
      </c>
      <c r="C57" s="281" t="s">
        <v>3119</v>
      </c>
      <c r="D57" s="282" t="s">
        <v>3120</v>
      </c>
      <c r="E57" s="285" t="s">
        <v>3121</v>
      </c>
      <c r="F57" s="280" t="s">
        <v>3122</v>
      </c>
      <c r="G57" s="285">
        <f t="shared" si="0"/>
        <v>3</v>
      </c>
      <c r="H57" s="61">
        <v>1</v>
      </c>
      <c r="I57" s="61">
        <v>1</v>
      </c>
      <c r="J57" s="61">
        <v>1</v>
      </c>
      <c r="K57" s="353">
        <v>57.787537499999999</v>
      </c>
      <c r="L57" s="353">
        <v>59.163431250000002</v>
      </c>
      <c r="M57" s="357">
        <v>60.539324999999998</v>
      </c>
      <c r="N57" s="19">
        <f t="shared" si="1"/>
        <v>177.49029375000001</v>
      </c>
      <c r="P57" s="19">
        <v>177.49029375000001</v>
      </c>
    </row>
    <row r="58" spans="2:16" ht="29" x14ac:dyDescent="0.35">
      <c r="B58" s="61" t="s">
        <v>3044</v>
      </c>
      <c r="C58" s="281" t="s">
        <v>3124</v>
      </c>
      <c r="D58" s="282" t="s">
        <v>3125</v>
      </c>
      <c r="E58" s="285" t="s">
        <v>3121</v>
      </c>
      <c r="F58" s="280" t="s">
        <v>3122</v>
      </c>
      <c r="G58" s="285">
        <f t="shared" si="0"/>
        <v>3</v>
      </c>
      <c r="H58" s="61">
        <v>1</v>
      </c>
      <c r="I58" s="61">
        <v>1</v>
      </c>
      <c r="J58" s="61">
        <v>1</v>
      </c>
      <c r="K58" s="353">
        <v>95.200875000000011</v>
      </c>
      <c r="L58" s="353">
        <v>97.4675625</v>
      </c>
      <c r="M58" s="357">
        <v>99.734250000000003</v>
      </c>
      <c r="N58" s="19">
        <f t="shared" si="1"/>
        <v>292.40268750000001</v>
      </c>
      <c r="P58" s="19">
        <v>292.40268750000001</v>
      </c>
    </row>
    <row r="59" spans="2:16" ht="29" x14ac:dyDescent="0.35">
      <c r="B59" s="61" t="s">
        <v>3047</v>
      </c>
      <c r="C59" s="281" t="s">
        <v>3127</v>
      </c>
      <c r="D59" s="286" t="s">
        <v>3128</v>
      </c>
      <c r="E59" s="285" t="s">
        <v>3121</v>
      </c>
      <c r="F59" s="280" t="s">
        <v>3129</v>
      </c>
      <c r="G59" s="285">
        <f t="shared" si="0"/>
        <v>3</v>
      </c>
      <c r="H59" s="61">
        <v>1</v>
      </c>
      <c r="I59" s="61">
        <v>1</v>
      </c>
      <c r="J59" s="61">
        <v>1</v>
      </c>
      <c r="K59" s="353">
        <v>64.700212500000006</v>
      </c>
      <c r="L59" s="353">
        <v>66.240693750000005</v>
      </c>
      <c r="M59" s="357">
        <v>67.781175000000005</v>
      </c>
      <c r="N59" s="19">
        <f t="shared" si="1"/>
        <v>198.72208125000003</v>
      </c>
      <c r="P59" s="19">
        <v>198.72208125000003</v>
      </c>
    </row>
    <row r="60" spans="2:16" ht="29" x14ac:dyDescent="0.35">
      <c r="B60" s="61" t="s">
        <v>3049</v>
      </c>
      <c r="C60" s="281" t="s">
        <v>3131</v>
      </c>
      <c r="D60" s="286" t="s">
        <v>3132</v>
      </c>
      <c r="E60" s="285" t="s">
        <v>3121</v>
      </c>
      <c r="F60" s="280" t="s">
        <v>3129</v>
      </c>
      <c r="G60" s="285">
        <f t="shared" si="0"/>
        <v>3</v>
      </c>
      <c r="H60" s="61">
        <v>1</v>
      </c>
      <c r="I60" s="61">
        <v>1</v>
      </c>
      <c r="J60" s="61">
        <v>1</v>
      </c>
      <c r="K60" s="353">
        <v>65.973600000000005</v>
      </c>
      <c r="L60" s="353">
        <v>67.544399999999996</v>
      </c>
      <c r="M60" s="357">
        <v>69.115200000000002</v>
      </c>
      <c r="N60" s="19">
        <f t="shared" si="1"/>
        <v>202.63319999999999</v>
      </c>
      <c r="P60" s="19">
        <v>202.63319999999999</v>
      </c>
    </row>
    <row r="61" spans="2:16" ht="29" x14ac:dyDescent="0.35">
      <c r="B61" s="61" t="s">
        <v>3053</v>
      </c>
      <c r="C61" s="281" t="s">
        <v>3134</v>
      </c>
      <c r="D61" s="282" t="s">
        <v>3135</v>
      </c>
      <c r="E61" s="287" t="s">
        <v>3121</v>
      </c>
      <c r="F61" s="280" t="s">
        <v>3129</v>
      </c>
      <c r="G61" s="285">
        <f t="shared" si="0"/>
        <v>3</v>
      </c>
      <c r="H61" s="61">
        <v>1</v>
      </c>
      <c r="I61" s="61">
        <v>1</v>
      </c>
      <c r="J61" s="61">
        <v>1</v>
      </c>
      <c r="K61" s="353">
        <v>72.583087500000019</v>
      </c>
      <c r="L61" s="353">
        <v>74.311256250000014</v>
      </c>
      <c r="M61" s="357">
        <v>76.039425000000023</v>
      </c>
      <c r="N61" s="19">
        <f t="shared" si="1"/>
        <v>222.93376875000004</v>
      </c>
      <c r="P61" s="19">
        <v>222.93376875000004</v>
      </c>
    </row>
    <row r="62" spans="2:16" ht="30" customHeight="1" x14ac:dyDescent="0.35">
      <c r="B62" s="61" t="s">
        <v>3056</v>
      </c>
      <c r="C62" s="281" t="s">
        <v>3137</v>
      </c>
      <c r="D62" s="286" t="s">
        <v>3138</v>
      </c>
      <c r="E62" s="277" t="s">
        <v>3121</v>
      </c>
      <c r="F62" s="288" t="s">
        <v>3139</v>
      </c>
      <c r="G62" s="285">
        <f t="shared" si="0"/>
        <v>3</v>
      </c>
      <c r="H62" s="61">
        <v>1</v>
      </c>
      <c r="I62" s="61">
        <v>1</v>
      </c>
      <c r="J62" s="61">
        <v>1</v>
      </c>
      <c r="K62" s="353">
        <v>63.366187500000002</v>
      </c>
      <c r="L62" s="353">
        <v>64.874906250000009</v>
      </c>
      <c r="M62" s="357">
        <v>66.383625000000009</v>
      </c>
      <c r="N62" s="19">
        <f t="shared" si="1"/>
        <v>194.62471875</v>
      </c>
      <c r="P62" s="19">
        <v>194.62471875</v>
      </c>
    </row>
    <row r="63" spans="2:16" ht="43.5" x14ac:dyDescent="0.35">
      <c r="B63" s="61" t="s">
        <v>3059</v>
      </c>
      <c r="C63" s="271" t="s">
        <v>3141</v>
      </c>
      <c r="D63" s="289" t="s">
        <v>3142</v>
      </c>
      <c r="E63" s="72" t="s">
        <v>3121</v>
      </c>
      <c r="F63" s="290" t="s">
        <v>3143</v>
      </c>
      <c r="G63" s="285">
        <f t="shared" si="0"/>
        <v>3</v>
      </c>
      <c r="H63" s="61">
        <v>1</v>
      </c>
      <c r="I63" s="61">
        <v>1</v>
      </c>
      <c r="J63" s="61">
        <v>1</v>
      </c>
      <c r="K63" s="353">
        <v>75.493687499999993</v>
      </c>
      <c r="L63" s="353">
        <v>77.291156249999986</v>
      </c>
      <c r="M63" s="357">
        <v>79.088624999999993</v>
      </c>
      <c r="N63" s="19">
        <f t="shared" si="1"/>
        <v>231.87346874999997</v>
      </c>
      <c r="P63" s="19">
        <v>231.87346874999997</v>
      </c>
    </row>
    <row r="64" spans="2:16" ht="29" x14ac:dyDescent="0.35">
      <c r="B64" s="61" t="s">
        <v>3062</v>
      </c>
      <c r="C64" s="271" t="s">
        <v>3145</v>
      </c>
      <c r="D64" s="291" t="s">
        <v>3146</v>
      </c>
      <c r="E64" s="277" t="s">
        <v>3121</v>
      </c>
      <c r="F64" s="292" t="s">
        <v>3147</v>
      </c>
      <c r="G64" s="285">
        <f t="shared" si="0"/>
        <v>3</v>
      </c>
      <c r="H64" s="61">
        <v>1</v>
      </c>
      <c r="I64" s="61">
        <v>1</v>
      </c>
      <c r="J64" s="61">
        <v>1</v>
      </c>
      <c r="K64" s="353">
        <v>212.71635000000001</v>
      </c>
      <c r="L64" s="353">
        <v>217.78102500000003</v>
      </c>
      <c r="M64" s="357">
        <v>222.84570000000002</v>
      </c>
      <c r="N64" s="19">
        <f t="shared" si="1"/>
        <v>653.343075</v>
      </c>
      <c r="P64" s="19">
        <v>653.343075</v>
      </c>
    </row>
    <row r="65" spans="2:16" ht="72.5" x14ac:dyDescent="0.35">
      <c r="B65" s="61" t="s">
        <v>3065</v>
      </c>
      <c r="C65" s="281" t="s">
        <v>3149</v>
      </c>
      <c r="D65" s="286" t="s">
        <v>3150</v>
      </c>
      <c r="E65" s="293" t="s">
        <v>3151</v>
      </c>
      <c r="F65" s="280" t="s">
        <v>3152</v>
      </c>
      <c r="G65" s="285">
        <f t="shared" si="0"/>
        <v>3</v>
      </c>
      <c r="H65" s="61">
        <v>0</v>
      </c>
      <c r="I65" s="246">
        <v>2</v>
      </c>
      <c r="J65" s="61">
        <v>1</v>
      </c>
      <c r="K65" s="353">
        <v>93.381749999999997</v>
      </c>
      <c r="L65" s="353">
        <v>95.605125000000001</v>
      </c>
      <c r="M65" s="357">
        <v>97.828500000000005</v>
      </c>
      <c r="N65" s="19">
        <f t="shared" si="1"/>
        <v>289.03874999999999</v>
      </c>
      <c r="P65" s="19">
        <v>289.03874999999999</v>
      </c>
    </row>
    <row r="66" spans="2:16" x14ac:dyDescent="0.35">
      <c r="B66" s="61" t="s">
        <v>3068</v>
      </c>
      <c r="C66" s="294" t="s">
        <v>3154</v>
      </c>
      <c r="D66" s="295" t="s">
        <v>3155</v>
      </c>
      <c r="E66" s="296" t="s">
        <v>1136</v>
      </c>
      <c r="F66" s="297"/>
      <c r="G66" s="285">
        <f t="shared" si="0"/>
        <v>6</v>
      </c>
      <c r="H66" s="61">
        <v>2</v>
      </c>
      <c r="I66" s="61">
        <v>2</v>
      </c>
      <c r="J66" s="61">
        <v>2</v>
      </c>
      <c r="K66" s="353">
        <v>66.701250000000002</v>
      </c>
      <c r="L66" s="353">
        <v>68.289375000000007</v>
      </c>
      <c r="M66" s="357">
        <v>69.877500000000012</v>
      </c>
      <c r="N66" s="19">
        <f t="shared" si="1"/>
        <v>409.73625000000004</v>
      </c>
      <c r="P66" s="19">
        <v>409.73625000000004</v>
      </c>
    </row>
    <row r="67" spans="2:16" x14ac:dyDescent="0.35">
      <c r="B67" s="61" t="s">
        <v>3071</v>
      </c>
      <c r="C67" s="298" t="s">
        <v>3157</v>
      </c>
      <c r="D67" s="295" t="s">
        <v>3158</v>
      </c>
      <c r="E67" s="299" t="s">
        <v>1136</v>
      </c>
      <c r="F67" s="300" t="s">
        <v>3159</v>
      </c>
      <c r="G67" s="285">
        <f t="shared" ref="G67:G118" si="2">+J67+I67+H67</f>
        <v>6</v>
      </c>
      <c r="H67" s="61">
        <v>2</v>
      </c>
      <c r="I67" s="61">
        <v>2</v>
      </c>
      <c r="J67" s="61">
        <v>2</v>
      </c>
      <c r="K67" s="353">
        <v>172.2105</v>
      </c>
      <c r="L67" s="353">
        <v>176.31074999999998</v>
      </c>
      <c r="M67" s="357">
        <v>180.411</v>
      </c>
      <c r="N67" s="19">
        <f t="shared" ref="N67:N118" si="3">+H67*K67+I67*L67+J67*M67</f>
        <v>1057.8645000000001</v>
      </c>
      <c r="P67" s="19">
        <v>1057.8644999999999</v>
      </c>
    </row>
    <row r="68" spans="2:16" ht="57.75" customHeight="1" x14ac:dyDescent="0.4">
      <c r="B68" s="61" t="s">
        <v>3074</v>
      </c>
      <c r="C68" s="301" t="s">
        <v>3161</v>
      </c>
      <c r="D68" s="302" t="s">
        <v>3162</v>
      </c>
      <c r="E68" s="303" t="s">
        <v>1136</v>
      </c>
      <c r="F68" s="297" t="s">
        <v>3163</v>
      </c>
      <c r="G68" s="285">
        <f t="shared" si="2"/>
        <v>6</v>
      </c>
      <c r="H68" s="61">
        <v>2</v>
      </c>
      <c r="I68" s="61">
        <v>2</v>
      </c>
      <c r="J68" s="61">
        <v>2</v>
      </c>
      <c r="K68" s="353">
        <v>350.48475000000002</v>
      </c>
      <c r="L68" s="353">
        <v>358.82962500000002</v>
      </c>
      <c r="M68" s="357">
        <v>367.17450000000002</v>
      </c>
      <c r="N68" s="19">
        <f t="shared" si="3"/>
        <v>2152.97775</v>
      </c>
      <c r="P68" s="19">
        <v>2152.97775</v>
      </c>
    </row>
    <row r="69" spans="2:16" ht="16" x14ac:dyDescent="0.4">
      <c r="B69" s="61" t="s">
        <v>3077</v>
      </c>
      <c r="C69" s="303" t="s">
        <v>3165</v>
      </c>
      <c r="D69" s="302" t="s">
        <v>3166</v>
      </c>
      <c r="E69" s="299" t="s">
        <v>1136</v>
      </c>
      <c r="F69" s="304" t="s">
        <v>3167</v>
      </c>
      <c r="G69" s="285">
        <f t="shared" si="2"/>
        <v>6</v>
      </c>
      <c r="H69" s="61">
        <v>2</v>
      </c>
      <c r="I69" s="61">
        <v>2</v>
      </c>
      <c r="J69" s="61">
        <v>2</v>
      </c>
      <c r="K69" s="353">
        <v>93.745575000000002</v>
      </c>
      <c r="L69" s="353">
        <v>95.977612500000006</v>
      </c>
      <c r="M69" s="357">
        <v>98.209650000000011</v>
      </c>
      <c r="N69" s="19">
        <f t="shared" si="3"/>
        <v>575.86567500000001</v>
      </c>
      <c r="P69" s="19">
        <v>575.86567500000001</v>
      </c>
    </row>
    <row r="70" spans="2:16" ht="29" x14ac:dyDescent="0.35">
      <c r="B70" s="61" t="s">
        <v>3080</v>
      </c>
      <c r="C70" s="305" t="s">
        <v>750</v>
      </c>
      <c r="D70" s="306" t="s">
        <v>751</v>
      </c>
      <c r="E70" s="307" t="s">
        <v>607</v>
      </c>
      <c r="F70" s="297" t="s">
        <v>3169</v>
      </c>
      <c r="G70" s="285">
        <f t="shared" si="2"/>
        <v>8</v>
      </c>
      <c r="H70" s="246">
        <v>3</v>
      </c>
      <c r="I70" s="246">
        <v>3</v>
      </c>
      <c r="J70" s="246">
        <v>2</v>
      </c>
      <c r="K70" s="353">
        <v>24.255000000000003</v>
      </c>
      <c r="L70" s="353">
        <v>24.832500000000003</v>
      </c>
      <c r="M70" s="357">
        <v>25.41</v>
      </c>
      <c r="N70" s="19">
        <f t="shared" si="3"/>
        <v>198.08250000000001</v>
      </c>
      <c r="P70" s="19">
        <v>198.08250000000004</v>
      </c>
    </row>
    <row r="71" spans="2:16" x14ac:dyDescent="0.35">
      <c r="B71" s="61" t="s">
        <v>3085</v>
      </c>
      <c r="C71" s="76" t="s">
        <v>3171</v>
      </c>
      <c r="D71" s="306" t="s">
        <v>3172</v>
      </c>
      <c r="E71" s="296" t="s">
        <v>3173</v>
      </c>
      <c r="F71" s="297" t="s">
        <v>3174</v>
      </c>
      <c r="G71" s="285">
        <f t="shared" si="2"/>
        <v>1</v>
      </c>
      <c r="H71" s="61">
        <v>0</v>
      </c>
      <c r="I71" s="246">
        <v>1</v>
      </c>
      <c r="J71" s="61">
        <v>0</v>
      </c>
      <c r="K71" s="353">
        <v>78.707475000000002</v>
      </c>
      <c r="L71" s="353">
        <v>80.581462500000001</v>
      </c>
      <c r="M71" s="357">
        <v>82.455450000000013</v>
      </c>
      <c r="N71" s="19">
        <f t="shared" si="3"/>
        <v>80.581462500000001</v>
      </c>
      <c r="P71" s="19">
        <v>80.581462500000001</v>
      </c>
    </row>
    <row r="72" spans="2:16" ht="58" x14ac:dyDescent="0.35">
      <c r="B72" s="61" t="s">
        <v>3088</v>
      </c>
      <c r="C72" s="308" t="s">
        <v>3176</v>
      </c>
      <c r="D72" s="306">
        <v>6266911</v>
      </c>
      <c r="E72" s="296" t="s">
        <v>3177</v>
      </c>
      <c r="F72" s="297" t="s">
        <v>3178</v>
      </c>
      <c r="G72" s="285">
        <f t="shared" si="2"/>
        <v>2</v>
      </c>
      <c r="H72" s="61">
        <v>0</v>
      </c>
      <c r="I72" s="61">
        <v>1</v>
      </c>
      <c r="J72" s="61">
        <v>1</v>
      </c>
      <c r="K72" s="353">
        <v>242.55</v>
      </c>
      <c r="L72" s="353">
        <v>248.32499999999999</v>
      </c>
      <c r="M72" s="357">
        <v>254.1</v>
      </c>
      <c r="N72" s="19">
        <f t="shared" si="3"/>
        <v>502.42499999999995</v>
      </c>
      <c r="P72" s="19">
        <v>502.42499999999995</v>
      </c>
    </row>
    <row r="73" spans="2:16" ht="29" x14ac:dyDescent="0.35">
      <c r="B73" s="61" t="s">
        <v>3092</v>
      </c>
      <c r="C73" s="308" t="s">
        <v>3180</v>
      </c>
      <c r="D73" s="306" t="s">
        <v>3181</v>
      </c>
      <c r="E73" s="296" t="s">
        <v>3098</v>
      </c>
      <c r="F73" s="309" t="s">
        <v>3182</v>
      </c>
      <c r="G73" s="285">
        <f t="shared" si="2"/>
        <v>3</v>
      </c>
      <c r="H73" s="61">
        <v>1</v>
      </c>
      <c r="I73" s="61">
        <v>1</v>
      </c>
      <c r="J73" s="61">
        <v>1</v>
      </c>
      <c r="K73" s="353">
        <v>706.30560000000003</v>
      </c>
      <c r="L73" s="353">
        <v>723.12239999999997</v>
      </c>
      <c r="M73" s="357">
        <v>739.93920000000003</v>
      </c>
      <c r="N73" s="19">
        <f t="shared" si="3"/>
        <v>2169.3671999999997</v>
      </c>
      <c r="P73" s="19">
        <v>2169.3671999999997</v>
      </c>
    </row>
    <row r="74" spans="2:16" x14ac:dyDescent="0.35">
      <c r="B74" s="61" t="s">
        <v>3095</v>
      </c>
      <c r="C74" s="72" t="s">
        <v>3184</v>
      </c>
      <c r="D74" s="310">
        <v>110648190</v>
      </c>
      <c r="E74" s="72" t="s">
        <v>3185</v>
      </c>
      <c r="F74" s="285" t="s">
        <v>3186</v>
      </c>
      <c r="G74" s="285">
        <f t="shared" si="2"/>
        <v>2</v>
      </c>
      <c r="H74" s="61">
        <v>1</v>
      </c>
      <c r="I74" s="61">
        <v>0</v>
      </c>
      <c r="J74" s="61">
        <v>1</v>
      </c>
      <c r="K74" s="353">
        <v>529.97175000000004</v>
      </c>
      <c r="L74" s="353">
        <v>542.59012500000006</v>
      </c>
      <c r="M74" s="357">
        <v>555.20849999999996</v>
      </c>
      <c r="N74" s="19">
        <f t="shared" si="3"/>
        <v>1085.1802499999999</v>
      </c>
      <c r="P74" s="19">
        <v>1085.1802499999999</v>
      </c>
    </row>
    <row r="75" spans="2:16" x14ac:dyDescent="0.35">
      <c r="B75" s="61" t="s">
        <v>3100</v>
      </c>
      <c r="C75" s="72" t="s">
        <v>3188</v>
      </c>
      <c r="D75" s="310" t="s">
        <v>3189</v>
      </c>
      <c r="E75" s="311" t="s">
        <v>3190</v>
      </c>
      <c r="F75" s="285" t="s">
        <v>3191</v>
      </c>
      <c r="G75" s="285">
        <f t="shared" si="2"/>
        <v>1</v>
      </c>
      <c r="H75" s="61">
        <v>0</v>
      </c>
      <c r="I75" s="61">
        <v>1</v>
      </c>
      <c r="J75" s="61">
        <v>0</v>
      </c>
      <c r="K75" s="353">
        <v>181.91249999999999</v>
      </c>
      <c r="L75" s="353">
        <v>186.24375000000001</v>
      </c>
      <c r="M75" s="357">
        <v>190.57499999999999</v>
      </c>
      <c r="N75" s="19">
        <f t="shared" si="3"/>
        <v>186.24375000000001</v>
      </c>
      <c r="P75" s="19">
        <v>186.24375000000001</v>
      </c>
    </row>
    <row r="76" spans="2:16" x14ac:dyDescent="0.35">
      <c r="B76" s="61" t="s">
        <v>3104</v>
      </c>
      <c r="C76" s="277" t="s">
        <v>3193</v>
      </c>
      <c r="D76" s="282" t="s">
        <v>3194</v>
      </c>
      <c r="E76" s="312" t="s">
        <v>1555</v>
      </c>
      <c r="F76" s="277" t="s">
        <v>3195</v>
      </c>
      <c r="G76" s="285">
        <f t="shared" si="2"/>
        <v>6</v>
      </c>
      <c r="H76" s="61">
        <v>2</v>
      </c>
      <c r="I76" s="61">
        <v>2</v>
      </c>
      <c r="J76" s="61">
        <v>2</v>
      </c>
      <c r="K76" s="353">
        <v>105.50925000000001</v>
      </c>
      <c r="L76" s="356">
        <v>108.02137500000002</v>
      </c>
      <c r="M76" s="358">
        <v>110.53350000000002</v>
      </c>
      <c r="N76" s="19">
        <f t="shared" si="3"/>
        <v>648.12825000000009</v>
      </c>
      <c r="P76" s="19">
        <v>648.12825000000009</v>
      </c>
    </row>
    <row r="77" spans="2:16" x14ac:dyDescent="0.35">
      <c r="B77" s="61" t="s">
        <v>3109</v>
      </c>
      <c r="C77" s="72" t="s">
        <v>3197</v>
      </c>
      <c r="D77" s="286" t="s">
        <v>3198</v>
      </c>
      <c r="E77" s="72" t="s">
        <v>3008</v>
      </c>
      <c r="F77" s="72" t="s">
        <v>3199</v>
      </c>
      <c r="G77" s="285">
        <f t="shared" si="2"/>
        <v>6</v>
      </c>
      <c r="H77" s="61">
        <v>2</v>
      </c>
      <c r="I77" s="61">
        <v>2</v>
      </c>
      <c r="J77" s="61">
        <v>2</v>
      </c>
      <c r="K77" s="353">
        <v>92.75112</v>
      </c>
      <c r="L77" s="353">
        <v>94.959479999999999</v>
      </c>
      <c r="M77" s="357">
        <v>97.167839999999998</v>
      </c>
      <c r="N77" s="19">
        <f t="shared" si="3"/>
        <v>569.75688000000002</v>
      </c>
      <c r="P77" s="19">
        <v>569.75688000000002</v>
      </c>
    </row>
    <row r="78" spans="2:16" x14ac:dyDescent="0.35">
      <c r="B78" s="61" t="s">
        <v>3114</v>
      </c>
      <c r="C78" s="72" t="s">
        <v>3201</v>
      </c>
      <c r="D78" s="286" t="s">
        <v>3202</v>
      </c>
      <c r="E78" s="72" t="s">
        <v>3008</v>
      </c>
      <c r="F78" s="72" t="s">
        <v>3203</v>
      </c>
      <c r="G78" s="285">
        <f t="shared" si="2"/>
        <v>3</v>
      </c>
      <c r="H78" s="61">
        <v>1</v>
      </c>
      <c r="I78" s="61">
        <v>1</v>
      </c>
      <c r="J78" s="61">
        <v>1</v>
      </c>
      <c r="K78" s="353">
        <v>0</v>
      </c>
      <c r="L78" s="353">
        <v>0</v>
      </c>
      <c r="M78" s="357">
        <v>0</v>
      </c>
      <c r="N78" s="19">
        <f t="shared" si="3"/>
        <v>0</v>
      </c>
      <c r="P78" s="19">
        <v>0</v>
      </c>
    </row>
    <row r="79" spans="2:16" x14ac:dyDescent="0.35">
      <c r="B79" s="61" t="s">
        <v>3118</v>
      </c>
      <c r="C79" s="72" t="s">
        <v>3205</v>
      </c>
      <c r="D79" s="286" t="s">
        <v>3206</v>
      </c>
      <c r="E79" s="72" t="s">
        <v>3008</v>
      </c>
      <c r="F79" s="72" t="s">
        <v>3207</v>
      </c>
      <c r="G79" s="285">
        <f t="shared" si="2"/>
        <v>3</v>
      </c>
      <c r="H79" s="61">
        <v>1</v>
      </c>
      <c r="I79" s="61">
        <v>1</v>
      </c>
      <c r="J79" s="61">
        <v>1</v>
      </c>
      <c r="K79" s="353">
        <v>645.18299999999999</v>
      </c>
      <c r="L79" s="353">
        <v>660.54450000000008</v>
      </c>
      <c r="M79" s="357">
        <v>675.90600000000006</v>
      </c>
      <c r="N79" s="19">
        <f t="shared" si="3"/>
        <v>1981.6334999999999</v>
      </c>
      <c r="P79" s="19">
        <v>1981.6334999999999</v>
      </c>
    </row>
    <row r="80" spans="2:16" x14ac:dyDescent="0.35">
      <c r="B80" s="61" t="s">
        <v>3123</v>
      </c>
      <c r="C80" s="277" t="s">
        <v>3209</v>
      </c>
      <c r="D80" s="282" t="s">
        <v>3210</v>
      </c>
      <c r="E80" s="277" t="s">
        <v>3008</v>
      </c>
      <c r="F80" s="277" t="s">
        <v>3211</v>
      </c>
      <c r="G80" s="285">
        <f t="shared" si="2"/>
        <v>3</v>
      </c>
      <c r="H80" s="61">
        <v>1</v>
      </c>
      <c r="I80" s="61">
        <v>1</v>
      </c>
      <c r="J80" s="61">
        <v>1</v>
      </c>
      <c r="K80" s="353">
        <v>230.66505000000001</v>
      </c>
      <c r="L80" s="356">
        <v>236.15707500000002</v>
      </c>
      <c r="M80" s="358">
        <v>241.6491</v>
      </c>
      <c r="N80" s="19">
        <f t="shared" si="3"/>
        <v>708.471225</v>
      </c>
      <c r="P80" s="19">
        <v>708.471225</v>
      </c>
    </row>
    <row r="81" spans="2:16" x14ac:dyDescent="0.35">
      <c r="B81" s="61" t="s">
        <v>3126</v>
      </c>
      <c r="C81" s="72" t="s">
        <v>3213</v>
      </c>
      <c r="D81" s="286" t="s">
        <v>3214</v>
      </c>
      <c r="E81" s="277" t="s">
        <v>3008</v>
      </c>
      <c r="F81" s="72" t="s">
        <v>3215</v>
      </c>
      <c r="G81" s="285">
        <f t="shared" si="2"/>
        <v>3</v>
      </c>
      <c r="H81" s="61">
        <v>1</v>
      </c>
      <c r="I81" s="61">
        <v>1</v>
      </c>
      <c r="J81" s="61">
        <v>1</v>
      </c>
      <c r="K81" s="353">
        <v>202.04415</v>
      </c>
      <c r="L81" s="353">
        <v>206.854725</v>
      </c>
      <c r="M81" s="357">
        <v>211.6653</v>
      </c>
      <c r="N81" s="19">
        <f t="shared" si="3"/>
        <v>620.56417499999998</v>
      </c>
      <c r="P81" s="19">
        <v>620.56417499999998</v>
      </c>
    </row>
    <row r="82" spans="2:16" x14ac:dyDescent="0.35">
      <c r="B82" s="61" t="s">
        <v>3130</v>
      </c>
      <c r="C82" s="72" t="s">
        <v>3217</v>
      </c>
      <c r="D82" s="286" t="s">
        <v>3218</v>
      </c>
      <c r="E82" s="277" t="s">
        <v>3008</v>
      </c>
      <c r="F82" s="72" t="s">
        <v>3219</v>
      </c>
      <c r="G82" s="285">
        <f t="shared" si="2"/>
        <v>3</v>
      </c>
      <c r="H82" s="61">
        <v>1</v>
      </c>
      <c r="I82" s="61">
        <v>1</v>
      </c>
      <c r="J82" s="61">
        <v>1</v>
      </c>
      <c r="K82" s="353">
        <v>3.2744250000000004</v>
      </c>
      <c r="L82" s="353">
        <v>3.3523875000000007</v>
      </c>
      <c r="M82" s="357">
        <v>3.4303500000000007</v>
      </c>
      <c r="N82" s="19">
        <f t="shared" si="3"/>
        <v>10.057162500000002</v>
      </c>
      <c r="P82" s="19">
        <v>10.057162500000002</v>
      </c>
    </row>
    <row r="83" spans="2:16" x14ac:dyDescent="0.35">
      <c r="B83" s="61" t="s">
        <v>3133</v>
      </c>
      <c r="C83" s="72" t="s">
        <v>3221</v>
      </c>
      <c r="D83" s="286" t="s">
        <v>3222</v>
      </c>
      <c r="E83" s="277" t="s">
        <v>3008</v>
      </c>
      <c r="F83" s="72" t="s">
        <v>3221</v>
      </c>
      <c r="G83" s="285">
        <f t="shared" si="2"/>
        <v>3</v>
      </c>
      <c r="H83" s="61">
        <v>1</v>
      </c>
      <c r="I83" s="61">
        <v>1</v>
      </c>
      <c r="J83" s="61">
        <v>1</v>
      </c>
      <c r="K83" s="353">
        <v>78.828749999999999</v>
      </c>
      <c r="L83" s="353">
        <v>80.705624999999998</v>
      </c>
      <c r="M83" s="357">
        <v>82.58250000000001</v>
      </c>
      <c r="N83" s="19">
        <f t="shared" si="3"/>
        <v>242.11687500000002</v>
      </c>
      <c r="P83" s="19">
        <v>242.11687500000002</v>
      </c>
    </row>
    <row r="84" spans="2:16" x14ac:dyDescent="0.35">
      <c r="B84" s="61" t="s">
        <v>3136</v>
      </c>
      <c r="C84" s="277" t="s">
        <v>3224</v>
      </c>
      <c r="D84" s="282" t="s">
        <v>3225</v>
      </c>
      <c r="E84" s="277" t="s">
        <v>3008</v>
      </c>
      <c r="F84" s="277" t="s">
        <v>3226</v>
      </c>
      <c r="G84" s="285">
        <f t="shared" si="2"/>
        <v>3</v>
      </c>
      <c r="H84" s="61">
        <v>1</v>
      </c>
      <c r="I84" s="61">
        <v>1</v>
      </c>
      <c r="J84" s="61">
        <v>1</v>
      </c>
      <c r="K84" s="353">
        <v>50.850607500000002</v>
      </c>
      <c r="L84" s="356">
        <v>52.061336249999997</v>
      </c>
      <c r="M84" s="358">
        <v>53.272064999999998</v>
      </c>
      <c r="N84" s="19">
        <f t="shared" si="3"/>
        <v>156.18400875</v>
      </c>
      <c r="P84" s="19">
        <v>156.18400875</v>
      </c>
    </row>
    <row r="85" spans="2:16" x14ac:dyDescent="0.35">
      <c r="B85" s="61" t="s">
        <v>3140</v>
      </c>
      <c r="C85" s="72" t="s">
        <v>3228</v>
      </c>
      <c r="D85" s="286" t="s">
        <v>3229</v>
      </c>
      <c r="E85" s="277" t="s">
        <v>3008</v>
      </c>
      <c r="F85" s="72" t="s">
        <v>3228</v>
      </c>
      <c r="G85" s="285">
        <f t="shared" si="2"/>
        <v>3</v>
      </c>
      <c r="H85" s="61">
        <v>1</v>
      </c>
      <c r="I85" s="61">
        <v>1</v>
      </c>
      <c r="J85" s="61">
        <v>1</v>
      </c>
      <c r="K85" s="353">
        <v>86.602477499999992</v>
      </c>
      <c r="L85" s="353">
        <v>88.664441249999996</v>
      </c>
      <c r="M85" s="357">
        <v>90.726405</v>
      </c>
      <c r="N85" s="19">
        <f t="shared" si="3"/>
        <v>265.99332375</v>
      </c>
      <c r="P85" s="19">
        <v>265.99332375</v>
      </c>
    </row>
    <row r="86" spans="2:16" x14ac:dyDescent="0.35">
      <c r="B86" s="61" t="s">
        <v>3144</v>
      </c>
      <c r="C86" s="72" t="s">
        <v>3231</v>
      </c>
      <c r="D86" s="286" t="s">
        <v>3232</v>
      </c>
      <c r="E86" s="277" t="s">
        <v>3008</v>
      </c>
      <c r="F86" s="72" t="s">
        <v>3233</v>
      </c>
      <c r="G86" s="285">
        <f t="shared" si="2"/>
        <v>3</v>
      </c>
      <c r="H86" s="61">
        <v>1</v>
      </c>
      <c r="I86" s="61">
        <v>1</v>
      </c>
      <c r="J86" s="61">
        <v>1</v>
      </c>
      <c r="K86" s="353">
        <v>43.440705000000001</v>
      </c>
      <c r="L86" s="353">
        <v>44.475007500000004</v>
      </c>
      <c r="M86" s="357">
        <v>45.509309999999999</v>
      </c>
      <c r="N86" s="19">
        <f t="shared" si="3"/>
        <v>133.42502250000001</v>
      </c>
      <c r="P86" s="19">
        <v>133.42502250000001</v>
      </c>
    </row>
    <row r="87" spans="2:16" x14ac:dyDescent="0.35">
      <c r="B87" s="61" t="s">
        <v>3148</v>
      </c>
      <c r="C87" s="72" t="s">
        <v>3235</v>
      </c>
      <c r="D87" s="313" t="s">
        <v>3236</v>
      </c>
      <c r="E87" s="72" t="s">
        <v>3008</v>
      </c>
      <c r="F87" s="285" t="s">
        <v>3237</v>
      </c>
      <c r="G87" s="285">
        <f t="shared" si="2"/>
        <v>3</v>
      </c>
      <c r="H87" s="61">
        <v>1</v>
      </c>
      <c r="I87" s="61">
        <v>1</v>
      </c>
      <c r="J87" s="61">
        <v>1</v>
      </c>
      <c r="K87" s="353">
        <v>66.33742500000001</v>
      </c>
      <c r="L87" s="353">
        <v>67.916887500000001</v>
      </c>
      <c r="M87" s="357">
        <v>69.496350000000007</v>
      </c>
      <c r="N87" s="19">
        <f t="shared" si="3"/>
        <v>203.75066250000003</v>
      </c>
      <c r="P87" s="19">
        <v>203.75066250000003</v>
      </c>
    </row>
    <row r="88" spans="2:16" x14ac:dyDescent="0.35">
      <c r="B88" s="61" t="s">
        <v>3153</v>
      </c>
      <c r="C88" s="277" t="s">
        <v>3217</v>
      </c>
      <c r="D88" s="282" t="s">
        <v>3239</v>
      </c>
      <c r="E88" s="277" t="s">
        <v>3008</v>
      </c>
      <c r="F88" s="277" t="s">
        <v>3240</v>
      </c>
      <c r="G88" s="285">
        <f t="shared" si="2"/>
        <v>3</v>
      </c>
      <c r="H88" s="61">
        <v>1</v>
      </c>
      <c r="I88" s="61">
        <v>1</v>
      </c>
      <c r="J88" s="61">
        <v>1</v>
      </c>
      <c r="K88" s="353">
        <v>1.9404000000000001</v>
      </c>
      <c r="L88" s="356">
        <v>1.9866000000000001</v>
      </c>
      <c r="M88" s="358">
        <v>2.0327999999999999</v>
      </c>
      <c r="N88" s="19">
        <f t="shared" si="3"/>
        <v>5.9598000000000004</v>
      </c>
      <c r="P88" s="19">
        <v>5.9598000000000004</v>
      </c>
    </row>
    <row r="89" spans="2:16" x14ac:dyDescent="0.35">
      <c r="B89" s="61" t="s">
        <v>3156</v>
      </c>
      <c r="C89" s="72" t="s">
        <v>3242</v>
      </c>
      <c r="D89" s="286" t="s">
        <v>3243</v>
      </c>
      <c r="E89" s="72" t="s">
        <v>3008</v>
      </c>
      <c r="F89" s="72" t="s">
        <v>3244</v>
      </c>
      <c r="G89" s="285">
        <f t="shared" si="2"/>
        <v>3</v>
      </c>
      <c r="H89" s="61">
        <v>1</v>
      </c>
      <c r="I89" s="61">
        <v>1</v>
      </c>
      <c r="J89" s="61">
        <v>1</v>
      </c>
      <c r="K89" s="353">
        <v>30.282367499999999</v>
      </c>
      <c r="L89" s="353">
        <v>31.003376250000002</v>
      </c>
      <c r="M89" s="357">
        <v>31.724385000000002</v>
      </c>
      <c r="N89" s="19">
        <f t="shared" si="3"/>
        <v>93.010128750000007</v>
      </c>
      <c r="P89" s="19">
        <v>93.010128750000007</v>
      </c>
    </row>
    <row r="90" spans="2:16" ht="29" x14ac:dyDescent="0.35">
      <c r="B90" s="61" t="s">
        <v>3160</v>
      </c>
      <c r="C90" s="277" t="s">
        <v>3246</v>
      </c>
      <c r="D90" s="282" t="s">
        <v>3247</v>
      </c>
      <c r="E90" s="277" t="s">
        <v>3008</v>
      </c>
      <c r="F90" s="314" t="s">
        <v>3248</v>
      </c>
      <c r="G90" s="285">
        <f t="shared" si="2"/>
        <v>6</v>
      </c>
      <c r="H90" s="61">
        <v>2</v>
      </c>
      <c r="I90" s="61">
        <v>2</v>
      </c>
      <c r="J90" s="61">
        <v>2</v>
      </c>
      <c r="K90" s="353">
        <v>608.80050000000006</v>
      </c>
      <c r="L90" s="356">
        <v>623.29575000000011</v>
      </c>
      <c r="M90" s="358">
        <v>637.79100000000005</v>
      </c>
      <c r="N90" s="19">
        <f t="shared" si="3"/>
        <v>3739.7745000000004</v>
      </c>
      <c r="P90" s="19">
        <v>3739.7745000000004</v>
      </c>
    </row>
    <row r="91" spans="2:16" x14ac:dyDescent="0.35">
      <c r="B91" s="61" t="s">
        <v>3164</v>
      </c>
      <c r="C91" s="72" t="s">
        <v>3250</v>
      </c>
      <c r="D91" s="282" t="s">
        <v>3251</v>
      </c>
      <c r="E91" s="277" t="s">
        <v>3008</v>
      </c>
      <c r="F91" s="290" t="s">
        <v>3252</v>
      </c>
      <c r="G91" s="285">
        <f t="shared" si="2"/>
        <v>3</v>
      </c>
      <c r="H91" s="61">
        <v>1</v>
      </c>
      <c r="I91" s="61">
        <v>1</v>
      </c>
      <c r="J91" s="61">
        <v>1</v>
      </c>
      <c r="K91" s="353">
        <v>37.59525</v>
      </c>
      <c r="L91" s="353">
        <v>38.490375</v>
      </c>
      <c r="M91" s="357">
        <v>39.3855</v>
      </c>
      <c r="N91" s="19">
        <f t="shared" si="3"/>
        <v>115.471125</v>
      </c>
      <c r="P91" s="19">
        <v>115.471125</v>
      </c>
    </row>
    <row r="92" spans="2:16" ht="29" x14ac:dyDescent="0.35">
      <c r="B92" s="61" t="s">
        <v>3168</v>
      </c>
      <c r="C92" s="315" t="s">
        <v>3254</v>
      </c>
      <c r="D92" s="316" t="s">
        <v>3255</v>
      </c>
      <c r="E92" s="287" t="s">
        <v>3256</v>
      </c>
      <c r="F92" s="314" t="s">
        <v>3257</v>
      </c>
      <c r="G92" s="285">
        <f t="shared" si="2"/>
        <v>5</v>
      </c>
      <c r="H92" s="61">
        <v>2</v>
      </c>
      <c r="I92" s="61">
        <v>1</v>
      </c>
      <c r="J92" s="61">
        <v>2</v>
      </c>
      <c r="K92" s="353">
        <v>230.42250000000001</v>
      </c>
      <c r="L92" s="356">
        <v>235.90875000000003</v>
      </c>
      <c r="M92" s="358">
        <v>241.39500000000001</v>
      </c>
      <c r="N92" s="19">
        <f t="shared" si="3"/>
        <v>1179.54375</v>
      </c>
      <c r="P92" s="19">
        <v>1179.54375</v>
      </c>
    </row>
    <row r="93" spans="2:16" ht="29" x14ac:dyDescent="0.35">
      <c r="B93" s="61" t="s">
        <v>3170</v>
      </c>
      <c r="C93" s="315" t="s">
        <v>3259</v>
      </c>
      <c r="D93" s="316" t="s">
        <v>3260</v>
      </c>
      <c r="E93" s="287" t="s">
        <v>3256</v>
      </c>
      <c r="F93" s="314" t="s">
        <v>3261</v>
      </c>
      <c r="G93" s="285">
        <f t="shared" si="2"/>
        <v>5</v>
      </c>
      <c r="H93" s="61">
        <v>2</v>
      </c>
      <c r="I93" s="61">
        <v>1</v>
      </c>
      <c r="J93" s="61">
        <v>2</v>
      </c>
      <c r="K93" s="353">
        <v>230.42250000000001</v>
      </c>
      <c r="L93" s="356">
        <v>235.90875000000003</v>
      </c>
      <c r="M93" s="358">
        <v>241.39500000000001</v>
      </c>
      <c r="N93" s="19">
        <f t="shared" si="3"/>
        <v>1179.54375</v>
      </c>
      <c r="P93" s="19">
        <v>1179.54375</v>
      </c>
    </row>
    <row r="94" spans="2:16" ht="29" x14ac:dyDescent="0.35">
      <c r="B94" s="61" t="s">
        <v>3175</v>
      </c>
      <c r="C94" s="315" t="s">
        <v>3263</v>
      </c>
      <c r="D94" s="316" t="s">
        <v>3264</v>
      </c>
      <c r="E94" s="287" t="s">
        <v>3256</v>
      </c>
      <c r="F94" s="314" t="s">
        <v>3265</v>
      </c>
      <c r="G94" s="285">
        <f t="shared" si="2"/>
        <v>5</v>
      </c>
      <c r="H94" s="61">
        <v>2</v>
      </c>
      <c r="I94" s="61">
        <v>1</v>
      </c>
      <c r="J94" s="61">
        <v>2</v>
      </c>
      <c r="K94" s="353">
        <v>230.42250000000001</v>
      </c>
      <c r="L94" s="356">
        <v>235.90875000000003</v>
      </c>
      <c r="M94" s="358">
        <v>241.39500000000001</v>
      </c>
      <c r="N94" s="19">
        <f t="shared" si="3"/>
        <v>1179.54375</v>
      </c>
      <c r="P94" s="19">
        <v>1179.54375</v>
      </c>
    </row>
    <row r="95" spans="2:16" ht="29" x14ac:dyDescent="0.35">
      <c r="B95" s="61" t="s">
        <v>3179</v>
      </c>
      <c r="C95" s="315" t="s">
        <v>3267</v>
      </c>
      <c r="D95" s="316" t="s">
        <v>3268</v>
      </c>
      <c r="E95" s="287" t="s">
        <v>3256</v>
      </c>
      <c r="F95" s="314" t="s">
        <v>3269</v>
      </c>
      <c r="G95" s="285">
        <f t="shared" si="2"/>
        <v>5</v>
      </c>
      <c r="H95" s="61">
        <v>2</v>
      </c>
      <c r="I95" s="61">
        <v>1</v>
      </c>
      <c r="J95" s="61">
        <v>2</v>
      </c>
      <c r="K95" s="353">
        <v>230.42250000000001</v>
      </c>
      <c r="L95" s="356">
        <v>235.90875000000003</v>
      </c>
      <c r="M95" s="358">
        <v>241.39500000000001</v>
      </c>
      <c r="N95" s="19">
        <f t="shared" si="3"/>
        <v>1179.54375</v>
      </c>
      <c r="P95" s="19">
        <v>1179.54375</v>
      </c>
    </row>
    <row r="96" spans="2:16" ht="29" x14ac:dyDescent="0.35">
      <c r="B96" s="61" t="s">
        <v>3183</v>
      </c>
      <c r="C96" s="315" t="s">
        <v>3271</v>
      </c>
      <c r="D96" s="316" t="s">
        <v>3272</v>
      </c>
      <c r="E96" s="287" t="s">
        <v>3256</v>
      </c>
      <c r="F96" s="314" t="s">
        <v>3273</v>
      </c>
      <c r="G96" s="285">
        <f t="shared" si="2"/>
        <v>5</v>
      </c>
      <c r="H96" s="61">
        <v>2</v>
      </c>
      <c r="I96" s="61">
        <v>1</v>
      </c>
      <c r="J96" s="61">
        <v>2</v>
      </c>
      <c r="K96" s="353">
        <v>230.42250000000001</v>
      </c>
      <c r="L96" s="356">
        <v>235.90875000000003</v>
      </c>
      <c r="M96" s="358">
        <v>241.39500000000001</v>
      </c>
      <c r="N96" s="19">
        <f t="shared" si="3"/>
        <v>1179.54375</v>
      </c>
      <c r="P96" s="19">
        <v>1179.54375</v>
      </c>
    </row>
    <row r="97" spans="2:16" ht="29" x14ac:dyDescent="0.35">
      <c r="B97" s="61" t="s">
        <v>3187</v>
      </c>
      <c r="C97" s="315" t="s">
        <v>3275</v>
      </c>
      <c r="D97" s="316" t="s">
        <v>3276</v>
      </c>
      <c r="E97" s="287" t="s">
        <v>3256</v>
      </c>
      <c r="F97" s="314" t="s">
        <v>3277</v>
      </c>
      <c r="G97" s="285">
        <f t="shared" si="2"/>
        <v>5</v>
      </c>
      <c r="H97" s="61">
        <v>2</v>
      </c>
      <c r="I97" s="61">
        <v>1</v>
      </c>
      <c r="J97" s="61">
        <v>2</v>
      </c>
      <c r="K97" s="353">
        <v>230.42250000000001</v>
      </c>
      <c r="L97" s="356">
        <v>235.90875000000003</v>
      </c>
      <c r="M97" s="358">
        <v>241.39500000000001</v>
      </c>
      <c r="N97" s="19">
        <f t="shared" si="3"/>
        <v>1179.54375</v>
      </c>
      <c r="P97" s="19">
        <v>1179.54375</v>
      </c>
    </row>
    <row r="98" spans="2:16" ht="29" x14ac:dyDescent="0.35">
      <c r="B98" s="61" t="s">
        <v>3192</v>
      </c>
      <c r="C98" s="315" t="s">
        <v>3278</v>
      </c>
      <c r="D98" s="316" t="s">
        <v>3279</v>
      </c>
      <c r="E98" s="287" t="s">
        <v>3256</v>
      </c>
      <c r="F98" s="314" t="s">
        <v>3280</v>
      </c>
      <c r="G98" s="285">
        <f t="shared" si="2"/>
        <v>5</v>
      </c>
      <c r="H98" s="61">
        <v>2</v>
      </c>
      <c r="I98" s="61">
        <v>1</v>
      </c>
      <c r="J98" s="61">
        <v>2</v>
      </c>
      <c r="K98" s="353">
        <v>230.42250000000001</v>
      </c>
      <c r="L98" s="356">
        <v>235.90875000000003</v>
      </c>
      <c r="M98" s="358">
        <v>241.39500000000001</v>
      </c>
      <c r="N98" s="19">
        <f t="shared" si="3"/>
        <v>1179.54375</v>
      </c>
      <c r="P98" s="19">
        <v>1179.54375</v>
      </c>
    </row>
    <row r="99" spans="2:16" ht="29" x14ac:dyDescent="0.35">
      <c r="B99" s="61" t="s">
        <v>3196</v>
      </c>
      <c r="C99" s="315" t="s">
        <v>3281</v>
      </c>
      <c r="D99" s="316" t="s">
        <v>3282</v>
      </c>
      <c r="E99" s="287" t="s">
        <v>3256</v>
      </c>
      <c r="F99" s="314" t="s">
        <v>3283</v>
      </c>
      <c r="G99" s="285">
        <f t="shared" si="2"/>
        <v>5</v>
      </c>
      <c r="H99" s="61">
        <v>2</v>
      </c>
      <c r="I99" s="61">
        <v>1</v>
      </c>
      <c r="J99" s="61">
        <v>2</v>
      </c>
      <c r="K99" s="353">
        <v>230.42250000000001</v>
      </c>
      <c r="L99" s="356">
        <v>235.90875000000003</v>
      </c>
      <c r="M99" s="358">
        <v>241.39500000000001</v>
      </c>
      <c r="N99" s="19">
        <f t="shared" si="3"/>
        <v>1179.54375</v>
      </c>
      <c r="P99" s="19">
        <v>1179.54375</v>
      </c>
    </row>
    <row r="100" spans="2:16" ht="30" customHeight="1" x14ac:dyDescent="0.35">
      <c r="B100" s="61" t="s">
        <v>3200</v>
      </c>
      <c r="C100" s="315" t="s">
        <v>3284</v>
      </c>
      <c r="D100" s="317" t="s">
        <v>3285</v>
      </c>
      <c r="E100" s="287" t="s">
        <v>3256</v>
      </c>
      <c r="F100" s="314" t="s">
        <v>3286</v>
      </c>
      <c r="G100" s="285">
        <f t="shared" si="2"/>
        <v>5</v>
      </c>
      <c r="H100" s="61">
        <v>2</v>
      </c>
      <c r="I100" s="61">
        <v>1</v>
      </c>
      <c r="J100" s="61">
        <v>2</v>
      </c>
      <c r="K100" s="353">
        <v>230.42250000000001</v>
      </c>
      <c r="L100" s="356">
        <v>235.90875000000003</v>
      </c>
      <c r="M100" s="358">
        <v>241.39500000000001</v>
      </c>
      <c r="N100" s="19">
        <f t="shared" si="3"/>
        <v>1179.54375</v>
      </c>
      <c r="P100" s="19">
        <v>1179.54375</v>
      </c>
    </row>
    <row r="101" spans="2:16" ht="38.25" customHeight="1" x14ac:dyDescent="0.35">
      <c r="B101" s="61" t="s">
        <v>3204</v>
      </c>
      <c r="C101" s="290" t="s">
        <v>3287</v>
      </c>
      <c r="D101" s="316" t="s">
        <v>3288</v>
      </c>
      <c r="E101" s="72" t="s">
        <v>3256</v>
      </c>
      <c r="F101" s="290" t="s">
        <v>3289</v>
      </c>
      <c r="G101" s="285">
        <f t="shared" si="2"/>
        <v>5</v>
      </c>
      <c r="H101" s="61">
        <v>2</v>
      </c>
      <c r="I101" s="61">
        <v>1</v>
      </c>
      <c r="J101" s="61">
        <v>2</v>
      </c>
      <c r="K101" s="353">
        <v>230.42250000000001</v>
      </c>
      <c r="L101" s="356">
        <v>235.90875000000003</v>
      </c>
      <c r="M101" s="358">
        <v>241.39500000000001</v>
      </c>
      <c r="N101" s="19">
        <f t="shared" si="3"/>
        <v>1179.54375</v>
      </c>
      <c r="P101" s="19">
        <v>1179.54375</v>
      </c>
    </row>
    <row r="102" spans="2:16" ht="41.25" customHeight="1" x14ac:dyDescent="0.35">
      <c r="B102" s="61" t="s">
        <v>3208</v>
      </c>
      <c r="C102" s="314" t="s">
        <v>3290</v>
      </c>
      <c r="D102" s="317" t="s">
        <v>3291</v>
      </c>
      <c r="E102" s="277" t="s">
        <v>3256</v>
      </c>
      <c r="F102" s="314" t="s">
        <v>3292</v>
      </c>
      <c r="G102" s="285">
        <f t="shared" si="2"/>
        <v>5</v>
      </c>
      <c r="H102" s="61">
        <v>2</v>
      </c>
      <c r="I102" s="61">
        <v>1</v>
      </c>
      <c r="J102" s="61">
        <v>2</v>
      </c>
      <c r="K102" s="353">
        <v>181.91249999999999</v>
      </c>
      <c r="L102" s="356">
        <v>186.24375000000001</v>
      </c>
      <c r="M102" s="358">
        <v>190.57499999999999</v>
      </c>
      <c r="N102" s="19">
        <f t="shared" si="3"/>
        <v>931.21875</v>
      </c>
      <c r="P102" s="19">
        <v>931.21875</v>
      </c>
    </row>
    <row r="103" spans="2:16" ht="58" x14ac:dyDescent="0.35">
      <c r="B103" s="61" t="s">
        <v>3212</v>
      </c>
      <c r="C103" s="315" t="s">
        <v>3293</v>
      </c>
      <c r="D103" s="72" t="s">
        <v>3294</v>
      </c>
      <c r="E103" s="287" t="s">
        <v>3295</v>
      </c>
      <c r="F103" s="314" t="s">
        <v>3296</v>
      </c>
      <c r="G103" s="285">
        <f t="shared" si="2"/>
        <v>3</v>
      </c>
      <c r="H103" s="61">
        <v>1</v>
      </c>
      <c r="I103" s="61">
        <v>1</v>
      </c>
      <c r="J103" s="61">
        <v>1</v>
      </c>
      <c r="K103" s="353">
        <v>926.54099999999994</v>
      </c>
      <c r="L103" s="356">
        <v>948.60149999999999</v>
      </c>
      <c r="M103" s="358">
        <v>970.66199999999992</v>
      </c>
      <c r="N103" s="19">
        <f t="shared" si="3"/>
        <v>2845.8044999999997</v>
      </c>
      <c r="P103" s="19">
        <v>2845.8044999999997</v>
      </c>
    </row>
    <row r="104" spans="2:16" ht="29" x14ac:dyDescent="0.35">
      <c r="B104" s="61" t="s">
        <v>3216</v>
      </c>
      <c r="C104" s="277" t="s">
        <v>3297</v>
      </c>
      <c r="D104" s="318" t="s">
        <v>3298</v>
      </c>
      <c r="E104" s="72" t="s">
        <v>3295</v>
      </c>
      <c r="F104" s="290" t="s">
        <v>3299</v>
      </c>
      <c r="G104" s="285">
        <f t="shared" si="2"/>
        <v>3</v>
      </c>
      <c r="H104" s="61">
        <v>1</v>
      </c>
      <c r="I104" s="61">
        <v>1</v>
      </c>
      <c r="J104" s="61">
        <v>1</v>
      </c>
      <c r="K104" s="353">
        <v>121.27500000000001</v>
      </c>
      <c r="L104" s="353">
        <v>124.16249999999999</v>
      </c>
      <c r="M104" s="357">
        <v>127.05</v>
      </c>
      <c r="N104" s="19">
        <f t="shared" si="3"/>
        <v>372.48750000000001</v>
      </c>
      <c r="P104" s="19">
        <v>372.48750000000001</v>
      </c>
    </row>
    <row r="105" spans="2:16" ht="29" x14ac:dyDescent="0.35">
      <c r="B105" s="61" t="s">
        <v>3220</v>
      </c>
      <c r="C105" s="72" t="s">
        <v>3300</v>
      </c>
      <c r="D105" s="72" t="s">
        <v>3301</v>
      </c>
      <c r="E105" s="285" t="s">
        <v>3295</v>
      </c>
      <c r="F105" s="290" t="s">
        <v>3299</v>
      </c>
      <c r="G105" s="285">
        <f t="shared" si="2"/>
        <v>3</v>
      </c>
      <c r="H105" s="61">
        <v>1</v>
      </c>
      <c r="I105" s="61">
        <v>1</v>
      </c>
      <c r="J105" s="61">
        <v>1</v>
      </c>
      <c r="K105" s="353">
        <v>121.27500000000001</v>
      </c>
      <c r="L105" s="353">
        <v>124.16249999999999</v>
      </c>
      <c r="M105" s="357">
        <v>127.05</v>
      </c>
      <c r="N105" s="19">
        <f t="shared" si="3"/>
        <v>372.48750000000001</v>
      </c>
      <c r="P105" s="19">
        <v>372.48750000000001</v>
      </c>
    </row>
    <row r="106" spans="2:16" ht="29" x14ac:dyDescent="0.35">
      <c r="B106" s="61" t="s">
        <v>3223</v>
      </c>
      <c r="C106" s="72" t="s">
        <v>3302</v>
      </c>
      <c r="D106" s="72" t="s">
        <v>3303</v>
      </c>
      <c r="E106" s="287" t="s">
        <v>3295</v>
      </c>
      <c r="F106" s="290" t="s">
        <v>3299</v>
      </c>
      <c r="G106" s="285">
        <f t="shared" si="2"/>
        <v>3</v>
      </c>
      <c r="H106" s="61">
        <v>1</v>
      </c>
      <c r="I106" s="61">
        <v>1</v>
      </c>
      <c r="J106" s="61">
        <v>1</v>
      </c>
      <c r="K106" s="353">
        <v>60.637500000000003</v>
      </c>
      <c r="L106" s="356">
        <v>62.081249999999997</v>
      </c>
      <c r="M106" s="358">
        <v>63.524999999999999</v>
      </c>
      <c r="N106" s="19">
        <f t="shared" si="3"/>
        <v>186.24375000000001</v>
      </c>
      <c r="P106" s="19">
        <v>186.24375000000001</v>
      </c>
    </row>
    <row r="107" spans="2:16" ht="29" x14ac:dyDescent="0.35">
      <c r="B107" s="61" t="s">
        <v>3227</v>
      </c>
      <c r="C107" s="72" t="s">
        <v>3304</v>
      </c>
      <c r="D107" s="72" t="s">
        <v>3305</v>
      </c>
      <c r="E107" s="287" t="s">
        <v>3295</v>
      </c>
      <c r="F107" s="314" t="s">
        <v>3299</v>
      </c>
      <c r="G107" s="285">
        <f t="shared" si="2"/>
        <v>3</v>
      </c>
      <c r="H107" s="61">
        <v>1</v>
      </c>
      <c r="I107" s="61">
        <v>1</v>
      </c>
      <c r="J107" s="61">
        <v>1</v>
      </c>
      <c r="K107" s="353">
        <v>121.27500000000001</v>
      </c>
      <c r="L107" s="356">
        <v>124.16249999999999</v>
      </c>
      <c r="M107" s="358">
        <v>127.05</v>
      </c>
      <c r="N107" s="19">
        <f t="shared" si="3"/>
        <v>372.48750000000001</v>
      </c>
      <c r="P107" s="19">
        <v>372.48750000000001</v>
      </c>
    </row>
    <row r="108" spans="2:16" ht="29" x14ac:dyDescent="0.35">
      <c r="B108" s="61" t="s">
        <v>3230</v>
      </c>
      <c r="C108" s="319" t="s">
        <v>3306</v>
      </c>
      <c r="D108" s="320" t="s">
        <v>3307</v>
      </c>
      <c r="E108" s="321" t="s">
        <v>3295</v>
      </c>
      <c r="F108" s="314" t="s">
        <v>3299</v>
      </c>
      <c r="G108" s="285">
        <f t="shared" si="2"/>
        <v>3</v>
      </c>
      <c r="H108" s="61">
        <v>1</v>
      </c>
      <c r="I108" s="61">
        <v>1</v>
      </c>
      <c r="J108" s="61">
        <v>1</v>
      </c>
      <c r="K108" s="353">
        <v>278.93250000000006</v>
      </c>
      <c r="L108" s="356">
        <v>285.57375000000002</v>
      </c>
      <c r="M108" s="358">
        <v>292.21500000000003</v>
      </c>
      <c r="N108" s="19">
        <f t="shared" si="3"/>
        <v>856.72125000000017</v>
      </c>
      <c r="P108" s="19">
        <v>856.72125000000017</v>
      </c>
    </row>
    <row r="109" spans="2:16" x14ac:dyDescent="0.35">
      <c r="B109" s="61" t="s">
        <v>3234</v>
      </c>
      <c r="C109" s="72" t="s">
        <v>3308</v>
      </c>
      <c r="D109" s="322" t="s">
        <v>3309</v>
      </c>
      <c r="E109" s="72" t="s">
        <v>3310</v>
      </c>
      <c r="F109" s="290"/>
      <c r="G109" s="285">
        <f t="shared" si="2"/>
        <v>3</v>
      </c>
      <c r="H109" s="61">
        <v>1</v>
      </c>
      <c r="I109" s="61">
        <v>1</v>
      </c>
      <c r="J109" s="61">
        <v>1</v>
      </c>
      <c r="K109" s="353">
        <v>27.893250000000002</v>
      </c>
      <c r="L109" s="353">
        <v>28.557375</v>
      </c>
      <c r="M109" s="357">
        <v>29.221500000000002</v>
      </c>
      <c r="N109" s="19">
        <f t="shared" si="3"/>
        <v>85.672125000000008</v>
      </c>
      <c r="P109" s="19">
        <v>85.672125000000008</v>
      </c>
    </row>
    <row r="110" spans="2:16" x14ac:dyDescent="0.35">
      <c r="B110" s="61" t="s">
        <v>3238</v>
      </c>
      <c r="C110" s="72" t="s">
        <v>3311</v>
      </c>
      <c r="D110" s="323" t="s">
        <v>3312</v>
      </c>
      <c r="E110" s="72" t="s">
        <v>3310</v>
      </c>
      <c r="F110" s="72"/>
      <c r="G110" s="285">
        <f t="shared" si="2"/>
        <v>3</v>
      </c>
      <c r="H110" s="61">
        <v>1</v>
      </c>
      <c r="I110" s="61">
        <v>1</v>
      </c>
      <c r="J110" s="61">
        <v>1</v>
      </c>
      <c r="K110" s="353">
        <v>46.084499999999998</v>
      </c>
      <c r="L110" s="353">
        <v>47.181750000000001</v>
      </c>
      <c r="M110" s="357">
        <v>48.278999999999996</v>
      </c>
      <c r="N110" s="19">
        <f t="shared" si="3"/>
        <v>141.54525000000001</v>
      </c>
      <c r="P110" s="19">
        <v>141.54525000000001</v>
      </c>
    </row>
    <row r="111" spans="2:16" x14ac:dyDescent="0.35">
      <c r="B111" s="61" t="s">
        <v>3241</v>
      </c>
      <c r="C111" s="72" t="s">
        <v>3313</v>
      </c>
      <c r="D111" s="323" t="s">
        <v>3314</v>
      </c>
      <c r="E111" s="72" t="s">
        <v>3315</v>
      </c>
      <c r="F111" s="72"/>
      <c r="G111" s="285">
        <f t="shared" si="2"/>
        <v>3</v>
      </c>
      <c r="H111" s="61">
        <v>1</v>
      </c>
      <c r="I111" s="61">
        <v>1</v>
      </c>
      <c r="J111" s="61">
        <v>1</v>
      </c>
      <c r="K111" s="353">
        <v>25.467750000000002</v>
      </c>
      <c r="L111" s="353">
        <v>26.074125000000002</v>
      </c>
      <c r="M111" s="357">
        <v>26.680500000000002</v>
      </c>
      <c r="N111" s="19">
        <f t="shared" si="3"/>
        <v>78.222375</v>
      </c>
      <c r="P111" s="19">
        <v>78.222375</v>
      </c>
    </row>
    <row r="112" spans="2:16" x14ac:dyDescent="0.35">
      <c r="B112" s="61" t="s">
        <v>3245</v>
      </c>
      <c r="C112" s="72" t="s">
        <v>3316</v>
      </c>
      <c r="D112" s="323" t="s">
        <v>3317</v>
      </c>
      <c r="E112" s="72" t="s">
        <v>3315</v>
      </c>
      <c r="F112" s="72"/>
      <c r="G112" s="285">
        <f t="shared" si="2"/>
        <v>3</v>
      </c>
      <c r="H112" s="61">
        <v>1</v>
      </c>
      <c r="I112" s="61">
        <v>1</v>
      </c>
      <c r="J112" s="61">
        <v>1</v>
      </c>
      <c r="K112" s="353">
        <v>27.893250000000002</v>
      </c>
      <c r="L112" s="353">
        <v>28.557375</v>
      </c>
      <c r="M112" s="357">
        <v>29.221500000000002</v>
      </c>
      <c r="N112" s="19">
        <f t="shared" si="3"/>
        <v>85.672125000000008</v>
      </c>
      <c r="P112" s="19">
        <v>85.672125000000008</v>
      </c>
    </row>
    <row r="113" spans="2:16" x14ac:dyDescent="0.35">
      <c r="B113" s="61" t="s">
        <v>3249</v>
      </c>
      <c r="C113" s="287" t="s">
        <v>3318</v>
      </c>
      <c r="D113" s="324" t="s">
        <v>3319</v>
      </c>
      <c r="E113" s="277" t="s">
        <v>3315</v>
      </c>
      <c r="F113" s="277"/>
      <c r="G113" s="285">
        <f t="shared" si="2"/>
        <v>3</v>
      </c>
      <c r="H113" s="61">
        <v>1</v>
      </c>
      <c r="I113" s="61">
        <v>1</v>
      </c>
      <c r="J113" s="61">
        <v>1</v>
      </c>
      <c r="K113" s="356">
        <v>52.148249999999997</v>
      </c>
      <c r="L113" s="356">
        <v>53.389874999999996</v>
      </c>
      <c r="M113" s="358">
        <v>54.631500000000003</v>
      </c>
      <c r="N113" s="19">
        <f t="shared" si="3"/>
        <v>160.169625</v>
      </c>
      <c r="P113" s="19">
        <v>160.169625</v>
      </c>
    </row>
    <row r="114" spans="2:16" ht="29" x14ac:dyDescent="0.35">
      <c r="B114" s="61" t="s">
        <v>3253</v>
      </c>
      <c r="C114" s="73" t="s">
        <v>3320</v>
      </c>
      <c r="D114" s="323" t="s">
        <v>3321</v>
      </c>
      <c r="E114" s="72" t="s">
        <v>1285</v>
      </c>
      <c r="F114" s="290" t="s">
        <v>3322</v>
      </c>
      <c r="G114" s="285">
        <f t="shared" si="2"/>
        <v>2</v>
      </c>
      <c r="H114" s="61">
        <v>1</v>
      </c>
      <c r="I114" s="61">
        <v>0</v>
      </c>
      <c r="J114" s="61">
        <v>1</v>
      </c>
      <c r="K114" s="353">
        <v>30.318750000000001</v>
      </c>
      <c r="L114" s="353">
        <v>31.040624999999999</v>
      </c>
      <c r="M114" s="357">
        <v>31.762499999999999</v>
      </c>
      <c r="N114" s="19">
        <f t="shared" si="3"/>
        <v>62.081249999999997</v>
      </c>
      <c r="P114" s="19">
        <v>62.081249999999997</v>
      </c>
    </row>
    <row r="115" spans="2:16" ht="72.5" x14ac:dyDescent="0.35">
      <c r="B115" s="61" t="s">
        <v>3258</v>
      </c>
      <c r="C115" s="325" t="s">
        <v>3323</v>
      </c>
      <c r="D115" s="325" t="s">
        <v>3324</v>
      </c>
      <c r="E115" s="325" t="s">
        <v>3325</v>
      </c>
      <c r="F115" s="325" t="s">
        <v>3326</v>
      </c>
      <c r="G115" s="285">
        <f t="shared" si="2"/>
        <v>3</v>
      </c>
      <c r="H115" s="61">
        <v>1</v>
      </c>
      <c r="I115" s="61">
        <v>1</v>
      </c>
      <c r="J115" s="61">
        <v>1</v>
      </c>
      <c r="K115" s="353">
        <v>1164.24</v>
      </c>
      <c r="L115" s="353">
        <v>1191.96</v>
      </c>
      <c r="M115" s="357">
        <v>1219.6799999999998</v>
      </c>
      <c r="N115" s="19">
        <f t="shared" si="3"/>
        <v>3575.8799999999997</v>
      </c>
      <c r="P115" s="19">
        <v>3575.8799999999997</v>
      </c>
    </row>
    <row r="116" spans="2:16" ht="58" x14ac:dyDescent="0.35">
      <c r="B116" s="61" t="s">
        <v>3262</v>
      </c>
      <c r="C116" s="325" t="s">
        <v>3327</v>
      </c>
      <c r="D116" s="325" t="s">
        <v>3328</v>
      </c>
      <c r="E116" s="325" t="s">
        <v>3325</v>
      </c>
      <c r="F116" s="325" t="s">
        <v>3329</v>
      </c>
      <c r="G116" s="285">
        <f t="shared" si="2"/>
        <v>5</v>
      </c>
      <c r="H116" s="61">
        <v>1</v>
      </c>
      <c r="I116" s="61">
        <v>2</v>
      </c>
      <c r="J116" s="61">
        <v>2</v>
      </c>
      <c r="K116" s="353">
        <v>1164.24</v>
      </c>
      <c r="L116" s="353">
        <v>1191.96</v>
      </c>
      <c r="M116" s="357">
        <v>1219.6799999999998</v>
      </c>
      <c r="N116" s="19">
        <f t="shared" si="3"/>
        <v>5987.5199999999995</v>
      </c>
      <c r="P116" s="19">
        <v>5987.5199999999995</v>
      </c>
    </row>
    <row r="117" spans="2:16" ht="58" x14ac:dyDescent="0.35">
      <c r="B117" s="61" t="s">
        <v>3266</v>
      </c>
      <c r="C117" s="325" t="s">
        <v>3330</v>
      </c>
      <c r="D117" s="325" t="s">
        <v>3331</v>
      </c>
      <c r="E117" s="325" t="s">
        <v>3325</v>
      </c>
      <c r="F117" s="325" t="s">
        <v>3332</v>
      </c>
      <c r="G117" s="285">
        <f t="shared" si="2"/>
        <v>5</v>
      </c>
      <c r="H117" s="61">
        <v>1</v>
      </c>
      <c r="I117" s="61">
        <v>2</v>
      </c>
      <c r="J117" s="61">
        <v>2</v>
      </c>
      <c r="K117" s="353">
        <v>1164.24</v>
      </c>
      <c r="L117" s="353">
        <v>1191.96</v>
      </c>
      <c r="M117" s="357">
        <v>1219.6799999999998</v>
      </c>
      <c r="N117" s="19">
        <f t="shared" si="3"/>
        <v>5987.5199999999995</v>
      </c>
      <c r="P117" s="19">
        <v>5987.5199999999995</v>
      </c>
    </row>
    <row r="118" spans="2:16" ht="43.5" x14ac:dyDescent="0.35">
      <c r="B118" s="61" t="s">
        <v>3270</v>
      </c>
      <c r="C118" s="325" t="s">
        <v>3333</v>
      </c>
      <c r="D118" s="325">
        <v>47001231</v>
      </c>
      <c r="E118" s="325" t="s">
        <v>3334</v>
      </c>
      <c r="F118" s="325" t="s">
        <v>3335</v>
      </c>
      <c r="G118" s="285">
        <f t="shared" si="2"/>
        <v>1</v>
      </c>
      <c r="H118" s="61">
        <v>0</v>
      </c>
      <c r="I118" s="61">
        <v>1</v>
      </c>
      <c r="J118" s="61">
        <v>0</v>
      </c>
      <c r="K118" s="353">
        <v>1164.24</v>
      </c>
      <c r="L118" s="353">
        <v>1191.96</v>
      </c>
      <c r="M118" s="357">
        <v>1219.6799999999998</v>
      </c>
      <c r="N118" s="19">
        <f t="shared" si="3"/>
        <v>1191.96</v>
      </c>
      <c r="P118" s="19">
        <v>1191.96</v>
      </c>
    </row>
    <row r="119" spans="2:16" ht="43.5" x14ac:dyDescent="0.35">
      <c r="B119" s="61" t="s">
        <v>3274</v>
      </c>
      <c r="C119" s="325" t="s">
        <v>3336</v>
      </c>
      <c r="D119" s="325">
        <v>29267</v>
      </c>
      <c r="E119" s="325" t="s">
        <v>3337</v>
      </c>
      <c r="F119" s="325" t="s">
        <v>3338</v>
      </c>
      <c r="G119" s="285">
        <f>+J119+I119+H119</f>
        <v>5</v>
      </c>
      <c r="H119" s="61">
        <v>1</v>
      </c>
      <c r="I119" s="61">
        <v>2</v>
      </c>
      <c r="J119" s="61">
        <v>2</v>
      </c>
      <c r="K119" s="353">
        <v>1164.24</v>
      </c>
      <c r="L119" s="353">
        <v>1191.96</v>
      </c>
      <c r="M119" s="357">
        <v>1219.6799999999998</v>
      </c>
      <c r="N119" s="19">
        <f>+H119*K119+I119*L119+J119*M119</f>
        <v>5987.5199999999995</v>
      </c>
      <c r="P119" s="19">
        <v>5987.5199999999995</v>
      </c>
    </row>
    <row r="120" spans="2:16" x14ac:dyDescent="0.35">
      <c r="B120" s="79"/>
      <c r="C120" s="79"/>
      <c r="D120" s="400"/>
      <c r="E120" s="79"/>
      <c r="F120" s="79"/>
      <c r="G120" s="79"/>
      <c r="H120" s="79"/>
      <c r="I120" s="79"/>
      <c r="J120" s="79"/>
      <c r="K120" s="79"/>
      <c r="L120" s="79"/>
      <c r="M120" s="79"/>
      <c r="N120" s="79"/>
      <c r="O120" s="79"/>
      <c r="P120" s="82">
        <v>113441.36640374997</v>
      </c>
    </row>
    <row r="121" spans="2:16" x14ac:dyDescent="0.35">
      <c r="B121" s="79" t="s">
        <v>3669</v>
      </c>
      <c r="C121" s="79"/>
      <c r="D121" s="400"/>
      <c r="E121" s="79"/>
      <c r="F121" s="79"/>
      <c r="G121" s="79"/>
      <c r="H121" s="79"/>
      <c r="I121" s="79"/>
      <c r="J121" s="79"/>
      <c r="K121" s="79"/>
      <c r="L121" s="79"/>
      <c r="M121" s="79"/>
      <c r="N121" s="82">
        <f>SUM(N3:N120)</f>
        <v>113441.36640374997</v>
      </c>
      <c r="O121" s="79"/>
      <c r="P121" s="79"/>
    </row>
  </sheetData>
  <autoFilter ref="B2:N115" xr:uid="{00000000-0009-0000-0000-000008000000}"/>
  <mergeCells count="1">
    <mergeCell ref="G1:N1"/>
  </mergeCells>
  <phoneticPr fontId="31" type="noConversion"/>
  <pageMargins left="0.25" right="0.25" top="0.75" bottom="0.75" header="0.3" footer="0.3"/>
  <pageSetup paperSize="9" scale="48"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36036-8366-40FB-BD97-624035FE7CB4}">
  <sheetPr>
    <pageSetUpPr fitToPage="1"/>
  </sheetPr>
  <dimension ref="A1:P83"/>
  <sheetViews>
    <sheetView topLeftCell="E1" zoomScale="115" zoomScaleNormal="115" workbookViewId="0">
      <selection activeCell="H3" sqref="H3:J80"/>
    </sheetView>
  </sheetViews>
  <sheetFormatPr baseColWidth="10" defaultColWidth="8.7265625" defaultRowHeight="14.5" x14ac:dyDescent="0.35"/>
  <cols>
    <col min="3" max="3" width="47.7265625" customWidth="1"/>
    <col min="4" max="5" width="29.453125" customWidth="1"/>
    <col min="6" max="6" width="63.54296875" bestFit="1" customWidth="1"/>
    <col min="7" max="10" width="14" customWidth="1"/>
    <col min="11" max="11" width="9" customWidth="1"/>
    <col min="12" max="13" width="9.1796875" customWidth="1"/>
    <col min="14" max="14" width="12.08984375" customWidth="1"/>
    <col min="16" max="16" width="16.26953125" customWidth="1"/>
  </cols>
  <sheetData>
    <row r="1" spans="2:16" ht="39" customHeight="1" thickBot="1" x14ac:dyDescent="0.55000000000000004">
      <c r="B1" s="350" t="s">
        <v>3707</v>
      </c>
      <c r="D1" s="1"/>
      <c r="G1" s="414"/>
      <c r="H1" s="415"/>
      <c r="I1" s="415"/>
      <c r="J1" s="415"/>
      <c r="K1" s="415"/>
      <c r="L1" s="415"/>
      <c r="M1" s="415"/>
      <c r="N1" s="415"/>
    </row>
    <row r="2" spans="2:16" ht="48.5" thickBot="1" x14ac:dyDescent="0.4">
      <c r="B2" s="2" t="s">
        <v>0</v>
      </c>
      <c r="C2" s="3" t="s">
        <v>1</v>
      </c>
      <c r="D2" s="4" t="s">
        <v>2</v>
      </c>
      <c r="E2" s="5" t="s">
        <v>3</v>
      </c>
      <c r="F2" s="6" t="s">
        <v>4</v>
      </c>
      <c r="G2" s="7" t="s">
        <v>5</v>
      </c>
      <c r="H2" s="8" t="s">
        <v>6</v>
      </c>
      <c r="I2" s="9" t="s">
        <v>7</v>
      </c>
      <c r="J2" s="8" t="s">
        <v>8</v>
      </c>
      <c r="K2" s="10" t="s">
        <v>3709</v>
      </c>
      <c r="L2" s="10" t="s">
        <v>3710</v>
      </c>
      <c r="M2" s="10" t="s">
        <v>3711</v>
      </c>
      <c r="N2" s="11" t="s">
        <v>9</v>
      </c>
      <c r="P2" s="12" t="s">
        <v>10</v>
      </c>
    </row>
    <row r="3" spans="2:16" ht="29" x14ac:dyDescent="0.35">
      <c r="B3" s="61" t="s">
        <v>3339</v>
      </c>
      <c r="C3" s="22" t="s">
        <v>3340</v>
      </c>
      <c r="D3" s="266">
        <v>62323000</v>
      </c>
      <c r="E3" s="22" t="s">
        <v>1555</v>
      </c>
      <c r="F3" s="88" t="s">
        <v>3341</v>
      </c>
      <c r="G3" s="61">
        <f>+H3+I3+J3</f>
        <v>8</v>
      </c>
      <c r="H3" s="69">
        <v>3</v>
      </c>
      <c r="I3" s="69">
        <v>4</v>
      </c>
      <c r="J3" s="69">
        <v>1</v>
      </c>
      <c r="K3" s="352">
        <v>60.637500000000003</v>
      </c>
      <c r="L3" s="353">
        <v>62.081249999999997</v>
      </c>
      <c r="M3" s="353">
        <v>63.524999999999999</v>
      </c>
      <c r="N3" s="231">
        <f>+H3*K3+I3*L3+J3*M3</f>
        <v>493.76249999999999</v>
      </c>
      <c r="P3" s="231">
        <v>493.76250000000005</v>
      </c>
    </row>
    <row r="4" spans="2:16" x14ac:dyDescent="0.35">
      <c r="B4" s="61" t="s">
        <v>3342</v>
      </c>
      <c r="C4" s="27" t="s">
        <v>3343</v>
      </c>
      <c r="D4" s="266">
        <v>61826320</v>
      </c>
      <c r="E4" s="27" t="s">
        <v>1555</v>
      </c>
      <c r="F4" s="28" t="s">
        <v>3344</v>
      </c>
      <c r="G4" s="61">
        <f t="shared" ref="G4:G67" si="0">+H4+I4+J4</f>
        <v>22</v>
      </c>
      <c r="H4" s="69">
        <v>5</v>
      </c>
      <c r="I4" s="69">
        <v>12</v>
      </c>
      <c r="J4" s="69">
        <v>5</v>
      </c>
      <c r="K4" s="352">
        <v>40.02075</v>
      </c>
      <c r="L4" s="353">
        <v>40.973624999999998</v>
      </c>
      <c r="M4" s="353">
        <v>41.926500000000004</v>
      </c>
      <c r="N4" s="231">
        <f t="shared" ref="N4:N67" si="1">+H4*K4+I4*L4+J4*M4</f>
        <v>901.41975000000002</v>
      </c>
      <c r="P4" s="231">
        <v>901.41975000000002</v>
      </c>
    </row>
    <row r="5" spans="2:16" ht="29" x14ac:dyDescent="0.35">
      <c r="B5" s="61" t="s">
        <v>3345</v>
      </c>
      <c r="C5" s="27" t="s">
        <v>3346</v>
      </c>
      <c r="D5" s="239" t="s">
        <v>3347</v>
      </c>
      <c r="E5" s="27" t="s">
        <v>1555</v>
      </c>
      <c r="F5" s="28" t="s">
        <v>3348</v>
      </c>
      <c r="G5" s="61">
        <f t="shared" si="0"/>
        <v>1</v>
      </c>
      <c r="H5" s="69">
        <v>0</v>
      </c>
      <c r="I5" s="69">
        <v>1</v>
      </c>
      <c r="J5" s="69">
        <v>0</v>
      </c>
      <c r="K5" s="352">
        <v>1237.0050000000001</v>
      </c>
      <c r="L5" s="353">
        <v>1266.4575000000002</v>
      </c>
      <c r="M5" s="353">
        <v>1295.9100000000001</v>
      </c>
      <c r="N5" s="231">
        <f t="shared" si="1"/>
        <v>1266.4575000000002</v>
      </c>
      <c r="P5" s="231">
        <v>1266.4575000000002</v>
      </c>
    </row>
    <row r="6" spans="2:16" ht="72.5" x14ac:dyDescent="0.35">
      <c r="B6" s="61" t="s">
        <v>3349</v>
      </c>
      <c r="C6" s="22" t="s">
        <v>3350</v>
      </c>
      <c r="D6" s="266" t="s">
        <v>3351</v>
      </c>
      <c r="E6" s="27" t="s">
        <v>1555</v>
      </c>
      <c r="F6" s="88" t="s">
        <v>3352</v>
      </c>
      <c r="G6" s="61">
        <f t="shared" si="0"/>
        <v>10</v>
      </c>
      <c r="H6" s="69">
        <v>3</v>
      </c>
      <c r="I6" s="69">
        <v>4</v>
      </c>
      <c r="J6" s="69">
        <v>3</v>
      </c>
      <c r="K6" s="352">
        <v>823.45725000000004</v>
      </c>
      <c r="L6" s="353">
        <v>843.06337499999995</v>
      </c>
      <c r="M6" s="353">
        <v>862.66949999999997</v>
      </c>
      <c r="N6" s="231">
        <f t="shared" si="1"/>
        <v>8430.6337500000009</v>
      </c>
      <c r="P6" s="231">
        <v>8430.6337499999991</v>
      </c>
    </row>
    <row r="7" spans="2:16" ht="58" x14ac:dyDescent="0.35">
      <c r="B7" s="61" t="s">
        <v>3353</v>
      </c>
      <c r="C7" s="22" t="s">
        <v>3354</v>
      </c>
      <c r="D7" s="266" t="s">
        <v>3355</v>
      </c>
      <c r="E7" s="27" t="s">
        <v>1555</v>
      </c>
      <c r="F7" s="88" t="s">
        <v>3356</v>
      </c>
      <c r="G7" s="61">
        <f t="shared" si="0"/>
        <v>14</v>
      </c>
      <c r="H7" s="69">
        <v>5</v>
      </c>
      <c r="I7" s="69">
        <v>6</v>
      </c>
      <c r="J7" s="69">
        <v>3</v>
      </c>
      <c r="K7" s="352">
        <v>698.5440000000001</v>
      </c>
      <c r="L7" s="353">
        <v>715.17600000000004</v>
      </c>
      <c r="M7" s="353">
        <v>731.80800000000011</v>
      </c>
      <c r="N7" s="231">
        <f t="shared" si="1"/>
        <v>9979.2000000000007</v>
      </c>
      <c r="P7" s="231">
        <v>9979.2000000000025</v>
      </c>
    </row>
    <row r="8" spans="2:16" x14ac:dyDescent="0.35">
      <c r="B8" s="61" t="s">
        <v>3357</v>
      </c>
      <c r="C8" s="27" t="s">
        <v>3358</v>
      </c>
      <c r="D8" s="266" t="s">
        <v>3359</v>
      </c>
      <c r="E8" s="27" t="s">
        <v>1555</v>
      </c>
      <c r="F8" s="28" t="s">
        <v>3360</v>
      </c>
      <c r="G8" s="61">
        <f t="shared" si="0"/>
        <v>12</v>
      </c>
      <c r="H8" s="69">
        <v>3</v>
      </c>
      <c r="I8" s="69">
        <v>6</v>
      </c>
      <c r="J8" s="69">
        <v>3</v>
      </c>
      <c r="K8" s="352">
        <v>40.02075</v>
      </c>
      <c r="L8" s="353">
        <v>40.973624999999998</v>
      </c>
      <c r="M8" s="353">
        <v>41.926500000000004</v>
      </c>
      <c r="N8" s="231">
        <f t="shared" si="1"/>
        <v>491.68349999999998</v>
      </c>
      <c r="P8" s="231">
        <v>491.68350000000004</v>
      </c>
    </row>
    <row r="9" spans="2:16" ht="29" x14ac:dyDescent="0.35">
      <c r="B9" s="61" t="s">
        <v>3361</v>
      </c>
      <c r="C9" s="22" t="s">
        <v>3362</v>
      </c>
      <c r="D9" s="266" t="s">
        <v>3363</v>
      </c>
      <c r="E9" s="27" t="s">
        <v>1555</v>
      </c>
      <c r="F9" s="88" t="s">
        <v>3364</v>
      </c>
      <c r="G9" s="61">
        <f t="shared" si="0"/>
        <v>6</v>
      </c>
      <c r="H9" s="69">
        <v>2</v>
      </c>
      <c r="I9" s="69">
        <v>2</v>
      </c>
      <c r="J9" s="69">
        <v>2</v>
      </c>
      <c r="K9" s="352">
        <v>291.06</v>
      </c>
      <c r="L9" s="353">
        <v>297.99</v>
      </c>
      <c r="M9" s="353">
        <v>304.91999999999996</v>
      </c>
      <c r="N9" s="231">
        <f t="shared" si="1"/>
        <v>1787.9399999999998</v>
      </c>
      <c r="P9" s="231">
        <v>1787.94</v>
      </c>
    </row>
    <row r="10" spans="2:16" ht="29" x14ac:dyDescent="0.35">
      <c r="B10" s="61" t="s">
        <v>3365</v>
      </c>
      <c r="C10" s="27" t="s">
        <v>3366</v>
      </c>
      <c r="D10" s="266" t="s">
        <v>3367</v>
      </c>
      <c r="E10" s="27" t="s">
        <v>1555</v>
      </c>
      <c r="F10" s="28" t="s">
        <v>3368</v>
      </c>
      <c r="G10" s="61">
        <f t="shared" si="0"/>
        <v>6</v>
      </c>
      <c r="H10" s="69">
        <v>2</v>
      </c>
      <c r="I10" s="69">
        <v>3</v>
      </c>
      <c r="J10" s="69">
        <v>1</v>
      </c>
      <c r="K10" s="352">
        <v>47.297250000000005</v>
      </c>
      <c r="L10" s="353">
        <v>48.423375</v>
      </c>
      <c r="M10" s="353">
        <v>49.549500000000002</v>
      </c>
      <c r="N10" s="231">
        <f t="shared" si="1"/>
        <v>289.41412500000001</v>
      </c>
      <c r="P10" s="231">
        <v>289.41412500000001</v>
      </c>
    </row>
    <row r="11" spans="2:16" ht="29" x14ac:dyDescent="0.35">
      <c r="B11" s="61" t="s">
        <v>3369</v>
      </c>
      <c r="C11" s="27" t="s">
        <v>3370</v>
      </c>
      <c r="D11" s="266" t="s">
        <v>3371</v>
      </c>
      <c r="E11" s="27" t="s">
        <v>1555</v>
      </c>
      <c r="F11" s="28" t="s">
        <v>3372</v>
      </c>
      <c r="G11" s="61">
        <f t="shared" si="0"/>
        <v>9</v>
      </c>
      <c r="H11" s="69">
        <v>4</v>
      </c>
      <c r="I11" s="69">
        <v>4</v>
      </c>
      <c r="J11" s="69">
        <v>1</v>
      </c>
      <c r="K11" s="352">
        <v>116.42399999999999</v>
      </c>
      <c r="L11" s="353">
        <v>119.196</v>
      </c>
      <c r="M11" s="353">
        <v>121.96799999999999</v>
      </c>
      <c r="N11" s="231">
        <f t="shared" si="1"/>
        <v>1064.4480000000001</v>
      </c>
      <c r="P11" s="231">
        <v>1064.4480000000001</v>
      </c>
    </row>
    <row r="12" spans="2:16" x14ac:dyDescent="0.35">
      <c r="B12" s="61" t="s">
        <v>3373</v>
      </c>
      <c r="C12" s="88" t="s">
        <v>3374</v>
      </c>
      <c r="D12" s="158" t="s">
        <v>3375</v>
      </c>
      <c r="E12" s="20" t="s">
        <v>1555</v>
      </c>
      <c r="F12" s="88" t="s">
        <v>3376</v>
      </c>
      <c r="G12" s="61">
        <f t="shared" si="0"/>
        <v>4</v>
      </c>
      <c r="H12" s="69">
        <v>1</v>
      </c>
      <c r="I12" s="69">
        <v>2</v>
      </c>
      <c r="J12" s="69">
        <v>1</v>
      </c>
      <c r="K12" s="352">
        <v>1716.04125</v>
      </c>
      <c r="L12" s="353">
        <v>1756.899375</v>
      </c>
      <c r="M12" s="353">
        <v>1797.7575000000002</v>
      </c>
      <c r="N12" s="231">
        <f t="shared" si="1"/>
        <v>7027.5974999999999</v>
      </c>
      <c r="P12" s="231">
        <v>7027.5974999999999</v>
      </c>
    </row>
    <row r="13" spans="2:16" x14ac:dyDescent="0.35">
      <c r="B13" s="61" t="s">
        <v>3377</v>
      </c>
      <c r="C13" s="27" t="s">
        <v>3378</v>
      </c>
      <c r="D13" s="326" t="s">
        <v>3379</v>
      </c>
      <c r="E13" s="22" t="s">
        <v>1555</v>
      </c>
      <c r="F13" s="327" t="s">
        <v>2235</v>
      </c>
      <c r="G13" s="61">
        <f t="shared" si="0"/>
        <v>2</v>
      </c>
      <c r="H13" s="69">
        <v>1</v>
      </c>
      <c r="I13" s="69">
        <v>1</v>
      </c>
      <c r="J13" s="69">
        <v>0</v>
      </c>
      <c r="K13" s="352">
        <v>312.8895</v>
      </c>
      <c r="L13" s="353">
        <v>320.33924999999999</v>
      </c>
      <c r="M13" s="353">
        <v>327.78899999999999</v>
      </c>
      <c r="N13" s="231">
        <f t="shared" si="1"/>
        <v>633.22874999999999</v>
      </c>
      <c r="P13" s="231">
        <v>633.22874999999999</v>
      </c>
    </row>
    <row r="14" spans="2:16" ht="145" x14ac:dyDescent="0.35">
      <c r="B14" s="61" t="s">
        <v>3380</v>
      </c>
      <c r="C14" s="22" t="s">
        <v>3381</v>
      </c>
      <c r="D14" s="266" t="s">
        <v>3382</v>
      </c>
      <c r="E14" s="22" t="s">
        <v>1555</v>
      </c>
      <c r="F14" s="28" t="s">
        <v>3383</v>
      </c>
      <c r="G14" s="61">
        <f t="shared" si="0"/>
        <v>4</v>
      </c>
      <c r="H14" s="69">
        <v>1</v>
      </c>
      <c r="I14" s="69">
        <v>2</v>
      </c>
      <c r="J14" s="69">
        <v>1</v>
      </c>
      <c r="K14" s="352">
        <v>724.01175000000012</v>
      </c>
      <c r="L14" s="353">
        <v>741.25012500000014</v>
      </c>
      <c r="M14" s="353">
        <v>758.48850000000004</v>
      </c>
      <c r="N14" s="231">
        <f t="shared" si="1"/>
        <v>2965.0005000000006</v>
      </c>
      <c r="P14" s="231">
        <v>2965.0005000000006</v>
      </c>
    </row>
    <row r="15" spans="2:16" ht="29" x14ac:dyDescent="0.35">
      <c r="B15" s="61" t="s">
        <v>3384</v>
      </c>
      <c r="C15" s="22" t="s">
        <v>3385</v>
      </c>
      <c r="D15" s="266" t="s">
        <v>3386</v>
      </c>
      <c r="E15" s="22" t="s">
        <v>1555</v>
      </c>
      <c r="F15" s="88" t="s">
        <v>3387</v>
      </c>
      <c r="G15" s="61">
        <f t="shared" si="0"/>
        <v>4</v>
      </c>
      <c r="H15" s="69">
        <v>1</v>
      </c>
      <c r="I15" s="69">
        <v>2</v>
      </c>
      <c r="J15" s="69">
        <v>1</v>
      </c>
      <c r="K15" s="352">
        <v>544.52475000000004</v>
      </c>
      <c r="L15" s="353">
        <v>557.48962500000005</v>
      </c>
      <c r="M15" s="353">
        <v>570.45450000000005</v>
      </c>
      <c r="N15" s="231">
        <f t="shared" si="1"/>
        <v>2229.9585000000002</v>
      </c>
      <c r="P15" s="231">
        <v>2229.9585000000002</v>
      </c>
    </row>
    <row r="16" spans="2:16" ht="29" x14ac:dyDescent="0.35">
      <c r="B16" s="61" t="s">
        <v>3388</v>
      </c>
      <c r="C16" s="27" t="s">
        <v>3389</v>
      </c>
      <c r="D16" s="266" t="s">
        <v>3390</v>
      </c>
      <c r="E16" s="22" t="s">
        <v>1555</v>
      </c>
      <c r="F16" s="28" t="s">
        <v>3391</v>
      </c>
      <c r="G16" s="61">
        <f t="shared" si="0"/>
        <v>3</v>
      </c>
      <c r="H16" s="69">
        <v>1</v>
      </c>
      <c r="I16" s="69">
        <v>1</v>
      </c>
      <c r="J16" s="69">
        <v>1</v>
      </c>
      <c r="K16" s="352">
        <v>55.786500000000004</v>
      </c>
      <c r="L16" s="353">
        <v>57.114750000000001</v>
      </c>
      <c r="M16" s="353">
        <v>58.443000000000005</v>
      </c>
      <c r="N16" s="231">
        <f t="shared" si="1"/>
        <v>171.34425000000002</v>
      </c>
      <c r="P16" s="231">
        <v>171.34425000000002</v>
      </c>
    </row>
    <row r="17" spans="2:16" ht="29" x14ac:dyDescent="0.35">
      <c r="B17" s="61" t="s">
        <v>3392</v>
      </c>
      <c r="C17" s="27" t="s">
        <v>3393</v>
      </c>
      <c r="D17" s="266" t="s">
        <v>3394</v>
      </c>
      <c r="E17" s="22" t="s">
        <v>1555</v>
      </c>
      <c r="F17" s="28" t="s">
        <v>3395</v>
      </c>
      <c r="G17" s="61">
        <f t="shared" si="0"/>
        <v>3</v>
      </c>
      <c r="H17" s="69">
        <v>1</v>
      </c>
      <c r="I17" s="69">
        <v>1</v>
      </c>
      <c r="J17" s="69">
        <v>1</v>
      </c>
      <c r="K17" s="352">
        <v>65.488500000000002</v>
      </c>
      <c r="L17" s="353">
        <v>67.047750000000008</v>
      </c>
      <c r="M17" s="353">
        <v>68.606999999999999</v>
      </c>
      <c r="N17" s="231">
        <f t="shared" si="1"/>
        <v>201.14324999999999</v>
      </c>
      <c r="P17" s="231">
        <v>201.14324999999999</v>
      </c>
    </row>
    <row r="18" spans="2:16" ht="43.5" x14ac:dyDescent="0.35">
      <c r="B18" s="61" t="s">
        <v>3396</v>
      </c>
      <c r="C18" s="22" t="s">
        <v>3397</v>
      </c>
      <c r="D18" s="266" t="s">
        <v>3398</v>
      </c>
      <c r="E18" s="22" t="s">
        <v>1555</v>
      </c>
      <c r="F18" s="88" t="s">
        <v>3399</v>
      </c>
      <c r="G18" s="61">
        <f t="shared" si="0"/>
        <v>3</v>
      </c>
      <c r="H18" s="69">
        <v>1</v>
      </c>
      <c r="I18" s="69">
        <v>1</v>
      </c>
      <c r="J18" s="69">
        <v>1</v>
      </c>
      <c r="K18" s="352">
        <v>12.127500000000001</v>
      </c>
      <c r="L18" s="353">
        <v>12.416250000000002</v>
      </c>
      <c r="M18" s="353">
        <v>12.705</v>
      </c>
      <c r="N18" s="231">
        <f t="shared" si="1"/>
        <v>37.248750000000001</v>
      </c>
      <c r="P18" s="231">
        <v>37.248750000000001</v>
      </c>
    </row>
    <row r="19" spans="2:16" x14ac:dyDescent="0.35">
      <c r="B19" s="61" t="s">
        <v>3400</v>
      </c>
      <c r="C19" s="22" t="s">
        <v>3401</v>
      </c>
      <c r="D19" s="266" t="s">
        <v>3402</v>
      </c>
      <c r="E19" s="22" t="s">
        <v>1555</v>
      </c>
      <c r="F19" s="88" t="s">
        <v>3403</v>
      </c>
      <c r="G19" s="61">
        <f t="shared" si="0"/>
        <v>8</v>
      </c>
      <c r="H19" s="69">
        <v>2</v>
      </c>
      <c r="I19" s="69">
        <v>4</v>
      </c>
      <c r="J19" s="69">
        <v>2</v>
      </c>
      <c r="K19" s="352">
        <v>21.829500000000003</v>
      </c>
      <c r="L19" s="353">
        <v>22.349250000000001</v>
      </c>
      <c r="M19" s="353">
        <v>22.869000000000003</v>
      </c>
      <c r="N19" s="231">
        <f t="shared" si="1"/>
        <v>178.79400000000001</v>
      </c>
      <c r="P19" s="231">
        <v>178.79400000000001</v>
      </c>
    </row>
    <row r="20" spans="2:16" ht="29" x14ac:dyDescent="0.35">
      <c r="B20" s="61" t="s">
        <v>3404</v>
      </c>
      <c r="C20" s="27" t="s">
        <v>3405</v>
      </c>
      <c r="D20" s="266" t="s">
        <v>3406</v>
      </c>
      <c r="E20" s="22" t="s">
        <v>1555</v>
      </c>
      <c r="F20" s="28" t="s">
        <v>3407</v>
      </c>
      <c r="G20" s="61">
        <f t="shared" si="0"/>
        <v>3</v>
      </c>
      <c r="H20" s="69">
        <v>1</v>
      </c>
      <c r="I20" s="69">
        <v>1</v>
      </c>
      <c r="J20" s="69">
        <v>1</v>
      </c>
      <c r="K20" s="352">
        <v>12.127500000000001</v>
      </c>
      <c r="L20" s="353">
        <v>12.416250000000002</v>
      </c>
      <c r="M20" s="353">
        <v>12.705</v>
      </c>
      <c r="N20" s="231">
        <f t="shared" si="1"/>
        <v>37.248750000000001</v>
      </c>
      <c r="P20" s="231">
        <v>37.248750000000001</v>
      </c>
    </row>
    <row r="21" spans="2:16" ht="29" x14ac:dyDescent="0.35">
      <c r="B21" s="61" t="s">
        <v>3408</v>
      </c>
      <c r="C21" s="27" t="s">
        <v>3405</v>
      </c>
      <c r="D21" s="266" t="s">
        <v>3409</v>
      </c>
      <c r="E21" s="22" t="s">
        <v>1555</v>
      </c>
      <c r="F21" s="28" t="s">
        <v>3410</v>
      </c>
      <c r="G21" s="61">
        <f t="shared" si="0"/>
        <v>3</v>
      </c>
      <c r="H21" s="69">
        <v>1</v>
      </c>
      <c r="I21" s="69">
        <v>1</v>
      </c>
      <c r="J21" s="69">
        <v>1</v>
      </c>
      <c r="K21" s="352">
        <v>12.127500000000001</v>
      </c>
      <c r="L21" s="353">
        <v>12.416250000000002</v>
      </c>
      <c r="M21" s="353">
        <v>12.705</v>
      </c>
      <c r="N21" s="231">
        <f t="shared" si="1"/>
        <v>37.248750000000001</v>
      </c>
      <c r="P21" s="231">
        <v>37.248750000000001</v>
      </c>
    </row>
    <row r="22" spans="2:16" ht="29" x14ac:dyDescent="0.35">
      <c r="B22" s="61" t="s">
        <v>3411</v>
      </c>
      <c r="C22" s="22" t="s">
        <v>3412</v>
      </c>
      <c r="D22" s="266">
        <v>62251000</v>
      </c>
      <c r="E22" s="22" t="s">
        <v>1555</v>
      </c>
      <c r="F22" s="88" t="s">
        <v>3413</v>
      </c>
      <c r="G22" s="61">
        <f t="shared" si="0"/>
        <v>2</v>
      </c>
      <c r="H22" s="69">
        <v>0</v>
      </c>
      <c r="I22" s="69">
        <v>1</v>
      </c>
      <c r="J22" s="69">
        <v>1</v>
      </c>
      <c r="K22" s="352">
        <v>25.467750000000002</v>
      </c>
      <c r="L22" s="353">
        <v>26.074125000000002</v>
      </c>
      <c r="M22" s="353">
        <v>26.680500000000002</v>
      </c>
      <c r="N22" s="231">
        <f t="shared" si="1"/>
        <v>52.754625000000004</v>
      </c>
      <c r="P22" s="231">
        <v>52.754625000000004</v>
      </c>
    </row>
    <row r="23" spans="2:16" ht="29" x14ac:dyDescent="0.35">
      <c r="B23" s="61" t="s">
        <v>3414</v>
      </c>
      <c r="C23" s="22" t="s">
        <v>3415</v>
      </c>
      <c r="D23" s="266" t="s">
        <v>3416</v>
      </c>
      <c r="E23" s="22" t="s">
        <v>1555</v>
      </c>
      <c r="F23" s="88" t="s">
        <v>3417</v>
      </c>
      <c r="G23" s="61">
        <f t="shared" si="0"/>
        <v>1</v>
      </c>
      <c r="H23" s="69">
        <v>0</v>
      </c>
      <c r="I23" s="69">
        <v>1</v>
      </c>
      <c r="J23" s="69">
        <v>0</v>
      </c>
      <c r="K23" s="352">
        <v>538.46100000000001</v>
      </c>
      <c r="L23" s="353">
        <v>551.28150000000005</v>
      </c>
      <c r="M23" s="353">
        <v>564.10200000000009</v>
      </c>
      <c r="N23" s="231">
        <f t="shared" si="1"/>
        <v>551.28150000000005</v>
      </c>
      <c r="P23" s="231">
        <v>551.28150000000005</v>
      </c>
    </row>
    <row r="24" spans="2:16" ht="29" x14ac:dyDescent="0.35">
      <c r="B24" s="61" t="s">
        <v>3418</v>
      </c>
      <c r="C24" s="22" t="s">
        <v>3419</v>
      </c>
      <c r="D24" s="266" t="s">
        <v>3420</v>
      </c>
      <c r="E24" s="22" t="s">
        <v>1555</v>
      </c>
      <c r="F24" s="88" t="s">
        <v>3421</v>
      </c>
      <c r="G24" s="61">
        <f t="shared" si="0"/>
        <v>3</v>
      </c>
      <c r="H24" s="69">
        <v>1</v>
      </c>
      <c r="I24" s="69">
        <v>1</v>
      </c>
      <c r="J24" s="69">
        <v>1</v>
      </c>
      <c r="K24" s="352">
        <v>994.45500000000004</v>
      </c>
      <c r="L24" s="353">
        <v>1018.1325000000001</v>
      </c>
      <c r="M24" s="353">
        <v>1041.81</v>
      </c>
      <c r="N24" s="231">
        <f t="shared" si="1"/>
        <v>3054.3975</v>
      </c>
      <c r="P24" s="231">
        <v>3054.3975</v>
      </c>
    </row>
    <row r="25" spans="2:16" ht="101.5" x14ac:dyDescent="0.35">
      <c r="B25" s="61" t="s">
        <v>3422</v>
      </c>
      <c r="C25" s="27" t="s">
        <v>3423</v>
      </c>
      <c r="D25" s="266" t="s">
        <v>3424</v>
      </c>
      <c r="E25" s="27" t="s">
        <v>1555</v>
      </c>
      <c r="F25" s="28" t="s">
        <v>3425</v>
      </c>
      <c r="G25" s="61">
        <f t="shared" si="0"/>
        <v>4</v>
      </c>
      <c r="H25" s="69">
        <v>2</v>
      </c>
      <c r="I25" s="69">
        <v>2</v>
      </c>
      <c r="J25" s="69">
        <v>0</v>
      </c>
      <c r="K25" s="352">
        <v>554.22675000000004</v>
      </c>
      <c r="L25" s="353">
        <v>567.42262500000004</v>
      </c>
      <c r="M25" s="353">
        <v>580.61850000000004</v>
      </c>
      <c r="N25" s="231">
        <f t="shared" si="1"/>
        <v>2243.2987499999999</v>
      </c>
      <c r="P25" s="231">
        <v>2243.2987499999999</v>
      </c>
    </row>
    <row r="26" spans="2:16" ht="58" x14ac:dyDescent="0.35">
      <c r="B26" s="61" t="s">
        <v>3426</v>
      </c>
      <c r="C26" s="27" t="s">
        <v>3427</v>
      </c>
      <c r="D26" s="266" t="s">
        <v>3428</v>
      </c>
      <c r="E26" s="27" t="s">
        <v>1555</v>
      </c>
      <c r="F26" s="28" t="s">
        <v>3429</v>
      </c>
      <c r="G26" s="61">
        <f t="shared" si="0"/>
        <v>7</v>
      </c>
      <c r="H26" s="69">
        <v>3</v>
      </c>
      <c r="I26" s="69">
        <v>3</v>
      </c>
      <c r="J26" s="69">
        <v>1</v>
      </c>
      <c r="K26" s="352">
        <v>614.86425000000008</v>
      </c>
      <c r="L26" s="353">
        <v>629.50387499999999</v>
      </c>
      <c r="M26" s="353">
        <v>644.14350000000002</v>
      </c>
      <c r="N26" s="231">
        <f t="shared" si="1"/>
        <v>4377.247875</v>
      </c>
      <c r="P26" s="231">
        <v>4377.247875</v>
      </c>
    </row>
    <row r="27" spans="2:16" ht="72.5" x14ac:dyDescent="0.35">
      <c r="B27" s="61" t="s">
        <v>3430</v>
      </c>
      <c r="C27" s="27" t="s">
        <v>3431</v>
      </c>
      <c r="D27" s="266" t="s">
        <v>3432</v>
      </c>
      <c r="E27" s="27" t="s">
        <v>1555</v>
      </c>
      <c r="F27" s="28" t="s">
        <v>3433</v>
      </c>
      <c r="G27" s="61">
        <f t="shared" si="0"/>
        <v>6</v>
      </c>
      <c r="H27" s="69">
        <v>2</v>
      </c>
      <c r="I27" s="69">
        <v>3</v>
      </c>
      <c r="J27" s="69">
        <v>1</v>
      </c>
      <c r="K27" s="352">
        <v>1006.5825000000001</v>
      </c>
      <c r="L27" s="353">
        <v>1030.5487500000002</v>
      </c>
      <c r="M27" s="353">
        <v>1054.5150000000001</v>
      </c>
      <c r="N27" s="231">
        <f t="shared" si="1"/>
        <v>6159.326250000001</v>
      </c>
      <c r="P27" s="231">
        <v>6159.326250000001</v>
      </c>
    </row>
    <row r="28" spans="2:16" ht="29" x14ac:dyDescent="0.35">
      <c r="B28" s="61" t="s">
        <v>3434</v>
      </c>
      <c r="C28" s="240" t="s">
        <v>3435</v>
      </c>
      <c r="D28" s="267" t="s">
        <v>3436</v>
      </c>
      <c r="E28" s="240" t="s">
        <v>1555</v>
      </c>
      <c r="F28" s="328" t="s">
        <v>3437</v>
      </c>
      <c r="G28" s="61">
        <f t="shared" si="0"/>
        <v>4</v>
      </c>
      <c r="H28" s="69">
        <v>1</v>
      </c>
      <c r="I28" s="69">
        <v>2</v>
      </c>
      <c r="J28" s="69">
        <v>1</v>
      </c>
      <c r="K28" s="355">
        <v>87.318000000000012</v>
      </c>
      <c r="L28" s="356">
        <v>89.397000000000006</v>
      </c>
      <c r="M28" s="356">
        <v>91.476000000000013</v>
      </c>
      <c r="N28" s="231">
        <f t="shared" si="1"/>
        <v>357.58800000000002</v>
      </c>
      <c r="P28" s="236">
        <v>357.58800000000002</v>
      </c>
    </row>
    <row r="29" spans="2:16" x14ac:dyDescent="0.35">
      <c r="B29" s="61" t="s">
        <v>3438</v>
      </c>
      <c r="C29" s="13" t="s">
        <v>3439</v>
      </c>
      <c r="D29" s="329" t="s">
        <v>3440</v>
      </c>
      <c r="E29" s="330" t="s">
        <v>1555</v>
      </c>
      <c r="F29" s="331"/>
      <c r="G29" s="61">
        <f t="shared" si="0"/>
        <v>2</v>
      </c>
      <c r="H29" s="69">
        <v>1</v>
      </c>
      <c r="I29" s="69">
        <v>1</v>
      </c>
      <c r="J29" s="69">
        <v>0</v>
      </c>
      <c r="K29" s="352">
        <v>532.39724999999999</v>
      </c>
      <c r="L29" s="353">
        <v>545.07337500000006</v>
      </c>
      <c r="M29" s="353">
        <v>557.74950000000001</v>
      </c>
      <c r="N29" s="231">
        <f t="shared" si="1"/>
        <v>1077.4706249999999</v>
      </c>
      <c r="P29" s="231">
        <v>1077.4706249999999</v>
      </c>
    </row>
    <row r="30" spans="2:16" x14ac:dyDescent="0.35">
      <c r="B30" s="61" t="s">
        <v>3441</v>
      </c>
      <c r="C30" s="13" t="s">
        <v>3442</v>
      </c>
      <c r="D30" s="329" t="s">
        <v>3443</v>
      </c>
      <c r="E30" s="330" t="s">
        <v>1555</v>
      </c>
      <c r="F30" s="331"/>
      <c r="G30" s="61">
        <f t="shared" si="0"/>
        <v>2</v>
      </c>
      <c r="H30" s="69">
        <v>1</v>
      </c>
      <c r="I30" s="69">
        <v>1</v>
      </c>
      <c r="J30" s="69">
        <v>0</v>
      </c>
      <c r="K30" s="352">
        <v>1262.4727499999999</v>
      </c>
      <c r="L30" s="353">
        <v>1292.5316250000001</v>
      </c>
      <c r="M30" s="353">
        <v>1322.5905</v>
      </c>
      <c r="N30" s="231">
        <f t="shared" si="1"/>
        <v>2555.004375</v>
      </c>
      <c r="P30" s="231">
        <v>2555.004375</v>
      </c>
    </row>
    <row r="31" spans="2:16" ht="43.5" x14ac:dyDescent="0.35">
      <c r="B31" s="61" t="s">
        <v>3444</v>
      </c>
      <c r="C31" s="13" t="s">
        <v>3445</v>
      </c>
      <c r="D31" s="329" t="s">
        <v>3446</v>
      </c>
      <c r="E31" s="330" t="s">
        <v>1555</v>
      </c>
      <c r="F31" s="331" t="s">
        <v>3447</v>
      </c>
      <c r="G31" s="61">
        <f t="shared" si="0"/>
        <v>3</v>
      </c>
      <c r="H31" s="69">
        <v>1</v>
      </c>
      <c r="I31" s="69">
        <v>1</v>
      </c>
      <c r="J31" s="69">
        <v>1</v>
      </c>
      <c r="K31" s="352">
        <v>586.971</v>
      </c>
      <c r="L31" s="353">
        <v>600.94650000000001</v>
      </c>
      <c r="M31" s="353">
        <v>614.92200000000003</v>
      </c>
      <c r="N31" s="231">
        <f t="shared" si="1"/>
        <v>1802.8395</v>
      </c>
      <c r="P31" s="231">
        <v>1802.8395</v>
      </c>
    </row>
    <row r="32" spans="2:16" ht="87" x14ac:dyDescent="0.35">
      <c r="B32" s="61" t="s">
        <v>3448</v>
      </c>
      <c r="C32" s="13" t="s">
        <v>3449</v>
      </c>
      <c r="D32" s="329" t="s">
        <v>3450</v>
      </c>
      <c r="E32" s="330" t="s">
        <v>1555</v>
      </c>
      <c r="F32" s="331" t="s">
        <v>3451</v>
      </c>
      <c r="G32" s="61">
        <f t="shared" si="0"/>
        <v>4</v>
      </c>
      <c r="H32" s="69">
        <v>1</v>
      </c>
      <c r="I32" s="69">
        <v>2</v>
      </c>
      <c r="J32" s="69">
        <v>1</v>
      </c>
      <c r="K32" s="352">
        <v>1012.64625</v>
      </c>
      <c r="L32" s="353">
        <v>1036.756875</v>
      </c>
      <c r="M32" s="353">
        <v>1060.8675000000001</v>
      </c>
      <c r="N32" s="231">
        <f t="shared" si="1"/>
        <v>4147.0275000000001</v>
      </c>
      <c r="P32" s="231">
        <v>4147.0275000000001</v>
      </c>
    </row>
    <row r="33" spans="2:16" ht="87" x14ac:dyDescent="0.35">
      <c r="B33" s="61" t="s">
        <v>3452</v>
      </c>
      <c r="C33" s="13" t="s">
        <v>3453</v>
      </c>
      <c r="D33" s="329" t="s">
        <v>3454</v>
      </c>
      <c r="E33" s="330" t="s">
        <v>1555</v>
      </c>
      <c r="F33" s="331" t="s">
        <v>3455</v>
      </c>
      <c r="G33" s="61">
        <f t="shared" si="0"/>
        <v>3</v>
      </c>
      <c r="H33" s="69">
        <v>1</v>
      </c>
      <c r="I33" s="69">
        <v>1</v>
      </c>
      <c r="J33" s="69">
        <v>1</v>
      </c>
      <c r="K33" s="352">
        <v>502.07850000000002</v>
      </c>
      <c r="L33" s="353">
        <v>514.03274999999996</v>
      </c>
      <c r="M33" s="353">
        <v>525.98699999999997</v>
      </c>
      <c r="N33" s="231">
        <f t="shared" si="1"/>
        <v>1542.09825</v>
      </c>
      <c r="P33" s="231">
        <v>1542.09825</v>
      </c>
    </row>
    <row r="34" spans="2:16" ht="58" x14ac:dyDescent="0.35">
      <c r="B34" s="61" t="s">
        <v>3456</v>
      </c>
      <c r="C34" s="13" t="s">
        <v>3457</v>
      </c>
      <c r="D34" s="329">
        <v>60262100</v>
      </c>
      <c r="E34" s="330" t="s">
        <v>1555</v>
      </c>
      <c r="F34" s="331" t="s">
        <v>3458</v>
      </c>
      <c r="G34" s="61">
        <f t="shared" si="0"/>
        <v>3</v>
      </c>
      <c r="H34" s="69">
        <v>1</v>
      </c>
      <c r="I34" s="69">
        <v>1</v>
      </c>
      <c r="J34" s="69">
        <v>1</v>
      </c>
      <c r="K34" s="352">
        <v>316.52775000000003</v>
      </c>
      <c r="L34" s="353">
        <v>324.06412500000005</v>
      </c>
      <c r="M34" s="353">
        <v>331.60050000000007</v>
      </c>
      <c r="N34" s="231">
        <f t="shared" si="1"/>
        <v>972.19237500000008</v>
      </c>
      <c r="P34" s="231">
        <v>972.19237500000008</v>
      </c>
    </row>
    <row r="35" spans="2:16" ht="29" x14ac:dyDescent="0.35">
      <c r="B35" s="61" t="s">
        <v>3459</v>
      </c>
      <c r="C35" s="240" t="s">
        <v>1979</v>
      </c>
      <c r="D35" s="267" t="s">
        <v>3460</v>
      </c>
      <c r="E35" s="240" t="s">
        <v>1555</v>
      </c>
      <c r="F35" s="328" t="s">
        <v>1980</v>
      </c>
      <c r="G35" s="61">
        <f t="shared" si="0"/>
        <v>29</v>
      </c>
      <c r="H35" s="69">
        <v>12</v>
      </c>
      <c r="I35" s="69">
        <v>13</v>
      </c>
      <c r="J35" s="69">
        <v>4</v>
      </c>
      <c r="K35" s="355">
        <v>8.4892500000000002</v>
      </c>
      <c r="L35" s="356">
        <v>8.6913750000000007</v>
      </c>
      <c r="M35" s="356">
        <v>8.8935000000000013</v>
      </c>
      <c r="N35" s="231">
        <f t="shared" si="1"/>
        <v>250.43287500000002</v>
      </c>
      <c r="P35" s="236">
        <v>250.43287500000002</v>
      </c>
    </row>
    <row r="36" spans="2:16" x14ac:dyDescent="0.35">
      <c r="B36" s="61" t="s">
        <v>3461</v>
      </c>
      <c r="C36" s="13" t="s">
        <v>3462</v>
      </c>
      <c r="D36" s="329" t="s">
        <v>3463</v>
      </c>
      <c r="E36" s="240" t="s">
        <v>1555</v>
      </c>
      <c r="F36" s="331" t="s">
        <v>3464</v>
      </c>
      <c r="G36" s="61">
        <f t="shared" si="0"/>
        <v>29</v>
      </c>
      <c r="H36" s="69">
        <v>12</v>
      </c>
      <c r="I36" s="69">
        <v>13</v>
      </c>
      <c r="J36" s="69">
        <v>4</v>
      </c>
      <c r="K36" s="352">
        <v>8.4892500000000002</v>
      </c>
      <c r="L36" s="353">
        <v>8.6913750000000007</v>
      </c>
      <c r="M36" s="353">
        <v>8.8935000000000013</v>
      </c>
      <c r="N36" s="231">
        <f t="shared" si="1"/>
        <v>250.43287500000002</v>
      </c>
      <c r="P36" s="231">
        <v>250.432875</v>
      </c>
    </row>
    <row r="37" spans="2:16" x14ac:dyDescent="0.35">
      <c r="B37" s="61" t="s">
        <v>3465</v>
      </c>
      <c r="C37" s="13" t="s">
        <v>3466</v>
      </c>
      <c r="D37" s="329" t="s">
        <v>3467</v>
      </c>
      <c r="E37" s="240" t="s">
        <v>1555</v>
      </c>
      <c r="F37" s="331" t="s">
        <v>3468</v>
      </c>
      <c r="G37" s="61">
        <f t="shared" si="0"/>
        <v>8</v>
      </c>
      <c r="H37" s="69">
        <v>3</v>
      </c>
      <c r="I37" s="69">
        <v>3</v>
      </c>
      <c r="J37" s="69">
        <v>2</v>
      </c>
      <c r="K37" s="352">
        <v>15.765750000000001</v>
      </c>
      <c r="L37" s="353">
        <v>16.141125000000002</v>
      </c>
      <c r="M37" s="353">
        <v>16.516500000000001</v>
      </c>
      <c r="N37" s="231">
        <f t="shared" si="1"/>
        <v>128.753625</v>
      </c>
      <c r="P37" s="231">
        <v>128.75362500000003</v>
      </c>
    </row>
    <row r="38" spans="2:16" x14ac:dyDescent="0.35">
      <c r="B38" s="61" t="s">
        <v>3469</v>
      </c>
      <c r="C38" s="13" t="s">
        <v>3470</v>
      </c>
      <c r="D38" s="329" t="s">
        <v>3471</v>
      </c>
      <c r="E38" s="330" t="s">
        <v>1555</v>
      </c>
      <c r="F38" s="331"/>
      <c r="G38" s="61">
        <f t="shared" si="0"/>
        <v>7</v>
      </c>
      <c r="H38" s="69">
        <v>2</v>
      </c>
      <c r="I38" s="69">
        <v>4</v>
      </c>
      <c r="J38" s="69">
        <v>1</v>
      </c>
      <c r="K38" s="352">
        <v>52.148249999999997</v>
      </c>
      <c r="L38" s="353">
        <v>53.389874999999996</v>
      </c>
      <c r="M38" s="353">
        <v>54.631500000000003</v>
      </c>
      <c r="N38" s="231">
        <f t="shared" si="1"/>
        <v>372.48750000000001</v>
      </c>
      <c r="P38" s="231">
        <v>372.48750000000001</v>
      </c>
    </row>
    <row r="39" spans="2:16" x14ac:dyDescent="0.35">
      <c r="B39" s="61" t="s">
        <v>3472</v>
      </c>
      <c r="C39" s="13" t="s">
        <v>3473</v>
      </c>
      <c r="D39" s="329" t="s">
        <v>3474</v>
      </c>
      <c r="E39" s="330" t="s">
        <v>1555</v>
      </c>
      <c r="F39" s="331" t="s">
        <v>3475</v>
      </c>
      <c r="G39" s="61">
        <f t="shared" si="0"/>
        <v>7</v>
      </c>
      <c r="H39" s="69">
        <v>2</v>
      </c>
      <c r="I39" s="69">
        <v>4</v>
      </c>
      <c r="J39" s="69">
        <v>1</v>
      </c>
      <c r="K39" s="352">
        <v>30.318750000000001</v>
      </c>
      <c r="L39" s="353">
        <v>31.040624999999999</v>
      </c>
      <c r="M39" s="353">
        <v>31.762499999999999</v>
      </c>
      <c r="N39" s="231">
        <f t="shared" si="1"/>
        <v>216.5625</v>
      </c>
      <c r="P39" s="231">
        <v>216.5625</v>
      </c>
    </row>
    <row r="40" spans="2:16" x14ac:dyDescent="0.35">
      <c r="B40" s="61" t="s">
        <v>3476</v>
      </c>
      <c r="C40" s="13" t="s">
        <v>3477</v>
      </c>
      <c r="D40" s="329" t="s">
        <v>3478</v>
      </c>
      <c r="E40" s="330" t="s">
        <v>1555</v>
      </c>
      <c r="F40" s="331" t="s">
        <v>3479</v>
      </c>
      <c r="G40" s="61">
        <f t="shared" si="0"/>
        <v>6</v>
      </c>
      <c r="H40" s="69">
        <v>2</v>
      </c>
      <c r="I40" s="69">
        <v>3</v>
      </c>
      <c r="J40" s="69">
        <v>1</v>
      </c>
      <c r="K40" s="352">
        <v>12.127500000000001</v>
      </c>
      <c r="L40" s="353">
        <v>12.416250000000002</v>
      </c>
      <c r="M40" s="353">
        <v>12.705</v>
      </c>
      <c r="N40" s="231">
        <f t="shared" si="1"/>
        <v>74.208750000000009</v>
      </c>
      <c r="P40" s="231">
        <v>74.208750000000009</v>
      </c>
    </row>
    <row r="41" spans="2:16" x14ac:dyDescent="0.35">
      <c r="B41" s="61" t="s">
        <v>3480</v>
      </c>
      <c r="C41" s="13" t="s">
        <v>3481</v>
      </c>
      <c r="D41" s="329" t="s">
        <v>3482</v>
      </c>
      <c r="E41" s="330" t="s">
        <v>1555</v>
      </c>
      <c r="F41" s="331" t="s">
        <v>3483</v>
      </c>
      <c r="G41" s="61">
        <f t="shared" si="0"/>
        <v>5</v>
      </c>
      <c r="H41" s="69">
        <v>2</v>
      </c>
      <c r="I41" s="69">
        <v>3</v>
      </c>
      <c r="J41" s="69">
        <v>0</v>
      </c>
      <c r="K41" s="352">
        <v>89.743500000000012</v>
      </c>
      <c r="L41" s="353">
        <v>91.880250000000018</v>
      </c>
      <c r="M41" s="353">
        <v>94.01700000000001</v>
      </c>
      <c r="N41" s="231">
        <f t="shared" si="1"/>
        <v>455.12775000000005</v>
      </c>
      <c r="P41" s="231">
        <v>455.12775000000005</v>
      </c>
    </row>
    <row r="42" spans="2:16" ht="29" x14ac:dyDescent="0.35">
      <c r="B42" s="61" t="s">
        <v>3484</v>
      </c>
      <c r="C42" s="13" t="s">
        <v>3485</v>
      </c>
      <c r="D42" s="329" t="s">
        <v>3486</v>
      </c>
      <c r="E42" s="330" t="s">
        <v>1555</v>
      </c>
      <c r="F42" s="331" t="s">
        <v>3487</v>
      </c>
      <c r="G42" s="61">
        <f t="shared" si="0"/>
        <v>5</v>
      </c>
      <c r="H42" s="69">
        <v>2</v>
      </c>
      <c r="I42" s="69">
        <v>2</v>
      </c>
      <c r="J42" s="69">
        <v>1</v>
      </c>
      <c r="K42" s="352">
        <v>945.94500000000005</v>
      </c>
      <c r="L42" s="353">
        <v>968.46750000000009</v>
      </c>
      <c r="M42" s="353">
        <v>990.99000000000012</v>
      </c>
      <c r="N42" s="231">
        <f t="shared" si="1"/>
        <v>4819.8150000000005</v>
      </c>
      <c r="P42" s="231">
        <v>4819.8150000000005</v>
      </c>
    </row>
    <row r="43" spans="2:16" ht="29" x14ac:dyDescent="0.35">
      <c r="B43" s="61" t="s">
        <v>3488</v>
      </c>
      <c r="C43" s="332" t="s">
        <v>3489</v>
      </c>
      <c r="D43" s="333" t="s">
        <v>3490</v>
      </c>
      <c r="E43" s="332" t="s">
        <v>3190</v>
      </c>
      <c r="F43" s="334" t="s">
        <v>3491</v>
      </c>
      <c r="G43" s="61">
        <f t="shared" si="0"/>
        <v>3</v>
      </c>
      <c r="H43" s="69">
        <v>1</v>
      </c>
      <c r="I43" s="69">
        <v>1</v>
      </c>
      <c r="J43" s="69">
        <v>1</v>
      </c>
      <c r="K43" s="355">
        <v>357.76125000000002</v>
      </c>
      <c r="L43" s="353">
        <v>366.27937500000002</v>
      </c>
      <c r="M43" s="353">
        <v>374.79750000000001</v>
      </c>
      <c r="N43" s="231">
        <f t="shared" si="1"/>
        <v>1098.8381250000002</v>
      </c>
      <c r="P43" s="231">
        <v>1098.8381250000002</v>
      </c>
    </row>
    <row r="44" spans="2:16" ht="159.5" x14ac:dyDescent="0.35">
      <c r="B44" s="61" t="s">
        <v>3492</v>
      </c>
      <c r="C44" s="335" t="s">
        <v>3493</v>
      </c>
      <c r="D44" s="336" t="s">
        <v>3494</v>
      </c>
      <c r="E44" s="335" t="s">
        <v>3190</v>
      </c>
      <c r="F44" s="337" t="s">
        <v>3495</v>
      </c>
      <c r="G44" s="61">
        <f t="shared" si="0"/>
        <v>3</v>
      </c>
      <c r="H44" s="69">
        <v>1</v>
      </c>
      <c r="I44" s="69">
        <v>1</v>
      </c>
      <c r="J44" s="69">
        <v>1</v>
      </c>
      <c r="K44" s="355">
        <v>1859.1457500000001</v>
      </c>
      <c r="L44" s="353">
        <v>1903.4111250000001</v>
      </c>
      <c r="M44" s="353">
        <v>1947.6765</v>
      </c>
      <c r="N44" s="231">
        <f t="shared" si="1"/>
        <v>5710.2333749999998</v>
      </c>
      <c r="P44" s="231">
        <v>5710.2333749999998</v>
      </c>
    </row>
    <row r="45" spans="2:16" ht="58" x14ac:dyDescent="0.35">
      <c r="B45" s="61" t="s">
        <v>3496</v>
      </c>
      <c r="C45" s="335" t="s">
        <v>3497</v>
      </c>
      <c r="D45" s="336" t="s">
        <v>3498</v>
      </c>
      <c r="E45" s="335" t="s">
        <v>3190</v>
      </c>
      <c r="F45" s="337" t="s">
        <v>3499</v>
      </c>
      <c r="G45" s="61">
        <f t="shared" si="0"/>
        <v>21</v>
      </c>
      <c r="H45" s="69">
        <v>7</v>
      </c>
      <c r="I45" s="69">
        <v>7</v>
      </c>
      <c r="J45" s="69">
        <v>7</v>
      </c>
      <c r="K45" s="355">
        <v>357.76125000000002</v>
      </c>
      <c r="L45" s="353">
        <v>366.27937500000002</v>
      </c>
      <c r="M45" s="353">
        <v>374.79750000000001</v>
      </c>
      <c r="N45" s="231">
        <f t="shared" si="1"/>
        <v>7691.8668749999997</v>
      </c>
      <c r="P45" s="231">
        <v>7691.8668749999997</v>
      </c>
    </row>
    <row r="46" spans="2:16" ht="174" x14ac:dyDescent="0.35">
      <c r="B46" s="61" t="s">
        <v>3500</v>
      </c>
      <c r="C46" s="335" t="s">
        <v>3501</v>
      </c>
      <c r="D46" s="336" t="s">
        <v>3502</v>
      </c>
      <c r="E46" s="335" t="s">
        <v>3190</v>
      </c>
      <c r="F46" s="337" t="s">
        <v>3503</v>
      </c>
      <c r="G46" s="61">
        <f t="shared" si="0"/>
        <v>12</v>
      </c>
      <c r="H46" s="69">
        <v>4</v>
      </c>
      <c r="I46" s="69">
        <v>4</v>
      </c>
      <c r="J46" s="69">
        <v>4</v>
      </c>
      <c r="K46" s="355">
        <v>3324.1477500000001</v>
      </c>
      <c r="L46" s="353">
        <v>3403.2941249999999</v>
      </c>
      <c r="M46" s="353">
        <v>3482.4405000000002</v>
      </c>
      <c r="N46" s="231">
        <f t="shared" si="1"/>
        <v>40839.529500000004</v>
      </c>
      <c r="P46" s="231">
        <v>40839.529500000004</v>
      </c>
    </row>
    <row r="47" spans="2:16" x14ac:dyDescent="0.35">
      <c r="B47" s="61" t="s">
        <v>3504</v>
      </c>
      <c r="C47" s="335" t="s">
        <v>3505</v>
      </c>
      <c r="D47" s="336" t="s">
        <v>3506</v>
      </c>
      <c r="E47" s="335" t="s">
        <v>3190</v>
      </c>
      <c r="F47" s="337" t="s">
        <v>3507</v>
      </c>
      <c r="G47" s="61">
        <f t="shared" si="0"/>
        <v>2</v>
      </c>
      <c r="H47" s="69">
        <v>0</v>
      </c>
      <c r="I47" s="69">
        <v>1</v>
      </c>
      <c r="J47" s="69">
        <v>1</v>
      </c>
      <c r="K47" s="355">
        <v>2117.4614999999999</v>
      </c>
      <c r="L47" s="353">
        <v>2167.87725</v>
      </c>
      <c r="M47" s="353">
        <v>2218.2929999999997</v>
      </c>
      <c r="N47" s="231">
        <f t="shared" si="1"/>
        <v>4386.1702499999992</v>
      </c>
      <c r="P47" s="231">
        <v>4386.1702499999992</v>
      </c>
    </row>
    <row r="48" spans="2:16" x14ac:dyDescent="0.35">
      <c r="B48" s="61" t="s">
        <v>3508</v>
      </c>
      <c r="C48" s="335" t="s">
        <v>3509</v>
      </c>
      <c r="D48" s="336" t="s">
        <v>3510</v>
      </c>
      <c r="E48" s="335" t="s">
        <v>3190</v>
      </c>
      <c r="F48" s="337" t="s">
        <v>3511</v>
      </c>
      <c r="G48" s="61">
        <f t="shared" si="0"/>
        <v>2</v>
      </c>
      <c r="H48" s="69">
        <v>0</v>
      </c>
      <c r="I48" s="69">
        <v>1</v>
      </c>
      <c r="J48" s="69">
        <v>1</v>
      </c>
      <c r="K48" s="355">
        <v>374.73974999999996</v>
      </c>
      <c r="L48" s="353">
        <v>383.662125</v>
      </c>
      <c r="M48" s="353">
        <v>392.58449999999999</v>
      </c>
      <c r="N48" s="231">
        <f t="shared" si="1"/>
        <v>776.24662499999999</v>
      </c>
      <c r="P48" s="231">
        <v>776.24662499999999</v>
      </c>
    </row>
    <row r="49" spans="2:16" x14ac:dyDescent="0.35">
      <c r="B49" s="61" t="s">
        <v>3512</v>
      </c>
      <c r="C49" s="335" t="s">
        <v>3513</v>
      </c>
      <c r="D49" s="336" t="s">
        <v>3514</v>
      </c>
      <c r="E49" s="335" t="s">
        <v>3190</v>
      </c>
      <c r="F49" s="337" t="s">
        <v>3515</v>
      </c>
      <c r="G49" s="61">
        <f t="shared" si="0"/>
        <v>2</v>
      </c>
      <c r="H49" s="69">
        <v>0</v>
      </c>
      <c r="I49" s="69">
        <v>1</v>
      </c>
      <c r="J49" s="69">
        <v>1</v>
      </c>
      <c r="K49" s="355">
        <v>373.52699999999999</v>
      </c>
      <c r="L49" s="353">
        <v>382.4205</v>
      </c>
      <c r="M49" s="353">
        <v>391.31400000000002</v>
      </c>
      <c r="N49" s="231">
        <f t="shared" si="1"/>
        <v>773.73450000000003</v>
      </c>
      <c r="P49" s="231">
        <v>773.73450000000003</v>
      </c>
    </row>
    <row r="50" spans="2:16" x14ac:dyDescent="0.35">
      <c r="B50" s="61" t="s">
        <v>3516</v>
      </c>
      <c r="C50" s="335" t="s">
        <v>3517</v>
      </c>
      <c r="D50" s="336" t="s">
        <v>3518</v>
      </c>
      <c r="E50" s="335" t="s">
        <v>3190</v>
      </c>
      <c r="F50" s="337" t="s">
        <v>3519</v>
      </c>
      <c r="G50" s="61">
        <f t="shared" si="0"/>
        <v>6</v>
      </c>
      <c r="H50" s="69">
        <v>2</v>
      </c>
      <c r="I50" s="69">
        <v>2</v>
      </c>
      <c r="J50" s="69">
        <v>2</v>
      </c>
      <c r="K50" s="355">
        <v>152.8065</v>
      </c>
      <c r="L50" s="353">
        <v>156.44475</v>
      </c>
      <c r="M50" s="353">
        <v>160.083</v>
      </c>
      <c r="N50" s="231">
        <f t="shared" si="1"/>
        <v>938.66849999999999</v>
      </c>
      <c r="P50" s="231">
        <v>938.66849999999999</v>
      </c>
    </row>
    <row r="51" spans="2:16" ht="29" x14ac:dyDescent="0.35">
      <c r="B51" s="61" t="s">
        <v>3520</v>
      </c>
      <c r="C51" s="335" t="s">
        <v>3521</v>
      </c>
      <c r="D51" s="336" t="s">
        <v>3522</v>
      </c>
      <c r="E51" s="335" t="s">
        <v>3190</v>
      </c>
      <c r="F51" s="337" t="s">
        <v>3523</v>
      </c>
      <c r="G51" s="61">
        <f t="shared" si="0"/>
        <v>6</v>
      </c>
      <c r="H51" s="69">
        <v>2</v>
      </c>
      <c r="I51" s="69">
        <v>2</v>
      </c>
      <c r="J51" s="69">
        <v>2</v>
      </c>
      <c r="K51" s="355">
        <v>236.48625000000001</v>
      </c>
      <c r="L51" s="353">
        <v>242.11687500000002</v>
      </c>
      <c r="M51" s="353">
        <v>247.74750000000003</v>
      </c>
      <c r="N51" s="231">
        <f t="shared" si="1"/>
        <v>1452.7012500000001</v>
      </c>
      <c r="P51" s="231">
        <v>1452.7012500000001</v>
      </c>
    </row>
    <row r="52" spans="2:16" ht="29" x14ac:dyDescent="0.35">
      <c r="B52" s="61" t="s">
        <v>3524</v>
      </c>
      <c r="C52" s="335" t="s">
        <v>3525</v>
      </c>
      <c r="D52" s="336" t="s">
        <v>3526</v>
      </c>
      <c r="E52" s="338" t="s">
        <v>3190</v>
      </c>
      <c r="F52" s="337" t="s">
        <v>3527</v>
      </c>
      <c r="G52" s="61">
        <f t="shared" si="0"/>
        <v>6</v>
      </c>
      <c r="H52" s="69">
        <v>2</v>
      </c>
      <c r="I52" s="69">
        <v>2</v>
      </c>
      <c r="J52" s="69">
        <v>2</v>
      </c>
      <c r="K52" s="355">
        <v>236.48625000000001</v>
      </c>
      <c r="L52" s="353">
        <v>242.11687500000002</v>
      </c>
      <c r="M52" s="353">
        <v>247.74750000000003</v>
      </c>
      <c r="N52" s="231">
        <f t="shared" si="1"/>
        <v>1452.7012500000001</v>
      </c>
      <c r="P52" s="231">
        <v>1452.7012500000001</v>
      </c>
    </row>
    <row r="53" spans="2:16" ht="43.5" x14ac:dyDescent="0.35">
      <c r="B53" s="61" t="s">
        <v>3528</v>
      </c>
      <c r="C53" s="335" t="s">
        <v>3529</v>
      </c>
      <c r="D53" s="339" t="s">
        <v>3530</v>
      </c>
      <c r="E53" s="35" t="s">
        <v>3190</v>
      </c>
      <c r="F53" s="337" t="s">
        <v>3531</v>
      </c>
      <c r="G53" s="61">
        <f t="shared" si="0"/>
        <v>1</v>
      </c>
      <c r="H53" s="69">
        <v>0</v>
      </c>
      <c r="I53" s="69">
        <v>0</v>
      </c>
      <c r="J53" s="69">
        <v>1</v>
      </c>
      <c r="K53" s="355">
        <v>607.58775000000014</v>
      </c>
      <c r="L53" s="353">
        <v>622.05412500000011</v>
      </c>
      <c r="M53" s="353">
        <v>636.52050000000008</v>
      </c>
      <c r="N53" s="231">
        <f t="shared" si="1"/>
        <v>636.52050000000008</v>
      </c>
      <c r="P53" s="231">
        <v>636.52050000000008</v>
      </c>
    </row>
    <row r="54" spans="2:16" x14ac:dyDescent="0.35">
      <c r="B54" s="61" t="s">
        <v>3532</v>
      </c>
      <c r="C54" s="335" t="s">
        <v>3533</v>
      </c>
      <c r="D54" s="339" t="s">
        <v>3534</v>
      </c>
      <c r="E54" s="35" t="s">
        <v>3190</v>
      </c>
      <c r="F54" s="337" t="s">
        <v>3535</v>
      </c>
      <c r="G54" s="61">
        <f t="shared" si="0"/>
        <v>3</v>
      </c>
      <c r="H54" s="69">
        <v>1</v>
      </c>
      <c r="I54" s="69">
        <v>1</v>
      </c>
      <c r="J54" s="69">
        <v>1</v>
      </c>
      <c r="K54" s="355">
        <v>321.37874999999997</v>
      </c>
      <c r="L54" s="353">
        <v>329.03062499999999</v>
      </c>
      <c r="M54" s="353">
        <v>336.6825</v>
      </c>
      <c r="N54" s="231">
        <f t="shared" si="1"/>
        <v>987.09187499999996</v>
      </c>
      <c r="P54" s="231">
        <v>987.09187499999996</v>
      </c>
    </row>
    <row r="55" spans="2:16" x14ac:dyDescent="0.35">
      <c r="B55" s="61" t="s">
        <v>3536</v>
      </c>
      <c r="C55" s="335" t="s">
        <v>3537</v>
      </c>
      <c r="D55" s="339" t="s">
        <v>3538</v>
      </c>
      <c r="E55" s="35" t="s">
        <v>3190</v>
      </c>
      <c r="F55" s="337" t="s">
        <v>3539</v>
      </c>
      <c r="G55" s="61">
        <f t="shared" si="0"/>
        <v>2</v>
      </c>
      <c r="H55" s="69">
        <v>1</v>
      </c>
      <c r="I55" s="69">
        <v>0</v>
      </c>
      <c r="J55" s="69">
        <v>1</v>
      </c>
      <c r="K55" s="352">
        <v>6.0637500000000006</v>
      </c>
      <c r="L55" s="353">
        <v>6.2081250000000008</v>
      </c>
      <c r="M55" s="353">
        <v>6.3525</v>
      </c>
      <c r="N55" s="231">
        <f t="shared" si="1"/>
        <v>12.416250000000002</v>
      </c>
      <c r="P55" s="340">
        <v>12.416250000000002</v>
      </c>
    </row>
    <row r="56" spans="2:16" x14ac:dyDescent="0.35">
      <c r="B56" s="61" t="s">
        <v>3540</v>
      </c>
      <c r="C56" s="338" t="s">
        <v>3340</v>
      </c>
      <c r="D56" s="341" t="s">
        <v>3541</v>
      </c>
      <c r="E56" s="35" t="s">
        <v>3190</v>
      </c>
      <c r="F56" s="342"/>
      <c r="G56" s="61">
        <f t="shared" si="0"/>
        <v>2</v>
      </c>
      <c r="H56" s="69">
        <v>1</v>
      </c>
      <c r="I56" s="69">
        <v>0</v>
      </c>
      <c r="J56" s="69">
        <v>1</v>
      </c>
      <c r="K56" s="355">
        <v>54.573750000000004</v>
      </c>
      <c r="L56" s="356">
        <v>55.873125000000002</v>
      </c>
      <c r="M56" s="356">
        <v>57.172499999999999</v>
      </c>
      <c r="N56" s="231">
        <f t="shared" si="1"/>
        <v>111.74625</v>
      </c>
      <c r="P56" s="343">
        <v>111.74625</v>
      </c>
    </row>
    <row r="57" spans="2:16" x14ac:dyDescent="0.35">
      <c r="B57" s="151" t="s">
        <v>3542</v>
      </c>
      <c r="C57" s="151" t="s">
        <v>3543</v>
      </c>
      <c r="D57" s="344" t="s">
        <v>3544</v>
      </c>
      <c r="E57" s="345" t="s">
        <v>3190</v>
      </c>
      <c r="F57" s="346" t="s">
        <v>3545</v>
      </c>
      <c r="G57" s="61">
        <v>0</v>
      </c>
      <c r="H57" s="69">
        <v>0</v>
      </c>
      <c r="I57" s="69">
        <v>0</v>
      </c>
      <c r="J57" s="69">
        <v>0</v>
      </c>
      <c r="K57" s="355">
        <v>0</v>
      </c>
      <c r="L57" s="356">
        <v>0</v>
      </c>
      <c r="M57" s="356">
        <v>0</v>
      </c>
      <c r="N57" s="231">
        <f t="shared" si="1"/>
        <v>0</v>
      </c>
      <c r="P57" s="231">
        <v>0</v>
      </c>
    </row>
    <row r="58" spans="2:16" x14ac:dyDescent="0.35">
      <c r="B58" s="151" t="s">
        <v>3546</v>
      </c>
      <c r="C58" s="150" t="s">
        <v>3547</v>
      </c>
      <c r="D58" s="347" t="s">
        <v>3548</v>
      </c>
      <c r="E58" s="345" t="s">
        <v>3190</v>
      </c>
      <c r="F58" s="152" t="s">
        <v>3549</v>
      </c>
      <c r="G58" s="61">
        <v>0</v>
      </c>
      <c r="H58" s="69">
        <v>0</v>
      </c>
      <c r="I58" s="69">
        <v>0</v>
      </c>
      <c r="J58" s="69">
        <v>0</v>
      </c>
      <c r="K58" s="355">
        <v>0</v>
      </c>
      <c r="L58" s="356">
        <v>0</v>
      </c>
      <c r="M58" s="356">
        <v>0</v>
      </c>
      <c r="N58" s="231">
        <f t="shared" si="1"/>
        <v>0</v>
      </c>
      <c r="P58" s="231">
        <v>0</v>
      </c>
    </row>
    <row r="59" spans="2:16" x14ac:dyDescent="0.35">
      <c r="B59" s="153" t="s">
        <v>3550</v>
      </c>
      <c r="C59" s="151" t="s">
        <v>3551</v>
      </c>
      <c r="D59" s="151" t="s">
        <v>3552</v>
      </c>
      <c r="E59" s="345" t="s">
        <v>3190</v>
      </c>
      <c r="F59" s="151" t="s">
        <v>3553</v>
      </c>
      <c r="G59" s="61">
        <v>0</v>
      </c>
      <c r="H59" s="69">
        <v>0</v>
      </c>
      <c r="I59" s="69">
        <v>0</v>
      </c>
      <c r="J59" s="69">
        <v>0</v>
      </c>
      <c r="K59" s="356">
        <v>0</v>
      </c>
      <c r="L59" s="356">
        <v>0</v>
      </c>
      <c r="M59" s="356">
        <v>0</v>
      </c>
      <c r="N59" s="231">
        <v>0</v>
      </c>
      <c r="P59" s="231">
        <v>0</v>
      </c>
    </row>
    <row r="60" spans="2:16" x14ac:dyDescent="0.35">
      <c r="B60" s="61" t="s">
        <v>3554</v>
      </c>
      <c r="C60" s="27" t="s">
        <v>3555</v>
      </c>
      <c r="D60" s="266" t="s">
        <v>3556</v>
      </c>
      <c r="E60" s="27" t="s">
        <v>3557</v>
      </c>
      <c r="F60" s="27"/>
      <c r="G60" s="61">
        <f t="shared" si="0"/>
        <v>0</v>
      </c>
      <c r="H60" s="69">
        <v>0</v>
      </c>
      <c r="I60" s="69">
        <v>0</v>
      </c>
      <c r="J60" s="69">
        <v>0</v>
      </c>
      <c r="K60" s="353">
        <v>337.14450000000005</v>
      </c>
      <c r="L60" s="353">
        <v>345.17175000000003</v>
      </c>
      <c r="M60" s="353">
        <v>353.19900000000007</v>
      </c>
      <c r="N60" s="231">
        <f t="shared" si="1"/>
        <v>0</v>
      </c>
      <c r="P60" s="231">
        <v>0</v>
      </c>
    </row>
    <row r="61" spans="2:16" x14ac:dyDescent="0.35">
      <c r="B61" s="61" t="s">
        <v>3558</v>
      </c>
      <c r="C61" s="27" t="s">
        <v>3559</v>
      </c>
      <c r="D61" s="266" t="s">
        <v>3560</v>
      </c>
      <c r="E61" s="27" t="s">
        <v>3557</v>
      </c>
      <c r="F61" s="27"/>
      <c r="G61" s="61">
        <f t="shared" si="0"/>
        <v>0</v>
      </c>
      <c r="H61" s="69">
        <v>0</v>
      </c>
      <c r="I61" s="69">
        <v>0</v>
      </c>
      <c r="J61" s="69">
        <v>0</v>
      </c>
      <c r="K61" s="353">
        <v>622.14075000000003</v>
      </c>
      <c r="L61" s="353">
        <v>636.95362499999999</v>
      </c>
      <c r="M61" s="353">
        <v>651.76649999999995</v>
      </c>
      <c r="N61" s="231">
        <f t="shared" si="1"/>
        <v>0</v>
      </c>
      <c r="P61" s="231">
        <v>0</v>
      </c>
    </row>
    <row r="62" spans="2:16" x14ac:dyDescent="0.35">
      <c r="B62" s="61" t="s">
        <v>3561</v>
      </c>
      <c r="C62" s="27" t="s">
        <v>3562</v>
      </c>
      <c r="D62" s="266" t="s">
        <v>3563</v>
      </c>
      <c r="E62" s="27" t="s">
        <v>3557</v>
      </c>
      <c r="F62" s="27"/>
      <c r="G62" s="61">
        <f t="shared" si="0"/>
        <v>0</v>
      </c>
      <c r="H62" s="69">
        <v>0</v>
      </c>
      <c r="I62" s="69">
        <v>0</v>
      </c>
      <c r="J62" s="69">
        <v>0</v>
      </c>
      <c r="K62" s="353">
        <v>1367.982</v>
      </c>
      <c r="L62" s="353">
        <v>1400.5529999999999</v>
      </c>
      <c r="M62" s="353">
        <v>1433.1239999999998</v>
      </c>
      <c r="N62" s="231">
        <f t="shared" si="1"/>
        <v>0</v>
      </c>
      <c r="P62" s="231">
        <v>0</v>
      </c>
    </row>
    <row r="63" spans="2:16" x14ac:dyDescent="0.35">
      <c r="B63" s="61" t="s">
        <v>3564</v>
      </c>
      <c r="C63" s="27" t="s">
        <v>3565</v>
      </c>
      <c r="D63" s="266" t="s">
        <v>3566</v>
      </c>
      <c r="E63" s="27" t="s">
        <v>3557</v>
      </c>
      <c r="F63" s="27"/>
      <c r="G63" s="61">
        <f t="shared" si="0"/>
        <v>0</v>
      </c>
      <c r="H63" s="69">
        <v>0</v>
      </c>
      <c r="I63" s="69">
        <v>0</v>
      </c>
      <c r="J63" s="69">
        <v>0</v>
      </c>
      <c r="K63" s="353">
        <v>265.59225000000004</v>
      </c>
      <c r="L63" s="353">
        <v>271.91587500000003</v>
      </c>
      <c r="M63" s="353">
        <v>278.23950000000002</v>
      </c>
      <c r="N63" s="231">
        <f t="shared" si="1"/>
        <v>0</v>
      </c>
      <c r="P63" s="231">
        <v>0</v>
      </c>
    </row>
    <row r="64" spans="2:16" x14ac:dyDescent="0.35">
      <c r="B64" s="61" t="s">
        <v>3567</v>
      </c>
      <c r="C64" s="27" t="s">
        <v>3568</v>
      </c>
      <c r="D64" s="266" t="s">
        <v>3569</v>
      </c>
      <c r="E64" s="27" t="s">
        <v>3557</v>
      </c>
      <c r="F64" s="27"/>
      <c r="G64" s="61">
        <f t="shared" si="0"/>
        <v>0</v>
      </c>
      <c r="H64" s="69">
        <v>0</v>
      </c>
      <c r="I64" s="69">
        <v>0</v>
      </c>
      <c r="J64" s="69">
        <v>0</v>
      </c>
      <c r="K64" s="353">
        <v>204.95475000000002</v>
      </c>
      <c r="L64" s="353">
        <v>209.83462500000002</v>
      </c>
      <c r="M64" s="353">
        <v>214.71450000000002</v>
      </c>
      <c r="N64" s="231">
        <f t="shared" si="1"/>
        <v>0</v>
      </c>
      <c r="P64" s="231">
        <v>0</v>
      </c>
    </row>
    <row r="65" spans="2:16" x14ac:dyDescent="0.35">
      <c r="B65" s="61" t="s">
        <v>3570</v>
      </c>
      <c r="C65" s="27" t="s">
        <v>3571</v>
      </c>
      <c r="D65" s="266" t="s">
        <v>3572</v>
      </c>
      <c r="E65" s="27" t="s">
        <v>3557</v>
      </c>
      <c r="F65" s="27"/>
      <c r="G65" s="61">
        <f t="shared" si="0"/>
        <v>0</v>
      </c>
      <c r="H65" s="69">
        <v>0</v>
      </c>
      <c r="I65" s="69">
        <v>0</v>
      </c>
      <c r="J65" s="69">
        <v>0</v>
      </c>
      <c r="K65" s="353">
        <v>371.10150000000004</v>
      </c>
      <c r="L65" s="353">
        <v>379.93725000000006</v>
      </c>
      <c r="M65" s="353">
        <v>388.77300000000008</v>
      </c>
      <c r="N65" s="231">
        <f t="shared" si="1"/>
        <v>0</v>
      </c>
      <c r="P65" s="231">
        <v>0</v>
      </c>
    </row>
    <row r="66" spans="2:16" x14ac:dyDescent="0.35">
      <c r="B66" s="61" t="s">
        <v>3573</v>
      </c>
      <c r="C66" s="27" t="s">
        <v>3574</v>
      </c>
      <c r="D66" s="266" t="s">
        <v>3575</v>
      </c>
      <c r="E66" s="27" t="s">
        <v>3557</v>
      </c>
      <c r="F66" s="27"/>
      <c r="G66" s="61">
        <f t="shared" si="0"/>
        <v>0</v>
      </c>
      <c r="H66" s="69">
        <v>0</v>
      </c>
      <c r="I66" s="69">
        <v>0</v>
      </c>
      <c r="J66" s="69">
        <v>0</v>
      </c>
      <c r="K66" s="353">
        <v>261.95400000000001</v>
      </c>
      <c r="L66" s="353">
        <v>268.19100000000003</v>
      </c>
      <c r="M66" s="353">
        <v>274.428</v>
      </c>
      <c r="N66" s="231">
        <f t="shared" si="1"/>
        <v>0</v>
      </c>
      <c r="P66" s="231">
        <v>0</v>
      </c>
    </row>
    <row r="67" spans="2:16" x14ac:dyDescent="0.35">
      <c r="B67" s="61" t="s">
        <v>3576</v>
      </c>
      <c r="C67" s="27" t="s">
        <v>3577</v>
      </c>
      <c r="D67" s="266" t="s">
        <v>3578</v>
      </c>
      <c r="E67" s="27" t="s">
        <v>3557</v>
      </c>
      <c r="F67" s="27"/>
      <c r="G67" s="61">
        <f t="shared" si="0"/>
        <v>0</v>
      </c>
      <c r="H67" s="69">
        <v>0</v>
      </c>
      <c r="I67" s="69">
        <v>0</v>
      </c>
      <c r="J67" s="69">
        <v>0</v>
      </c>
      <c r="K67" s="353">
        <v>252.25200000000001</v>
      </c>
      <c r="L67" s="353">
        <v>258.25800000000004</v>
      </c>
      <c r="M67" s="353">
        <v>264.26400000000001</v>
      </c>
      <c r="N67" s="231">
        <f t="shared" si="1"/>
        <v>0</v>
      </c>
      <c r="P67" s="231">
        <v>0</v>
      </c>
    </row>
    <row r="68" spans="2:16" x14ac:dyDescent="0.35">
      <c r="B68" s="61" t="s">
        <v>3579</v>
      </c>
      <c r="C68" s="27" t="s">
        <v>3580</v>
      </c>
      <c r="D68" s="266" t="s">
        <v>3581</v>
      </c>
      <c r="E68" s="27" t="s">
        <v>3557</v>
      </c>
      <c r="F68" s="27"/>
      <c r="G68" s="61">
        <f t="shared" ref="G68:G80" si="2">+H68+I68+J68</f>
        <v>0</v>
      </c>
      <c r="H68" s="69">
        <v>0</v>
      </c>
      <c r="I68" s="69">
        <v>0</v>
      </c>
      <c r="J68" s="69">
        <v>0</v>
      </c>
      <c r="K68" s="353">
        <v>737.35199999999998</v>
      </c>
      <c r="L68" s="353">
        <v>754.90800000000002</v>
      </c>
      <c r="M68" s="353">
        <v>772.46399999999994</v>
      </c>
      <c r="N68" s="231">
        <f t="shared" ref="N68:N80" si="3">+H68*K68+I68*L68+J68*M68</f>
        <v>0</v>
      </c>
      <c r="P68" s="231">
        <v>0</v>
      </c>
    </row>
    <row r="69" spans="2:16" x14ac:dyDescent="0.35">
      <c r="B69" s="61" t="s">
        <v>3582</v>
      </c>
      <c r="C69" s="27" t="s">
        <v>3583</v>
      </c>
      <c r="D69" s="267" t="s">
        <v>3584</v>
      </c>
      <c r="E69" s="27" t="s">
        <v>3557</v>
      </c>
      <c r="F69" s="27"/>
      <c r="G69" s="61">
        <f t="shared" si="2"/>
        <v>0</v>
      </c>
      <c r="H69" s="69">
        <v>0</v>
      </c>
      <c r="I69" s="69">
        <v>0</v>
      </c>
      <c r="J69" s="69">
        <v>0</v>
      </c>
      <c r="K69" s="353">
        <v>93.381749999999997</v>
      </c>
      <c r="L69" s="353">
        <v>95.605125000000001</v>
      </c>
      <c r="M69" s="353">
        <v>97.828500000000005</v>
      </c>
      <c r="N69" s="231">
        <f t="shared" si="3"/>
        <v>0</v>
      </c>
      <c r="P69" s="231">
        <v>0</v>
      </c>
    </row>
    <row r="70" spans="2:16" x14ac:dyDescent="0.35">
      <c r="B70" s="61" t="s">
        <v>3585</v>
      </c>
      <c r="C70" s="28" t="s">
        <v>3586</v>
      </c>
      <c r="D70" s="13">
        <v>602102010</v>
      </c>
      <c r="E70" s="405" t="s">
        <v>3190</v>
      </c>
      <c r="F70" t="s">
        <v>3587</v>
      </c>
      <c r="G70" s="61">
        <f t="shared" si="2"/>
        <v>3</v>
      </c>
      <c r="H70" s="69">
        <v>1</v>
      </c>
      <c r="I70" s="69">
        <v>1</v>
      </c>
      <c r="J70" s="69">
        <v>1</v>
      </c>
      <c r="K70" s="353">
        <v>203.74200000000002</v>
      </c>
      <c r="L70" s="353">
        <v>208.59300000000002</v>
      </c>
      <c r="M70" s="353">
        <v>213.44400000000002</v>
      </c>
      <c r="N70" s="231">
        <f t="shared" si="3"/>
        <v>625.779</v>
      </c>
      <c r="P70" s="231">
        <v>625.779</v>
      </c>
    </row>
    <row r="71" spans="2:16" x14ac:dyDescent="0.35">
      <c r="B71" s="61" t="s">
        <v>3588</v>
      </c>
      <c r="C71" s="28" t="s">
        <v>3589</v>
      </c>
      <c r="D71" s="13" t="s">
        <v>3590</v>
      </c>
      <c r="E71" s="405" t="s">
        <v>3190</v>
      </c>
      <c r="F71" t="s">
        <v>3591</v>
      </c>
      <c r="G71" s="61">
        <f t="shared" si="2"/>
        <v>2</v>
      </c>
      <c r="H71" s="69">
        <v>1</v>
      </c>
      <c r="I71" s="69">
        <v>0</v>
      </c>
      <c r="J71" s="69">
        <v>1</v>
      </c>
      <c r="K71" s="353">
        <v>238.91174999999998</v>
      </c>
      <c r="L71" s="353">
        <v>244.60012499999999</v>
      </c>
      <c r="M71" s="353">
        <v>250.2885</v>
      </c>
      <c r="N71" s="231">
        <f t="shared" si="3"/>
        <v>489.20024999999998</v>
      </c>
      <c r="P71" s="231">
        <v>489.20024999999998</v>
      </c>
    </row>
    <row r="72" spans="2:16" x14ac:dyDescent="0.35">
      <c r="B72" s="61" t="s">
        <v>3592</v>
      </c>
      <c r="C72" s="28" t="s">
        <v>3593</v>
      </c>
      <c r="D72" s="13">
        <v>602104610</v>
      </c>
      <c r="E72" s="405" t="s">
        <v>3190</v>
      </c>
      <c r="F72" t="s">
        <v>3594</v>
      </c>
      <c r="G72" s="61">
        <f t="shared" si="2"/>
        <v>2</v>
      </c>
      <c r="H72" s="69">
        <v>1</v>
      </c>
      <c r="I72" s="69">
        <v>0</v>
      </c>
      <c r="J72" s="69">
        <v>1</v>
      </c>
      <c r="K72" s="353">
        <v>362.61224999999996</v>
      </c>
      <c r="L72" s="353">
        <v>371.24587499999996</v>
      </c>
      <c r="M72" s="353">
        <v>379.87949999999995</v>
      </c>
      <c r="N72" s="231">
        <f t="shared" si="3"/>
        <v>742.49174999999991</v>
      </c>
      <c r="P72" s="231">
        <v>742.49174999999991</v>
      </c>
    </row>
    <row r="73" spans="2:16" x14ac:dyDescent="0.35">
      <c r="B73" s="61" t="s">
        <v>3595</v>
      </c>
      <c r="C73" s="28" t="s">
        <v>3596</v>
      </c>
      <c r="D73" s="13">
        <v>602104010</v>
      </c>
      <c r="E73" s="405" t="s">
        <v>3190</v>
      </c>
      <c r="F73" t="s">
        <v>3597</v>
      </c>
      <c r="G73" s="61">
        <f t="shared" si="2"/>
        <v>2</v>
      </c>
      <c r="H73" s="69">
        <v>1</v>
      </c>
      <c r="I73" s="69">
        <v>0</v>
      </c>
      <c r="J73" s="69">
        <v>1</v>
      </c>
      <c r="K73" s="353">
        <v>277.71974999999998</v>
      </c>
      <c r="L73" s="353">
        <v>284.33212500000002</v>
      </c>
      <c r="M73" s="353">
        <v>290.94450000000001</v>
      </c>
      <c r="N73" s="231">
        <f t="shared" si="3"/>
        <v>568.66425000000004</v>
      </c>
      <c r="P73" s="231">
        <v>568.66425000000004</v>
      </c>
    </row>
    <row r="74" spans="2:16" x14ac:dyDescent="0.35">
      <c r="B74" s="61" t="s">
        <v>3598</v>
      </c>
      <c r="C74" s="28" t="s">
        <v>3599</v>
      </c>
      <c r="D74" s="13">
        <v>601400300</v>
      </c>
      <c r="E74" s="405" t="s">
        <v>3190</v>
      </c>
      <c r="F74" t="s">
        <v>3600</v>
      </c>
      <c r="G74" s="61">
        <f t="shared" si="2"/>
        <v>2</v>
      </c>
      <c r="H74" s="69">
        <v>1</v>
      </c>
      <c r="I74" s="69">
        <v>0</v>
      </c>
      <c r="J74" s="69">
        <v>1</v>
      </c>
      <c r="K74" s="353">
        <v>724.01175000000012</v>
      </c>
      <c r="L74" s="353">
        <v>741.25012500000014</v>
      </c>
      <c r="M74" s="353">
        <v>758.48850000000004</v>
      </c>
      <c r="N74" s="231">
        <f t="shared" si="3"/>
        <v>1482.5002500000001</v>
      </c>
      <c r="P74" s="231">
        <v>1482.5002500000001</v>
      </c>
    </row>
    <row r="75" spans="2:16" x14ac:dyDescent="0.35">
      <c r="B75" s="61" t="s">
        <v>3601</v>
      </c>
      <c r="C75" s="28" t="s">
        <v>3602</v>
      </c>
      <c r="D75" s="13">
        <v>602710040</v>
      </c>
      <c r="E75" s="405" t="s">
        <v>3190</v>
      </c>
      <c r="F75" t="s">
        <v>3603</v>
      </c>
      <c r="G75" s="61">
        <f t="shared" si="2"/>
        <v>2</v>
      </c>
      <c r="H75" s="69">
        <v>1</v>
      </c>
      <c r="I75" s="69">
        <v>0</v>
      </c>
      <c r="J75" s="69">
        <v>1</v>
      </c>
      <c r="K75" s="353">
        <v>508.14224999999999</v>
      </c>
      <c r="L75" s="353">
        <v>520.24087499999996</v>
      </c>
      <c r="M75" s="353">
        <v>532.33950000000004</v>
      </c>
      <c r="N75" s="231">
        <f t="shared" si="3"/>
        <v>1040.4817499999999</v>
      </c>
      <c r="P75" s="231">
        <v>1040.4817499999999</v>
      </c>
    </row>
    <row r="76" spans="2:16" ht="174" x14ac:dyDescent="0.35">
      <c r="B76" s="61" t="s">
        <v>3604</v>
      </c>
      <c r="C76" s="401" t="s">
        <v>3605</v>
      </c>
      <c r="D76" s="402">
        <v>600924080</v>
      </c>
      <c r="E76" s="403" t="s">
        <v>3190</v>
      </c>
      <c r="F76" s="404" t="s">
        <v>3606</v>
      </c>
      <c r="G76" s="61">
        <f t="shared" si="2"/>
        <v>3</v>
      </c>
      <c r="H76" s="69">
        <v>1</v>
      </c>
      <c r="I76" s="69">
        <v>1</v>
      </c>
      <c r="J76" s="69">
        <v>1</v>
      </c>
      <c r="K76" s="353">
        <v>956.85974999999996</v>
      </c>
      <c r="L76" s="353">
        <v>979.64212499999996</v>
      </c>
      <c r="M76" s="353">
        <v>1002.4245</v>
      </c>
      <c r="N76" s="231">
        <f t="shared" si="3"/>
        <v>2938.926375</v>
      </c>
      <c r="P76" s="231">
        <v>2938.926375</v>
      </c>
    </row>
    <row r="77" spans="2:16" ht="29" x14ac:dyDescent="0.35">
      <c r="B77" s="61" t="s">
        <v>3607</v>
      </c>
      <c r="C77" s="348" t="s">
        <v>3608</v>
      </c>
      <c r="D77" s="348">
        <v>60431100</v>
      </c>
      <c r="E77" s="348" t="s">
        <v>1555</v>
      </c>
      <c r="F77" s="348" t="s">
        <v>3609</v>
      </c>
      <c r="G77" s="61">
        <f t="shared" si="2"/>
        <v>2</v>
      </c>
      <c r="H77" s="69">
        <v>1</v>
      </c>
      <c r="I77" s="69">
        <v>1</v>
      </c>
      <c r="J77" s="69">
        <v>0</v>
      </c>
      <c r="K77" s="353">
        <v>360.79312500000003</v>
      </c>
      <c r="L77" s="353">
        <v>369.38343750000001</v>
      </c>
      <c r="M77" s="353">
        <v>377.97375</v>
      </c>
      <c r="N77" s="231">
        <f t="shared" si="3"/>
        <v>730.17656250000005</v>
      </c>
      <c r="P77" s="231">
        <v>730.17656250000005</v>
      </c>
    </row>
    <row r="78" spans="2:16" ht="43.5" x14ac:dyDescent="0.35">
      <c r="B78" s="61" t="s">
        <v>3610</v>
      </c>
      <c r="C78" s="348" t="s">
        <v>3611</v>
      </c>
      <c r="D78" s="348">
        <v>63032210</v>
      </c>
      <c r="E78" s="348" t="s">
        <v>1555</v>
      </c>
      <c r="F78" s="348" t="s">
        <v>3612</v>
      </c>
      <c r="G78" s="61">
        <f t="shared" si="2"/>
        <v>2</v>
      </c>
      <c r="H78" s="69">
        <v>1</v>
      </c>
      <c r="I78" s="69">
        <v>1</v>
      </c>
      <c r="J78" s="69">
        <v>0</v>
      </c>
      <c r="K78" s="353">
        <v>921.69</v>
      </c>
      <c r="L78" s="353">
        <v>943.6350000000001</v>
      </c>
      <c r="M78" s="353">
        <v>965.58</v>
      </c>
      <c r="N78" s="231">
        <f t="shared" si="3"/>
        <v>1865.3250000000003</v>
      </c>
      <c r="P78" s="231">
        <v>1865.3250000000003</v>
      </c>
    </row>
    <row r="79" spans="2:16" ht="43.5" x14ac:dyDescent="0.35">
      <c r="B79" s="61" t="s">
        <v>3613</v>
      </c>
      <c r="C79" s="348" t="s">
        <v>3614</v>
      </c>
      <c r="D79" s="348">
        <v>63032220</v>
      </c>
      <c r="E79" s="348" t="s">
        <v>1555</v>
      </c>
      <c r="F79" s="348" t="s">
        <v>3615</v>
      </c>
      <c r="G79" s="61">
        <f t="shared" si="2"/>
        <v>2</v>
      </c>
      <c r="H79" s="69">
        <v>1</v>
      </c>
      <c r="I79" s="69">
        <v>1</v>
      </c>
      <c r="J79" s="69">
        <v>0</v>
      </c>
      <c r="K79" s="353">
        <v>921.69</v>
      </c>
      <c r="L79" s="353">
        <v>943.6350000000001</v>
      </c>
      <c r="M79" s="353">
        <v>965.58</v>
      </c>
      <c r="N79" s="231">
        <f t="shared" si="3"/>
        <v>1865.3250000000003</v>
      </c>
      <c r="P79" s="231">
        <v>1865.3250000000003</v>
      </c>
    </row>
    <row r="80" spans="2:16" ht="29" x14ac:dyDescent="0.35">
      <c r="B80" s="61" t="s">
        <v>3616</v>
      </c>
      <c r="C80" s="348" t="s">
        <v>3617</v>
      </c>
      <c r="D80" s="348">
        <v>28000020</v>
      </c>
      <c r="E80" s="348" t="s">
        <v>1555</v>
      </c>
      <c r="F80" s="348" t="s">
        <v>3618</v>
      </c>
      <c r="G80" s="61">
        <f t="shared" si="2"/>
        <v>2</v>
      </c>
      <c r="H80" s="69">
        <v>1</v>
      </c>
      <c r="I80" s="69">
        <v>1</v>
      </c>
      <c r="J80" s="69">
        <v>0</v>
      </c>
      <c r="K80" s="353">
        <v>3070.683</v>
      </c>
      <c r="L80" s="353">
        <v>3143.7945</v>
      </c>
      <c r="M80" s="353">
        <v>3216.9059999999999</v>
      </c>
      <c r="N80" s="231">
        <f t="shared" si="3"/>
        <v>6214.4775</v>
      </c>
      <c r="P80" s="231">
        <v>6214.4775</v>
      </c>
    </row>
    <row r="81" spans="1:16" x14ac:dyDescent="0.35">
      <c r="N81" s="237"/>
      <c r="P81" s="237"/>
    </row>
    <row r="82" spans="1:16" x14ac:dyDescent="0.35">
      <c r="A82" s="79"/>
      <c r="B82" s="79" t="s">
        <v>3669</v>
      </c>
      <c r="C82" s="79"/>
      <c r="D82" s="79"/>
      <c r="E82" s="79"/>
      <c r="F82" s="79"/>
      <c r="G82" s="79"/>
      <c r="H82" s="79"/>
      <c r="I82" s="79"/>
      <c r="J82" s="79"/>
      <c r="K82" s="79"/>
      <c r="L82" s="79"/>
      <c r="M82" s="79"/>
      <c r="N82" s="82">
        <f>SUM(N3:N81)</f>
        <v>159115.9329375001</v>
      </c>
      <c r="O82" s="79"/>
      <c r="P82" s="82">
        <v>159115.9329375001</v>
      </c>
    </row>
    <row r="83" spans="1:16" x14ac:dyDescent="0.35">
      <c r="N83" s="237"/>
    </row>
  </sheetData>
  <autoFilter ref="B2:N76" xr:uid="{A551F272-C551-45E3-AACD-168023E7A250}"/>
  <mergeCells count="1">
    <mergeCell ref="G1:N1"/>
  </mergeCells>
  <pageMargins left="0.25" right="0.25" top="0.75" bottom="0.75" header="0.3" footer="0.3"/>
  <pageSetup paperSize="9" scale="44"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Lot 1 HACH pressupost</vt:lpstr>
      <vt:lpstr>Lot 2 HACH pressupost</vt:lpstr>
      <vt:lpstr>Lot 3 Mat. Fung. crist  press</vt:lpstr>
      <vt:lpstr>Lot 4 Mat. Fung. 2  press</vt:lpstr>
      <vt:lpstr>Lot 5 Gases press</vt:lpstr>
      <vt:lpstr>Lot 6 Reactius  press</vt:lpstr>
      <vt:lpstr>Lot 7 Patrons press</vt:lpstr>
      <vt:lpstr>LOT 8 Rec. press</vt:lpstr>
      <vt:lpstr>Lot 9 Metrohm press</vt:lpstr>
      <vt:lpstr>Lot 10 Microbeam press</vt:lpstr>
      <vt:lpstr>'Lot 1 HACH pressupost'!Títulos_a_imprimir</vt:lpstr>
      <vt:lpstr>'Lot 10 Microbeam press'!Títulos_a_imprimir</vt:lpstr>
      <vt:lpstr>'Lot 2 HACH pressupost'!Títulos_a_imprimir</vt:lpstr>
      <vt:lpstr>'Lot 3 Mat. Fung. crist  press'!Títulos_a_imprimir</vt:lpstr>
      <vt:lpstr>'Lot 4 Mat. Fung. 2  press'!Títulos_a_imprimir</vt:lpstr>
      <vt:lpstr>'Lot 5 Gases press'!Títulos_a_imprimir</vt:lpstr>
      <vt:lpstr>'Lot 6 Reactius  press'!Títulos_a_imprimir</vt:lpstr>
      <vt:lpstr>'Lot 7 Patrons press'!Títulos_a_imprimir</vt:lpstr>
      <vt:lpstr>'LOT 8 Rec. press'!Títulos_a_imprimir</vt:lpstr>
      <vt:lpstr>'Lot 9 Metrohm press'!Títulos_a_imprimir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Llansana Arnalot, Maria Carmen</dc:creator>
  <cp:lastModifiedBy>Llansana Arnalot, Maria Carmen</cp:lastModifiedBy>
  <cp:lastPrinted>2025-11-13T07:15:03Z</cp:lastPrinted>
  <dcterms:created xsi:type="dcterms:W3CDTF">2025-07-10T13:48:32Z</dcterms:created>
  <dcterms:modified xsi:type="dcterms:W3CDTF">2025-11-20T06:58:03Z</dcterms:modified>
</cp:coreProperties>
</file>