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erveis Socials\REGISTRE EXPEDIENTS\2025\1408 CONTRACTE OBERT\1408 0819 ESPAI CONCILIA\"/>
    </mc:Choice>
  </mc:AlternateContent>
  <xr:revisionPtr revIDLastSave="0" documentId="13_ncr:1_{5251A36A-9793-401A-AF02-C70A13FE05D3}" xr6:coauthVersionLast="36" xr6:coauthVersionMax="36" xr10:uidLastSave="{00000000-0000-0000-0000-000000000000}"/>
  <bookViews>
    <workbookView xWindow="0" yWindow="0" windowWidth="14745" windowHeight="11910" xr2:uid="{00000000-000D-0000-FFFF-FFFF00000000}"/>
  </bookViews>
  <sheets>
    <sheet name="2026 " sheetId="9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9" l="1"/>
  <c r="E51" i="9"/>
  <c r="E52" i="9"/>
  <c r="E53" i="9"/>
  <c r="E54" i="9"/>
  <c r="E55" i="9"/>
  <c r="E56" i="9"/>
  <c r="D12" i="9" l="1"/>
  <c r="D16" i="9" l="1"/>
  <c r="D14" i="9"/>
  <c r="G24" i="9"/>
  <c r="G17" i="9"/>
  <c r="G31" i="9" s="1"/>
  <c r="C11" i="9"/>
  <c r="G32" i="9" l="1"/>
  <c r="G36" i="9" s="1"/>
  <c r="C13" i="9"/>
  <c r="D11" i="9"/>
  <c r="D13" i="9" l="1"/>
  <c r="C15" i="9"/>
  <c r="C17" i="9" s="1"/>
  <c r="D15" i="9" l="1"/>
  <c r="C36" i="9"/>
  <c r="D17" i="9" l="1"/>
  <c r="D23" i="9" l="1"/>
  <c r="D24" i="9" s="1"/>
  <c r="D31" i="9" l="1"/>
  <c r="D32" i="9" s="1"/>
  <c r="D36" i="9" s="1"/>
</calcChain>
</file>

<file path=xl/sharedStrings.xml><?xml version="1.0" encoding="utf-8"?>
<sst xmlns="http://schemas.openxmlformats.org/spreadsheetml/2006/main" count="116" uniqueCount="79">
  <si>
    <t xml:space="preserve">1. COSTOS DIRECTES </t>
  </si>
  <si>
    <t>1.1. Despeses de personal</t>
  </si>
  <si>
    <t>PROPOSTA</t>
  </si>
  <si>
    <t>Codi</t>
  </si>
  <si>
    <t>Descripció</t>
  </si>
  <si>
    <t>€ / mes</t>
  </si>
  <si>
    <t>€ / any</t>
  </si>
  <si>
    <t>1.1.1</t>
  </si>
  <si>
    <t>1.1.2</t>
  </si>
  <si>
    <t xml:space="preserve"> Cobertures IT i absentisme</t>
  </si>
  <si>
    <t>TOTAL CAPÍTOL 1.1 Despeses de personal</t>
  </si>
  <si>
    <r>
      <t xml:space="preserve">Indicar preus </t>
    </r>
    <r>
      <rPr>
        <b/>
        <sz val="9"/>
        <color indexed="10"/>
        <rFont val="Calibri"/>
        <family val="2"/>
      </rPr>
      <t>↑</t>
    </r>
  </si>
  <si>
    <t>1.2. Despeses indirectes</t>
  </si>
  <si>
    <t>1.2.1</t>
  </si>
  <si>
    <t>TOTAL CAPÍTOL 1.2. Despeses corrents</t>
  </si>
  <si>
    <t xml:space="preserve">2. COSTOS INDIRECTES  </t>
  </si>
  <si>
    <t>2.1</t>
  </si>
  <si>
    <t>TOTAL CAPÍTOL 2. COSTOS INDIRECTES</t>
  </si>
  <si>
    <t>TOTAL</t>
  </si>
  <si>
    <t>Salaris*</t>
  </si>
  <si>
    <t>*DESCRIPCIO DEL PERSONAL</t>
  </si>
  <si>
    <t>Nº</t>
  </si>
  <si>
    <t>Període</t>
  </si>
  <si>
    <t>Integradora Social</t>
  </si>
  <si>
    <t xml:space="preserve"> Seguretat social </t>
  </si>
  <si>
    <t>Perfil</t>
  </si>
  <si>
    <t>Hores setmanals</t>
  </si>
  <si>
    <t>Integradora social</t>
  </si>
  <si>
    <t>€ / 12 mesos</t>
  </si>
  <si>
    <t xml:space="preserve">DETALL COST MENSUAL </t>
  </si>
  <si>
    <t xml:space="preserve">Salari </t>
  </si>
  <si>
    <t>Cost seguretat social</t>
  </si>
  <si>
    <r>
      <t xml:space="preserve">Indicar cost </t>
    </r>
    <r>
      <rPr>
        <b/>
        <sz val="9"/>
        <color indexed="10"/>
        <rFont val="Calibri"/>
        <family val="2"/>
      </rPr>
      <t>↑</t>
    </r>
  </si>
  <si>
    <r>
      <t xml:space="preserve">Indicar cost </t>
    </r>
    <r>
      <rPr>
        <b/>
        <sz val="9"/>
        <color rgb="FFFF0000"/>
        <rFont val="Calibri"/>
        <family val="2"/>
      </rPr>
      <t>↑</t>
    </r>
  </si>
  <si>
    <t>Gener a desembre</t>
  </si>
  <si>
    <t>Integradores socials</t>
  </si>
  <si>
    <t xml:space="preserve">Coordinadora </t>
  </si>
  <si>
    <t>monitora de lleure</t>
  </si>
  <si>
    <t>Coordinadora</t>
  </si>
  <si>
    <t>Gener a desembre. Ampliacio de 5 hores a la setmana fins a 15 hores els 15 dies de realització dels casals</t>
  </si>
  <si>
    <t>Animadores socioculturals</t>
  </si>
  <si>
    <t>Auxiliar administrativa</t>
  </si>
  <si>
    <t>Integradora social (Ampliació casals)</t>
  </si>
  <si>
    <t>Monitora de lleure (Ampliació casals)</t>
  </si>
  <si>
    <t>CONVENI</t>
  </si>
  <si>
    <t>CATEGORIA</t>
  </si>
  <si>
    <t>SALARI BRUT ANUAL 2026</t>
  </si>
  <si>
    <t>PERFIL</t>
  </si>
  <si>
    <t>Grup III - Personal tècnic superior</t>
  </si>
  <si>
    <t>Contracte fix indefinit. Gener a desembre. Ampliació de 6 hores a la setmana fins a 25 hores els 15 dies de realització dels casals</t>
  </si>
  <si>
    <t>Conveni Acció Social (79002575012007) - Acord parcial EMT/1721/2025 Taula Salarial 2025</t>
  </si>
  <si>
    <t>Grup II- Tècnic superior graduat</t>
  </si>
  <si>
    <t>Monitora de lleure (Gener a agost 2026)</t>
  </si>
  <si>
    <t>Monitora de lleure (Setembre a desembre 2026)</t>
  </si>
  <si>
    <t>Conveni de lleure educatiu i sociocultural</t>
  </si>
  <si>
    <t xml:space="preserve"> Benefici industrial 6% </t>
  </si>
  <si>
    <t>Conveni col·lectiu del sector del lleure educatiu i sociocultural de Catalunya (79002295012003)</t>
  </si>
  <si>
    <t>Monitors de lleure</t>
  </si>
  <si>
    <t>III personal d'intervenció lleure educatiu nivell 5</t>
  </si>
  <si>
    <t>Monitores de lleure</t>
  </si>
  <si>
    <t>Grup III personal d'intervenció lleure educatiu nivell 4</t>
  </si>
  <si>
    <t>1.1.3</t>
  </si>
  <si>
    <t>1.1.4</t>
  </si>
  <si>
    <t>Salaris reforç casal</t>
  </si>
  <si>
    <t>1.1.5</t>
  </si>
  <si>
    <t>Material i asseguraces</t>
  </si>
  <si>
    <t>Auxiliar administrativa (Gener a agost 2026)</t>
  </si>
  <si>
    <t>Auxiliar administrativa (setembre a desembre 2026</t>
  </si>
  <si>
    <t>Seguretat social reforç casals</t>
  </si>
  <si>
    <t>Despeses generals, de gestió i costos indirectes 4%</t>
  </si>
  <si>
    <t>Els 15 dies de realització dels casals de primavera i hivern</t>
  </si>
  <si>
    <t>Cost anual</t>
  </si>
  <si>
    <t xml:space="preserve">Cost puntual </t>
  </si>
  <si>
    <t>Observacions</t>
  </si>
  <si>
    <t>Grup II personal de gestió i coordinació-Nivell 4</t>
  </si>
  <si>
    <t>MODEL PRESENTACIÓ OFERTA ANNEX 4</t>
  </si>
  <si>
    <t xml:space="preserve">DESPESES DEL SERVEI </t>
  </si>
  <si>
    <t>SALARI</t>
  </si>
  <si>
    <t>COST SEGURETAT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</si>
</sst>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_ ;[Red]\-#,##0.00\ "/>
    <numFmt numFmtId="165" formatCode="#,##0.00\ &quot;€&quot;"/>
  </numFmts>
  <fonts count="10" x14ac:knownFonts="1">
    <font>
      <sz val="10"/>
      <name val="Arial"/>
      <family val="2"/>
    </font>
    <font>
      <b/>
      <u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b/>
      <sz val="9"/>
      <color indexed="10"/>
      <name val="Calibri"/>
      <family val="2"/>
    </font>
    <font>
      <b/>
      <sz val="10"/>
      <name val="Arial"/>
      <family val="2"/>
    </font>
    <font>
      <b/>
      <sz val="9"/>
      <color rgb="FFFF0000"/>
      <name val="Calibri"/>
      <family val="2"/>
    </font>
    <font>
      <b/>
      <sz val="10"/>
      <color rgb="FFFF000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 applyProtection="1">
      <alignment horizontal="center" vertical="center"/>
    </xf>
    <xf numFmtId="4" fontId="2" fillId="0" borderId="0" xfId="0" applyNumberFormat="1" applyFont="1" applyAlignment="1" applyProtection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/>
    <xf numFmtId="0" fontId="2" fillId="2" borderId="6" xfId="0" applyFont="1" applyFill="1" applyBorder="1" applyAlignment="1" applyProtection="1">
      <alignment horizontal="center" vertical="center"/>
    </xf>
    <xf numFmtId="164" fontId="2" fillId="2" borderId="6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 vertical="center"/>
    </xf>
    <xf numFmtId="4" fontId="2" fillId="2" borderId="6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2" borderId="6" xfId="0" applyFont="1" applyFill="1" applyBorder="1" applyAlignment="1" applyProtection="1">
      <alignment horizontal="left" vertical="center" wrapText="1"/>
    </xf>
    <xf numFmtId="4" fontId="3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</xf>
    <xf numFmtId="4" fontId="4" fillId="2" borderId="0" xfId="0" applyNumberFormat="1" applyFont="1" applyFill="1" applyAlignment="1" applyProtection="1">
      <alignment horizontal="center" vertical="center"/>
    </xf>
    <xf numFmtId="165" fontId="3" fillId="2" borderId="8" xfId="0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Alignment="1" applyProtection="1">
      <alignment horizontal="center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Alignment="1" applyProtection="1">
      <alignment horizontal="center" vertical="center"/>
    </xf>
    <xf numFmtId="4" fontId="0" fillId="2" borderId="0" xfId="0" applyNumberForma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0" fillId="2" borderId="0" xfId="0" applyFill="1"/>
    <xf numFmtId="164" fontId="2" fillId="2" borderId="0" xfId="0" applyNumberFormat="1" applyFont="1" applyFill="1" applyAlignment="1">
      <alignment horizontal="center"/>
    </xf>
    <xf numFmtId="4" fontId="2" fillId="2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4" fontId="3" fillId="2" borderId="6" xfId="0" applyNumberFormat="1" applyFon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6" fillId="2" borderId="0" xfId="0" applyFont="1" applyFill="1" applyAlignment="1" applyProtection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justify" vertical="center"/>
    </xf>
    <xf numFmtId="164" fontId="2" fillId="2" borderId="0" xfId="0" applyNumberFormat="1" applyFont="1" applyFill="1" applyAlignment="1">
      <alignment horizontal="justify" vertical="center"/>
    </xf>
    <xf numFmtId="0" fontId="3" fillId="2" borderId="6" xfId="0" applyFont="1" applyFill="1" applyBorder="1" applyAlignment="1" applyProtection="1">
      <alignment horizontal="left" vertical="center"/>
    </xf>
    <xf numFmtId="0" fontId="6" fillId="2" borderId="0" xfId="0" applyFont="1" applyFill="1" applyAlignment="1">
      <alignment horizontal="left" vertical="center"/>
    </xf>
    <xf numFmtId="44" fontId="2" fillId="2" borderId="8" xfId="1" applyFont="1" applyFill="1" applyBorder="1" applyAlignment="1" applyProtection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/>
    </xf>
    <xf numFmtId="164" fontId="3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 applyProtection="1">
      <alignment horizontal="center"/>
    </xf>
    <xf numFmtId="4" fontId="3" fillId="2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4" fontId="2" fillId="0" borderId="6" xfId="0" applyNumberFormat="1" applyFont="1" applyBorder="1" applyAlignment="1">
      <alignment horizontal="justify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left" vertical="center"/>
    </xf>
    <xf numFmtId="164" fontId="2" fillId="2" borderId="4" xfId="0" applyNumberFormat="1" applyFont="1" applyFill="1" applyBorder="1" applyAlignment="1" applyProtection="1">
      <alignment horizontal="center"/>
    </xf>
    <xf numFmtId="164" fontId="2" fillId="2" borderId="0" xfId="0" applyNumberFormat="1" applyFont="1" applyFill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4" fontId="3" fillId="2" borderId="1" xfId="0" applyNumberFormat="1" applyFont="1" applyFill="1" applyBorder="1" applyAlignment="1" applyProtection="1">
      <alignment horizontal="center" vertical="center"/>
    </xf>
    <xf numFmtId="4" fontId="3" fillId="2" borderId="3" xfId="0" applyNumberFormat="1" applyFont="1" applyFill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0" fillId="2" borderId="6" xfId="0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3" fillId="2" borderId="6" xfId="0" applyNumberFormat="1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"/>
  <sheetViews>
    <sheetView showGridLines="0" tabSelected="1" topLeftCell="A40" zoomScaleNormal="100" workbookViewId="0">
      <selection activeCell="B58" sqref="B58"/>
    </sheetView>
  </sheetViews>
  <sheetFormatPr defaultColWidth="11.42578125" defaultRowHeight="12.75" x14ac:dyDescent="0.2"/>
  <cols>
    <col min="1" max="1" width="8.140625" customWidth="1"/>
    <col min="2" max="2" width="57.7109375" style="36" customWidth="1"/>
    <col min="3" max="3" width="32" style="35" customWidth="1"/>
    <col min="4" max="4" width="28.7109375" style="35" customWidth="1"/>
    <col min="5" max="5" width="5.7109375" style="35" customWidth="1"/>
    <col min="6" max="6" width="16.7109375" style="37" customWidth="1"/>
    <col min="7" max="7" width="16.7109375" style="8" customWidth="1"/>
    <col min="8" max="8" width="26.42578125" style="35" customWidth="1"/>
    <col min="9" max="9" width="12.7109375" style="35" customWidth="1"/>
    <col min="10" max="10" width="12.85546875" style="8" customWidth="1"/>
    <col min="11" max="11" width="12.28515625" style="9" customWidth="1"/>
    <col min="12" max="12" width="12.42578125" customWidth="1"/>
    <col min="13" max="13" width="11.85546875" customWidth="1"/>
    <col min="14" max="14" width="8.7109375" customWidth="1"/>
    <col min="15" max="15" width="8.5703125" customWidth="1"/>
    <col min="16" max="16" width="19.28515625" customWidth="1"/>
    <col min="17" max="17" width="8.7109375" customWidth="1"/>
    <col min="18" max="18" width="2.7109375" customWidth="1"/>
    <col min="19" max="19" width="19.7109375" customWidth="1"/>
    <col min="20" max="20" width="8.7109375" customWidth="1"/>
    <col min="257" max="257" width="8.140625" customWidth="1"/>
    <col min="258" max="258" width="57.7109375" customWidth="1"/>
    <col min="259" max="260" width="16.7109375" customWidth="1"/>
    <col min="261" max="261" width="5.7109375" customWidth="1"/>
    <col min="262" max="263" width="16.7109375" customWidth="1"/>
    <col min="264" max="264" width="12.5703125" customWidth="1"/>
    <col min="265" max="265" width="12.7109375" customWidth="1"/>
    <col min="266" max="266" width="12.85546875" customWidth="1"/>
    <col min="267" max="267" width="12.28515625" customWidth="1"/>
    <col min="268" max="268" width="12.42578125" customWidth="1"/>
    <col min="269" max="269" width="11.85546875" customWidth="1"/>
    <col min="270" max="270" width="8.7109375" customWidth="1"/>
    <col min="271" max="271" width="8.5703125" customWidth="1"/>
    <col min="272" max="272" width="19.28515625" customWidth="1"/>
    <col min="273" max="273" width="8.7109375" customWidth="1"/>
    <col min="274" max="274" width="2.7109375" customWidth="1"/>
    <col min="275" max="275" width="19.7109375" customWidth="1"/>
    <col min="276" max="276" width="8.7109375" customWidth="1"/>
    <col min="513" max="513" width="8.140625" customWidth="1"/>
    <col min="514" max="514" width="57.7109375" customWidth="1"/>
    <col min="515" max="516" width="16.7109375" customWidth="1"/>
    <col min="517" max="517" width="5.7109375" customWidth="1"/>
    <col min="518" max="519" width="16.7109375" customWidth="1"/>
    <col min="520" max="520" width="12.5703125" customWidth="1"/>
    <col min="521" max="521" width="12.7109375" customWidth="1"/>
    <col min="522" max="522" width="12.85546875" customWidth="1"/>
    <col min="523" max="523" width="12.28515625" customWidth="1"/>
    <col min="524" max="524" width="12.42578125" customWidth="1"/>
    <col min="525" max="525" width="11.85546875" customWidth="1"/>
    <col min="526" max="526" width="8.7109375" customWidth="1"/>
    <col min="527" max="527" width="8.5703125" customWidth="1"/>
    <col min="528" max="528" width="19.28515625" customWidth="1"/>
    <col min="529" max="529" width="8.7109375" customWidth="1"/>
    <col min="530" max="530" width="2.7109375" customWidth="1"/>
    <col min="531" max="531" width="19.7109375" customWidth="1"/>
    <col min="532" max="532" width="8.7109375" customWidth="1"/>
    <col min="769" max="769" width="8.140625" customWidth="1"/>
    <col min="770" max="770" width="57.7109375" customWidth="1"/>
    <col min="771" max="772" width="16.7109375" customWidth="1"/>
    <col min="773" max="773" width="5.7109375" customWidth="1"/>
    <col min="774" max="775" width="16.7109375" customWidth="1"/>
    <col min="776" max="776" width="12.5703125" customWidth="1"/>
    <col min="777" max="777" width="12.7109375" customWidth="1"/>
    <col min="778" max="778" width="12.85546875" customWidth="1"/>
    <col min="779" max="779" width="12.28515625" customWidth="1"/>
    <col min="780" max="780" width="12.42578125" customWidth="1"/>
    <col min="781" max="781" width="11.85546875" customWidth="1"/>
    <col min="782" max="782" width="8.7109375" customWidth="1"/>
    <col min="783" max="783" width="8.5703125" customWidth="1"/>
    <col min="784" max="784" width="19.28515625" customWidth="1"/>
    <col min="785" max="785" width="8.7109375" customWidth="1"/>
    <col min="786" max="786" width="2.7109375" customWidth="1"/>
    <col min="787" max="787" width="19.7109375" customWidth="1"/>
    <col min="788" max="788" width="8.7109375" customWidth="1"/>
    <col min="1025" max="1025" width="8.140625" customWidth="1"/>
    <col min="1026" max="1026" width="57.7109375" customWidth="1"/>
    <col min="1027" max="1028" width="16.7109375" customWidth="1"/>
    <col min="1029" max="1029" width="5.7109375" customWidth="1"/>
    <col min="1030" max="1031" width="16.7109375" customWidth="1"/>
    <col min="1032" max="1032" width="12.5703125" customWidth="1"/>
    <col min="1033" max="1033" width="12.7109375" customWidth="1"/>
    <col min="1034" max="1034" width="12.85546875" customWidth="1"/>
    <col min="1035" max="1035" width="12.28515625" customWidth="1"/>
    <col min="1036" max="1036" width="12.42578125" customWidth="1"/>
    <col min="1037" max="1037" width="11.85546875" customWidth="1"/>
    <col min="1038" max="1038" width="8.7109375" customWidth="1"/>
    <col min="1039" max="1039" width="8.5703125" customWidth="1"/>
    <col min="1040" max="1040" width="19.28515625" customWidth="1"/>
    <col min="1041" max="1041" width="8.7109375" customWidth="1"/>
    <col min="1042" max="1042" width="2.7109375" customWidth="1"/>
    <col min="1043" max="1043" width="19.7109375" customWidth="1"/>
    <col min="1044" max="1044" width="8.7109375" customWidth="1"/>
    <col min="1281" max="1281" width="8.140625" customWidth="1"/>
    <col min="1282" max="1282" width="57.7109375" customWidth="1"/>
    <col min="1283" max="1284" width="16.7109375" customWidth="1"/>
    <col min="1285" max="1285" width="5.7109375" customWidth="1"/>
    <col min="1286" max="1287" width="16.7109375" customWidth="1"/>
    <col min="1288" max="1288" width="12.5703125" customWidth="1"/>
    <col min="1289" max="1289" width="12.7109375" customWidth="1"/>
    <col min="1290" max="1290" width="12.85546875" customWidth="1"/>
    <col min="1291" max="1291" width="12.28515625" customWidth="1"/>
    <col min="1292" max="1292" width="12.42578125" customWidth="1"/>
    <col min="1293" max="1293" width="11.85546875" customWidth="1"/>
    <col min="1294" max="1294" width="8.7109375" customWidth="1"/>
    <col min="1295" max="1295" width="8.5703125" customWidth="1"/>
    <col min="1296" max="1296" width="19.28515625" customWidth="1"/>
    <col min="1297" max="1297" width="8.7109375" customWidth="1"/>
    <col min="1298" max="1298" width="2.7109375" customWidth="1"/>
    <col min="1299" max="1299" width="19.7109375" customWidth="1"/>
    <col min="1300" max="1300" width="8.7109375" customWidth="1"/>
    <col min="1537" max="1537" width="8.140625" customWidth="1"/>
    <col min="1538" max="1538" width="57.7109375" customWidth="1"/>
    <col min="1539" max="1540" width="16.7109375" customWidth="1"/>
    <col min="1541" max="1541" width="5.7109375" customWidth="1"/>
    <col min="1542" max="1543" width="16.7109375" customWidth="1"/>
    <col min="1544" max="1544" width="12.5703125" customWidth="1"/>
    <col min="1545" max="1545" width="12.7109375" customWidth="1"/>
    <col min="1546" max="1546" width="12.85546875" customWidth="1"/>
    <col min="1547" max="1547" width="12.28515625" customWidth="1"/>
    <col min="1548" max="1548" width="12.42578125" customWidth="1"/>
    <col min="1549" max="1549" width="11.85546875" customWidth="1"/>
    <col min="1550" max="1550" width="8.7109375" customWidth="1"/>
    <col min="1551" max="1551" width="8.5703125" customWidth="1"/>
    <col min="1552" max="1552" width="19.28515625" customWidth="1"/>
    <col min="1553" max="1553" width="8.7109375" customWidth="1"/>
    <col min="1554" max="1554" width="2.7109375" customWidth="1"/>
    <col min="1555" max="1555" width="19.7109375" customWidth="1"/>
    <col min="1556" max="1556" width="8.7109375" customWidth="1"/>
    <col min="1793" max="1793" width="8.140625" customWidth="1"/>
    <col min="1794" max="1794" width="57.7109375" customWidth="1"/>
    <col min="1795" max="1796" width="16.7109375" customWidth="1"/>
    <col min="1797" max="1797" width="5.7109375" customWidth="1"/>
    <col min="1798" max="1799" width="16.7109375" customWidth="1"/>
    <col min="1800" max="1800" width="12.5703125" customWidth="1"/>
    <col min="1801" max="1801" width="12.7109375" customWidth="1"/>
    <col min="1802" max="1802" width="12.85546875" customWidth="1"/>
    <col min="1803" max="1803" width="12.28515625" customWidth="1"/>
    <col min="1804" max="1804" width="12.42578125" customWidth="1"/>
    <col min="1805" max="1805" width="11.85546875" customWidth="1"/>
    <col min="1806" max="1806" width="8.7109375" customWidth="1"/>
    <col min="1807" max="1807" width="8.5703125" customWidth="1"/>
    <col min="1808" max="1808" width="19.28515625" customWidth="1"/>
    <col min="1809" max="1809" width="8.7109375" customWidth="1"/>
    <col min="1810" max="1810" width="2.7109375" customWidth="1"/>
    <col min="1811" max="1811" width="19.7109375" customWidth="1"/>
    <col min="1812" max="1812" width="8.7109375" customWidth="1"/>
    <col min="2049" max="2049" width="8.140625" customWidth="1"/>
    <col min="2050" max="2050" width="57.7109375" customWidth="1"/>
    <col min="2051" max="2052" width="16.7109375" customWidth="1"/>
    <col min="2053" max="2053" width="5.7109375" customWidth="1"/>
    <col min="2054" max="2055" width="16.7109375" customWidth="1"/>
    <col min="2056" max="2056" width="12.5703125" customWidth="1"/>
    <col min="2057" max="2057" width="12.7109375" customWidth="1"/>
    <col min="2058" max="2058" width="12.85546875" customWidth="1"/>
    <col min="2059" max="2059" width="12.28515625" customWidth="1"/>
    <col min="2060" max="2060" width="12.42578125" customWidth="1"/>
    <col min="2061" max="2061" width="11.85546875" customWidth="1"/>
    <col min="2062" max="2062" width="8.7109375" customWidth="1"/>
    <col min="2063" max="2063" width="8.5703125" customWidth="1"/>
    <col min="2064" max="2064" width="19.28515625" customWidth="1"/>
    <col min="2065" max="2065" width="8.7109375" customWidth="1"/>
    <col min="2066" max="2066" width="2.7109375" customWidth="1"/>
    <col min="2067" max="2067" width="19.7109375" customWidth="1"/>
    <col min="2068" max="2068" width="8.7109375" customWidth="1"/>
    <col min="2305" max="2305" width="8.140625" customWidth="1"/>
    <col min="2306" max="2306" width="57.7109375" customWidth="1"/>
    <col min="2307" max="2308" width="16.7109375" customWidth="1"/>
    <col min="2309" max="2309" width="5.7109375" customWidth="1"/>
    <col min="2310" max="2311" width="16.7109375" customWidth="1"/>
    <col min="2312" max="2312" width="12.5703125" customWidth="1"/>
    <col min="2313" max="2313" width="12.7109375" customWidth="1"/>
    <col min="2314" max="2314" width="12.85546875" customWidth="1"/>
    <col min="2315" max="2315" width="12.28515625" customWidth="1"/>
    <col min="2316" max="2316" width="12.42578125" customWidth="1"/>
    <col min="2317" max="2317" width="11.85546875" customWidth="1"/>
    <col min="2318" max="2318" width="8.7109375" customWidth="1"/>
    <col min="2319" max="2319" width="8.5703125" customWidth="1"/>
    <col min="2320" max="2320" width="19.28515625" customWidth="1"/>
    <col min="2321" max="2321" width="8.7109375" customWidth="1"/>
    <col min="2322" max="2322" width="2.7109375" customWidth="1"/>
    <col min="2323" max="2323" width="19.7109375" customWidth="1"/>
    <col min="2324" max="2324" width="8.7109375" customWidth="1"/>
    <col min="2561" max="2561" width="8.140625" customWidth="1"/>
    <col min="2562" max="2562" width="57.7109375" customWidth="1"/>
    <col min="2563" max="2564" width="16.7109375" customWidth="1"/>
    <col min="2565" max="2565" width="5.7109375" customWidth="1"/>
    <col min="2566" max="2567" width="16.7109375" customWidth="1"/>
    <col min="2568" max="2568" width="12.5703125" customWidth="1"/>
    <col min="2569" max="2569" width="12.7109375" customWidth="1"/>
    <col min="2570" max="2570" width="12.85546875" customWidth="1"/>
    <col min="2571" max="2571" width="12.28515625" customWidth="1"/>
    <col min="2572" max="2572" width="12.42578125" customWidth="1"/>
    <col min="2573" max="2573" width="11.85546875" customWidth="1"/>
    <col min="2574" max="2574" width="8.7109375" customWidth="1"/>
    <col min="2575" max="2575" width="8.5703125" customWidth="1"/>
    <col min="2576" max="2576" width="19.28515625" customWidth="1"/>
    <col min="2577" max="2577" width="8.7109375" customWidth="1"/>
    <col min="2578" max="2578" width="2.7109375" customWidth="1"/>
    <col min="2579" max="2579" width="19.7109375" customWidth="1"/>
    <col min="2580" max="2580" width="8.7109375" customWidth="1"/>
    <col min="2817" max="2817" width="8.140625" customWidth="1"/>
    <col min="2818" max="2818" width="57.7109375" customWidth="1"/>
    <col min="2819" max="2820" width="16.7109375" customWidth="1"/>
    <col min="2821" max="2821" width="5.7109375" customWidth="1"/>
    <col min="2822" max="2823" width="16.7109375" customWidth="1"/>
    <col min="2824" max="2824" width="12.5703125" customWidth="1"/>
    <col min="2825" max="2825" width="12.7109375" customWidth="1"/>
    <col min="2826" max="2826" width="12.85546875" customWidth="1"/>
    <col min="2827" max="2827" width="12.28515625" customWidth="1"/>
    <col min="2828" max="2828" width="12.42578125" customWidth="1"/>
    <col min="2829" max="2829" width="11.85546875" customWidth="1"/>
    <col min="2830" max="2830" width="8.7109375" customWidth="1"/>
    <col min="2831" max="2831" width="8.5703125" customWidth="1"/>
    <col min="2832" max="2832" width="19.28515625" customWidth="1"/>
    <col min="2833" max="2833" width="8.7109375" customWidth="1"/>
    <col min="2834" max="2834" width="2.7109375" customWidth="1"/>
    <col min="2835" max="2835" width="19.7109375" customWidth="1"/>
    <col min="2836" max="2836" width="8.7109375" customWidth="1"/>
    <col min="3073" max="3073" width="8.140625" customWidth="1"/>
    <col min="3074" max="3074" width="57.7109375" customWidth="1"/>
    <col min="3075" max="3076" width="16.7109375" customWidth="1"/>
    <col min="3077" max="3077" width="5.7109375" customWidth="1"/>
    <col min="3078" max="3079" width="16.7109375" customWidth="1"/>
    <col min="3080" max="3080" width="12.5703125" customWidth="1"/>
    <col min="3081" max="3081" width="12.7109375" customWidth="1"/>
    <col min="3082" max="3082" width="12.85546875" customWidth="1"/>
    <col min="3083" max="3083" width="12.28515625" customWidth="1"/>
    <col min="3084" max="3084" width="12.42578125" customWidth="1"/>
    <col min="3085" max="3085" width="11.85546875" customWidth="1"/>
    <col min="3086" max="3086" width="8.7109375" customWidth="1"/>
    <col min="3087" max="3087" width="8.5703125" customWidth="1"/>
    <col min="3088" max="3088" width="19.28515625" customWidth="1"/>
    <col min="3089" max="3089" width="8.7109375" customWidth="1"/>
    <col min="3090" max="3090" width="2.7109375" customWidth="1"/>
    <col min="3091" max="3091" width="19.7109375" customWidth="1"/>
    <col min="3092" max="3092" width="8.7109375" customWidth="1"/>
    <col min="3329" max="3329" width="8.140625" customWidth="1"/>
    <col min="3330" max="3330" width="57.7109375" customWidth="1"/>
    <col min="3331" max="3332" width="16.7109375" customWidth="1"/>
    <col min="3333" max="3333" width="5.7109375" customWidth="1"/>
    <col min="3334" max="3335" width="16.7109375" customWidth="1"/>
    <col min="3336" max="3336" width="12.5703125" customWidth="1"/>
    <col min="3337" max="3337" width="12.7109375" customWidth="1"/>
    <col min="3338" max="3338" width="12.85546875" customWidth="1"/>
    <col min="3339" max="3339" width="12.28515625" customWidth="1"/>
    <col min="3340" max="3340" width="12.42578125" customWidth="1"/>
    <col min="3341" max="3341" width="11.85546875" customWidth="1"/>
    <col min="3342" max="3342" width="8.7109375" customWidth="1"/>
    <col min="3343" max="3343" width="8.5703125" customWidth="1"/>
    <col min="3344" max="3344" width="19.28515625" customWidth="1"/>
    <col min="3345" max="3345" width="8.7109375" customWidth="1"/>
    <col min="3346" max="3346" width="2.7109375" customWidth="1"/>
    <col min="3347" max="3347" width="19.7109375" customWidth="1"/>
    <col min="3348" max="3348" width="8.7109375" customWidth="1"/>
    <col min="3585" max="3585" width="8.140625" customWidth="1"/>
    <col min="3586" max="3586" width="57.7109375" customWidth="1"/>
    <col min="3587" max="3588" width="16.7109375" customWidth="1"/>
    <col min="3589" max="3589" width="5.7109375" customWidth="1"/>
    <col min="3590" max="3591" width="16.7109375" customWidth="1"/>
    <col min="3592" max="3592" width="12.5703125" customWidth="1"/>
    <col min="3593" max="3593" width="12.7109375" customWidth="1"/>
    <col min="3594" max="3594" width="12.85546875" customWidth="1"/>
    <col min="3595" max="3595" width="12.28515625" customWidth="1"/>
    <col min="3596" max="3596" width="12.42578125" customWidth="1"/>
    <col min="3597" max="3597" width="11.85546875" customWidth="1"/>
    <col min="3598" max="3598" width="8.7109375" customWidth="1"/>
    <col min="3599" max="3599" width="8.5703125" customWidth="1"/>
    <col min="3600" max="3600" width="19.28515625" customWidth="1"/>
    <col min="3601" max="3601" width="8.7109375" customWidth="1"/>
    <col min="3602" max="3602" width="2.7109375" customWidth="1"/>
    <col min="3603" max="3603" width="19.7109375" customWidth="1"/>
    <col min="3604" max="3604" width="8.7109375" customWidth="1"/>
    <col min="3841" max="3841" width="8.140625" customWidth="1"/>
    <col min="3842" max="3842" width="57.7109375" customWidth="1"/>
    <col min="3843" max="3844" width="16.7109375" customWidth="1"/>
    <col min="3845" max="3845" width="5.7109375" customWidth="1"/>
    <col min="3846" max="3847" width="16.7109375" customWidth="1"/>
    <col min="3848" max="3848" width="12.5703125" customWidth="1"/>
    <col min="3849" max="3849" width="12.7109375" customWidth="1"/>
    <col min="3850" max="3850" width="12.85546875" customWidth="1"/>
    <col min="3851" max="3851" width="12.28515625" customWidth="1"/>
    <col min="3852" max="3852" width="12.42578125" customWidth="1"/>
    <col min="3853" max="3853" width="11.85546875" customWidth="1"/>
    <col min="3854" max="3854" width="8.7109375" customWidth="1"/>
    <col min="3855" max="3855" width="8.5703125" customWidth="1"/>
    <col min="3856" max="3856" width="19.28515625" customWidth="1"/>
    <col min="3857" max="3857" width="8.7109375" customWidth="1"/>
    <col min="3858" max="3858" width="2.7109375" customWidth="1"/>
    <col min="3859" max="3859" width="19.7109375" customWidth="1"/>
    <col min="3860" max="3860" width="8.7109375" customWidth="1"/>
    <col min="4097" max="4097" width="8.140625" customWidth="1"/>
    <col min="4098" max="4098" width="57.7109375" customWidth="1"/>
    <col min="4099" max="4100" width="16.7109375" customWidth="1"/>
    <col min="4101" max="4101" width="5.7109375" customWidth="1"/>
    <col min="4102" max="4103" width="16.7109375" customWidth="1"/>
    <col min="4104" max="4104" width="12.5703125" customWidth="1"/>
    <col min="4105" max="4105" width="12.7109375" customWidth="1"/>
    <col min="4106" max="4106" width="12.85546875" customWidth="1"/>
    <col min="4107" max="4107" width="12.28515625" customWidth="1"/>
    <col min="4108" max="4108" width="12.42578125" customWidth="1"/>
    <col min="4109" max="4109" width="11.85546875" customWidth="1"/>
    <col min="4110" max="4110" width="8.7109375" customWidth="1"/>
    <col min="4111" max="4111" width="8.5703125" customWidth="1"/>
    <col min="4112" max="4112" width="19.28515625" customWidth="1"/>
    <col min="4113" max="4113" width="8.7109375" customWidth="1"/>
    <col min="4114" max="4114" width="2.7109375" customWidth="1"/>
    <col min="4115" max="4115" width="19.7109375" customWidth="1"/>
    <col min="4116" max="4116" width="8.7109375" customWidth="1"/>
    <col min="4353" max="4353" width="8.140625" customWidth="1"/>
    <col min="4354" max="4354" width="57.7109375" customWidth="1"/>
    <col min="4355" max="4356" width="16.7109375" customWidth="1"/>
    <col min="4357" max="4357" width="5.7109375" customWidth="1"/>
    <col min="4358" max="4359" width="16.7109375" customWidth="1"/>
    <col min="4360" max="4360" width="12.5703125" customWidth="1"/>
    <col min="4361" max="4361" width="12.7109375" customWidth="1"/>
    <col min="4362" max="4362" width="12.85546875" customWidth="1"/>
    <col min="4363" max="4363" width="12.28515625" customWidth="1"/>
    <col min="4364" max="4364" width="12.42578125" customWidth="1"/>
    <col min="4365" max="4365" width="11.85546875" customWidth="1"/>
    <col min="4366" max="4366" width="8.7109375" customWidth="1"/>
    <col min="4367" max="4367" width="8.5703125" customWidth="1"/>
    <col min="4368" max="4368" width="19.28515625" customWidth="1"/>
    <col min="4369" max="4369" width="8.7109375" customWidth="1"/>
    <col min="4370" max="4370" width="2.7109375" customWidth="1"/>
    <col min="4371" max="4371" width="19.7109375" customWidth="1"/>
    <col min="4372" max="4372" width="8.7109375" customWidth="1"/>
    <col min="4609" max="4609" width="8.140625" customWidth="1"/>
    <col min="4610" max="4610" width="57.7109375" customWidth="1"/>
    <col min="4611" max="4612" width="16.7109375" customWidth="1"/>
    <col min="4613" max="4613" width="5.7109375" customWidth="1"/>
    <col min="4614" max="4615" width="16.7109375" customWidth="1"/>
    <col min="4616" max="4616" width="12.5703125" customWidth="1"/>
    <col min="4617" max="4617" width="12.7109375" customWidth="1"/>
    <col min="4618" max="4618" width="12.85546875" customWidth="1"/>
    <col min="4619" max="4619" width="12.28515625" customWidth="1"/>
    <col min="4620" max="4620" width="12.42578125" customWidth="1"/>
    <col min="4621" max="4621" width="11.85546875" customWidth="1"/>
    <col min="4622" max="4622" width="8.7109375" customWidth="1"/>
    <col min="4623" max="4623" width="8.5703125" customWidth="1"/>
    <col min="4624" max="4624" width="19.28515625" customWidth="1"/>
    <col min="4625" max="4625" width="8.7109375" customWidth="1"/>
    <col min="4626" max="4626" width="2.7109375" customWidth="1"/>
    <col min="4627" max="4627" width="19.7109375" customWidth="1"/>
    <col min="4628" max="4628" width="8.7109375" customWidth="1"/>
    <col min="4865" max="4865" width="8.140625" customWidth="1"/>
    <col min="4866" max="4866" width="57.7109375" customWidth="1"/>
    <col min="4867" max="4868" width="16.7109375" customWidth="1"/>
    <col min="4869" max="4869" width="5.7109375" customWidth="1"/>
    <col min="4870" max="4871" width="16.7109375" customWidth="1"/>
    <col min="4872" max="4872" width="12.5703125" customWidth="1"/>
    <col min="4873" max="4873" width="12.7109375" customWidth="1"/>
    <col min="4874" max="4874" width="12.85546875" customWidth="1"/>
    <col min="4875" max="4875" width="12.28515625" customWidth="1"/>
    <col min="4876" max="4876" width="12.42578125" customWidth="1"/>
    <col min="4877" max="4877" width="11.85546875" customWidth="1"/>
    <col min="4878" max="4878" width="8.7109375" customWidth="1"/>
    <col min="4879" max="4879" width="8.5703125" customWidth="1"/>
    <col min="4880" max="4880" width="19.28515625" customWidth="1"/>
    <col min="4881" max="4881" width="8.7109375" customWidth="1"/>
    <col min="4882" max="4882" width="2.7109375" customWidth="1"/>
    <col min="4883" max="4883" width="19.7109375" customWidth="1"/>
    <col min="4884" max="4884" width="8.7109375" customWidth="1"/>
    <col min="5121" max="5121" width="8.140625" customWidth="1"/>
    <col min="5122" max="5122" width="57.7109375" customWidth="1"/>
    <col min="5123" max="5124" width="16.7109375" customWidth="1"/>
    <col min="5125" max="5125" width="5.7109375" customWidth="1"/>
    <col min="5126" max="5127" width="16.7109375" customWidth="1"/>
    <col min="5128" max="5128" width="12.5703125" customWidth="1"/>
    <col min="5129" max="5129" width="12.7109375" customWidth="1"/>
    <col min="5130" max="5130" width="12.85546875" customWidth="1"/>
    <col min="5131" max="5131" width="12.28515625" customWidth="1"/>
    <col min="5132" max="5132" width="12.42578125" customWidth="1"/>
    <col min="5133" max="5133" width="11.85546875" customWidth="1"/>
    <col min="5134" max="5134" width="8.7109375" customWidth="1"/>
    <col min="5135" max="5135" width="8.5703125" customWidth="1"/>
    <col min="5136" max="5136" width="19.28515625" customWidth="1"/>
    <col min="5137" max="5137" width="8.7109375" customWidth="1"/>
    <col min="5138" max="5138" width="2.7109375" customWidth="1"/>
    <col min="5139" max="5139" width="19.7109375" customWidth="1"/>
    <col min="5140" max="5140" width="8.7109375" customWidth="1"/>
    <col min="5377" max="5377" width="8.140625" customWidth="1"/>
    <col min="5378" max="5378" width="57.7109375" customWidth="1"/>
    <col min="5379" max="5380" width="16.7109375" customWidth="1"/>
    <col min="5381" max="5381" width="5.7109375" customWidth="1"/>
    <col min="5382" max="5383" width="16.7109375" customWidth="1"/>
    <col min="5384" max="5384" width="12.5703125" customWidth="1"/>
    <col min="5385" max="5385" width="12.7109375" customWidth="1"/>
    <col min="5386" max="5386" width="12.85546875" customWidth="1"/>
    <col min="5387" max="5387" width="12.28515625" customWidth="1"/>
    <col min="5388" max="5388" width="12.42578125" customWidth="1"/>
    <col min="5389" max="5389" width="11.85546875" customWidth="1"/>
    <col min="5390" max="5390" width="8.7109375" customWidth="1"/>
    <col min="5391" max="5391" width="8.5703125" customWidth="1"/>
    <col min="5392" max="5392" width="19.28515625" customWidth="1"/>
    <col min="5393" max="5393" width="8.7109375" customWidth="1"/>
    <col min="5394" max="5394" width="2.7109375" customWidth="1"/>
    <col min="5395" max="5395" width="19.7109375" customWidth="1"/>
    <col min="5396" max="5396" width="8.7109375" customWidth="1"/>
    <col min="5633" max="5633" width="8.140625" customWidth="1"/>
    <col min="5634" max="5634" width="57.7109375" customWidth="1"/>
    <col min="5635" max="5636" width="16.7109375" customWidth="1"/>
    <col min="5637" max="5637" width="5.7109375" customWidth="1"/>
    <col min="5638" max="5639" width="16.7109375" customWidth="1"/>
    <col min="5640" max="5640" width="12.5703125" customWidth="1"/>
    <col min="5641" max="5641" width="12.7109375" customWidth="1"/>
    <col min="5642" max="5642" width="12.85546875" customWidth="1"/>
    <col min="5643" max="5643" width="12.28515625" customWidth="1"/>
    <col min="5644" max="5644" width="12.42578125" customWidth="1"/>
    <col min="5645" max="5645" width="11.85546875" customWidth="1"/>
    <col min="5646" max="5646" width="8.7109375" customWidth="1"/>
    <col min="5647" max="5647" width="8.5703125" customWidth="1"/>
    <col min="5648" max="5648" width="19.28515625" customWidth="1"/>
    <col min="5649" max="5649" width="8.7109375" customWidth="1"/>
    <col min="5650" max="5650" width="2.7109375" customWidth="1"/>
    <col min="5651" max="5651" width="19.7109375" customWidth="1"/>
    <col min="5652" max="5652" width="8.7109375" customWidth="1"/>
    <col min="5889" max="5889" width="8.140625" customWidth="1"/>
    <col min="5890" max="5890" width="57.7109375" customWidth="1"/>
    <col min="5891" max="5892" width="16.7109375" customWidth="1"/>
    <col min="5893" max="5893" width="5.7109375" customWidth="1"/>
    <col min="5894" max="5895" width="16.7109375" customWidth="1"/>
    <col min="5896" max="5896" width="12.5703125" customWidth="1"/>
    <col min="5897" max="5897" width="12.7109375" customWidth="1"/>
    <col min="5898" max="5898" width="12.85546875" customWidth="1"/>
    <col min="5899" max="5899" width="12.28515625" customWidth="1"/>
    <col min="5900" max="5900" width="12.42578125" customWidth="1"/>
    <col min="5901" max="5901" width="11.85546875" customWidth="1"/>
    <col min="5902" max="5902" width="8.7109375" customWidth="1"/>
    <col min="5903" max="5903" width="8.5703125" customWidth="1"/>
    <col min="5904" max="5904" width="19.28515625" customWidth="1"/>
    <col min="5905" max="5905" width="8.7109375" customWidth="1"/>
    <col min="5906" max="5906" width="2.7109375" customWidth="1"/>
    <col min="5907" max="5907" width="19.7109375" customWidth="1"/>
    <col min="5908" max="5908" width="8.7109375" customWidth="1"/>
    <col min="6145" max="6145" width="8.140625" customWidth="1"/>
    <col min="6146" max="6146" width="57.7109375" customWidth="1"/>
    <col min="6147" max="6148" width="16.7109375" customWidth="1"/>
    <col min="6149" max="6149" width="5.7109375" customWidth="1"/>
    <col min="6150" max="6151" width="16.7109375" customWidth="1"/>
    <col min="6152" max="6152" width="12.5703125" customWidth="1"/>
    <col min="6153" max="6153" width="12.7109375" customWidth="1"/>
    <col min="6154" max="6154" width="12.85546875" customWidth="1"/>
    <col min="6155" max="6155" width="12.28515625" customWidth="1"/>
    <col min="6156" max="6156" width="12.42578125" customWidth="1"/>
    <col min="6157" max="6157" width="11.85546875" customWidth="1"/>
    <col min="6158" max="6158" width="8.7109375" customWidth="1"/>
    <col min="6159" max="6159" width="8.5703125" customWidth="1"/>
    <col min="6160" max="6160" width="19.28515625" customWidth="1"/>
    <col min="6161" max="6161" width="8.7109375" customWidth="1"/>
    <col min="6162" max="6162" width="2.7109375" customWidth="1"/>
    <col min="6163" max="6163" width="19.7109375" customWidth="1"/>
    <col min="6164" max="6164" width="8.7109375" customWidth="1"/>
    <col min="6401" max="6401" width="8.140625" customWidth="1"/>
    <col min="6402" max="6402" width="57.7109375" customWidth="1"/>
    <col min="6403" max="6404" width="16.7109375" customWidth="1"/>
    <col min="6405" max="6405" width="5.7109375" customWidth="1"/>
    <col min="6406" max="6407" width="16.7109375" customWidth="1"/>
    <col min="6408" max="6408" width="12.5703125" customWidth="1"/>
    <col min="6409" max="6409" width="12.7109375" customWidth="1"/>
    <col min="6410" max="6410" width="12.85546875" customWidth="1"/>
    <col min="6411" max="6411" width="12.28515625" customWidth="1"/>
    <col min="6412" max="6412" width="12.42578125" customWidth="1"/>
    <col min="6413" max="6413" width="11.85546875" customWidth="1"/>
    <col min="6414" max="6414" width="8.7109375" customWidth="1"/>
    <col min="6415" max="6415" width="8.5703125" customWidth="1"/>
    <col min="6416" max="6416" width="19.28515625" customWidth="1"/>
    <col min="6417" max="6417" width="8.7109375" customWidth="1"/>
    <col min="6418" max="6418" width="2.7109375" customWidth="1"/>
    <col min="6419" max="6419" width="19.7109375" customWidth="1"/>
    <col min="6420" max="6420" width="8.7109375" customWidth="1"/>
    <col min="6657" max="6657" width="8.140625" customWidth="1"/>
    <col min="6658" max="6658" width="57.7109375" customWidth="1"/>
    <col min="6659" max="6660" width="16.7109375" customWidth="1"/>
    <col min="6661" max="6661" width="5.7109375" customWidth="1"/>
    <col min="6662" max="6663" width="16.7109375" customWidth="1"/>
    <col min="6664" max="6664" width="12.5703125" customWidth="1"/>
    <col min="6665" max="6665" width="12.7109375" customWidth="1"/>
    <col min="6666" max="6666" width="12.85546875" customWidth="1"/>
    <col min="6667" max="6667" width="12.28515625" customWidth="1"/>
    <col min="6668" max="6668" width="12.42578125" customWidth="1"/>
    <col min="6669" max="6669" width="11.85546875" customWidth="1"/>
    <col min="6670" max="6670" width="8.7109375" customWidth="1"/>
    <col min="6671" max="6671" width="8.5703125" customWidth="1"/>
    <col min="6672" max="6672" width="19.28515625" customWidth="1"/>
    <col min="6673" max="6673" width="8.7109375" customWidth="1"/>
    <col min="6674" max="6674" width="2.7109375" customWidth="1"/>
    <col min="6675" max="6675" width="19.7109375" customWidth="1"/>
    <col min="6676" max="6676" width="8.7109375" customWidth="1"/>
    <col min="6913" max="6913" width="8.140625" customWidth="1"/>
    <col min="6914" max="6914" width="57.7109375" customWidth="1"/>
    <col min="6915" max="6916" width="16.7109375" customWidth="1"/>
    <col min="6917" max="6917" width="5.7109375" customWidth="1"/>
    <col min="6918" max="6919" width="16.7109375" customWidth="1"/>
    <col min="6920" max="6920" width="12.5703125" customWidth="1"/>
    <col min="6921" max="6921" width="12.7109375" customWidth="1"/>
    <col min="6922" max="6922" width="12.85546875" customWidth="1"/>
    <col min="6923" max="6923" width="12.28515625" customWidth="1"/>
    <col min="6924" max="6924" width="12.42578125" customWidth="1"/>
    <col min="6925" max="6925" width="11.85546875" customWidth="1"/>
    <col min="6926" max="6926" width="8.7109375" customWidth="1"/>
    <col min="6927" max="6927" width="8.5703125" customWidth="1"/>
    <col min="6928" max="6928" width="19.28515625" customWidth="1"/>
    <col min="6929" max="6929" width="8.7109375" customWidth="1"/>
    <col min="6930" max="6930" width="2.7109375" customWidth="1"/>
    <col min="6931" max="6931" width="19.7109375" customWidth="1"/>
    <col min="6932" max="6932" width="8.7109375" customWidth="1"/>
    <col min="7169" max="7169" width="8.140625" customWidth="1"/>
    <col min="7170" max="7170" width="57.7109375" customWidth="1"/>
    <col min="7171" max="7172" width="16.7109375" customWidth="1"/>
    <col min="7173" max="7173" width="5.7109375" customWidth="1"/>
    <col min="7174" max="7175" width="16.7109375" customWidth="1"/>
    <col min="7176" max="7176" width="12.5703125" customWidth="1"/>
    <col min="7177" max="7177" width="12.7109375" customWidth="1"/>
    <col min="7178" max="7178" width="12.85546875" customWidth="1"/>
    <col min="7179" max="7179" width="12.28515625" customWidth="1"/>
    <col min="7180" max="7180" width="12.42578125" customWidth="1"/>
    <col min="7181" max="7181" width="11.85546875" customWidth="1"/>
    <col min="7182" max="7182" width="8.7109375" customWidth="1"/>
    <col min="7183" max="7183" width="8.5703125" customWidth="1"/>
    <col min="7184" max="7184" width="19.28515625" customWidth="1"/>
    <col min="7185" max="7185" width="8.7109375" customWidth="1"/>
    <col min="7186" max="7186" width="2.7109375" customWidth="1"/>
    <col min="7187" max="7187" width="19.7109375" customWidth="1"/>
    <col min="7188" max="7188" width="8.7109375" customWidth="1"/>
    <col min="7425" max="7425" width="8.140625" customWidth="1"/>
    <col min="7426" max="7426" width="57.7109375" customWidth="1"/>
    <col min="7427" max="7428" width="16.7109375" customWidth="1"/>
    <col min="7429" max="7429" width="5.7109375" customWidth="1"/>
    <col min="7430" max="7431" width="16.7109375" customWidth="1"/>
    <col min="7432" max="7432" width="12.5703125" customWidth="1"/>
    <col min="7433" max="7433" width="12.7109375" customWidth="1"/>
    <col min="7434" max="7434" width="12.85546875" customWidth="1"/>
    <col min="7435" max="7435" width="12.28515625" customWidth="1"/>
    <col min="7436" max="7436" width="12.42578125" customWidth="1"/>
    <col min="7437" max="7437" width="11.85546875" customWidth="1"/>
    <col min="7438" max="7438" width="8.7109375" customWidth="1"/>
    <col min="7439" max="7439" width="8.5703125" customWidth="1"/>
    <col min="7440" max="7440" width="19.28515625" customWidth="1"/>
    <col min="7441" max="7441" width="8.7109375" customWidth="1"/>
    <col min="7442" max="7442" width="2.7109375" customWidth="1"/>
    <col min="7443" max="7443" width="19.7109375" customWidth="1"/>
    <col min="7444" max="7444" width="8.7109375" customWidth="1"/>
    <col min="7681" max="7681" width="8.140625" customWidth="1"/>
    <col min="7682" max="7682" width="57.7109375" customWidth="1"/>
    <col min="7683" max="7684" width="16.7109375" customWidth="1"/>
    <col min="7685" max="7685" width="5.7109375" customWidth="1"/>
    <col min="7686" max="7687" width="16.7109375" customWidth="1"/>
    <col min="7688" max="7688" width="12.5703125" customWidth="1"/>
    <col min="7689" max="7689" width="12.7109375" customWidth="1"/>
    <col min="7690" max="7690" width="12.85546875" customWidth="1"/>
    <col min="7691" max="7691" width="12.28515625" customWidth="1"/>
    <col min="7692" max="7692" width="12.42578125" customWidth="1"/>
    <col min="7693" max="7693" width="11.85546875" customWidth="1"/>
    <col min="7694" max="7694" width="8.7109375" customWidth="1"/>
    <col min="7695" max="7695" width="8.5703125" customWidth="1"/>
    <col min="7696" max="7696" width="19.28515625" customWidth="1"/>
    <col min="7697" max="7697" width="8.7109375" customWidth="1"/>
    <col min="7698" max="7698" width="2.7109375" customWidth="1"/>
    <col min="7699" max="7699" width="19.7109375" customWidth="1"/>
    <col min="7700" max="7700" width="8.7109375" customWidth="1"/>
    <col min="7937" max="7937" width="8.140625" customWidth="1"/>
    <col min="7938" max="7938" width="57.7109375" customWidth="1"/>
    <col min="7939" max="7940" width="16.7109375" customWidth="1"/>
    <col min="7941" max="7941" width="5.7109375" customWidth="1"/>
    <col min="7942" max="7943" width="16.7109375" customWidth="1"/>
    <col min="7944" max="7944" width="12.5703125" customWidth="1"/>
    <col min="7945" max="7945" width="12.7109375" customWidth="1"/>
    <col min="7946" max="7946" width="12.85546875" customWidth="1"/>
    <col min="7947" max="7947" width="12.28515625" customWidth="1"/>
    <col min="7948" max="7948" width="12.42578125" customWidth="1"/>
    <col min="7949" max="7949" width="11.85546875" customWidth="1"/>
    <col min="7950" max="7950" width="8.7109375" customWidth="1"/>
    <col min="7951" max="7951" width="8.5703125" customWidth="1"/>
    <col min="7952" max="7952" width="19.28515625" customWidth="1"/>
    <col min="7953" max="7953" width="8.7109375" customWidth="1"/>
    <col min="7954" max="7954" width="2.7109375" customWidth="1"/>
    <col min="7955" max="7955" width="19.7109375" customWidth="1"/>
    <col min="7956" max="7956" width="8.7109375" customWidth="1"/>
    <col min="8193" max="8193" width="8.140625" customWidth="1"/>
    <col min="8194" max="8194" width="57.7109375" customWidth="1"/>
    <col min="8195" max="8196" width="16.7109375" customWidth="1"/>
    <col min="8197" max="8197" width="5.7109375" customWidth="1"/>
    <col min="8198" max="8199" width="16.7109375" customWidth="1"/>
    <col min="8200" max="8200" width="12.5703125" customWidth="1"/>
    <col min="8201" max="8201" width="12.7109375" customWidth="1"/>
    <col min="8202" max="8202" width="12.85546875" customWidth="1"/>
    <col min="8203" max="8203" width="12.28515625" customWidth="1"/>
    <col min="8204" max="8204" width="12.42578125" customWidth="1"/>
    <col min="8205" max="8205" width="11.85546875" customWidth="1"/>
    <col min="8206" max="8206" width="8.7109375" customWidth="1"/>
    <col min="8207" max="8207" width="8.5703125" customWidth="1"/>
    <col min="8208" max="8208" width="19.28515625" customWidth="1"/>
    <col min="8209" max="8209" width="8.7109375" customWidth="1"/>
    <col min="8210" max="8210" width="2.7109375" customWidth="1"/>
    <col min="8211" max="8211" width="19.7109375" customWidth="1"/>
    <col min="8212" max="8212" width="8.7109375" customWidth="1"/>
    <col min="8449" max="8449" width="8.140625" customWidth="1"/>
    <col min="8450" max="8450" width="57.7109375" customWidth="1"/>
    <col min="8451" max="8452" width="16.7109375" customWidth="1"/>
    <col min="8453" max="8453" width="5.7109375" customWidth="1"/>
    <col min="8454" max="8455" width="16.7109375" customWidth="1"/>
    <col min="8456" max="8456" width="12.5703125" customWidth="1"/>
    <col min="8457" max="8457" width="12.7109375" customWidth="1"/>
    <col min="8458" max="8458" width="12.85546875" customWidth="1"/>
    <col min="8459" max="8459" width="12.28515625" customWidth="1"/>
    <col min="8460" max="8460" width="12.42578125" customWidth="1"/>
    <col min="8461" max="8461" width="11.85546875" customWidth="1"/>
    <col min="8462" max="8462" width="8.7109375" customWidth="1"/>
    <col min="8463" max="8463" width="8.5703125" customWidth="1"/>
    <col min="8464" max="8464" width="19.28515625" customWidth="1"/>
    <col min="8465" max="8465" width="8.7109375" customWidth="1"/>
    <col min="8466" max="8466" width="2.7109375" customWidth="1"/>
    <col min="8467" max="8467" width="19.7109375" customWidth="1"/>
    <col min="8468" max="8468" width="8.7109375" customWidth="1"/>
    <col min="8705" max="8705" width="8.140625" customWidth="1"/>
    <col min="8706" max="8706" width="57.7109375" customWidth="1"/>
    <col min="8707" max="8708" width="16.7109375" customWidth="1"/>
    <col min="8709" max="8709" width="5.7109375" customWidth="1"/>
    <col min="8710" max="8711" width="16.7109375" customWidth="1"/>
    <col min="8712" max="8712" width="12.5703125" customWidth="1"/>
    <col min="8713" max="8713" width="12.7109375" customWidth="1"/>
    <col min="8714" max="8714" width="12.85546875" customWidth="1"/>
    <col min="8715" max="8715" width="12.28515625" customWidth="1"/>
    <col min="8716" max="8716" width="12.42578125" customWidth="1"/>
    <col min="8717" max="8717" width="11.85546875" customWidth="1"/>
    <col min="8718" max="8718" width="8.7109375" customWidth="1"/>
    <col min="8719" max="8719" width="8.5703125" customWidth="1"/>
    <col min="8720" max="8720" width="19.28515625" customWidth="1"/>
    <col min="8721" max="8721" width="8.7109375" customWidth="1"/>
    <col min="8722" max="8722" width="2.7109375" customWidth="1"/>
    <col min="8723" max="8723" width="19.7109375" customWidth="1"/>
    <col min="8724" max="8724" width="8.7109375" customWidth="1"/>
    <col min="8961" max="8961" width="8.140625" customWidth="1"/>
    <col min="8962" max="8962" width="57.7109375" customWidth="1"/>
    <col min="8963" max="8964" width="16.7109375" customWidth="1"/>
    <col min="8965" max="8965" width="5.7109375" customWidth="1"/>
    <col min="8966" max="8967" width="16.7109375" customWidth="1"/>
    <col min="8968" max="8968" width="12.5703125" customWidth="1"/>
    <col min="8969" max="8969" width="12.7109375" customWidth="1"/>
    <col min="8970" max="8970" width="12.85546875" customWidth="1"/>
    <col min="8971" max="8971" width="12.28515625" customWidth="1"/>
    <col min="8972" max="8972" width="12.42578125" customWidth="1"/>
    <col min="8973" max="8973" width="11.85546875" customWidth="1"/>
    <col min="8974" max="8974" width="8.7109375" customWidth="1"/>
    <col min="8975" max="8975" width="8.5703125" customWidth="1"/>
    <col min="8976" max="8976" width="19.28515625" customWidth="1"/>
    <col min="8977" max="8977" width="8.7109375" customWidth="1"/>
    <col min="8978" max="8978" width="2.7109375" customWidth="1"/>
    <col min="8979" max="8979" width="19.7109375" customWidth="1"/>
    <col min="8980" max="8980" width="8.7109375" customWidth="1"/>
    <col min="9217" max="9217" width="8.140625" customWidth="1"/>
    <col min="9218" max="9218" width="57.7109375" customWidth="1"/>
    <col min="9219" max="9220" width="16.7109375" customWidth="1"/>
    <col min="9221" max="9221" width="5.7109375" customWidth="1"/>
    <col min="9222" max="9223" width="16.7109375" customWidth="1"/>
    <col min="9224" max="9224" width="12.5703125" customWidth="1"/>
    <col min="9225" max="9225" width="12.7109375" customWidth="1"/>
    <col min="9226" max="9226" width="12.85546875" customWidth="1"/>
    <col min="9227" max="9227" width="12.28515625" customWidth="1"/>
    <col min="9228" max="9228" width="12.42578125" customWidth="1"/>
    <col min="9229" max="9229" width="11.85546875" customWidth="1"/>
    <col min="9230" max="9230" width="8.7109375" customWidth="1"/>
    <col min="9231" max="9231" width="8.5703125" customWidth="1"/>
    <col min="9232" max="9232" width="19.28515625" customWidth="1"/>
    <col min="9233" max="9233" width="8.7109375" customWidth="1"/>
    <col min="9234" max="9234" width="2.7109375" customWidth="1"/>
    <col min="9235" max="9235" width="19.7109375" customWidth="1"/>
    <col min="9236" max="9236" width="8.7109375" customWidth="1"/>
    <col min="9473" max="9473" width="8.140625" customWidth="1"/>
    <col min="9474" max="9474" width="57.7109375" customWidth="1"/>
    <col min="9475" max="9476" width="16.7109375" customWidth="1"/>
    <col min="9477" max="9477" width="5.7109375" customWidth="1"/>
    <col min="9478" max="9479" width="16.7109375" customWidth="1"/>
    <col min="9480" max="9480" width="12.5703125" customWidth="1"/>
    <col min="9481" max="9481" width="12.7109375" customWidth="1"/>
    <col min="9482" max="9482" width="12.85546875" customWidth="1"/>
    <col min="9483" max="9483" width="12.28515625" customWidth="1"/>
    <col min="9484" max="9484" width="12.42578125" customWidth="1"/>
    <col min="9485" max="9485" width="11.85546875" customWidth="1"/>
    <col min="9486" max="9486" width="8.7109375" customWidth="1"/>
    <col min="9487" max="9487" width="8.5703125" customWidth="1"/>
    <col min="9488" max="9488" width="19.28515625" customWidth="1"/>
    <col min="9489" max="9489" width="8.7109375" customWidth="1"/>
    <col min="9490" max="9490" width="2.7109375" customWidth="1"/>
    <col min="9491" max="9491" width="19.7109375" customWidth="1"/>
    <col min="9492" max="9492" width="8.7109375" customWidth="1"/>
    <col min="9729" max="9729" width="8.140625" customWidth="1"/>
    <col min="9730" max="9730" width="57.7109375" customWidth="1"/>
    <col min="9731" max="9732" width="16.7109375" customWidth="1"/>
    <col min="9733" max="9733" width="5.7109375" customWidth="1"/>
    <col min="9734" max="9735" width="16.7109375" customWidth="1"/>
    <col min="9736" max="9736" width="12.5703125" customWidth="1"/>
    <col min="9737" max="9737" width="12.7109375" customWidth="1"/>
    <col min="9738" max="9738" width="12.85546875" customWidth="1"/>
    <col min="9739" max="9739" width="12.28515625" customWidth="1"/>
    <col min="9740" max="9740" width="12.42578125" customWidth="1"/>
    <col min="9741" max="9741" width="11.85546875" customWidth="1"/>
    <col min="9742" max="9742" width="8.7109375" customWidth="1"/>
    <col min="9743" max="9743" width="8.5703125" customWidth="1"/>
    <col min="9744" max="9744" width="19.28515625" customWidth="1"/>
    <col min="9745" max="9745" width="8.7109375" customWidth="1"/>
    <col min="9746" max="9746" width="2.7109375" customWidth="1"/>
    <col min="9747" max="9747" width="19.7109375" customWidth="1"/>
    <col min="9748" max="9748" width="8.7109375" customWidth="1"/>
    <col min="9985" max="9985" width="8.140625" customWidth="1"/>
    <col min="9986" max="9986" width="57.7109375" customWidth="1"/>
    <col min="9987" max="9988" width="16.7109375" customWidth="1"/>
    <col min="9989" max="9989" width="5.7109375" customWidth="1"/>
    <col min="9990" max="9991" width="16.7109375" customWidth="1"/>
    <col min="9992" max="9992" width="12.5703125" customWidth="1"/>
    <col min="9993" max="9993" width="12.7109375" customWidth="1"/>
    <col min="9994" max="9994" width="12.85546875" customWidth="1"/>
    <col min="9995" max="9995" width="12.28515625" customWidth="1"/>
    <col min="9996" max="9996" width="12.42578125" customWidth="1"/>
    <col min="9997" max="9997" width="11.85546875" customWidth="1"/>
    <col min="9998" max="9998" width="8.7109375" customWidth="1"/>
    <col min="9999" max="9999" width="8.5703125" customWidth="1"/>
    <col min="10000" max="10000" width="19.28515625" customWidth="1"/>
    <col min="10001" max="10001" width="8.7109375" customWidth="1"/>
    <col min="10002" max="10002" width="2.7109375" customWidth="1"/>
    <col min="10003" max="10003" width="19.7109375" customWidth="1"/>
    <col min="10004" max="10004" width="8.7109375" customWidth="1"/>
    <col min="10241" max="10241" width="8.140625" customWidth="1"/>
    <col min="10242" max="10242" width="57.7109375" customWidth="1"/>
    <col min="10243" max="10244" width="16.7109375" customWidth="1"/>
    <col min="10245" max="10245" width="5.7109375" customWidth="1"/>
    <col min="10246" max="10247" width="16.7109375" customWidth="1"/>
    <col min="10248" max="10248" width="12.5703125" customWidth="1"/>
    <col min="10249" max="10249" width="12.7109375" customWidth="1"/>
    <col min="10250" max="10250" width="12.85546875" customWidth="1"/>
    <col min="10251" max="10251" width="12.28515625" customWidth="1"/>
    <col min="10252" max="10252" width="12.42578125" customWidth="1"/>
    <col min="10253" max="10253" width="11.85546875" customWidth="1"/>
    <col min="10254" max="10254" width="8.7109375" customWidth="1"/>
    <col min="10255" max="10255" width="8.5703125" customWidth="1"/>
    <col min="10256" max="10256" width="19.28515625" customWidth="1"/>
    <col min="10257" max="10257" width="8.7109375" customWidth="1"/>
    <col min="10258" max="10258" width="2.7109375" customWidth="1"/>
    <col min="10259" max="10259" width="19.7109375" customWidth="1"/>
    <col min="10260" max="10260" width="8.7109375" customWidth="1"/>
    <col min="10497" max="10497" width="8.140625" customWidth="1"/>
    <col min="10498" max="10498" width="57.7109375" customWidth="1"/>
    <col min="10499" max="10500" width="16.7109375" customWidth="1"/>
    <col min="10501" max="10501" width="5.7109375" customWidth="1"/>
    <col min="10502" max="10503" width="16.7109375" customWidth="1"/>
    <col min="10504" max="10504" width="12.5703125" customWidth="1"/>
    <col min="10505" max="10505" width="12.7109375" customWidth="1"/>
    <col min="10506" max="10506" width="12.85546875" customWidth="1"/>
    <col min="10507" max="10507" width="12.28515625" customWidth="1"/>
    <col min="10508" max="10508" width="12.42578125" customWidth="1"/>
    <col min="10509" max="10509" width="11.85546875" customWidth="1"/>
    <col min="10510" max="10510" width="8.7109375" customWidth="1"/>
    <col min="10511" max="10511" width="8.5703125" customWidth="1"/>
    <col min="10512" max="10512" width="19.28515625" customWidth="1"/>
    <col min="10513" max="10513" width="8.7109375" customWidth="1"/>
    <col min="10514" max="10514" width="2.7109375" customWidth="1"/>
    <col min="10515" max="10515" width="19.7109375" customWidth="1"/>
    <col min="10516" max="10516" width="8.7109375" customWidth="1"/>
    <col min="10753" max="10753" width="8.140625" customWidth="1"/>
    <col min="10754" max="10754" width="57.7109375" customWidth="1"/>
    <col min="10755" max="10756" width="16.7109375" customWidth="1"/>
    <col min="10757" max="10757" width="5.7109375" customWidth="1"/>
    <col min="10758" max="10759" width="16.7109375" customWidth="1"/>
    <col min="10760" max="10760" width="12.5703125" customWidth="1"/>
    <col min="10761" max="10761" width="12.7109375" customWidth="1"/>
    <col min="10762" max="10762" width="12.85546875" customWidth="1"/>
    <col min="10763" max="10763" width="12.28515625" customWidth="1"/>
    <col min="10764" max="10764" width="12.42578125" customWidth="1"/>
    <col min="10765" max="10765" width="11.85546875" customWidth="1"/>
    <col min="10766" max="10766" width="8.7109375" customWidth="1"/>
    <col min="10767" max="10767" width="8.5703125" customWidth="1"/>
    <col min="10768" max="10768" width="19.28515625" customWidth="1"/>
    <col min="10769" max="10769" width="8.7109375" customWidth="1"/>
    <col min="10770" max="10770" width="2.7109375" customWidth="1"/>
    <col min="10771" max="10771" width="19.7109375" customWidth="1"/>
    <col min="10772" max="10772" width="8.7109375" customWidth="1"/>
    <col min="11009" max="11009" width="8.140625" customWidth="1"/>
    <col min="11010" max="11010" width="57.7109375" customWidth="1"/>
    <col min="11011" max="11012" width="16.7109375" customWidth="1"/>
    <col min="11013" max="11013" width="5.7109375" customWidth="1"/>
    <col min="11014" max="11015" width="16.7109375" customWidth="1"/>
    <col min="11016" max="11016" width="12.5703125" customWidth="1"/>
    <col min="11017" max="11017" width="12.7109375" customWidth="1"/>
    <col min="11018" max="11018" width="12.85546875" customWidth="1"/>
    <col min="11019" max="11019" width="12.28515625" customWidth="1"/>
    <col min="11020" max="11020" width="12.42578125" customWidth="1"/>
    <col min="11021" max="11021" width="11.85546875" customWidth="1"/>
    <col min="11022" max="11022" width="8.7109375" customWidth="1"/>
    <col min="11023" max="11023" width="8.5703125" customWidth="1"/>
    <col min="11024" max="11024" width="19.28515625" customWidth="1"/>
    <col min="11025" max="11025" width="8.7109375" customWidth="1"/>
    <col min="11026" max="11026" width="2.7109375" customWidth="1"/>
    <col min="11027" max="11027" width="19.7109375" customWidth="1"/>
    <col min="11028" max="11028" width="8.7109375" customWidth="1"/>
    <col min="11265" max="11265" width="8.140625" customWidth="1"/>
    <col min="11266" max="11266" width="57.7109375" customWidth="1"/>
    <col min="11267" max="11268" width="16.7109375" customWidth="1"/>
    <col min="11269" max="11269" width="5.7109375" customWidth="1"/>
    <col min="11270" max="11271" width="16.7109375" customWidth="1"/>
    <col min="11272" max="11272" width="12.5703125" customWidth="1"/>
    <col min="11273" max="11273" width="12.7109375" customWidth="1"/>
    <col min="11274" max="11274" width="12.85546875" customWidth="1"/>
    <col min="11275" max="11275" width="12.28515625" customWidth="1"/>
    <col min="11276" max="11276" width="12.42578125" customWidth="1"/>
    <col min="11277" max="11277" width="11.85546875" customWidth="1"/>
    <col min="11278" max="11278" width="8.7109375" customWidth="1"/>
    <col min="11279" max="11279" width="8.5703125" customWidth="1"/>
    <col min="11280" max="11280" width="19.28515625" customWidth="1"/>
    <col min="11281" max="11281" width="8.7109375" customWidth="1"/>
    <col min="11282" max="11282" width="2.7109375" customWidth="1"/>
    <col min="11283" max="11283" width="19.7109375" customWidth="1"/>
    <col min="11284" max="11284" width="8.7109375" customWidth="1"/>
    <col min="11521" max="11521" width="8.140625" customWidth="1"/>
    <col min="11522" max="11522" width="57.7109375" customWidth="1"/>
    <col min="11523" max="11524" width="16.7109375" customWidth="1"/>
    <col min="11525" max="11525" width="5.7109375" customWidth="1"/>
    <col min="11526" max="11527" width="16.7109375" customWidth="1"/>
    <col min="11528" max="11528" width="12.5703125" customWidth="1"/>
    <col min="11529" max="11529" width="12.7109375" customWidth="1"/>
    <col min="11530" max="11530" width="12.85546875" customWidth="1"/>
    <col min="11531" max="11531" width="12.28515625" customWidth="1"/>
    <col min="11532" max="11532" width="12.42578125" customWidth="1"/>
    <col min="11533" max="11533" width="11.85546875" customWidth="1"/>
    <col min="11534" max="11534" width="8.7109375" customWidth="1"/>
    <col min="11535" max="11535" width="8.5703125" customWidth="1"/>
    <col min="11536" max="11536" width="19.28515625" customWidth="1"/>
    <col min="11537" max="11537" width="8.7109375" customWidth="1"/>
    <col min="11538" max="11538" width="2.7109375" customWidth="1"/>
    <col min="11539" max="11539" width="19.7109375" customWidth="1"/>
    <col min="11540" max="11540" width="8.7109375" customWidth="1"/>
    <col min="11777" max="11777" width="8.140625" customWidth="1"/>
    <col min="11778" max="11778" width="57.7109375" customWidth="1"/>
    <col min="11779" max="11780" width="16.7109375" customWidth="1"/>
    <col min="11781" max="11781" width="5.7109375" customWidth="1"/>
    <col min="11782" max="11783" width="16.7109375" customWidth="1"/>
    <col min="11784" max="11784" width="12.5703125" customWidth="1"/>
    <col min="11785" max="11785" width="12.7109375" customWidth="1"/>
    <col min="11786" max="11786" width="12.85546875" customWidth="1"/>
    <col min="11787" max="11787" width="12.28515625" customWidth="1"/>
    <col min="11788" max="11788" width="12.42578125" customWidth="1"/>
    <col min="11789" max="11789" width="11.85546875" customWidth="1"/>
    <col min="11790" max="11790" width="8.7109375" customWidth="1"/>
    <col min="11791" max="11791" width="8.5703125" customWidth="1"/>
    <col min="11792" max="11792" width="19.28515625" customWidth="1"/>
    <col min="11793" max="11793" width="8.7109375" customWidth="1"/>
    <col min="11794" max="11794" width="2.7109375" customWidth="1"/>
    <col min="11795" max="11795" width="19.7109375" customWidth="1"/>
    <col min="11796" max="11796" width="8.7109375" customWidth="1"/>
    <col min="12033" max="12033" width="8.140625" customWidth="1"/>
    <col min="12034" max="12034" width="57.7109375" customWidth="1"/>
    <col min="12035" max="12036" width="16.7109375" customWidth="1"/>
    <col min="12037" max="12037" width="5.7109375" customWidth="1"/>
    <col min="12038" max="12039" width="16.7109375" customWidth="1"/>
    <col min="12040" max="12040" width="12.5703125" customWidth="1"/>
    <col min="12041" max="12041" width="12.7109375" customWidth="1"/>
    <col min="12042" max="12042" width="12.85546875" customWidth="1"/>
    <col min="12043" max="12043" width="12.28515625" customWidth="1"/>
    <col min="12044" max="12044" width="12.42578125" customWidth="1"/>
    <col min="12045" max="12045" width="11.85546875" customWidth="1"/>
    <col min="12046" max="12046" width="8.7109375" customWidth="1"/>
    <col min="12047" max="12047" width="8.5703125" customWidth="1"/>
    <col min="12048" max="12048" width="19.28515625" customWidth="1"/>
    <col min="12049" max="12049" width="8.7109375" customWidth="1"/>
    <col min="12050" max="12050" width="2.7109375" customWidth="1"/>
    <col min="12051" max="12051" width="19.7109375" customWidth="1"/>
    <col min="12052" max="12052" width="8.7109375" customWidth="1"/>
    <col min="12289" max="12289" width="8.140625" customWidth="1"/>
    <col min="12290" max="12290" width="57.7109375" customWidth="1"/>
    <col min="12291" max="12292" width="16.7109375" customWidth="1"/>
    <col min="12293" max="12293" width="5.7109375" customWidth="1"/>
    <col min="12294" max="12295" width="16.7109375" customWidth="1"/>
    <col min="12296" max="12296" width="12.5703125" customWidth="1"/>
    <col min="12297" max="12297" width="12.7109375" customWidth="1"/>
    <col min="12298" max="12298" width="12.85546875" customWidth="1"/>
    <col min="12299" max="12299" width="12.28515625" customWidth="1"/>
    <col min="12300" max="12300" width="12.42578125" customWidth="1"/>
    <col min="12301" max="12301" width="11.85546875" customWidth="1"/>
    <col min="12302" max="12302" width="8.7109375" customWidth="1"/>
    <col min="12303" max="12303" width="8.5703125" customWidth="1"/>
    <col min="12304" max="12304" width="19.28515625" customWidth="1"/>
    <col min="12305" max="12305" width="8.7109375" customWidth="1"/>
    <col min="12306" max="12306" width="2.7109375" customWidth="1"/>
    <col min="12307" max="12307" width="19.7109375" customWidth="1"/>
    <col min="12308" max="12308" width="8.7109375" customWidth="1"/>
    <col min="12545" max="12545" width="8.140625" customWidth="1"/>
    <col min="12546" max="12546" width="57.7109375" customWidth="1"/>
    <col min="12547" max="12548" width="16.7109375" customWidth="1"/>
    <col min="12549" max="12549" width="5.7109375" customWidth="1"/>
    <col min="12550" max="12551" width="16.7109375" customWidth="1"/>
    <col min="12552" max="12552" width="12.5703125" customWidth="1"/>
    <col min="12553" max="12553" width="12.7109375" customWidth="1"/>
    <col min="12554" max="12554" width="12.85546875" customWidth="1"/>
    <col min="12555" max="12555" width="12.28515625" customWidth="1"/>
    <col min="12556" max="12556" width="12.42578125" customWidth="1"/>
    <col min="12557" max="12557" width="11.85546875" customWidth="1"/>
    <col min="12558" max="12558" width="8.7109375" customWidth="1"/>
    <col min="12559" max="12559" width="8.5703125" customWidth="1"/>
    <col min="12560" max="12560" width="19.28515625" customWidth="1"/>
    <col min="12561" max="12561" width="8.7109375" customWidth="1"/>
    <col min="12562" max="12562" width="2.7109375" customWidth="1"/>
    <col min="12563" max="12563" width="19.7109375" customWidth="1"/>
    <col min="12564" max="12564" width="8.7109375" customWidth="1"/>
    <col min="12801" max="12801" width="8.140625" customWidth="1"/>
    <col min="12802" max="12802" width="57.7109375" customWidth="1"/>
    <col min="12803" max="12804" width="16.7109375" customWidth="1"/>
    <col min="12805" max="12805" width="5.7109375" customWidth="1"/>
    <col min="12806" max="12807" width="16.7109375" customWidth="1"/>
    <col min="12808" max="12808" width="12.5703125" customWidth="1"/>
    <col min="12809" max="12809" width="12.7109375" customWidth="1"/>
    <col min="12810" max="12810" width="12.85546875" customWidth="1"/>
    <col min="12811" max="12811" width="12.28515625" customWidth="1"/>
    <col min="12812" max="12812" width="12.42578125" customWidth="1"/>
    <col min="12813" max="12813" width="11.85546875" customWidth="1"/>
    <col min="12814" max="12814" width="8.7109375" customWidth="1"/>
    <col min="12815" max="12815" width="8.5703125" customWidth="1"/>
    <col min="12816" max="12816" width="19.28515625" customWidth="1"/>
    <col min="12817" max="12817" width="8.7109375" customWidth="1"/>
    <col min="12818" max="12818" width="2.7109375" customWidth="1"/>
    <col min="12819" max="12819" width="19.7109375" customWidth="1"/>
    <col min="12820" max="12820" width="8.7109375" customWidth="1"/>
    <col min="13057" max="13057" width="8.140625" customWidth="1"/>
    <col min="13058" max="13058" width="57.7109375" customWidth="1"/>
    <col min="13059" max="13060" width="16.7109375" customWidth="1"/>
    <col min="13061" max="13061" width="5.7109375" customWidth="1"/>
    <col min="13062" max="13063" width="16.7109375" customWidth="1"/>
    <col min="13064" max="13064" width="12.5703125" customWidth="1"/>
    <col min="13065" max="13065" width="12.7109375" customWidth="1"/>
    <col min="13066" max="13066" width="12.85546875" customWidth="1"/>
    <col min="13067" max="13067" width="12.28515625" customWidth="1"/>
    <col min="13068" max="13068" width="12.42578125" customWidth="1"/>
    <col min="13069" max="13069" width="11.85546875" customWidth="1"/>
    <col min="13070" max="13070" width="8.7109375" customWidth="1"/>
    <col min="13071" max="13071" width="8.5703125" customWidth="1"/>
    <col min="13072" max="13072" width="19.28515625" customWidth="1"/>
    <col min="13073" max="13073" width="8.7109375" customWidth="1"/>
    <col min="13074" max="13074" width="2.7109375" customWidth="1"/>
    <col min="13075" max="13075" width="19.7109375" customWidth="1"/>
    <col min="13076" max="13076" width="8.7109375" customWidth="1"/>
    <col min="13313" max="13313" width="8.140625" customWidth="1"/>
    <col min="13314" max="13314" width="57.7109375" customWidth="1"/>
    <col min="13315" max="13316" width="16.7109375" customWidth="1"/>
    <col min="13317" max="13317" width="5.7109375" customWidth="1"/>
    <col min="13318" max="13319" width="16.7109375" customWidth="1"/>
    <col min="13320" max="13320" width="12.5703125" customWidth="1"/>
    <col min="13321" max="13321" width="12.7109375" customWidth="1"/>
    <col min="13322" max="13322" width="12.85546875" customWidth="1"/>
    <col min="13323" max="13323" width="12.28515625" customWidth="1"/>
    <col min="13324" max="13324" width="12.42578125" customWidth="1"/>
    <col min="13325" max="13325" width="11.85546875" customWidth="1"/>
    <col min="13326" max="13326" width="8.7109375" customWidth="1"/>
    <col min="13327" max="13327" width="8.5703125" customWidth="1"/>
    <col min="13328" max="13328" width="19.28515625" customWidth="1"/>
    <col min="13329" max="13329" width="8.7109375" customWidth="1"/>
    <col min="13330" max="13330" width="2.7109375" customWidth="1"/>
    <col min="13331" max="13331" width="19.7109375" customWidth="1"/>
    <col min="13332" max="13332" width="8.7109375" customWidth="1"/>
    <col min="13569" max="13569" width="8.140625" customWidth="1"/>
    <col min="13570" max="13570" width="57.7109375" customWidth="1"/>
    <col min="13571" max="13572" width="16.7109375" customWidth="1"/>
    <col min="13573" max="13573" width="5.7109375" customWidth="1"/>
    <col min="13574" max="13575" width="16.7109375" customWidth="1"/>
    <col min="13576" max="13576" width="12.5703125" customWidth="1"/>
    <col min="13577" max="13577" width="12.7109375" customWidth="1"/>
    <col min="13578" max="13578" width="12.85546875" customWidth="1"/>
    <col min="13579" max="13579" width="12.28515625" customWidth="1"/>
    <col min="13580" max="13580" width="12.42578125" customWidth="1"/>
    <col min="13581" max="13581" width="11.85546875" customWidth="1"/>
    <col min="13582" max="13582" width="8.7109375" customWidth="1"/>
    <col min="13583" max="13583" width="8.5703125" customWidth="1"/>
    <col min="13584" max="13584" width="19.28515625" customWidth="1"/>
    <col min="13585" max="13585" width="8.7109375" customWidth="1"/>
    <col min="13586" max="13586" width="2.7109375" customWidth="1"/>
    <col min="13587" max="13587" width="19.7109375" customWidth="1"/>
    <col min="13588" max="13588" width="8.7109375" customWidth="1"/>
    <col min="13825" max="13825" width="8.140625" customWidth="1"/>
    <col min="13826" max="13826" width="57.7109375" customWidth="1"/>
    <col min="13827" max="13828" width="16.7109375" customWidth="1"/>
    <col min="13829" max="13829" width="5.7109375" customWidth="1"/>
    <col min="13830" max="13831" width="16.7109375" customWidth="1"/>
    <col min="13832" max="13832" width="12.5703125" customWidth="1"/>
    <col min="13833" max="13833" width="12.7109375" customWidth="1"/>
    <col min="13834" max="13834" width="12.85546875" customWidth="1"/>
    <col min="13835" max="13835" width="12.28515625" customWidth="1"/>
    <col min="13836" max="13836" width="12.42578125" customWidth="1"/>
    <col min="13837" max="13837" width="11.85546875" customWidth="1"/>
    <col min="13838" max="13838" width="8.7109375" customWidth="1"/>
    <col min="13839" max="13839" width="8.5703125" customWidth="1"/>
    <col min="13840" max="13840" width="19.28515625" customWidth="1"/>
    <col min="13841" max="13841" width="8.7109375" customWidth="1"/>
    <col min="13842" max="13842" width="2.7109375" customWidth="1"/>
    <col min="13843" max="13843" width="19.7109375" customWidth="1"/>
    <col min="13844" max="13844" width="8.7109375" customWidth="1"/>
    <col min="14081" max="14081" width="8.140625" customWidth="1"/>
    <col min="14082" max="14082" width="57.7109375" customWidth="1"/>
    <col min="14083" max="14084" width="16.7109375" customWidth="1"/>
    <col min="14085" max="14085" width="5.7109375" customWidth="1"/>
    <col min="14086" max="14087" width="16.7109375" customWidth="1"/>
    <col min="14088" max="14088" width="12.5703125" customWidth="1"/>
    <col min="14089" max="14089" width="12.7109375" customWidth="1"/>
    <col min="14090" max="14090" width="12.85546875" customWidth="1"/>
    <col min="14091" max="14091" width="12.28515625" customWidth="1"/>
    <col min="14092" max="14092" width="12.42578125" customWidth="1"/>
    <col min="14093" max="14093" width="11.85546875" customWidth="1"/>
    <col min="14094" max="14094" width="8.7109375" customWidth="1"/>
    <col min="14095" max="14095" width="8.5703125" customWidth="1"/>
    <col min="14096" max="14096" width="19.28515625" customWidth="1"/>
    <col min="14097" max="14097" width="8.7109375" customWidth="1"/>
    <col min="14098" max="14098" width="2.7109375" customWidth="1"/>
    <col min="14099" max="14099" width="19.7109375" customWidth="1"/>
    <col min="14100" max="14100" width="8.7109375" customWidth="1"/>
    <col min="14337" max="14337" width="8.140625" customWidth="1"/>
    <col min="14338" max="14338" width="57.7109375" customWidth="1"/>
    <col min="14339" max="14340" width="16.7109375" customWidth="1"/>
    <col min="14341" max="14341" width="5.7109375" customWidth="1"/>
    <col min="14342" max="14343" width="16.7109375" customWidth="1"/>
    <col min="14344" max="14344" width="12.5703125" customWidth="1"/>
    <col min="14345" max="14345" width="12.7109375" customWidth="1"/>
    <col min="14346" max="14346" width="12.85546875" customWidth="1"/>
    <col min="14347" max="14347" width="12.28515625" customWidth="1"/>
    <col min="14348" max="14348" width="12.42578125" customWidth="1"/>
    <col min="14349" max="14349" width="11.85546875" customWidth="1"/>
    <col min="14350" max="14350" width="8.7109375" customWidth="1"/>
    <col min="14351" max="14351" width="8.5703125" customWidth="1"/>
    <col min="14352" max="14352" width="19.28515625" customWidth="1"/>
    <col min="14353" max="14353" width="8.7109375" customWidth="1"/>
    <col min="14354" max="14354" width="2.7109375" customWidth="1"/>
    <col min="14355" max="14355" width="19.7109375" customWidth="1"/>
    <col min="14356" max="14356" width="8.7109375" customWidth="1"/>
    <col min="14593" max="14593" width="8.140625" customWidth="1"/>
    <col min="14594" max="14594" width="57.7109375" customWidth="1"/>
    <col min="14595" max="14596" width="16.7109375" customWidth="1"/>
    <col min="14597" max="14597" width="5.7109375" customWidth="1"/>
    <col min="14598" max="14599" width="16.7109375" customWidth="1"/>
    <col min="14600" max="14600" width="12.5703125" customWidth="1"/>
    <col min="14601" max="14601" width="12.7109375" customWidth="1"/>
    <col min="14602" max="14602" width="12.85546875" customWidth="1"/>
    <col min="14603" max="14603" width="12.28515625" customWidth="1"/>
    <col min="14604" max="14604" width="12.42578125" customWidth="1"/>
    <col min="14605" max="14605" width="11.85546875" customWidth="1"/>
    <col min="14606" max="14606" width="8.7109375" customWidth="1"/>
    <col min="14607" max="14607" width="8.5703125" customWidth="1"/>
    <col min="14608" max="14608" width="19.28515625" customWidth="1"/>
    <col min="14609" max="14609" width="8.7109375" customWidth="1"/>
    <col min="14610" max="14610" width="2.7109375" customWidth="1"/>
    <col min="14611" max="14611" width="19.7109375" customWidth="1"/>
    <col min="14612" max="14612" width="8.7109375" customWidth="1"/>
    <col min="14849" max="14849" width="8.140625" customWidth="1"/>
    <col min="14850" max="14850" width="57.7109375" customWidth="1"/>
    <col min="14851" max="14852" width="16.7109375" customWidth="1"/>
    <col min="14853" max="14853" width="5.7109375" customWidth="1"/>
    <col min="14854" max="14855" width="16.7109375" customWidth="1"/>
    <col min="14856" max="14856" width="12.5703125" customWidth="1"/>
    <col min="14857" max="14857" width="12.7109375" customWidth="1"/>
    <col min="14858" max="14858" width="12.85546875" customWidth="1"/>
    <col min="14859" max="14859" width="12.28515625" customWidth="1"/>
    <col min="14860" max="14860" width="12.42578125" customWidth="1"/>
    <col min="14861" max="14861" width="11.85546875" customWidth="1"/>
    <col min="14862" max="14862" width="8.7109375" customWidth="1"/>
    <col min="14863" max="14863" width="8.5703125" customWidth="1"/>
    <col min="14864" max="14864" width="19.28515625" customWidth="1"/>
    <col min="14865" max="14865" width="8.7109375" customWidth="1"/>
    <col min="14866" max="14866" width="2.7109375" customWidth="1"/>
    <col min="14867" max="14867" width="19.7109375" customWidth="1"/>
    <col min="14868" max="14868" width="8.7109375" customWidth="1"/>
    <col min="15105" max="15105" width="8.140625" customWidth="1"/>
    <col min="15106" max="15106" width="57.7109375" customWidth="1"/>
    <col min="15107" max="15108" width="16.7109375" customWidth="1"/>
    <col min="15109" max="15109" width="5.7109375" customWidth="1"/>
    <col min="15110" max="15111" width="16.7109375" customWidth="1"/>
    <col min="15112" max="15112" width="12.5703125" customWidth="1"/>
    <col min="15113" max="15113" width="12.7109375" customWidth="1"/>
    <col min="15114" max="15114" width="12.85546875" customWidth="1"/>
    <col min="15115" max="15115" width="12.28515625" customWidth="1"/>
    <col min="15116" max="15116" width="12.42578125" customWidth="1"/>
    <col min="15117" max="15117" width="11.85546875" customWidth="1"/>
    <col min="15118" max="15118" width="8.7109375" customWidth="1"/>
    <col min="15119" max="15119" width="8.5703125" customWidth="1"/>
    <col min="15120" max="15120" width="19.28515625" customWidth="1"/>
    <col min="15121" max="15121" width="8.7109375" customWidth="1"/>
    <col min="15122" max="15122" width="2.7109375" customWidth="1"/>
    <col min="15123" max="15123" width="19.7109375" customWidth="1"/>
    <col min="15124" max="15124" width="8.7109375" customWidth="1"/>
    <col min="15361" max="15361" width="8.140625" customWidth="1"/>
    <col min="15362" max="15362" width="57.7109375" customWidth="1"/>
    <col min="15363" max="15364" width="16.7109375" customWidth="1"/>
    <col min="15365" max="15365" width="5.7109375" customWidth="1"/>
    <col min="15366" max="15367" width="16.7109375" customWidth="1"/>
    <col min="15368" max="15368" width="12.5703125" customWidth="1"/>
    <col min="15369" max="15369" width="12.7109375" customWidth="1"/>
    <col min="15370" max="15370" width="12.85546875" customWidth="1"/>
    <col min="15371" max="15371" width="12.28515625" customWidth="1"/>
    <col min="15372" max="15372" width="12.42578125" customWidth="1"/>
    <col min="15373" max="15373" width="11.85546875" customWidth="1"/>
    <col min="15374" max="15374" width="8.7109375" customWidth="1"/>
    <col min="15375" max="15375" width="8.5703125" customWidth="1"/>
    <col min="15376" max="15376" width="19.28515625" customWidth="1"/>
    <col min="15377" max="15377" width="8.7109375" customWidth="1"/>
    <col min="15378" max="15378" width="2.7109375" customWidth="1"/>
    <col min="15379" max="15379" width="19.7109375" customWidth="1"/>
    <col min="15380" max="15380" width="8.7109375" customWidth="1"/>
    <col min="15617" max="15617" width="8.140625" customWidth="1"/>
    <col min="15618" max="15618" width="57.7109375" customWidth="1"/>
    <col min="15619" max="15620" width="16.7109375" customWidth="1"/>
    <col min="15621" max="15621" width="5.7109375" customWidth="1"/>
    <col min="15622" max="15623" width="16.7109375" customWidth="1"/>
    <col min="15624" max="15624" width="12.5703125" customWidth="1"/>
    <col min="15625" max="15625" width="12.7109375" customWidth="1"/>
    <col min="15626" max="15626" width="12.85546875" customWidth="1"/>
    <col min="15627" max="15627" width="12.28515625" customWidth="1"/>
    <col min="15628" max="15628" width="12.42578125" customWidth="1"/>
    <col min="15629" max="15629" width="11.85546875" customWidth="1"/>
    <col min="15630" max="15630" width="8.7109375" customWidth="1"/>
    <col min="15631" max="15631" width="8.5703125" customWidth="1"/>
    <col min="15632" max="15632" width="19.28515625" customWidth="1"/>
    <col min="15633" max="15633" width="8.7109375" customWidth="1"/>
    <col min="15634" max="15634" width="2.7109375" customWidth="1"/>
    <col min="15635" max="15635" width="19.7109375" customWidth="1"/>
    <col min="15636" max="15636" width="8.7109375" customWidth="1"/>
    <col min="15873" max="15873" width="8.140625" customWidth="1"/>
    <col min="15874" max="15874" width="57.7109375" customWidth="1"/>
    <col min="15875" max="15876" width="16.7109375" customWidth="1"/>
    <col min="15877" max="15877" width="5.7109375" customWidth="1"/>
    <col min="15878" max="15879" width="16.7109375" customWidth="1"/>
    <col min="15880" max="15880" width="12.5703125" customWidth="1"/>
    <col min="15881" max="15881" width="12.7109375" customWidth="1"/>
    <col min="15882" max="15882" width="12.85546875" customWidth="1"/>
    <col min="15883" max="15883" width="12.28515625" customWidth="1"/>
    <col min="15884" max="15884" width="12.42578125" customWidth="1"/>
    <col min="15885" max="15885" width="11.85546875" customWidth="1"/>
    <col min="15886" max="15886" width="8.7109375" customWidth="1"/>
    <col min="15887" max="15887" width="8.5703125" customWidth="1"/>
    <col min="15888" max="15888" width="19.28515625" customWidth="1"/>
    <col min="15889" max="15889" width="8.7109375" customWidth="1"/>
    <col min="15890" max="15890" width="2.7109375" customWidth="1"/>
    <col min="15891" max="15891" width="19.7109375" customWidth="1"/>
    <col min="15892" max="15892" width="8.7109375" customWidth="1"/>
    <col min="16129" max="16129" width="8.140625" customWidth="1"/>
    <col min="16130" max="16130" width="57.7109375" customWidth="1"/>
    <col min="16131" max="16132" width="16.7109375" customWidth="1"/>
    <col min="16133" max="16133" width="5.7109375" customWidth="1"/>
    <col min="16134" max="16135" width="16.7109375" customWidth="1"/>
    <col min="16136" max="16136" width="12.5703125" customWidth="1"/>
    <col min="16137" max="16137" width="12.7109375" customWidth="1"/>
    <col min="16138" max="16138" width="12.85546875" customWidth="1"/>
    <col min="16139" max="16139" width="12.28515625" customWidth="1"/>
    <col min="16140" max="16140" width="12.42578125" customWidth="1"/>
    <col min="16141" max="16141" width="11.85546875" customWidth="1"/>
    <col min="16142" max="16142" width="8.7109375" customWidth="1"/>
    <col min="16143" max="16143" width="8.5703125" customWidth="1"/>
    <col min="16144" max="16144" width="19.28515625" customWidth="1"/>
    <col min="16145" max="16145" width="8.7109375" customWidth="1"/>
    <col min="16146" max="16146" width="2.7109375" customWidth="1"/>
    <col min="16147" max="16147" width="19.7109375" customWidth="1"/>
    <col min="16148" max="16148" width="8.7109375" customWidth="1"/>
  </cols>
  <sheetData>
    <row r="1" spans="1:18" s="2" customFormat="1" ht="21" customHeight="1" x14ac:dyDescent="0.2">
      <c r="A1" s="69" t="s">
        <v>75</v>
      </c>
      <c r="B1" s="69"/>
      <c r="C1" s="69"/>
      <c r="D1" s="69"/>
      <c r="E1" s="69"/>
      <c r="F1" s="69"/>
      <c r="G1" s="69"/>
      <c r="H1" s="1"/>
      <c r="I1" s="1"/>
    </row>
    <row r="2" spans="1:18" s="2" customFormat="1" ht="14.1" customHeight="1" x14ac:dyDescent="0.2">
      <c r="A2" s="70"/>
      <c r="B2" s="70"/>
      <c r="C2" s="70"/>
      <c r="D2" s="70"/>
      <c r="E2" s="70"/>
      <c r="F2" s="70"/>
      <c r="G2" s="70"/>
      <c r="H2" s="1"/>
      <c r="I2" s="1"/>
    </row>
    <row r="3" spans="1:18" s="2" customFormat="1" ht="14.1" customHeight="1" thickBot="1" x14ac:dyDescent="0.25">
      <c r="A3" s="71"/>
      <c r="B3" s="71"/>
      <c r="C3" s="71"/>
      <c r="D3" s="71"/>
      <c r="E3" s="71"/>
      <c r="F3" s="71"/>
      <c r="G3" s="71"/>
      <c r="H3" s="3"/>
      <c r="I3" s="4"/>
      <c r="J3" s="5"/>
      <c r="K3" s="6"/>
      <c r="L3" s="6"/>
      <c r="M3" s="6"/>
      <c r="N3" s="6"/>
      <c r="O3" s="6"/>
      <c r="P3" s="6"/>
      <c r="Q3" s="6"/>
      <c r="R3" s="6"/>
    </row>
    <row r="4" spans="1:18" s="10" customFormat="1" ht="15" customHeight="1" thickBot="1" x14ac:dyDescent="0.25">
      <c r="A4" s="72" t="s">
        <v>76</v>
      </c>
      <c r="B4" s="73"/>
      <c r="C4" s="73"/>
      <c r="D4" s="74"/>
      <c r="E4" s="75"/>
      <c r="F4" s="76"/>
      <c r="G4" s="76"/>
      <c r="H4" s="7"/>
      <c r="I4" s="7"/>
      <c r="J4" s="8"/>
      <c r="K4" s="9"/>
    </row>
    <row r="5" spans="1:18" s="10" customFormat="1" ht="14.1" customHeight="1" thickBot="1" x14ac:dyDescent="0.25">
      <c r="A5" s="63"/>
      <c r="B5" s="63"/>
      <c r="C5" s="63"/>
      <c r="D5" s="63"/>
      <c r="E5" s="64"/>
      <c r="F5" s="64"/>
      <c r="G5" s="64"/>
      <c r="H5" s="7"/>
      <c r="I5" s="7"/>
      <c r="J5" s="8"/>
      <c r="K5" s="9"/>
    </row>
    <row r="6" spans="1:18" s="10" customFormat="1" ht="15" customHeight="1" thickBot="1" x14ac:dyDescent="0.25">
      <c r="A6" s="72" t="s">
        <v>0</v>
      </c>
      <c r="B6" s="73"/>
      <c r="C6" s="73"/>
      <c r="D6" s="74"/>
      <c r="E6" s="75"/>
      <c r="F6" s="76"/>
      <c r="G6" s="76"/>
      <c r="H6" s="7"/>
      <c r="I6" s="7"/>
      <c r="J6" s="8"/>
      <c r="K6" s="9"/>
    </row>
    <row r="7" spans="1:18" s="10" customFormat="1" ht="14.1" customHeight="1" thickBot="1" x14ac:dyDescent="0.25">
      <c r="A7" s="77"/>
      <c r="B7" s="77"/>
      <c r="C7" s="77"/>
      <c r="D7" s="77"/>
      <c r="E7" s="78"/>
      <c r="F7" s="78"/>
      <c r="G7" s="78"/>
      <c r="H7" s="7"/>
      <c r="I7" s="7"/>
      <c r="J7" s="8"/>
      <c r="K7" s="9"/>
    </row>
    <row r="8" spans="1:18" s="10" customFormat="1" ht="15" customHeight="1" thickBot="1" x14ac:dyDescent="0.25">
      <c r="A8" s="72" t="s">
        <v>1</v>
      </c>
      <c r="B8" s="73"/>
      <c r="C8" s="73"/>
      <c r="D8" s="74"/>
      <c r="E8" s="55"/>
      <c r="F8" s="79" t="s">
        <v>2</v>
      </c>
      <c r="G8" s="80"/>
      <c r="H8" s="7"/>
      <c r="I8" s="7"/>
      <c r="J8" s="8"/>
      <c r="K8" s="9"/>
    </row>
    <row r="9" spans="1:18" s="10" customFormat="1" ht="14.1" customHeight="1" x14ac:dyDescent="0.2">
      <c r="A9" s="81"/>
      <c r="B9" s="81"/>
      <c r="C9" s="81"/>
      <c r="D9" s="81"/>
      <c r="E9" s="82"/>
      <c r="F9" s="82"/>
      <c r="G9" s="82"/>
      <c r="H9" s="7"/>
      <c r="I9" s="7"/>
      <c r="J9" s="8"/>
      <c r="K9" s="9"/>
    </row>
    <row r="10" spans="1:18" s="2" customFormat="1" ht="15" customHeight="1" x14ac:dyDescent="0.2">
      <c r="A10" s="11" t="s">
        <v>3</v>
      </c>
      <c r="B10" s="11" t="s">
        <v>4</v>
      </c>
      <c r="C10" s="12" t="s">
        <v>5</v>
      </c>
      <c r="D10" s="12" t="s">
        <v>28</v>
      </c>
      <c r="E10" s="13"/>
      <c r="F10" s="12" t="s">
        <v>5</v>
      </c>
      <c r="G10" s="14" t="s">
        <v>6</v>
      </c>
      <c r="H10" s="3"/>
      <c r="I10" s="3"/>
      <c r="J10" s="5"/>
      <c r="K10" s="15"/>
    </row>
    <row r="11" spans="1:18" s="10" customFormat="1" ht="24.95" customHeight="1" x14ac:dyDescent="0.2">
      <c r="A11" s="11" t="s">
        <v>7</v>
      </c>
      <c r="B11" s="16" t="s">
        <v>19</v>
      </c>
      <c r="C11" s="14">
        <f>D50*3+D52+D54+D56</f>
        <v>4651.3599999999997</v>
      </c>
      <c r="D11" s="14">
        <f>C11*12</f>
        <v>55816.319999999992</v>
      </c>
      <c r="E11" s="55"/>
      <c r="F11" s="17"/>
      <c r="G11" s="14"/>
      <c r="H11" s="7"/>
      <c r="I11" s="7"/>
      <c r="J11" s="8"/>
      <c r="K11" s="9"/>
    </row>
    <row r="12" spans="1:18" s="10" customFormat="1" ht="24.95" customHeight="1" x14ac:dyDescent="0.2">
      <c r="A12" s="11" t="s">
        <v>8</v>
      </c>
      <c r="B12" s="16" t="s">
        <v>63</v>
      </c>
      <c r="D12" s="14">
        <f>D55+D53+D51*7</f>
        <v>1888.25</v>
      </c>
      <c r="E12" s="55"/>
      <c r="F12" s="17"/>
      <c r="G12" s="14"/>
      <c r="H12" s="7"/>
      <c r="I12" s="7"/>
      <c r="J12" s="8"/>
      <c r="K12" s="9"/>
    </row>
    <row r="13" spans="1:18" s="10" customFormat="1" ht="24.95" customHeight="1" x14ac:dyDescent="0.2">
      <c r="A13" s="11" t="s">
        <v>61</v>
      </c>
      <c r="B13" s="16" t="s">
        <v>24</v>
      </c>
      <c r="C13" s="14">
        <f>((C11+D12)*32%)</f>
        <v>2092.6752000000001</v>
      </c>
      <c r="D13" s="14">
        <f>C13*12</f>
        <v>25112.102400000003</v>
      </c>
      <c r="E13" s="55"/>
      <c r="F13" s="17"/>
      <c r="G13" s="14"/>
      <c r="H13" s="7"/>
      <c r="I13" s="7"/>
      <c r="J13" s="8"/>
      <c r="K13" s="9"/>
    </row>
    <row r="14" spans="1:18" s="10" customFormat="1" ht="24.95" customHeight="1" x14ac:dyDescent="0.2">
      <c r="A14" s="11" t="s">
        <v>62</v>
      </c>
      <c r="B14" s="16" t="s">
        <v>68</v>
      </c>
      <c r="C14" s="14"/>
      <c r="D14" s="14">
        <f>(E51*3)+E53+E55</f>
        <v>391.55520000000001</v>
      </c>
      <c r="E14" s="58"/>
      <c r="F14" s="17"/>
      <c r="G14" s="14"/>
      <c r="H14" s="7"/>
      <c r="I14" s="7"/>
      <c r="J14" s="8"/>
      <c r="K14" s="9"/>
    </row>
    <row r="15" spans="1:18" s="10" customFormat="1" ht="24.95" customHeight="1" x14ac:dyDescent="0.2">
      <c r="A15" s="11" t="s">
        <v>62</v>
      </c>
      <c r="B15" s="16" t="s">
        <v>9</v>
      </c>
      <c r="C15" s="14">
        <f>((C11+D12+C13)*3%)</f>
        <v>258.96855599999998</v>
      </c>
      <c r="D15" s="14">
        <f>C15*12</f>
        <v>3107.6226719999995</v>
      </c>
      <c r="E15" s="55"/>
      <c r="F15" s="17"/>
      <c r="G15" s="14"/>
      <c r="H15" s="7"/>
      <c r="I15" s="7"/>
      <c r="J15" s="8"/>
      <c r="K15" s="9"/>
    </row>
    <row r="16" spans="1:18" s="10" customFormat="1" ht="24.95" customHeight="1" x14ac:dyDescent="0.2">
      <c r="A16" s="11" t="s">
        <v>64</v>
      </c>
      <c r="B16" s="16" t="s">
        <v>65</v>
      </c>
      <c r="C16" s="14">
        <v>238.5</v>
      </c>
      <c r="D16" s="14">
        <f>C16*12</f>
        <v>2862</v>
      </c>
      <c r="E16" s="55"/>
      <c r="F16" s="59"/>
      <c r="G16" s="14"/>
      <c r="H16" s="7"/>
      <c r="I16" s="7"/>
      <c r="J16" s="8"/>
      <c r="K16" s="9"/>
    </row>
    <row r="17" spans="1:11" s="2" customFormat="1" ht="18.95" customHeight="1" x14ac:dyDescent="0.2">
      <c r="A17" s="18"/>
      <c r="B17" s="46" t="s">
        <v>10</v>
      </c>
      <c r="C17" s="38">
        <f>SUM(C11:C16)</f>
        <v>7241.5037560000001</v>
      </c>
      <c r="D17" s="38">
        <f>SUM(D11:D16)</f>
        <v>89177.850271999996</v>
      </c>
      <c r="E17" s="13"/>
      <c r="F17" s="19" t="s">
        <v>11</v>
      </c>
      <c r="G17" s="14">
        <f>SUM(G11:G15)</f>
        <v>0</v>
      </c>
      <c r="H17" s="3"/>
      <c r="I17" s="3"/>
      <c r="J17" s="5"/>
      <c r="K17" s="15"/>
    </row>
    <row r="18" spans="1:11" s="10" customFormat="1" ht="12" x14ac:dyDescent="0.2">
      <c r="A18" s="83"/>
      <c r="B18" s="83"/>
      <c r="C18" s="83"/>
      <c r="D18" s="83"/>
      <c r="E18" s="83"/>
      <c r="F18" s="83"/>
      <c r="G18" s="83"/>
      <c r="H18" s="7"/>
      <c r="I18" s="7"/>
      <c r="J18" s="8"/>
      <c r="K18" s="9"/>
    </row>
    <row r="19" spans="1:11" s="10" customFormat="1" thickBot="1" x14ac:dyDescent="0.25">
      <c r="A19" s="84"/>
      <c r="B19" s="84"/>
      <c r="C19" s="84"/>
      <c r="D19" s="84"/>
      <c r="E19" s="83"/>
      <c r="F19" s="83"/>
      <c r="G19" s="83"/>
      <c r="H19" s="7"/>
      <c r="I19" s="7"/>
      <c r="J19" s="8"/>
      <c r="K19" s="9"/>
    </row>
    <row r="20" spans="1:11" s="10" customFormat="1" ht="15" customHeight="1" thickBot="1" x14ac:dyDescent="0.25">
      <c r="A20" s="72" t="s">
        <v>12</v>
      </c>
      <c r="B20" s="73"/>
      <c r="C20" s="73"/>
      <c r="D20" s="74"/>
      <c r="E20" s="55"/>
      <c r="F20" s="79" t="s">
        <v>2</v>
      </c>
      <c r="G20" s="80"/>
      <c r="H20" s="7"/>
      <c r="I20" s="7"/>
      <c r="J20" s="8"/>
      <c r="K20" s="9"/>
    </row>
    <row r="21" spans="1:11" s="10" customFormat="1" ht="14.1" customHeight="1" x14ac:dyDescent="0.2">
      <c r="A21" s="85"/>
      <c r="B21" s="85"/>
      <c r="C21" s="85"/>
      <c r="D21" s="85"/>
      <c r="E21" s="78"/>
      <c r="F21" s="78"/>
      <c r="G21" s="78"/>
      <c r="H21" s="7"/>
      <c r="I21" s="7"/>
      <c r="J21" s="8"/>
      <c r="K21" s="9"/>
    </row>
    <row r="22" spans="1:11" s="2" customFormat="1" ht="15" customHeight="1" x14ac:dyDescent="0.2">
      <c r="A22" s="11" t="s">
        <v>3</v>
      </c>
      <c r="B22" s="11" t="s">
        <v>4</v>
      </c>
      <c r="C22" s="12"/>
      <c r="D22" s="12" t="s">
        <v>6</v>
      </c>
      <c r="E22" s="13"/>
      <c r="F22" s="12" t="s">
        <v>5</v>
      </c>
      <c r="G22" s="14" t="s">
        <v>6</v>
      </c>
      <c r="H22" s="3"/>
      <c r="I22" s="3"/>
      <c r="J22" s="5"/>
      <c r="K22" s="15"/>
    </row>
    <row r="23" spans="1:11" s="10" customFormat="1" ht="24.95" customHeight="1" x14ac:dyDescent="0.2">
      <c r="A23" s="11" t="s">
        <v>13</v>
      </c>
      <c r="B23" s="16" t="s">
        <v>69</v>
      </c>
      <c r="C23" s="14"/>
      <c r="D23" s="14">
        <f>(D17*4%)</f>
        <v>3567.11401088</v>
      </c>
      <c r="E23" s="55"/>
      <c r="F23" s="17"/>
      <c r="G23" s="14"/>
      <c r="H23" s="7"/>
      <c r="I23" s="7"/>
      <c r="J23" s="8"/>
      <c r="K23" s="9"/>
    </row>
    <row r="24" spans="1:11" s="6" customFormat="1" ht="18.95" customHeight="1" x14ac:dyDescent="0.2">
      <c r="A24" s="54"/>
      <c r="B24" s="46" t="s">
        <v>14</v>
      </c>
      <c r="C24" s="38"/>
      <c r="D24" s="38">
        <f>SUM(D23)</f>
        <v>3567.11401088</v>
      </c>
      <c r="E24" s="13"/>
      <c r="F24" s="19" t="s">
        <v>11</v>
      </c>
      <c r="G24" s="14">
        <f>SUM(G23:G23)</f>
        <v>0</v>
      </c>
      <c r="H24" s="3"/>
      <c r="I24" s="3"/>
      <c r="J24" s="5"/>
      <c r="K24" s="15"/>
    </row>
    <row r="25" spans="1:11" s="10" customFormat="1" ht="14.1" customHeight="1" x14ac:dyDescent="0.2">
      <c r="A25" s="83"/>
      <c r="B25" s="83"/>
      <c r="C25" s="83"/>
      <c r="D25" s="83"/>
      <c r="E25" s="83"/>
      <c r="F25" s="83"/>
      <c r="G25" s="83"/>
      <c r="H25" s="7"/>
      <c r="I25" s="7"/>
      <c r="J25" s="8"/>
      <c r="K25" s="9"/>
    </row>
    <row r="26" spans="1:11" s="10" customFormat="1" ht="14.1" customHeight="1" x14ac:dyDescent="0.2">
      <c r="A26" s="83"/>
      <c r="B26" s="83"/>
      <c r="C26" s="83"/>
      <c r="D26" s="83"/>
      <c r="E26" s="83"/>
      <c r="F26" s="83"/>
      <c r="G26" s="83"/>
      <c r="H26" s="7"/>
      <c r="I26" s="7"/>
      <c r="J26" s="8"/>
      <c r="K26" s="9"/>
    </row>
    <row r="27" spans="1:11" s="10" customFormat="1" ht="14.1" customHeight="1" thickBot="1" x14ac:dyDescent="0.25">
      <c r="A27" s="84"/>
      <c r="B27" s="84"/>
      <c r="C27" s="84"/>
      <c r="D27" s="84"/>
      <c r="E27" s="83"/>
      <c r="F27" s="83"/>
      <c r="G27" s="83"/>
      <c r="H27" s="7"/>
      <c r="I27" s="7"/>
      <c r="J27" s="8"/>
      <c r="K27" s="9"/>
    </row>
    <row r="28" spans="1:11" s="10" customFormat="1" ht="15" customHeight="1" thickBot="1" x14ac:dyDescent="0.25">
      <c r="A28" s="72" t="s">
        <v>15</v>
      </c>
      <c r="B28" s="73"/>
      <c r="C28" s="73"/>
      <c r="D28" s="74"/>
      <c r="E28" s="55"/>
      <c r="F28" s="79" t="s">
        <v>2</v>
      </c>
      <c r="G28" s="80"/>
      <c r="H28" s="7"/>
      <c r="I28" s="7"/>
      <c r="J28" s="8"/>
      <c r="K28" s="9"/>
    </row>
    <row r="29" spans="1:11" s="10" customFormat="1" ht="14.1" customHeight="1" x14ac:dyDescent="0.2">
      <c r="A29" s="85"/>
      <c r="B29" s="85"/>
      <c r="C29" s="85"/>
      <c r="D29" s="85"/>
      <c r="E29" s="78"/>
      <c r="F29" s="78"/>
      <c r="G29" s="78"/>
      <c r="H29" s="7"/>
      <c r="I29" s="7"/>
      <c r="J29" s="8"/>
      <c r="K29" s="9"/>
    </row>
    <row r="30" spans="1:11" s="2" customFormat="1" ht="15" customHeight="1" x14ac:dyDescent="0.2">
      <c r="A30" s="11" t="s">
        <v>3</v>
      </c>
      <c r="B30" s="11" t="s">
        <v>4</v>
      </c>
      <c r="C30" s="12"/>
      <c r="D30" s="12" t="s">
        <v>6</v>
      </c>
      <c r="E30" s="13"/>
      <c r="F30" s="12" t="s">
        <v>5</v>
      </c>
      <c r="G30" s="14" t="s">
        <v>6</v>
      </c>
      <c r="H30" s="3"/>
      <c r="I30" s="3"/>
      <c r="J30" s="5"/>
      <c r="K30" s="15"/>
    </row>
    <row r="31" spans="1:11" s="10" customFormat="1" ht="24.95" customHeight="1" thickBot="1" x14ac:dyDescent="0.25">
      <c r="A31" s="11" t="s">
        <v>16</v>
      </c>
      <c r="B31" s="16" t="s">
        <v>55</v>
      </c>
      <c r="C31" s="14"/>
      <c r="D31" s="14">
        <f>(D17+D24)*6%</f>
        <v>5564.6978569727999</v>
      </c>
      <c r="E31" s="55"/>
      <c r="F31" s="17"/>
      <c r="G31" s="14">
        <f>(G17+G23)*10.5%</f>
        <v>0</v>
      </c>
      <c r="H31" s="7"/>
      <c r="I31" s="7"/>
      <c r="J31" s="8"/>
      <c r="K31" s="9"/>
    </row>
    <row r="32" spans="1:11" s="6" customFormat="1" ht="18.95" customHeight="1" thickBot="1" x14ac:dyDescent="0.25">
      <c r="A32" s="54"/>
      <c r="B32" s="46" t="s">
        <v>17</v>
      </c>
      <c r="C32" s="38"/>
      <c r="D32" s="20">
        <f>SUM(D31:D31)</f>
        <v>5564.6978569727999</v>
      </c>
      <c r="E32" s="13"/>
      <c r="F32" s="21"/>
      <c r="G32" s="20">
        <f>SUM(G31:G31)</f>
        <v>0</v>
      </c>
      <c r="H32" s="3"/>
      <c r="I32" s="3"/>
      <c r="J32" s="5"/>
      <c r="K32" s="15"/>
    </row>
    <row r="33" spans="1:11" s="10" customFormat="1" ht="14.1" customHeight="1" x14ac:dyDescent="0.2">
      <c r="A33" s="83"/>
      <c r="B33" s="83"/>
      <c r="C33" s="83"/>
      <c r="D33" s="83"/>
      <c r="E33" s="83"/>
      <c r="F33" s="83"/>
      <c r="G33" s="83"/>
      <c r="H33" s="7"/>
      <c r="I33" s="7"/>
      <c r="J33" s="8"/>
      <c r="K33" s="9"/>
    </row>
    <row r="34" spans="1:11" s="10" customFormat="1" ht="15" customHeight="1" x14ac:dyDescent="0.2">
      <c r="A34" s="83"/>
      <c r="B34" s="83"/>
      <c r="C34" s="83"/>
      <c r="D34" s="83"/>
      <c r="E34" s="83"/>
      <c r="F34" s="83"/>
      <c r="G34" s="83"/>
      <c r="H34" s="7"/>
      <c r="I34" s="7"/>
      <c r="J34" s="8"/>
      <c r="K34" s="9"/>
    </row>
    <row r="35" spans="1:11" s="25" customFormat="1" ht="13.5" thickBot="1" x14ac:dyDescent="0.25">
      <c r="A35" s="22"/>
      <c r="B35" s="23"/>
      <c r="C35" s="13"/>
      <c r="D35" s="13"/>
      <c r="E35" s="13"/>
      <c r="F35" s="24"/>
      <c r="H35" s="3"/>
      <c r="I35" s="3"/>
      <c r="J35" s="5"/>
      <c r="K35" s="15"/>
    </row>
    <row r="36" spans="1:11" s="25" customFormat="1" ht="13.5" thickBot="1" x14ac:dyDescent="0.25">
      <c r="A36" s="22"/>
      <c r="B36" s="46" t="s">
        <v>18</v>
      </c>
      <c r="C36" s="38">
        <f>(C17+C24+C32)</f>
        <v>7241.5037560000001</v>
      </c>
      <c r="D36" s="20">
        <f>(D17+D24+D32)</f>
        <v>98309.662139852793</v>
      </c>
      <c r="E36" s="13"/>
      <c r="F36" s="24"/>
      <c r="G36" s="48">
        <f>G32+G24+G17</f>
        <v>0</v>
      </c>
      <c r="H36" s="3"/>
      <c r="I36" s="3"/>
      <c r="J36" s="5"/>
      <c r="K36" s="15"/>
    </row>
    <row r="37" spans="1:11" s="25" customFormat="1" x14ac:dyDescent="0.2">
      <c r="A37" s="22"/>
      <c r="B37" s="23"/>
      <c r="C37" s="13"/>
      <c r="D37" s="13"/>
      <c r="E37" s="13"/>
      <c r="F37" s="24"/>
      <c r="G37" s="21"/>
      <c r="H37" s="3"/>
      <c r="I37" s="3"/>
      <c r="J37" s="5"/>
      <c r="K37" s="15"/>
    </row>
    <row r="38" spans="1:11" s="25" customFormat="1" x14ac:dyDescent="0.2">
      <c r="A38" s="22"/>
      <c r="B38" s="23"/>
      <c r="C38" s="13"/>
      <c r="D38" s="13"/>
      <c r="E38" s="13"/>
      <c r="F38" s="24"/>
      <c r="G38" s="21"/>
      <c r="H38" s="3"/>
      <c r="I38" s="3"/>
      <c r="J38" s="5"/>
      <c r="K38" s="15"/>
    </row>
    <row r="39" spans="1:11" s="25" customFormat="1" x14ac:dyDescent="0.2">
      <c r="A39" s="22"/>
      <c r="B39" s="40" t="s">
        <v>20</v>
      </c>
      <c r="C39" s="13"/>
      <c r="D39" s="13"/>
      <c r="E39" s="13"/>
      <c r="F39" s="24"/>
      <c r="G39" s="21"/>
      <c r="H39" s="3"/>
      <c r="I39" s="3"/>
      <c r="J39" s="5"/>
      <c r="K39" s="15"/>
    </row>
    <row r="40" spans="1:11" s="25" customFormat="1" x14ac:dyDescent="0.2">
      <c r="A40" s="22"/>
      <c r="B40" s="39"/>
      <c r="C40" s="13"/>
      <c r="D40" s="13"/>
      <c r="E40" s="13"/>
      <c r="F40" s="24"/>
      <c r="G40" s="21"/>
      <c r="H40" s="3"/>
      <c r="I40" s="3"/>
      <c r="J40" s="5"/>
      <c r="K40" s="15"/>
    </row>
    <row r="41" spans="1:11" s="25" customFormat="1" x14ac:dyDescent="0.2">
      <c r="A41" s="49" t="s">
        <v>21</v>
      </c>
      <c r="B41" s="49" t="s">
        <v>25</v>
      </c>
      <c r="C41" s="50" t="s">
        <v>26</v>
      </c>
      <c r="D41" s="91" t="s">
        <v>22</v>
      </c>
      <c r="E41" s="92"/>
      <c r="F41" s="92"/>
      <c r="G41" s="92"/>
      <c r="H41" s="92"/>
      <c r="I41" s="93"/>
      <c r="J41" s="94"/>
      <c r="K41" s="15"/>
    </row>
    <row r="42" spans="1:11" s="25" customFormat="1" x14ac:dyDescent="0.2">
      <c r="A42" s="42">
        <v>3</v>
      </c>
      <c r="B42" s="43" t="s">
        <v>35</v>
      </c>
      <c r="C42" s="52">
        <v>18</v>
      </c>
      <c r="D42" s="95" t="s">
        <v>49</v>
      </c>
      <c r="E42" s="93"/>
      <c r="F42" s="93"/>
      <c r="G42" s="93"/>
      <c r="H42" s="93"/>
      <c r="I42" s="93"/>
      <c r="J42" s="94"/>
      <c r="K42" s="15"/>
    </row>
    <row r="43" spans="1:11" s="25" customFormat="1" x14ac:dyDescent="0.2">
      <c r="A43" s="42">
        <v>1</v>
      </c>
      <c r="B43" s="43" t="s">
        <v>37</v>
      </c>
      <c r="C43" s="52">
        <v>10</v>
      </c>
      <c r="D43" s="95" t="s">
        <v>39</v>
      </c>
      <c r="E43" s="93"/>
      <c r="F43" s="93"/>
      <c r="G43" s="93"/>
      <c r="H43" s="93"/>
      <c r="I43" s="93"/>
      <c r="J43" s="94"/>
      <c r="K43" s="15"/>
    </row>
    <row r="44" spans="1:11" s="25" customFormat="1" x14ac:dyDescent="0.2">
      <c r="A44" s="42">
        <v>1</v>
      </c>
      <c r="B44" s="43" t="s">
        <v>36</v>
      </c>
      <c r="C44" s="52">
        <v>5</v>
      </c>
      <c r="D44" s="95" t="s">
        <v>34</v>
      </c>
      <c r="E44" s="93"/>
      <c r="F44" s="93"/>
      <c r="G44" s="93"/>
      <c r="H44" s="93"/>
      <c r="I44" s="93"/>
      <c r="J44" s="94"/>
      <c r="K44" s="15"/>
    </row>
    <row r="45" spans="1:11" s="25" customFormat="1" x14ac:dyDescent="0.2">
      <c r="A45" s="42">
        <v>7</v>
      </c>
      <c r="B45" s="43" t="s">
        <v>40</v>
      </c>
      <c r="C45" s="52">
        <v>25</v>
      </c>
      <c r="D45" s="95" t="s">
        <v>70</v>
      </c>
      <c r="E45" s="93"/>
      <c r="F45" s="93"/>
      <c r="G45" s="93"/>
      <c r="H45" s="93"/>
      <c r="I45" s="93"/>
      <c r="J45" s="94"/>
      <c r="K45" s="15"/>
    </row>
    <row r="46" spans="1:11" s="25" customFormat="1" x14ac:dyDescent="0.2">
      <c r="A46" s="42">
        <v>1</v>
      </c>
      <c r="B46" s="43" t="s">
        <v>41</v>
      </c>
      <c r="C46" s="52">
        <v>25</v>
      </c>
      <c r="D46" s="95" t="s">
        <v>34</v>
      </c>
      <c r="E46" s="93"/>
      <c r="F46" s="93"/>
      <c r="G46" s="93"/>
      <c r="H46" s="93"/>
      <c r="I46" s="93"/>
      <c r="J46" s="94"/>
      <c r="K46" s="15"/>
    </row>
    <row r="47" spans="1:11" s="25" customFormat="1" x14ac:dyDescent="0.2">
      <c r="A47" s="26"/>
      <c r="B47" s="44"/>
      <c r="C47" s="45"/>
      <c r="D47" s="45"/>
      <c r="E47" s="28"/>
      <c r="F47" s="29"/>
      <c r="G47" s="30"/>
      <c r="H47" s="31"/>
      <c r="I47" s="31"/>
      <c r="J47" s="5"/>
      <c r="K47" s="15"/>
    </row>
    <row r="48" spans="1:11" s="25" customFormat="1" x14ac:dyDescent="0.2">
      <c r="A48" s="26"/>
      <c r="B48" s="47" t="s">
        <v>29</v>
      </c>
      <c r="C48" s="28"/>
      <c r="D48" s="28"/>
      <c r="E48" s="28"/>
      <c r="F48" s="29"/>
      <c r="G48" s="30"/>
      <c r="H48" s="31"/>
      <c r="I48" s="31"/>
      <c r="J48" s="5"/>
      <c r="K48" s="15"/>
    </row>
    <row r="49" spans="1:13" x14ac:dyDescent="0.2">
      <c r="A49" s="41" t="s">
        <v>21</v>
      </c>
      <c r="B49" s="41" t="s">
        <v>25</v>
      </c>
      <c r="C49" s="56" t="s">
        <v>26</v>
      </c>
      <c r="D49" s="56" t="s">
        <v>30</v>
      </c>
      <c r="E49" s="67" t="s">
        <v>31</v>
      </c>
      <c r="F49" s="68"/>
      <c r="G49" s="60" t="s">
        <v>77</v>
      </c>
      <c r="H49" s="60" t="s">
        <v>78</v>
      </c>
      <c r="I49" s="67" t="s">
        <v>73</v>
      </c>
      <c r="J49" s="68"/>
      <c r="K49" s="35"/>
      <c r="L49" s="8"/>
      <c r="M49" s="9"/>
    </row>
    <row r="50" spans="1:13" x14ac:dyDescent="0.2">
      <c r="A50" s="42">
        <v>3</v>
      </c>
      <c r="B50" s="43" t="s">
        <v>27</v>
      </c>
      <c r="C50" s="52">
        <v>18</v>
      </c>
      <c r="D50" s="57">
        <v>911.84</v>
      </c>
      <c r="E50" s="65">
        <f t="shared" ref="E50:E56" si="0">D50*32%</f>
        <v>291.78880000000004</v>
      </c>
      <c r="F50" s="86"/>
      <c r="G50" s="61"/>
      <c r="H50" s="61"/>
      <c r="I50" s="65" t="s">
        <v>71</v>
      </c>
      <c r="J50" s="66"/>
      <c r="K50" s="35"/>
      <c r="L50" s="8"/>
      <c r="M50" s="9"/>
    </row>
    <row r="51" spans="1:13" x14ac:dyDescent="0.2">
      <c r="A51" s="42">
        <v>3</v>
      </c>
      <c r="B51" s="43" t="s">
        <v>42</v>
      </c>
      <c r="C51" s="52">
        <v>6</v>
      </c>
      <c r="D51" s="57">
        <v>166.16</v>
      </c>
      <c r="E51" s="65">
        <f t="shared" si="0"/>
        <v>53.171199999999999</v>
      </c>
      <c r="F51" s="86"/>
      <c r="G51" s="61"/>
      <c r="H51" s="61"/>
      <c r="I51" s="65" t="s">
        <v>72</v>
      </c>
      <c r="J51" s="66"/>
      <c r="K51" s="35"/>
      <c r="L51" s="8"/>
      <c r="M51" s="9"/>
    </row>
    <row r="52" spans="1:13" x14ac:dyDescent="0.2">
      <c r="A52" s="42">
        <v>1</v>
      </c>
      <c r="B52" s="43" t="s">
        <v>37</v>
      </c>
      <c r="C52" s="52">
        <v>10</v>
      </c>
      <c r="D52" s="57">
        <v>436.59</v>
      </c>
      <c r="E52" s="65">
        <f t="shared" si="0"/>
        <v>139.7088</v>
      </c>
      <c r="F52" s="86"/>
      <c r="G52" s="61"/>
      <c r="H52" s="61"/>
      <c r="I52" s="65" t="s">
        <v>71</v>
      </c>
      <c r="J52" s="66"/>
      <c r="K52" s="35"/>
      <c r="L52" s="8"/>
      <c r="M52" s="9"/>
    </row>
    <row r="53" spans="1:13" x14ac:dyDescent="0.2">
      <c r="A53" s="42">
        <v>1</v>
      </c>
      <c r="B53" s="43" t="s">
        <v>43</v>
      </c>
      <c r="C53" s="52">
        <v>5</v>
      </c>
      <c r="D53" s="57">
        <v>125.02</v>
      </c>
      <c r="E53" s="65">
        <f t="shared" si="0"/>
        <v>40.006399999999999</v>
      </c>
      <c r="F53" s="86"/>
      <c r="G53" s="61"/>
      <c r="H53" s="61"/>
      <c r="I53" s="65" t="s">
        <v>72</v>
      </c>
      <c r="J53" s="66"/>
      <c r="K53" s="35"/>
      <c r="L53" s="8"/>
      <c r="M53" s="9"/>
    </row>
    <row r="54" spans="1:13" x14ac:dyDescent="0.2">
      <c r="A54" s="42">
        <v>1</v>
      </c>
      <c r="B54" s="43" t="s">
        <v>38</v>
      </c>
      <c r="C54" s="52">
        <v>5</v>
      </c>
      <c r="D54" s="57">
        <v>531.76</v>
      </c>
      <c r="E54" s="65">
        <f t="shared" si="0"/>
        <v>170.16319999999999</v>
      </c>
      <c r="F54" s="86"/>
      <c r="G54" s="61"/>
      <c r="H54" s="61"/>
      <c r="I54" s="65" t="s">
        <v>71</v>
      </c>
      <c r="J54" s="66"/>
      <c r="K54" s="35"/>
      <c r="L54" s="8"/>
      <c r="M54" s="9"/>
    </row>
    <row r="55" spans="1:13" x14ac:dyDescent="0.2">
      <c r="A55" s="42">
        <v>7</v>
      </c>
      <c r="B55" s="43" t="s">
        <v>59</v>
      </c>
      <c r="C55" s="52">
        <v>24</v>
      </c>
      <c r="D55" s="57">
        <v>600.11</v>
      </c>
      <c r="E55" s="65">
        <f t="shared" si="0"/>
        <v>192.0352</v>
      </c>
      <c r="F55" s="86"/>
      <c r="G55" s="61"/>
      <c r="H55" s="61"/>
      <c r="I55" s="65" t="s">
        <v>72</v>
      </c>
      <c r="J55" s="66"/>
      <c r="K55" s="35"/>
      <c r="L55" s="8"/>
      <c r="M55" s="9"/>
    </row>
    <row r="56" spans="1:13" x14ac:dyDescent="0.2">
      <c r="A56" s="42">
        <v>1</v>
      </c>
      <c r="B56" s="43" t="s">
        <v>41</v>
      </c>
      <c r="C56" s="52">
        <v>25</v>
      </c>
      <c r="D56" s="57">
        <v>947.49</v>
      </c>
      <c r="E56" s="65">
        <f t="shared" si="0"/>
        <v>303.1968</v>
      </c>
      <c r="F56" s="86"/>
      <c r="G56" s="61"/>
      <c r="H56" s="61"/>
      <c r="I56" s="65"/>
      <c r="J56" s="66"/>
      <c r="K56" s="35"/>
      <c r="L56" s="8"/>
      <c r="M56" s="9"/>
    </row>
    <row r="57" spans="1:13" x14ac:dyDescent="0.2">
      <c r="A57" s="32"/>
      <c r="B57" s="27"/>
      <c r="C57" s="33"/>
      <c r="D57" s="19"/>
      <c r="E57" s="87"/>
      <c r="F57" s="88"/>
      <c r="G57" s="19" t="s">
        <v>32</v>
      </c>
      <c r="H57" s="87" t="s">
        <v>33</v>
      </c>
      <c r="I57" s="88"/>
    </row>
    <row r="58" spans="1:13" x14ac:dyDescent="0.2">
      <c r="A58" s="32"/>
      <c r="B58" s="27"/>
      <c r="C58" s="33"/>
      <c r="D58" s="33"/>
      <c r="E58" s="33"/>
      <c r="F58" s="29"/>
      <c r="G58" s="34"/>
    </row>
    <row r="59" spans="1:13" x14ac:dyDescent="0.2">
      <c r="A59" s="32"/>
      <c r="B59" s="27"/>
      <c r="C59" s="33"/>
      <c r="D59" s="33"/>
      <c r="E59" s="33"/>
      <c r="F59" s="29"/>
      <c r="G59" s="34"/>
    </row>
    <row r="60" spans="1:13" x14ac:dyDescent="0.2">
      <c r="A60" s="32"/>
      <c r="B60" s="27"/>
      <c r="C60" s="33"/>
      <c r="D60" s="33"/>
      <c r="E60" s="33"/>
      <c r="F60" s="29"/>
      <c r="G60" s="34"/>
    </row>
    <row r="61" spans="1:13" x14ac:dyDescent="0.2">
      <c r="A61" s="32"/>
      <c r="B61" s="41" t="s">
        <v>47</v>
      </c>
      <c r="C61" s="53" t="s">
        <v>45</v>
      </c>
      <c r="D61" s="53" t="s">
        <v>46</v>
      </c>
      <c r="E61" s="89" t="s">
        <v>44</v>
      </c>
      <c r="F61" s="90"/>
      <c r="G61" s="90"/>
      <c r="H61" s="90"/>
    </row>
    <row r="62" spans="1:13" x14ac:dyDescent="0.2">
      <c r="A62" s="32"/>
      <c r="B62" s="43" t="s">
        <v>23</v>
      </c>
      <c r="C62" s="51" t="s">
        <v>48</v>
      </c>
      <c r="D62" s="51">
        <v>23100.28</v>
      </c>
      <c r="E62" s="65" t="s">
        <v>50</v>
      </c>
      <c r="F62" s="66"/>
      <c r="G62" s="66"/>
      <c r="H62" s="66"/>
    </row>
    <row r="63" spans="1:13" ht="24" x14ac:dyDescent="0.2">
      <c r="A63" s="32"/>
      <c r="B63" s="43" t="s">
        <v>52</v>
      </c>
      <c r="C63" s="62" t="s">
        <v>60</v>
      </c>
      <c r="D63" s="51">
        <v>17860.509999999998</v>
      </c>
      <c r="E63" s="65" t="s">
        <v>56</v>
      </c>
      <c r="F63" s="66"/>
      <c r="G63" s="66" t="s">
        <v>54</v>
      </c>
      <c r="H63" s="66"/>
    </row>
    <row r="64" spans="1:13" ht="24" x14ac:dyDescent="0.2">
      <c r="A64" s="32"/>
      <c r="B64" s="43" t="s">
        <v>53</v>
      </c>
      <c r="C64" s="62" t="s">
        <v>58</v>
      </c>
      <c r="D64" s="51">
        <v>18574.93</v>
      </c>
      <c r="E64" s="65" t="s">
        <v>56</v>
      </c>
      <c r="F64" s="66"/>
      <c r="G64" s="66" t="s">
        <v>54</v>
      </c>
      <c r="H64" s="66"/>
    </row>
    <row r="65" spans="1:8" x14ac:dyDescent="0.2">
      <c r="A65" s="32"/>
      <c r="B65" s="43" t="s">
        <v>38</v>
      </c>
      <c r="C65" s="51" t="s">
        <v>51</v>
      </c>
      <c r="D65" s="51">
        <v>25541.599999999999</v>
      </c>
      <c r="E65" s="65" t="s">
        <v>50</v>
      </c>
      <c r="F65" s="66"/>
      <c r="G65" s="66"/>
      <c r="H65" s="66"/>
    </row>
    <row r="66" spans="1:8" ht="24" x14ac:dyDescent="0.2">
      <c r="A66" s="32"/>
      <c r="B66" s="43" t="s">
        <v>57</v>
      </c>
      <c r="C66" s="62" t="s">
        <v>60</v>
      </c>
      <c r="D66" s="51">
        <v>17860.509999999998</v>
      </c>
      <c r="E66" s="65" t="s">
        <v>56</v>
      </c>
      <c r="F66" s="66"/>
      <c r="G66" s="66" t="s">
        <v>54</v>
      </c>
      <c r="H66" s="66"/>
    </row>
    <row r="67" spans="1:8" ht="24" x14ac:dyDescent="0.2">
      <c r="A67" s="32"/>
      <c r="B67" s="43" t="s">
        <v>66</v>
      </c>
      <c r="C67" s="62" t="s">
        <v>74</v>
      </c>
      <c r="D67" s="51">
        <v>17054.79</v>
      </c>
      <c r="E67" s="65" t="s">
        <v>56</v>
      </c>
      <c r="F67" s="66"/>
      <c r="G67" s="66" t="s">
        <v>54</v>
      </c>
      <c r="H67" s="66"/>
    </row>
    <row r="68" spans="1:8" ht="24" x14ac:dyDescent="0.2">
      <c r="A68" s="32"/>
      <c r="B68" s="43" t="s">
        <v>67</v>
      </c>
      <c r="C68" s="62" t="s">
        <v>74</v>
      </c>
      <c r="D68" s="51">
        <v>17736.990000000002</v>
      </c>
      <c r="E68" s="65" t="s">
        <v>56</v>
      </c>
      <c r="F68" s="66"/>
      <c r="G68" s="66" t="s">
        <v>54</v>
      </c>
      <c r="H68" s="66"/>
    </row>
    <row r="69" spans="1:8" x14ac:dyDescent="0.2">
      <c r="A69" s="32"/>
      <c r="B69" s="27"/>
      <c r="C69" s="33"/>
      <c r="D69" s="33"/>
      <c r="E69" s="33"/>
      <c r="F69" s="29"/>
      <c r="G69" s="34"/>
    </row>
    <row r="70" spans="1:8" x14ac:dyDescent="0.2">
      <c r="A70" s="32"/>
      <c r="B70" s="27"/>
      <c r="C70" s="33"/>
      <c r="D70" s="33"/>
      <c r="E70" s="33"/>
      <c r="F70" s="29"/>
      <c r="G70" s="34"/>
    </row>
    <row r="71" spans="1:8" x14ac:dyDescent="0.2">
      <c r="A71" s="32"/>
      <c r="B71" s="27"/>
      <c r="C71" s="33"/>
      <c r="D71" s="33"/>
      <c r="E71" s="33"/>
      <c r="F71" s="29"/>
      <c r="G71" s="34"/>
    </row>
    <row r="72" spans="1:8" x14ac:dyDescent="0.2">
      <c r="A72" s="32"/>
      <c r="B72" s="27"/>
      <c r="C72" s="33"/>
      <c r="D72" s="33"/>
      <c r="E72" s="33"/>
      <c r="F72" s="29"/>
      <c r="G72" s="34"/>
    </row>
    <row r="73" spans="1:8" x14ac:dyDescent="0.2">
      <c r="A73" s="32"/>
      <c r="B73" s="27"/>
      <c r="C73" s="33"/>
      <c r="D73" s="33"/>
      <c r="E73" s="33"/>
      <c r="F73" s="29"/>
      <c r="G73" s="34"/>
    </row>
    <row r="74" spans="1:8" x14ac:dyDescent="0.2">
      <c r="A74" s="32"/>
      <c r="B74" s="27"/>
      <c r="C74" s="33"/>
      <c r="D74" s="33"/>
      <c r="E74" s="33"/>
      <c r="F74" s="29"/>
      <c r="G74" s="34"/>
    </row>
    <row r="75" spans="1:8" x14ac:dyDescent="0.2">
      <c r="A75" s="32"/>
      <c r="B75" s="27"/>
      <c r="C75" s="33"/>
      <c r="D75" s="33"/>
      <c r="E75" s="33"/>
      <c r="F75" s="29"/>
      <c r="G75" s="34"/>
    </row>
    <row r="76" spans="1:8" x14ac:dyDescent="0.2">
      <c r="A76" s="32"/>
      <c r="B76" s="27"/>
      <c r="C76" s="33"/>
      <c r="D76" s="33"/>
      <c r="E76" s="33"/>
      <c r="F76" s="29"/>
      <c r="G76" s="34"/>
    </row>
    <row r="77" spans="1:8" x14ac:dyDescent="0.2">
      <c r="A77" s="32"/>
      <c r="B77" s="27"/>
      <c r="C77" s="33"/>
      <c r="D77" s="33"/>
      <c r="E77" s="33"/>
      <c r="F77" s="29"/>
      <c r="G77" s="34"/>
    </row>
    <row r="78" spans="1:8" x14ac:dyDescent="0.2">
      <c r="A78" s="32"/>
      <c r="B78" s="27"/>
      <c r="C78" s="33"/>
      <c r="D78" s="33"/>
      <c r="E78" s="33"/>
      <c r="F78" s="29"/>
      <c r="G78" s="34"/>
    </row>
    <row r="79" spans="1:8" x14ac:dyDescent="0.2">
      <c r="A79" s="32"/>
      <c r="B79" s="27"/>
      <c r="C79" s="33"/>
      <c r="D79" s="33"/>
      <c r="E79" s="33"/>
      <c r="F79" s="29"/>
      <c r="G79" s="34"/>
    </row>
    <row r="80" spans="1:8" x14ac:dyDescent="0.2">
      <c r="A80" s="32"/>
      <c r="B80" s="27"/>
      <c r="C80" s="33"/>
      <c r="D80" s="33"/>
      <c r="E80" s="33"/>
      <c r="F80" s="29"/>
      <c r="G80" s="34"/>
    </row>
    <row r="81" spans="1:7" x14ac:dyDescent="0.2">
      <c r="A81" s="32"/>
      <c r="B81" s="27"/>
      <c r="C81" s="33"/>
      <c r="D81" s="33"/>
      <c r="E81" s="33"/>
      <c r="F81" s="29"/>
      <c r="G81" s="34"/>
    </row>
    <row r="82" spans="1:7" x14ac:dyDescent="0.2">
      <c r="A82" s="32"/>
      <c r="B82" s="27"/>
      <c r="C82" s="33"/>
      <c r="D82" s="33"/>
      <c r="E82" s="33"/>
      <c r="F82" s="29"/>
      <c r="G82" s="34"/>
    </row>
    <row r="83" spans="1:7" x14ac:dyDescent="0.2">
      <c r="A83" s="32"/>
      <c r="B83" s="27"/>
      <c r="C83" s="33"/>
      <c r="D83" s="33"/>
      <c r="E83" s="33"/>
      <c r="F83" s="29"/>
      <c r="G83" s="34"/>
    </row>
    <row r="84" spans="1:7" x14ac:dyDescent="0.2">
      <c r="A84" s="32"/>
      <c r="B84" s="27"/>
      <c r="C84" s="33"/>
      <c r="D84" s="33"/>
      <c r="E84" s="33"/>
      <c r="F84" s="29"/>
      <c r="G84" s="34"/>
    </row>
    <row r="85" spans="1:7" x14ac:dyDescent="0.2">
      <c r="A85" s="32"/>
      <c r="B85" s="27"/>
      <c r="C85" s="33"/>
      <c r="D85" s="33"/>
      <c r="E85" s="33"/>
      <c r="F85" s="29"/>
      <c r="G85" s="34"/>
    </row>
    <row r="86" spans="1:7" x14ac:dyDescent="0.2">
      <c r="A86" s="32"/>
      <c r="B86" s="27"/>
      <c r="C86" s="33"/>
      <c r="D86" s="33"/>
      <c r="E86" s="33"/>
      <c r="F86" s="29"/>
      <c r="G86" s="34"/>
    </row>
    <row r="87" spans="1:7" x14ac:dyDescent="0.2">
      <c r="A87" s="32"/>
      <c r="B87" s="27"/>
      <c r="C87" s="33"/>
      <c r="D87" s="33"/>
      <c r="E87" s="33"/>
      <c r="F87" s="29"/>
      <c r="G87" s="34"/>
    </row>
    <row r="88" spans="1:7" x14ac:dyDescent="0.2">
      <c r="A88" s="32"/>
      <c r="B88" s="27"/>
      <c r="C88" s="33"/>
      <c r="D88" s="33"/>
      <c r="E88" s="33"/>
      <c r="F88" s="29"/>
      <c r="G88" s="34"/>
    </row>
    <row r="89" spans="1:7" x14ac:dyDescent="0.2">
      <c r="A89" s="32"/>
      <c r="B89" s="27"/>
      <c r="C89" s="33"/>
      <c r="D89" s="33"/>
      <c r="E89" s="33"/>
      <c r="F89" s="29"/>
      <c r="G89" s="34"/>
    </row>
    <row r="90" spans="1:7" x14ac:dyDescent="0.2">
      <c r="A90" s="32"/>
      <c r="B90" s="27"/>
      <c r="C90" s="33"/>
      <c r="D90" s="33"/>
      <c r="E90" s="33"/>
      <c r="F90" s="29"/>
      <c r="G90" s="34"/>
    </row>
    <row r="91" spans="1:7" x14ac:dyDescent="0.2">
      <c r="A91" s="32"/>
      <c r="B91" s="27"/>
      <c r="C91" s="33"/>
      <c r="D91" s="33"/>
      <c r="E91" s="33"/>
      <c r="F91" s="29"/>
      <c r="G91" s="34"/>
    </row>
    <row r="92" spans="1:7" x14ac:dyDescent="0.2">
      <c r="A92" s="32"/>
      <c r="B92" s="27"/>
      <c r="C92" s="33"/>
      <c r="D92" s="33"/>
      <c r="E92" s="33"/>
      <c r="F92" s="29"/>
      <c r="G92" s="34"/>
    </row>
    <row r="93" spans="1:7" x14ac:dyDescent="0.2">
      <c r="A93" s="32"/>
      <c r="B93" s="27"/>
      <c r="C93" s="33"/>
      <c r="D93" s="33"/>
      <c r="E93" s="33"/>
      <c r="F93" s="29"/>
      <c r="G93" s="34"/>
    </row>
    <row r="94" spans="1:7" x14ac:dyDescent="0.2">
      <c r="A94" s="32"/>
      <c r="B94" s="27"/>
      <c r="C94" s="33"/>
      <c r="D94" s="33"/>
      <c r="E94" s="33"/>
      <c r="F94" s="29"/>
      <c r="G94" s="34"/>
    </row>
    <row r="95" spans="1:7" x14ac:dyDescent="0.2">
      <c r="A95" s="32"/>
      <c r="B95" s="27"/>
      <c r="C95" s="33"/>
      <c r="D95" s="33"/>
      <c r="E95" s="33"/>
      <c r="F95" s="29"/>
      <c r="G95" s="34"/>
    </row>
    <row r="96" spans="1:7" x14ac:dyDescent="0.2">
      <c r="A96" s="32"/>
      <c r="B96" s="27"/>
      <c r="C96" s="33"/>
      <c r="D96" s="33"/>
      <c r="E96" s="33"/>
      <c r="F96" s="29"/>
      <c r="G96" s="34"/>
    </row>
  </sheetData>
  <mergeCells count="69">
    <mergeCell ref="H57:I57"/>
    <mergeCell ref="D42:J42"/>
    <mergeCell ref="D43:J43"/>
    <mergeCell ref="D44:J44"/>
    <mergeCell ref="D45:J45"/>
    <mergeCell ref="D46:J46"/>
    <mergeCell ref="E64:H64"/>
    <mergeCell ref="E65:H65"/>
    <mergeCell ref="E66:H66"/>
    <mergeCell ref="E67:H67"/>
    <mergeCell ref="E68:H68"/>
    <mergeCell ref="E55:F55"/>
    <mergeCell ref="E56:F56"/>
    <mergeCell ref="E57:F57"/>
    <mergeCell ref="E61:H61"/>
    <mergeCell ref="E62:H62"/>
    <mergeCell ref="E63:H63"/>
    <mergeCell ref="E49:F49"/>
    <mergeCell ref="E50:F50"/>
    <mergeCell ref="E51:F51"/>
    <mergeCell ref="E52:F52"/>
    <mergeCell ref="E53:F53"/>
    <mergeCell ref="E54:F54"/>
    <mergeCell ref="I53:J53"/>
    <mergeCell ref="I54:J54"/>
    <mergeCell ref="I55:J55"/>
    <mergeCell ref="I56:J56"/>
    <mergeCell ref="A28:D28"/>
    <mergeCell ref="F28:G28"/>
    <mergeCell ref="A29:D29"/>
    <mergeCell ref="E29:G29"/>
    <mergeCell ref="A33:D33"/>
    <mergeCell ref="E33:G33"/>
    <mergeCell ref="A34:D34"/>
    <mergeCell ref="E34:G34"/>
    <mergeCell ref="D41:J41"/>
    <mergeCell ref="A25:D25"/>
    <mergeCell ref="E25:G25"/>
    <mergeCell ref="A26:D26"/>
    <mergeCell ref="E26:G26"/>
    <mergeCell ref="A27:D27"/>
    <mergeCell ref="E27:G27"/>
    <mergeCell ref="A19:D19"/>
    <mergeCell ref="E19:G19"/>
    <mergeCell ref="A20:D20"/>
    <mergeCell ref="F20:G20"/>
    <mergeCell ref="A21:D21"/>
    <mergeCell ref="E21:G21"/>
    <mergeCell ref="A1:G1"/>
    <mergeCell ref="A2:G2"/>
    <mergeCell ref="A3:G3"/>
    <mergeCell ref="A4:D4"/>
    <mergeCell ref="E4:G4"/>
    <mergeCell ref="A5:D5"/>
    <mergeCell ref="E5:G5"/>
    <mergeCell ref="I50:J50"/>
    <mergeCell ref="I51:J51"/>
    <mergeCell ref="I52:J52"/>
    <mergeCell ref="I49:J49"/>
    <mergeCell ref="A6:D6"/>
    <mergeCell ref="E6:G6"/>
    <mergeCell ref="A7:D7"/>
    <mergeCell ref="E7:G7"/>
    <mergeCell ref="A8:D8"/>
    <mergeCell ref="F8:G8"/>
    <mergeCell ref="A9:D9"/>
    <mergeCell ref="E9:G9"/>
    <mergeCell ref="A18:D18"/>
    <mergeCell ref="E18:G18"/>
  </mergeCells>
  <pageMargins left="0.59055118110236227" right="0.59055118110236227" top="0.78740157480314965" bottom="0.78740157480314965" header="0.31496062992125984" footer="0.31496062992125984"/>
  <pageSetup paperSize="8" scale="85" fitToWidth="0" fitToHeight="0" orientation="landscape" r:id="rId1"/>
  <headerFooter alignWithMargins="0"/>
  <ignoredErrors>
    <ignoredError sqref="D12 D1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2026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Garcia</dc:creator>
  <cp:lastModifiedBy>Lourdes Garcia</cp:lastModifiedBy>
  <cp:lastPrinted>2025-09-17T06:21:42Z</cp:lastPrinted>
  <dcterms:created xsi:type="dcterms:W3CDTF">2023-01-04T11:30:36Z</dcterms:created>
  <dcterms:modified xsi:type="dcterms:W3CDTF">2025-11-11T09:30:30Z</dcterms:modified>
</cp:coreProperties>
</file>