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ERFIL AOC\SUBMINISTRAMENTS\2025\SU 33 2025 AJT 34796 2025\"/>
    </mc:Choice>
  </mc:AlternateContent>
  <xr:revisionPtr revIDLastSave="0" documentId="8_{7E5CDAFA-3BA2-43BB-9D33-23A00060942F}" xr6:coauthVersionLast="36" xr6:coauthVersionMax="36" xr10:uidLastSave="{00000000-0000-0000-0000-000000000000}"/>
  <bookViews>
    <workbookView xWindow="0" yWindow="0" windowWidth="25520" windowHeight="11210" xr2:uid="{7CBA80C7-0097-48C9-97DB-B6D1CEF38AB8}"/>
  </bookViews>
  <sheets>
    <sheet name="PREU ÚNIC I COMANDA MÍNIM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10" i="1"/>
  <c r="H61" i="1" l="1"/>
  <c r="H62" i="1" s="1"/>
  <c r="J61" i="1" l="1"/>
  <c r="J62" i="1" s="1"/>
  <c r="H63" i="1"/>
  <c r="J63" i="1" l="1"/>
</calcChain>
</file>

<file path=xl/sharedStrings.xml><?xml version="1.0" encoding="utf-8"?>
<sst xmlns="http://schemas.openxmlformats.org/spreadsheetml/2006/main" count="221" uniqueCount="177">
  <si>
    <t>MODEL OFERTA ECONÒMICA</t>
  </si>
  <si>
    <t>CONTRACTE DE SUBMINISTRAMENT D'ARTICLES DE PAPERERIA AMB IMPRESSIÓ PER A LES DEPENDÈNCIES DE L'AJUNTAMENT DE L'HOSPITALET</t>
  </si>
  <si>
    <t>AJT/34796/2025</t>
  </si>
  <si>
    <t>GRUP MATERIAL</t>
  </si>
  <si>
    <t>ORDRE</t>
  </si>
  <si>
    <t>ARTICLE</t>
  </si>
  <si>
    <t>DESCRIPCIÓ DE L'ARTICLE</t>
  </si>
  <si>
    <t>unitats estimades anuals (1)</t>
  </si>
  <si>
    <t>unitats mínimes per comanda (2)</t>
  </si>
  <si>
    <t>preu unitari màxim de referència (3)</t>
  </si>
  <si>
    <t>total pressupost estimat</t>
  </si>
  <si>
    <t>preu unitari oferta econòmica
(IVA exclòs)</t>
  </si>
  <si>
    <t>totals oferta econòmica</t>
  </si>
  <si>
    <t>SOBRES</t>
  </si>
  <si>
    <t>1</t>
  </si>
  <si>
    <t>Sobre americà 1 tinta Genèrics / Poliesportius</t>
  </si>
  <si>
    <t>mida: 225x115, tinta 1+0, solapa recta autoadhesiva amb tira (autodex o equivalent)</t>
  </si>
  <si>
    <t>2</t>
  </si>
  <si>
    <t>Sobre americà 2 tintes Logo Àrea</t>
  </si>
  <si>
    <t>mida: 225x115, tinta 2+0, solapa recta autoadhesiva amb tira (autodex o equivalent)</t>
  </si>
  <si>
    <t>3</t>
  </si>
  <si>
    <t>Sobre americà 3 tintes Logo Àrea</t>
  </si>
  <si>
    <t>mida: 225x115, tinta 3+0, solapa recta autoadhesiva amb tira (autodex o equivalent)</t>
  </si>
  <si>
    <t>4</t>
  </si>
  <si>
    <t>Sobre americà 1 tinta amb finestra dreta Genèrics / Poliesportius</t>
  </si>
  <si>
    <t>mida: 225x115, tinta 1+0, finestra dreta, solapa recta autoadhesiva amb tira (autodex o equivalent)</t>
  </si>
  <si>
    <t>5</t>
  </si>
  <si>
    <t>Sobre americà 2 tintes amb finestra dreta Logo Àrea</t>
  </si>
  <si>
    <t>mida: 225x115, tinta 2+0, finestra dreta, solapa recta autoadhesiva amb tira (autodex o equivalent)</t>
  </si>
  <si>
    <t>6</t>
  </si>
  <si>
    <t>Sobre americà 3 tintes amb finestra dreta Logo Àrea</t>
  </si>
  <si>
    <t>mida: 225x115, tinta 3+0, finestra dreta, solapa recta autoadhesiva amb tira (autodex o equivalent)</t>
  </si>
  <si>
    <t>7</t>
  </si>
  <si>
    <t>Sobre americà 1 tinta amb finestra dreta per ensobradora</t>
  </si>
  <si>
    <t>sobre engomat per ensobradora, mida: 115x225, tinta 1+0, solapa pic, solapetes externes, finestra dreta</t>
  </si>
  <si>
    <t>8</t>
  </si>
  <si>
    <t>Sobre americà 2 tintes amb finestra dreta per ensobradora</t>
  </si>
  <si>
    <t>sobre engomat per ensobradora, mida: 115x225, tinta 2+0, solapa pic, solapetes externes, finestra dreta</t>
  </si>
  <si>
    <t>9</t>
  </si>
  <si>
    <t>Sobre petit per votacions eleccions internes</t>
  </si>
  <si>
    <t>sobre petit engomat, mida: 175x120, solapa mig pic, sense finestra</t>
  </si>
  <si>
    <t>10</t>
  </si>
  <si>
    <t>Alcaldia papereria habitual. Sobre petit</t>
  </si>
  <si>
    <t>sobre 175x120 t 3+1 solapa recta autoadhesiu tira 100 gr acabat a sang Munquen Pure o equivalent</t>
  </si>
  <si>
    <t>11</t>
  </si>
  <si>
    <t>Alcaldia papereria habitual. Sobre americà</t>
  </si>
  <si>
    <t>sobre 220x110 t 3+1 solapa recta autoadhesiu tira 100 gr acabat a sang Munquen Pure o equivalent</t>
  </si>
  <si>
    <t>12</t>
  </si>
  <si>
    <t>Alcaldia papereria habitual. Sobre A5</t>
  </si>
  <si>
    <t>sobre 229x162 t 3+1 solapa recta autoadhesiu tira 100 gr acabat a sang Munquen Pure o equivalent</t>
  </si>
  <si>
    <t>13</t>
  </si>
  <si>
    <t>Alcaldia papereria prestigi. Sobre petit</t>
  </si>
  <si>
    <t>sobre 175x120 t 3+1 solapa recta autoadhesiu tira 120 gr acabat a sang Rives Design o equivalent</t>
  </si>
  <si>
    <t>14</t>
  </si>
  <si>
    <t>Alcaldia papereria prestigi. Sobre americà</t>
  </si>
  <si>
    <t>sobre 220x110 t 3x1 solapa recta autoadhesiu tira 120 gr acabat a sang Rives Design o equivalent</t>
  </si>
  <si>
    <t>15</t>
  </si>
  <si>
    <t>Alcaldia papereria prestigi. Sobre A5</t>
  </si>
  <si>
    <t>sobre 229x162 t 3+1 solapa recta autoadhesiu tira 120 gr acabat a sang Rives Design o equivalent</t>
  </si>
  <si>
    <t>16</t>
  </si>
  <si>
    <t>Bossa mig foli 1 tinta</t>
  </si>
  <si>
    <t>mida: 184x261 mm, tinta 1+0, solapa recta autoadhesiva amb tira (autodex o equivalent)</t>
  </si>
  <si>
    <t>17</t>
  </si>
  <si>
    <t>Bossa mig foli 2 tintes</t>
  </si>
  <si>
    <t>mida: 184x261 mm, tinta 2+0, solapa recta autoadhesiva amb tira (autodex o equivalent)</t>
  </si>
  <si>
    <t>18</t>
  </si>
  <si>
    <t>Bossa mig foli 3 tintes</t>
  </si>
  <si>
    <t>mida: 184x261 mm, tinta 3+0, solapa recta autoadhesiva amb tira (autodex o equivalent)</t>
  </si>
  <si>
    <t>19</t>
  </si>
  <si>
    <t>Bossa per a carpeta 1 tinta</t>
  </si>
  <si>
    <t>mida: 260x360 mm, tinta 1+0, solapa recta autoadhesiva amb tira (autodex o equivalent)</t>
  </si>
  <si>
    <t>20</t>
  </si>
  <si>
    <t>Bossa per a carpeta 2 tintes</t>
  </si>
  <si>
    <t>mida: 260x360 mm, tinta 2+0, solapa recta autoadhesiva amb tira (autodex o equivalent)</t>
  </si>
  <si>
    <t>21</t>
  </si>
  <si>
    <t>Bossa per a carpeta 3 tintes</t>
  </si>
  <si>
    <t>mida: 260x360 mm, tinta 3+0, solapa recta autoadhesiva amb tira (autodex o equivalent)</t>
  </si>
  <si>
    <t>22</t>
  </si>
  <si>
    <t>Alcaldia papereria habitual. Bossa A5</t>
  </si>
  <si>
    <t>sobre 184x261 t 3+1 solapa recta autoadhesiu tira 100 gr acabat a sang Munquen Pure o equivalent</t>
  </si>
  <si>
    <t>23</t>
  </si>
  <si>
    <t>Alcaldia papereria habitual. Bossa A4</t>
  </si>
  <si>
    <t>sobre 229x324 t 3+1 solapa recta autoadhesiu tira 100 gr acabat a sang Munquen Pure o equivalent</t>
  </si>
  <si>
    <t>24</t>
  </si>
  <si>
    <t>Alcaldia papereria habitual. Bossa carpeta</t>
  </si>
  <si>
    <t>sobre 260x360 t 3+1 solapa recta autoadhesiu tira 100 gr acabat a sang Munquen Pure o equivalent</t>
  </si>
  <si>
    <t>25</t>
  </si>
  <si>
    <t>Alcaldia papereria prestigi. Bossa A5</t>
  </si>
  <si>
    <t>sobre 184x261 3t t 3+1 solapa recta autoadhesiu tira 120 gr acabat a sang Rives Design o equivalent</t>
  </si>
  <si>
    <t>26</t>
  </si>
  <si>
    <t>Alcaldia papereria prestigi. Bossa A4</t>
  </si>
  <si>
    <t>sobre  229x324 t 3+1 solapa recta autoadhesiu tira 120 gr acabat a sang Rives Design o equivalent</t>
  </si>
  <si>
    <t>27</t>
  </si>
  <si>
    <t>Alcaldia papereria prestigi. Bossa carpeta</t>
  </si>
  <si>
    <t>sobre 260x360 t 3+1 solapa recta autoadhesiu tira 120 gr acabat a sang Rives Design o equivalent</t>
  </si>
  <si>
    <t>28</t>
  </si>
  <si>
    <t>Bossa kraft encoixinada petita</t>
  </si>
  <si>
    <t>mida interior: 180x260 mm, tinta 1+0 
bossa paper kraft encoixinada 100% paper (sense PVC), solapa recta autoadhesiva amb tira (autodex o equivalent)</t>
  </si>
  <si>
    <t>29</t>
  </si>
  <si>
    <t>Bossa kraft encoixinada mitjana</t>
  </si>
  <si>
    <t>mida interior: 270x360 mm, tinta 1+0 
bossa paper kraft encoixinada 100% paper (sense PVC), solapa recta autoadhesiva amb tira (autodex o equivalent)</t>
  </si>
  <si>
    <t>30</t>
  </si>
  <si>
    <t>Bossa kraft encoixinada gran</t>
  </si>
  <si>
    <t>mida interior: 300x440 mm, tinta 1+0 
bossa paper kraft encoixinada 100% paper (sense PVC), solapa recta autoadhesiva amb tira (autodex o equivalent)</t>
  </si>
  <si>
    <t>31</t>
  </si>
  <si>
    <t>Bossa correu intern multiús</t>
  </si>
  <si>
    <t>mida: 260x360 mm, bossa paper kraft 90 gr/m², tinta 1+0, 4 forats centrals, solapa recta amb tancament adhesiu centrat per més d'un ús</t>
  </si>
  <si>
    <t>32</t>
  </si>
  <si>
    <t>Bossa kraft gran</t>
  </si>
  <si>
    <t>mida: 310x410 mm, bossa paper kraft 90 gr/m, tinta 1+0</t>
  </si>
  <si>
    <t>CARPETES</t>
  </si>
  <si>
    <t>33</t>
  </si>
  <si>
    <t>Carpetes cartera expedients Benestar Social / CAID</t>
  </si>
  <si>
    <t>mides: 330x250 mm muntada, 410x540 mm oberta, 370x270 mm tancada
cartolina òfset amb alçada d’emplenament, 280 gr/m², tinta 1+0, engomada per dues pestanyes de 20 mm, ungla</t>
  </si>
  <si>
    <t>34</t>
  </si>
  <si>
    <t>Carpetes arxiu expedients blanques (sense bossa)</t>
  </si>
  <si>
    <t>mides: 450x320 mm oberta, 225x320 mm tancada
cartolina offset 246 gr./m², tinta 1+0, 1 fendit</t>
  </si>
  <si>
    <t>35</t>
  </si>
  <si>
    <t>Carpetes arxiu color clorofil·la</t>
  </si>
  <si>
    <t>mides: 520x390 mm oberta, 220x320 mm tancada
cartolina Pop set color amb solapes i alçada d’emplenament, 246 gr./m², tinta 1+0, 2 fendits, encuny</t>
  </si>
  <si>
    <t>36</t>
  </si>
  <si>
    <t>Carpetes Ajuntament  (verda: genèriques/àrea, taronja : Síndic greuges)</t>
  </si>
  <si>
    <t>mides: 635x470 mm oberta, 240x320 mm tancada 
cartolina estucat mate amb solapes per bossa interior, 300 gr./m², tinta 2+1, 2 fendits, encuny</t>
  </si>
  <si>
    <t>37</t>
  </si>
  <si>
    <t>Carpetes Ajuntament (negra: genèriques)</t>
  </si>
  <si>
    <t>mides: 635x470 mm oberta, 240x320 mm tancada 
cartolina estucat mate amb solapes per bossa interior, plastifida i UVI brillant per logotip, 300 gr./m², tinta 2+1, 2 fendits, encuny</t>
  </si>
  <si>
    <t>38</t>
  </si>
  <si>
    <t>Carpetes Imatge (blanca)</t>
  </si>
  <si>
    <t>mides: 635x470 mm oberta, 240x320 mm tancada 
cartolina offset amb solapes per bossa interior, 300 gr./m², tinta 1+0, 2 fendits, encuny</t>
  </si>
  <si>
    <t>39</t>
  </si>
  <si>
    <t>Carpetes Administració Tributària / Gabinet jurídic (color)</t>
  </si>
  <si>
    <t>mides: 635x470 mm oberta, 240x320 mm tancada 
cartolina Inuro color amb solapes per bossa interior, 300 gr./m², tinta 1+0, 2 fendits, encuny</t>
  </si>
  <si>
    <t>40</t>
  </si>
  <si>
    <t>Alcaldia papereria habitual. Carpeta</t>
  </si>
  <si>
    <t>carpeta BLANCA 240x320 t 2+1 interior pantone 320 2 fendits +  troquel 350 gr. Rives Design</t>
  </si>
  <si>
    <t>IMPRESOS</t>
  </si>
  <si>
    <t>41</t>
  </si>
  <si>
    <t>Jocs autocopiatius GU / Salut / Sanitat</t>
  </si>
  <si>
    <t>paper químic o autocopiatiu DINA4 60 gr/m² en offset, tinta 1+0, encolats amb snap o jocs solts</t>
  </si>
  <si>
    <t>42</t>
  </si>
  <si>
    <t>Jocs autocopiatius GU</t>
  </si>
  <si>
    <t>paper químic o autocopiatiu DINA5 60 gr/m² en offset, tinta 1+0, encolats amb snap o jocs solts</t>
  </si>
  <si>
    <t>BLOCS</t>
  </si>
  <si>
    <t>43</t>
  </si>
  <si>
    <t>Bloc per avisos GU - vehicle abandonat</t>
  </si>
  <si>
    <t>bloc/talonari de 25 fulls adhesius fons groc tinta 2+0, microperforats i dos numeradors, cosits amb grapes</t>
  </si>
  <si>
    <t>TARGETES</t>
  </si>
  <si>
    <t>44</t>
  </si>
  <si>
    <t>Targeta de visita</t>
  </si>
  <si>
    <t>mides: 85x55 mm cartolina offset 246 gr/m² tinta 4+4 acabat a sang</t>
  </si>
  <si>
    <t>45</t>
  </si>
  <si>
    <t>Targeta gran per a invitacions</t>
  </si>
  <si>
    <t>mides: 210x100 mm cartolina offset 246 gr/m²</t>
  </si>
  <si>
    <t>46</t>
  </si>
  <si>
    <t xml:space="preserve">Carnet de visita Serveis Socials / ABS / CAID </t>
  </si>
  <si>
    <t>mides: 110x85 mm cartolina offset 115 gr/m² tinta 1+1, 1 fendit</t>
  </si>
  <si>
    <t>47</t>
  </si>
  <si>
    <t>Alcaldia papereria habitual. Targeta gran</t>
  </si>
  <si>
    <t>targeta gran 210x100 t3+0 350 gr. Rives Design</t>
  </si>
  <si>
    <t>PAPER DE CARTA</t>
  </si>
  <si>
    <t>48</t>
  </si>
  <si>
    <t>Alcaldia papereria habitual. Carta DINA4</t>
  </si>
  <si>
    <t>paper carta DIN A4 210x297 t 3+0 100 gr acabat a sang Munquen Pure o equivalent</t>
  </si>
  <si>
    <t>49</t>
  </si>
  <si>
    <t>Alcaldia papereria prestigi. Carta  DINA5</t>
  </si>
  <si>
    <t>paper saluda DIN A5 210x148 t 3+0 pantone 8020 120 gr acabat a sang Rives Design o equivalent</t>
  </si>
  <si>
    <t>50</t>
  </si>
  <si>
    <t>Alcaldia papereria prestigi. Carta DINA4</t>
  </si>
  <si>
    <t>paper carta DIN A4 210x296 t 3+0 pantone 8020 120 gr acabat a sang Rives Design o equivalent</t>
  </si>
  <si>
    <t>total (IVA exclòs)</t>
  </si>
  <si>
    <t>21% IVA</t>
  </si>
  <si>
    <t>tota l (IVA inclòs)</t>
  </si>
  <si>
    <t>(1) unitats previstes per al consum anual a efectes de ponderar els diferents preus unitaris de cada article</t>
  </si>
  <si>
    <t>(2) unitats mínimes que podran demanar-se en una comanda a efectes d'establir un preu unitari. Aquest valor NO fa referència a les unitats per paquet.</t>
  </si>
  <si>
    <t>(3) preu unitari màxim de referència amb l'IVA exclòs</t>
  </si>
  <si>
    <t>(signatura electrònica del/de la representant de l'empresa)</t>
  </si>
  <si>
    <r>
      <t xml:space="preserve">Les empreses licitadores han d'incorporar aquest Annex </t>
    </r>
    <r>
      <rPr>
        <sz val="9"/>
        <color rgb="FFFF0000"/>
        <rFont val="Calibri"/>
        <family val="2"/>
        <scheme val="minor"/>
      </rPr>
      <t>al sobre de la licitació</t>
    </r>
    <r>
      <rPr>
        <sz val="9"/>
        <color theme="1"/>
        <rFont val="Calibri"/>
        <family val="2"/>
        <scheme val="minor"/>
      </rPr>
      <t xml:space="preserve">, emplenant degudament la columna </t>
    </r>
    <r>
      <rPr>
        <b/>
        <sz val="12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amb la seva oferta que no podrà superar el preu màxim de referència indicat per a cada article a la columna </t>
    </r>
    <r>
      <rPr>
        <b/>
        <sz val="12"/>
        <color theme="1"/>
        <rFont val="Calibri"/>
        <family val="2"/>
        <scheme val="minor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</si>
</sst>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/>
    <xf numFmtId="49" fontId="1" fillId="0" borderId="0" xfId="0" applyNumberFormat="1" applyFont="1" applyFill="1" applyBorder="1"/>
    <xf numFmtId="0" fontId="7" fillId="0" borderId="0" xfId="0" applyFont="1" applyFill="1" applyBorder="1" applyAlignment="1">
      <alignment horizontal="justify" vertical="center" wrapText="1"/>
    </xf>
    <xf numFmtId="1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right" vertical="center"/>
      <protection locked="0"/>
    </xf>
    <xf numFmtId="2" fontId="6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/>
    <xf numFmtId="49" fontId="3" fillId="0" borderId="3" xfId="0" applyNumberFormat="1" applyFont="1" applyBorder="1" applyAlignment="1"/>
    <xf numFmtId="49" fontId="3" fillId="0" borderId="4" xfId="0" applyNumberFormat="1" applyFont="1" applyBorder="1" applyAlignment="1"/>
    <xf numFmtId="49" fontId="3" fillId="0" borderId="0" xfId="0" applyNumberFormat="1" applyFont="1" applyBorder="1" applyAlignment="1"/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wrapText="1"/>
    </xf>
    <xf numFmtId="49" fontId="1" fillId="2" borderId="9" xfId="0" applyNumberFormat="1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1058709</xdr:colOff>
      <xdr:row>0</xdr:row>
      <xdr:rowOff>571500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9FBDB24C-AD43-453F-B2E3-141E7F95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223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53D1-1FBF-47A2-A60C-AC9C5D54D64B}">
  <sheetPr>
    <tabColor theme="4" tint="-0.499984740745262"/>
    <pageSetUpPr fitToPage="1"/>
  </sheetPr>
  <dimension ref="A1:L74"/>
  <sheetViews>
    <sheetView showGridLines="0" tabSelected="1" zoomScale="96" zoomScaleNormal="96" workbookViewId="0">
      <selection activeCell="I17" sqref="I17"/>
    </sheetView>
  </sheetViews>
  <sheetFormatPr defaultColWidth="9.1796875" defaultRowHeight="12" x14ac:dyDescent="0.3"/>
  <cols>
    <col min="1" max="1" width="23" style="1" customWidth="1"/>
    <col min="2" max="2" width="17.453125" style="1" customWidth="1"/>
    <col min="3" max="3" width="44.7265625" style="1" customWidth="1"/>
    <col min="4" max="4" width="78.7265625" style="2" customWidth="1"/>
    <col min="5" max="5" width="16.26953125" style="5" customWidth="1"/>
    <col min="6" max="6" width="14.81640625" style="5" customWidth="1"/>
    <col min="7" max="7" width="17.54296875" style="21" customWidth="1"/>
    <col min="8" max="8" width="13.81640625" style="5" customWidth="1"/>
    <col min="9" max="9" width="16.54296875" style="5" customWidth="1"/>
    <col min="10" max="10" width="14.81640625" style="3" customWidth="1"/>
    <col min="11" max="12" width="17.54296875" style="5" customWidth="1"/>
    <col min="13" max="16384" width="9.1796875" style="1"/>
  </cols>
  <sheetData>
    <row r="1" spans="1:12" ht="47.25" customHeight="1" x14ac:dyDescent="0.3">
      <c r="E1" s="3"/>
      <c r="F1" s="3"/>
      <c r="G1" s="4"/>
      <c r="H1" s="3"/>
    </row>
    <row r="2" spans="1:12" ht="28.5" customHeight="1" x14ac:dyDescent="0.3">
      <c r="A2" s="69" t="s">
        <v>0</v>
      </c>
      <c r="B2" s="69"/>
      <c r="C2" s="69"/>
      <c r="D2" s="69"/>
      <c r="E2" s="69"/>
      <c r="F2" s="69"/>
      <c r="G2" s="4"/>
      <c r="H2" s="3"/>
    </row>
    <row r="3" spans="1:12" ht="13" x14ac:dyDescent="0.3">
      <c r="A3" s="60" t="s">
        <v>1</v>
      </c>
      <c r="B3" s="61"/>
      <c r="C3" s="61"/>
      <c r="D3" s="62"/>
      <c r="E3" s="63"/>
      <c r="F3" s="63"/>
      <c r="G3" s="4"/>
      <c r="H3" s="3"/>
    </row>
    <row r="4" spans="1:12" ht="15" customHeight="1" x14ac:dyDescent="0.3">
      <c r="A4" s="64" t="s">
        <v>2</v>
      </c>
      <c r="B4" s="65"/>
      <c r="C4" s="65"/>
      <c r="D4" s="66"/>
      <c r="E4" s="67"/>
      <c r="F4" s="67"/>
      <c r="G4" s="4"/>
      <c r="H4" s="3"/>
    </row>
    <row r="5" spans="1:12" x14ac:dyDescent="0.3">
      <c r="E5" s="3"/>
      <c r="F5" s="3"/>
      <c r="G5" s="4"/>
      <c r="H5" s="3"/>
    </row>
    <row r="6" spans="1:12" ht="30" customHeight="1" x14ac:dyDescent="0.35">
      <c r="A6" s="70" t="s">
        <v>176</v>
      </c>
      <c r="B6" s="71"/>
      <c r="C6" s="71"/>
      <c r="D6" s="72"/>
      <c r="E6" s="48"/>
      <c r="F6" s="48"/>
      <c r="G6" s="4"/>
      <c r="H6" s="3"/>
    </row>
    <row r="7" spans="1:12" x14ac:dyDescent="0.3">
      <c r="E7" s="3"/>
      <c r="F7" s="3"/>
      <c r="G7" s="4"/>
      <c r="H7" s="3"/>
    </row>
    <row r="8" spans="1:12" x14ac:dyDescent="0.3">
      <c r="A8" s="6"/>
      <c r="B8" s="6"/>
      <c r="C8" s="6"/>
      <c r="D8" s="7"/>
      <c r="E8" s="3"/>
      <c r="F8" s="3"/>
      <c r="G8" s="4"/>
      <c r="H8" s="3"/>
    </row>
    <row r="9" spans="1:12" ht="51.75" customHeight="1" x14ac:dyDescent="0.3">
      <c r="A9" s="39" t="s">
        <v>3</v>
      </c>
      <c r="B9" s="34" t="s">
        <v>4</v>
      </c>
      <c r="C9" s="39" t="s">
        <v>5</v>
      </c>
      <c r="D9" s="41" t="s">
        <v>6</v>
      </c>
      <c r="E9" s="35" t="s">
        <v>7</v>
      </c>
      <c r="F9" s="35" t="s">
        <v>8</v>
      </c>
      <c r="G9" s="36" t="s">
        <v>9</v>
      </c>
      <c r="H9" s="35" t="s">
        <v>10</v>
      </c>
      <c r="I9" s="37" t="s">
        <v>11</v>
      </c>
      <c r="J9" s="35" t="s">
        <v>12</v>
      </c>
      <c r="K9" s="8"/>
      <c r="L9" s="8"/>
    </row>
    <row r="10" spans="1:12" ht="36" customHeight="1" x14ac:dyDescent="0.3">
      <c r="A10" s="22" t="s">
        <v>13</v>
      </c>
      <c r="B10" s="33" t="s">
        <v>14</v>
      </c>
      <c r="C10" s="42" t="s">
        <v>15</v>
      </c>
      <c r="D10" s="43" t="s">
        <v>16</v>
      </c>
      <c r="E10" s="23">
        <v>33000</v>
      </c>
      <c r="F10" s="23">
        <v>2000</v>
      </c>
      <c r="G10" s="24">
        <v>0.1028</v>
      </c>
      <c r="H10" s="25">
        <f>ROUND(E10*G10,2)</f>
        <v>3392.4</v>
      </c>
      <c r="I10" s="58"/>
      <c r="J10" s="25">
        <f>ROUND(E10*I10,2)</f>
        <v>0</v>
      </c>
      <c r="K10" s="9"/>
      <c r="L10" s="9"/>
    </row>
    <row r="11" spans="1:12" ht="36" customHeight="1" x14ac:dyDescent="0.3">
      <c r="A11" s="22" t="s">
        <v>13</v>
      </c>
      <c r="B11" s="33" t="s">
        <v>17</v>
      </c>
      <c r="C11" s="42" t="s">
        <v>18</v>
      </c>
      <c r="D11" s="44" t="s">
        <v>19</v>
      </c>
      <c r="E11" s="26">
        <v>5000</v>
      </c>
      <c r="F11" s="26">
        <v>1000</v>
      </c>
      <c r="G11" s="27">
        <v>0.22109999999999999</v>
      </c>
      <c r="H11" s="25">
        <f t="shared" ref="H11:H59" si="0">ROUND(E11*G11,2)</f>
        <v>1105.5</v>
      </c>
      <c r="I11" s="58"/>
      <c r="J11" s="25">
        <f t="shared" ref="J11:J59" si="1">ROUND(E11*I11,2)</f>
        <v>0</v>
      </c>
      <c r="K11" s="10"/>
      <c r="L11" s="10"/>
    </row>
    <row r="12" spans="1:12" ht="36" customHeight="1" x14ac:dyDescent="0.3">
      <c r="A12" s="22" t="s">
        <v>13</v>
      </c>
      <c r="B12" s="33" t="s">
        <v>20</v>
      </c>
      <c r="C12" s="42" t="s">
        <v>21</v>
      </c>
      <c r="D12" s="44" t="s">
        <v>22</v>
      </c>
      <c r="E12" s="26">
        <v>0</v>
      </c>
      <c r="F12" s="26">
        <v>1000</v>
      </c>
      <c r="G12" s="27">
        <v>0.27329999999999999</v>
      </c>
      <c r="H12" s="25">
        <f t="shared" si="0"/>
        <v>0</v>
      </c>
      <c r="I12" s="58"/>
      <c r="J12" s="25">
        <f t="shared" si="1"/>
        <v>0</v>
      </c>
      <c r="K12" s="10"/>
      <c r="L12" s="10"/>
    </row>
    <row r="13" spans="1:12" ht="36" customHeight="1" x14ac:dyDescent="0.3">
      <c r="A13" s="22" t="s">
        <v>13</v>
      </c>
      <c r="B13" s="33" t="s">
        <v>23</v>
      </c>
      <c r="C13" s="42" t="s">
        <v>24</v>
      </c>
      <c r="D13" s="44" t="s">
        <v>25</v>
      </c>
      <c r="E13" s="26">
        <v>6000</v>
      </c>
      <c r="F13" s="26">
        <v>2000</v>
      </c>
      <c r="G13" s="27">
        <v>0.1111</v>
      </c>
      <c r="H13" s="25">
        <f t="shared" si="0"/>
        <v>666.6</v>
      </c>
      <c r="I13" s="58"/>
      <c r="J13" s="25">
        <f t="shared" si="1"/>
        <v>0</v>
      </c>
      <c r="K13" s="10"/>
      <c r="L13" s="10"/>
    </row>
    <row r="14" spans="1:12" ht="36" customHeight="1" x14ac:dyDescent="0.3">
      <c r="A14" s="22" t="s">
        <v>13</v>
      </c>
      <c r="B14" s="33" t="s">
        <v>26</v>
      </c>
      <c r="C14" s="42" t="s">
        <v>27</v>
      </c>
      <c r="D14" s="44" t="s">
        <v>28</v>
      </c>
      <c r="E14" s="26">
        <v>1000</v>
      </c>
      <c r="F14" s="26">
        <v>1000</v>
      </c>
      <c r="G14" s="27">
        <v>0.2311</v>
      </c>
      <c r="H14" s="25">
        <f t="shared" si="0"/>
        <v>231.1</v>
      </c>
      <c r="I14" s="58"/>
      <c r="J14" s="25">
        <f t="shared" si="1"/>
        <v>0</v>
      </c>
      <c r="K14" s="10"/>
      <c r="L14" s="10"/>
    </row>
    <row r="15" spans="1:12" ht="36" customHeight="1" x14ac:dyDescent="0.3">
      <c r="A15" s="22" t="s">
        <v>13</v>
      </c>
      <c r="B15" s="33" t="s">
        <v>29</v>
      </c>
      <c r="C15" s="42" t="s">
        <v>30</v>
      </c>
      <c r="D15" s="44" t="s">
        <v>31</v>
      </c>
      <c r="E15" s="26">
        <v>0</v>
      </c>
      <c r="F15" s="26">
        <v>1000</v>
      </c>
      <c r="G15" s="27">
        <v>0.28260000000000002</v>
      </c>
      <c r="H15" s="25">
        <f t="shared" si="0"/>
        <v>0</v>
      </c>
      <c r="I15" s="58"/>
      <c r="J15" s="25">
        <f t="shared" si="1"/>
        <v>0</v>
      </c>
      <c r="K15" s="10"/>
      <c r="L15" s="10"/>
    </row>
    <row r="16" spans="1:12" ht="36" customHeight="1" x14ac:dyDescent="0.3">
      <c r="A16" s="22" t="s">
        <v>13</v>
      </c>
      <c r="B16" s="33" t="s">
        <v>32</v>
      </c>
      <c r="C16" s="42" t="s">
        <v>33</v>
      </c>
      <c r="D16" s="44" t="s">
        <v>34</v>
      </c>
      <c r="E16" s="26">
        <v>1000</v>
      </c>
      <c r="F16" s="26">
        <v>1000</v>
      </c>
      <c r="G16" s="27">
        <v>0.20319999999999999</v>
      </c>
      <c r="H16" s="25">
        <f t="shared" si="0"/>
        <v>203.2</v>
      </c>
      <c r="I16" s="58"/>
      <c r="J16" s="25">
        <f t="shared" si="1"/>
        <v>0</v>
      </c>
      <c r="K16" s="10"/>
      <c r="L16" s="10"/>
    </row>
    <row r="17" spans="1:12" ht="36" customHeight="1" x14ac:dyDescent="0.3">
      <c r="A17" s="22" t="s">
        <v>13</v>
      </c>
      <c r="B17" s="33" t="s">
        <v>35</v>
      </c>
      <c r="C17" s="42" t="s">
        <v>36</v>
      </c>
      <c r="D17" s="43" t="s">
        <v>37</v>
      </c>
      <c r="E17" s="23">
        <v>1000</v>
      </c>
      <c r="F17" s="23">
        <v>1000</v>
      </c>
      <c r="G17" s="24">
        <v>0.2873</v>
      </c>
      <c r="H17" s="25">
        <f t="shared" si="0"/>
        <v>287.3</v>
      </c>
      <c r="I17" s="58"/>
      <c r="J17" s="25">
        <f t="shared" si="1"/>
        <v>0</v>
      </c>
      <c r="K17" s="10"/>
      <c r="L17" s="10"/>
    </row>
    <row r="18" spans="1:12" ht="36" customHeight="1" x14ac:dyDescent="0.3">
      <c r="A18" s="22" t="s">
        <v>13</v>
      </c>
      <c r="B18" s="33" t="s">
        <v>38</v>
      </c>
      <c r="C18" s="42" t="s">
        <v>39</v>
      </c>
      <c r="D18" s="44" t="s">
        <v>40</v>
      </c>
      <c r="E18" s="26">
        <v>4000</v>
      </c>
      <c r="F18" s="26">
        <v>1000</v>
      </c>
      <c r="G18" s="27">
        <v>7.4800000000000005E-2</v>
      </c>
      <c r="H18" s="25">
        <f t="shared" si="0"/>
        <v>299.2</v>
      </c>
      <c r="I18" s="58"/>
      <c r="J18" s="25">
        <f t="shared" si="1"/>
        <v>0</v>
      </c>
      <c r="K18" s="10"/>
      <c r="L18" s="10"/>
    </row>
    <row r="19" spans="1:12" ht="36" customHeight="1" x14ac:dyDescent="0.3">
      <c r="A19" s="22" t="s">
        <v>13</v>
      </c>
      <c r="B19" s="33" t="s">
        <v>41</v>
      </c>
      <c r="C19" s="42" t="s">
        <v>42</v>
      </c>
      <c r="D19" s="45" t="s">
        <v>43</v>
      </c>
      <c r="E19" s="28">
        <v>0</v>
      </c>
      <c r="F19" s="26">
        <v>2000</v>
      </c>
      <c r="G19" s="29">
        <v>0.67149999999999999</v>
      </c>
      <c r="H19" s="25">
        <f t="shared" si="0"/>
        <v>0</v>
      </c>
      <c r="I19" s="58"/>
      <c r="J19" s="25">
        <f t="shared" si="1"/>
        <v>0</v>
      </c>
      <c r="K19" s="10"/>
      <c r="L19" s="10"/>
    </row>
    <row r="20" spans="1:12" ht="36" customHeight="1" x14ac:dyDescent="0.3">
      <c r="A20" s="22" t="s">
        <v>13</v>
      </c>
      <c r="B20" s="33" t="s">
        <v>44</v>
      </c>
      <c r="C20" s="42" t="s">
        <v>45</v>
      </c>
      <c r="D20" s="45" t="s">
        <v>46</v>
      </c>
      <c r="E20" s="28">
        <v>0</v>
      </c>
      <c r="F20" s="26">
        <v>2000</v>
      </c>
      <c r="G20" s="29">
        <v>0.6895</v>
      </c>
      <c r="H20" s="25">
        <f t="shared" si="0"/>
        <v>0</v>
      </c>
      <c r="I20" s="58"/>
      <c r="J20" s="25">
        <f t="shared" si="1"/>
        <v>0</v>
      </c>
      <c r="K20" s="10"/>
      <c r="L20" s="10"/>
    </row>
    <row r="21" spans="1:12" ht="36" customHeight="1" x14ac:dyDescent="0.3">
      <c r="A21" s="22" t="s">
        <v>13</v>
      </c>
      <c r="B21" s="33" t="s">
        <v>47</v>
      </c>
      <c r="C21" s="42" t="s">
        <v>48</v>
      </c>
      <c r="D21" s="45" t="s">
        <v>49</v>
      </c>
      <c r="E21" s="28">
        <v>0</v>
      </c>
      <c r="F21" s="26">
        <v>2000</v>
      </c>
      <c r="G21" s="29">
        <v>0.76129999999999998</v>
      </c>
      <c r="H21" s="25">
        <f t="shared" si="0"/>
        <v>0</v>
      </c>
      <c r="I21" s="58"/>
      <c r="J21" s="25">
        <f t="shared" si="1"/>
        <v>0</v>
      </c>
      <c r="K21" s="10"/>
      <c r="L21" s="10"/>
    </row>
    <row r="22" spans="1:12" ht="36" customHeight="1" x14ac:dyDescent="0.3">
      <c r="A22" s="22" t="s">
        <v>13</v>
      </c>
      <c r="B22" s="33" t="s">
        <v>50</v>
      </c>
      <c r="C22" s="42" t="s">
        <v>51</v>
      </c>
      <c r="D22" s="45" t="s">
        <v>52</v>
      </c>
      <c r="E22" s="28">
        <v>0</v>
      </c>
      <c r="F22" s="26">
        <v>2000</v>
      </c>
      <c r="G22" s="29">
        <v>0.89759999999999995</v>
      </c>
      <c r="H22" s="25">
        <f t="shared" si="0"/>
        <v>0</v>
      </c>
      <c r="I22" s="58"/>
      <c r="J22" s="25">
        <f t="shared" si="1"/>
        <v>0</v>
      </c>
      <c r="K22" s="10"/>
      <c r="L22" s="10"/>
    </row>
    <row r="23" spans="1:12" ht="36" customHeight="1" x14ac:dyDescent="0.3">
      <c r="A23" s="22" t="s">
        <v>13</v>
      </c>
      <c r="B23" s="33" t="s">
        <v>53</v>
      </c>
      <c r="C23" s="42" t="s">
        <v>54</v>
      </c>
      <c r="D23" s="45" t="s">
        <v>55</v>
      </c>
      <c r="E23" s="28">
        <v>0</v>
      </c>
      <c r="F23" s="26">
        <v>2000</v>
      </c>
      <c r="G23" s="29">
        <v>0.94579999999999997</v>
      </c>
      <c r="H23" s="25">
        <f t="shared" si="0"/>
        <v>0</v>
      </c>
      <c r="I23" s="58"/>
      <c r="J23" s="25">
        <f t="shared" si="1"/>
        <v>0</v>
      </c>
      <c r="K23" s="10"/>
      <c r="L23" s="10"/>
    </row>
    <row r="24" spans="1:12" ht="36" customHeight="1" x14ac:dyDescent="0.3">
      <c r="A24" s="22" t="s">
        <v>13</v>
      </c>
      <c r="B24" s="33" t="s">
        <v>56</v>
      </c>
      <c r="C24" s="42" t="s">
        <v>57</v>
      </c>
      <c r="D24" s="45" t="s">
        <v>58</v>
      </c>
      <c r="E24" s="28">
        <v>0</v>
      </c>
      <c r="F24" s="26">
        <v>2000</v>
      </c>
      <c r="G24" s="29">
        <v>1.1287</v>
      </c>
      <c r="H24" s="25">
        <f t="shared" si="0"/>
        <v>0</v>
      </c>
      <c r="I24" s="58"/>
      <c r="J24" s="25">
        <f t="shared" si="1"/>
        <v>0</v>
      </c>
      <c r="K24" s="10"/>
      <c r="L24" s="10"/>
    </row>
    <row r="25" spans="1:12" ht="36" customHeight="1" x14ac:dyDescent="0.3">
      <c r="A25" s="22" t="s">
        <v>13</v>
      </c>
      <c r="B25" s="33" t="s">
        <v>59</v>
      </c>
      <c r="C25" s="42" t="s">
        <v>60</v>
      </c>
      <c r="D25" s="44" t="s">
        <v>61</v>
      </c>
      <c r="E25" s="26">
        <v>8000</v>
      </c>
      <c r="F25" s="26">
        <v>1000</v>
      </c>
      <c r="G25" s="27">
        <v>0.29170000000000001</v>
      </c>
      <c r="H25" s="25">
        <f t="shared" si="0"/>
        <v>2333.6</v>
      </c>
      <c r="I25" s="58"/>
      <c r="J25" s="25">
        <f t="shared" si="1"/>
        <v>0</v>
      </c>
      <c r="K25" s="10"/>
      <c r="L25" s="10"/>
    </row>
    <row r="26" spans="1:12" ht="36" customHeight="1" x14ac:dyDescent="0.3">
      <c r="A26" s="22" t="s">
        <v>13</v>
      </c>
      <c r="B26" s="33" t="s">
        <v>62</v>
      </c>
      <c r="C26" s="42" t="s">
        <v>63</v>
      </c>
      <c r="D26" s="43" t="s">
        <v>64</v>
      </c>
      <c r="E26" s="23">
        <v>500</v>
      </c>
      <c r="F26" s="23">
        <v>500</v>
      </c>
      <c r="G26" s="24">
        <v>0.55979999999999996</v>
      </c>
      <c r="H26" s="25">
        <f t="shared" si="0"/>
        <v>279.89999999999998</v>
      </c>
      <c r="I26" s="58"/>
      <c r="J26" s="25">
        <f t="shared" si="1"/>
        <v>0</v>
      </c>
      <c r="K26" s="10"/>
      <c r="L26" s="10"/>
    </row>
    <row r="27" spans="1:12" ht="36" customHeight="1" x14ac:dyDescent="0.3">
      <c r="A27" s="22" t="s">
        <v>13</v>
      </c>
      <c r="B27" s="33" t="s">
        <v>65</v>
      </c>
      <c r="C27" s="42" t="s">
        <v>66</v>
      </c>
      <c r="D27" s="43" t="s">
        <v>67</v>
      </c>
      <c r="E27" s="23">
        <v>0</v>
      </c>
      <c r="F27" s="23">
        <v>500</v>
      </c>
      <c r="G27" s="24">
        <v>0.70130000000000003</v>
      </c>
      <c r="H27" s="25">
        <f t="shared" si="0"/>
        <v>0</v>
      </c>
      <c r="I27" s="58"/>
      <c r="J27" s="25">
        <f t="shared" si="1"/>
        <v>0</v>
      </c>
      <c r="K27" s="10"/>
      <c r="L27" s="10"/>
    </row>
    <row r="28" spans="1:12" ht="36" customHeight="1" x14ac:dyDescent="0.3">
      <c r="A28" s="22" t="s">
        <v>13</v>
      </c>
      <c r="B28" s="33" t="s">
        <v>68</v>
      </c>
      <c r="C28" s="42" t="s">
        <v>69</v>
      </c>
      <c r="D28" s="44" t="s">
        <v>70</v>
      </c>
      <c r="E28" s="26">
        <v>3000</v>
      </c>
      <c r="F28" s="26">
        <v>1000</v>
      </c>
      <c r="G28" s="27">
        <v>0.34549999999999997</v>
      </c>
      <c r="H28" s="25">
        <f t="shared" si="0"/>
        <v>1036.5</v>
      </c>
      <c r="I28" s="58"/>
      <c r="J28" s="25">
        <f t="shared" si="1"/>
        <v>0</v>
      </c>
      <c r="K28" s="10"/>
      <c r="L28" s="10"/>
    </row>
    <row r="29" spans="1:12" ht="36" customHeight="1" x14ac:dyDescent="0.3">
      <c r="A29" s="22" t="s">
        <v>13</v>
      </c>
      <c r="B29" s="33" t="s">
        <v>71</v>
      </c>
      <c r="C29" s="42" t="s">
        <v>72</v>
      </c>
      <c r="D29" s="43" t="s">
        <v>73</v>
      </c>
      <c r="E29" s="23">
        <v>500</v>
      </c>
      <c r="F29" s="23">
        <v>500</v>
      </c>
      <c r="G29" s="24">
        <v>0.63160000000000005</v>
      </c>
      <c r="H29" s="25">
        <f t="shared" si="0"/>
        <v>315.8</v>
      </c>
      <c r="I29" s="58"/>
      <c r="J29" s="25">
        <f t="shared" si="1"/>
        <v>0</v>
      </c>
      <c r="K29" s="10"/>
      <c r="L29" s="10"/>
    </row>
    <row r="30" spans="1:12" ht="36" customHeight="1" x14ac:dyDescent="0.3">
      <c r="A30" s="22" t="s">
        <v>13</v>
      </c>
      <c r="B30" s="33" t="s">
        <v>74</v>
      </c>
      <c r="C30" s="42" t="s">
        <v>75</v>
      </c>
      <c r="D30" s="43" t="s">
        <v>76</v>
      </c>
      <c r="E30" s="23">
        <v>0</v>
      </c>
      <c r="F30" s="23">
        <v>500</v>
      </c>
      <c r="G30" s="24">
        <v>0.84789999999999999</v>
      </c>
      <c r="H30" s="25">
        <f t="shared" si="0"/>
        <v>0</v>
      </c>
      <c r="I30" s="58"/>
      <c r="J30" s="25">
        <f t="shared" si="1"/>
        <v>0</v>
      </c>
      <c r="K30" s="10"/>
      <c r="L30" s="10"/>
    </row>
    <row r="31" spans="1:12" ht="36" customHeight="1" x14ac:dyDescent="0.3">
      <c r="A31" s="22" t="s">
        <v>13</v>
      </c>
      <c r="B31" s="33" t="s">
        <v>77</v>
      </c>
      <c r="C31" s="42" t="s">
        <v>78</v>
      </c>
      <c r="D31" s="45" t="s">
        <v>79</v>
      </c>
      <c r="E31" s="26">
        <v>0</v>
      </c>
      <c r="F31" s="26">
        <v>2000</v>
      </c>
      <c r="G31" s="29">
        <v>0.85819999999999996</v>
      </c>
      <c r="H31" s="25">
        <f t="shared" si="0"/>
        <v>0</v>
      </c>
      <c r="I31" s="58"/>
      <c r="J31" s="25">
        <f t="shared" si="1"/>
        <v>0</v>
      </c>
      <c r="K31" s="10"/>
      <c r="L31" s="10"/>
    </row>
    <row r="32" spans="1:12" ht="36" customHeight="1" x14ac:dyDescent="0.3">
      <c r="A32" s="22" t="s">
        <v>13</v>
      </c>
      <c r="B32" s="33" t="s">
        <v>80</v>
      </c>
      <c r="C32" s="42" t="s">
        <v>81</v>
      </c>
      <c r="D32" s="45" t="s">
        <v>82</v>
      </c>
      <c r="E32" s="26">
        <v>0</v>
      </c>
      <c r="F32" s="26">
        <v>2000</v>
      </c>
      <c r="G32" s="29">
        <v>1.1808000000000001</v>
      </c>
      <c r="H32" s="25">
        <f t="shared" si="0"/>
        <v>0</v>
      </c>
      <c r="I32" s="58"/>
      <c r="J32" s="25">
        <f t="shared" si="1"/>
        <v>0</v>
      </c>
      <c r="K32" s="10"/>
      <c r="L32" s="10"/>
    </row>
    <row r="33" spans="1:12" ht="36" customHeight="1" x14ac:dyDescent="0.3">
      <c r="A33" s="22" t="s">
        <v>13</v>
      </c>
      <c r="B33" s="33" t="s">
        <v>83</v>
      </c>
      <c r="C33" s="42" t="s">
        <v>84</v>
      </c>
      <c r="D33" s="45" t="s">
        <v>85</v>
      </c>
      <c r="E33" s="26">
        <v>0</v>
      </c>
      <c r="F33" s="26">
        <v>2000</v>
      </c>
      <c r="G33" s="29">
        <v>1.2170000000000001</v>
      </c>
      <c r="H33" s="25">
        <f t="shared" si="0"/>
        <v>0</v>
      </c>
      <c r="I33" s="58"/>
      <c r="J33" s="25">
        <f t="shared" si="1"/>
        <v>0</v>
      </c>
      <c r="K33" s="10"/>
      <c r="L33" s="10"/>
    </row>
    <row r="34" spans="1:12" ht="36" customHeight="1" x14ac:dyDescent="0.3">
      <c r="A34" s="22" t="s">
        <v>13</v>
      </c>
      <c r="B34" s="33" t="s">
        <v>86</v>
      </c>
      <c r="C34" s="42" t="s">
        <v>87</v>
      </c>
      <c r="D34" s="45" t="s">
        <v>88</v>
      </c>
      <c r="E34" s="26">
        <v>0</v>
      </c>
      <c r="F34" s="26">
        <v>2000</v>
      </c>
      <c r="G34" s="29">
        <v>1.3696999999999999</v>
      </c>
      <c r="H34" s="25">
        <f t="shared" si="0"/>
        <v>0</v>
      </c>
      <c r="I34" s="58"/>
      <c r="J34" s="25">
        <f t="shared" si="1"/>
        <v>0</v>
      </c>
      <c r="K34" s="10"/>
      <c r="L34" s="10"/>
    </row>
    <row r="35" spans="1:12" ht="36" customHeight="1" x14ac:dyDescent="0.3">
      <c r="A35" s="22" t="s">
        <v>13</v>
      </c>
      <c r="B35" s="33" t="s">
        <v>89</v>
      </c>
      <c r="C35" s="42" t="s">
        <v>90</v>
      </c>
      <c r="D35" s="45" t="s">
        <v>91</v>
      </c>
      <c r="E35" s="26">
        <v>0</v>
      </c>
      <c r="F35" s="26">
        <v>2000</v>
      </c>
      <c r="G35" s="29">
        <v>2.2063000000000001</v>
      </c>
      <c r="H35" s="25">
        <f t="shared" si="0"/>
        <v>0</v>
      </c>
      <c r="I35" s="58"/>
      <c r="J35" s="25">
        <f t="shared" si="1"/>
        <v>0</v>
      </c>
      <c r="K35" s="10"/>
      <c r="L35" s="10"/>
    </row>
    <row r="36" spans="1:12" ht="36" customHeight="1" x14ac:dyDescent="0.3">
      <c r="A36" s="22" t="s">
        <v>13</v>
      </c>
      <c r="B36" s="33" t="s">
        <v>92</v>
      </c>
      <c r="C36" s="42" t="s">
        <v>93</v>
      </c>
      <c r="D36" s="45" t="s">
        <v>94</v>
      </c>
      <c r="E36" s="26">
        <v>0</v>
      </c>
      <c r="F36" s="26">
        <v>2000</v>
      </c>
      <c r="G36" s="29">
        <v>2.2403</v>
      </c>
      <c r="H36" s="25">
        <f t="shared" si="0"/>
        <v>0</v>
      </c>
      <c r="I36" s="58"/>
      <c r="J36" s="25">
        <f t="shared" si="1"/>
        <v>0</v>
      </c>
      <c r="K36" s="10"/>
      <c r="L36" s="10"/>
    </row>
    <row r="37" spans="1:12" ht="36" customHeight="1" x14ac:dyDescent="0.3">
      <c r="A37" s="22" t="s">
        <v>13</v>
      </c>
      <c r="B37" s="33" t="s">
        <v>95</v>
      </c>
      <c r="C37" s="42" t="s">
        <v>96</v>
      </c>
      <c r="D37" s="44" t="s">
        <v>97</v>
      </c>
      <c r="E37" s="30">
        <v>0</v>
      </c>
      <c r="F37" s="30">
        <v>500</v>
      </c>
      <c r="G37" s="31">
        <v>2.6543000000000001</v>
      </c>
      <c r="H37" s="25">
        <f t="shared" si="0"/>
        <v>0</v>
      </c>
      <c r="I37" s="58"/>
      <c r="J37" s="25">
        <f t="shared" si="1"/>
        <v>0</v>
      </c>
      <c r="K37" s="10"/>
      <c r="L37" s="10"/>
    </row>
    <row r="38" spans="1:12" ht="36" customHeight="1" x14ac:dyDescent="0.3">
      <c r="A38" s="22" t="s">
        <v>13</v>
      </c>
      <c r="B38" s="33" t="s">
        <v>98</v>
      </c>
      <c r="C38" s="42" t="s">
        <v>99</v>
      </c>
      <c r="D38" s="44" t="s">
        <v>100</v>
      </c>
      <c r="E38" s="30">
        <v>0</v>
      </c>
      <c r="F38" s="30">
        <v>500</v>
      </c>
      <c r="G38" s="31">
        <v>3.26</v>
      </c>
      <c r="H38" s="25">
        <f t="shared" si="0"/>
        <v>0</v>
      </c>
      <c r="I38" s="58"/>
      <c r="J38" s="25">
        <f t="shared" si="1"/>
        <v>0</v>
      </c>
      <c r="K38" s="10"/>
      <c r="L38" s="10"/>
    </row>
    <row r="39" spans="1:12" ht="36" customHeight="1" x14ac:dyDescent="0.3">
      <c r="A39" s="22" t="s">
        <v>13</v>
      </c>
      <c r="B39" s="33" t="s">
        <v>101</v>
      </c>
      <c r="C39" s="42" t="s">
        <v>102</v>
      </c>
      <c r="D39" s="44" t="s">
        <v>103</v>
      </c>
      <c r="E39" s="30">
        <v>500</v>
      </c>
      <c r="F39" s="30">
        <v>500</v>
      </c>
      <c r="G39" s="31">
        <v>3.7976000000000001</v>
      </c>
      <c r="H39" s="25">
        <f t="shared" si="0"/>
        <v>1898.8</v>
      </c>
      <c r="I39" s="58"/>
      <c r="J39" s="25">
        <f t="shared" si="1"/>
        <v>0</v>
      </c>
      <c r="K39" s="10"/>
      <c r="L39" s="10"/>
    </row>
    <row r="40" spans="1:12" ht="36" customHeight="1" x14ac:dyDescent="0.3">
      <c r="A40" s="22" t="s">
        <v>13</v>
      </c>
      <c r="B40" s="33" t="s">
        <v>104</v>
      </c>
      <c r="C40" s="42" t="s">
        <v>105</v>
      </c>
      <c r="D40" s="44" t="s">
        <v>106</v>
      </c>
      <c r="E40" s="26">
        <v>0</v>
      </c>
      <c r="F40" s="26">
        <v>500</v>
      </c>
      <c r="G40" s="27">
        <v>1.2070000000000001</v>
      </c>
      <c r="H40" s="25">
        <f t="shared" si="0"/>
        <v>0</v>
      </c>
      <c r="I40" s="58"/>
      <c r="J40" s="25">
        <f t="shared" si="1"/>
        <v>0</v>
      </c>
      <c r="K40" s="10"/>
      <c r="L40" s="10"/>
    </row>
    <row r="41" spans="1:12" ht="36" customHeight="1" x14ac:dyDescent="0.3">
      <c r="A41" s="22" t="s">
        <v>13</v>
      </c>
      <c r="B41" s="33" t="s">
        <v>107</v>
      </c>
      <c r="C41" s="42" t="s">
        <v>108</v>
      </c>
      <c r="D41" s="43" t="s">
        <v>109</v>
      </c>
      <c r="E41" s="23">
        <v>500</v>
      </c>
      <c r="F41" s="23">
        <v>500</v>
      </c>
      <c r="G41" s="24">
        <v>0.40539999999999998</v>
      </c>
      <c r="H41" s="25">
        <f t="shared" si="0"/>
        <v>202.7</v>
      </c>
      <c r="I41" s="58"/>
      <c r="J41" s="25">
        <f t="shared" si="1"/>
        <v>0</v>
      </c>
      <c r="K41" s="10"/>
      <c r="L41" s="10"/>
    </row>
    <row r="42" spans="1:12" ht="36" customHeight="1" x14ac:dyDescent="0.3">
      <c r="A42" s="22" t="s">
        <v>110</v>
      </c>
      <c r="B42" s="33" t="s">
        <v>111</v>
      </c>
      <c r="C42" s="42" t="s">
        <v>112</v>
      </c>
      <c r="D42" s="43" t="s">
        <v>113</v>
      </c>
      <c r="E42" s="30">
        <v>5000</v>
      </c>
      <c r="F42" s="30">
        <v>1000</v>
      </c>
      <c r="G42" s="31">
        <v>1.7330000000000001</v>
      </c>
      <c r="H42" s="25">
        <f t="shared" si="0"/>
        <v>8665</v>
      </c>
      <c r="I42" s="58"/>
      <c r="J42" s="25">
        <f t="shared" si="1"/>
        <v>0</v>
      </c>
      <c r="K42" s="11"/>
      <c r="L42" s="11"/>
    </row>
    <row r="43" spans="1:12" ht="36" customHeight="1" x14ac:dyDescent="0.3">
      <c r="A43" s="22" t="s">
        <v>110</v>
      </c>
      <c r="B43" s="33" t="s">
        <v>114</v>
      </c>
      <c r="C43" s="42" t="s">
        <v>115</v>
      </c>
      <c r="D43" s="44" t="s">
        <v>116</v>
      </c>
      <c r="E43" s="30">
        <v>3000</v>
      </c>
      <c r="F43" s="30">
        <v>3000</v>
      </c>
      <c r="G43" s="31">
        <v>0.32779999999999998</v>
      </c>
      <c r="H43" s="25">
        <f t="shared" si="0"/>
        <v>983.4</v>
      </c>
      <c r="I43" s="58"/>
      <c r="J43" s="25">
        <f t="shared" si="1"/>
        <v>0</v>
      </c>
      <c r="K43" s="11"/>
      <c r="L43" s="11"/>
    </row>
    <row r="44" spans="1:12" ht="36" customHeight="1" x14ac:dyDescent="0.3">
      <c r="A44" s="22" t="s">
        <v>110</v>
      </c>
      <c r="B44" s="33" t="s">
        <v>117</v>
      </c>
      <c r="C44" s="42" t="s">
        <v>118</v>
      </c>
      <c r="D44" s="44" t="s">
        <v>119</v>
      </c>
      <c r="E44" s="30">
        <v>2000</v>
      </c>
      <c r="F44" s="30">
        <v>2000</v>
      </c>
      <c r="G44" s="31">
        <v>0.8155</v>
      </c>
      <c r="H44" s="25">
        <f t="shared" si="0"/>
        <v>1631</v>
      </c>
      <c r="I44" s="58"/>
      <c r="J44" s="25">
        <f t="shared" si="1"/>
        <v>0</v>
      </c>
      <c r="K44" s="11"/>
      <c r="L44" s="11"/>
    </row>
    <row r="45" spans="1:12" ht="36" customHeight="1" x14ac:dyDescent="0.3">
      <c r="A45" s="22" t="s">
        <v>110</v>
      </c>
      <c r="B45" s="33" t="s">
        <v>120</v>
      </c>
      <c r="C45" s="42" t="s">
        <v>121</v>
      </c>
      <c r="D45" s="44" t="s">
        <v>122</v>
      </c>
      <c r="E45" s="30">
        <v>2000</v>
      </c>
      <c r="F45" s="30">
        <v>2000</v>
      </c>
      <c r="G45" s="31">
        <v>0.89770000000000005</v>
      </c>
      <c r="H45" s="25">
        <f t="shared" si="0"/>
        <v>1795.4</v>
      </c>
      <c r="I45" s="58"/>
      <c r="J45" s="25">
        <f t="shared" si="1"/>
        <v>0</v>
      </c>
      <c r="K45" s="11"/>
      <c r="L45" s="11"/>
    </row>
    <row r="46" spans="1:12" ht="36" customHeight="1" x14ac:dyDescent="0.3">
      <c r="A46" s="22" t="s">
        <v>110</v>
      </c>
      <c r="B46" s="33" t="s">
        <v>123</v>
      </c>
      <c r="C46" s="42" t="s">
        <v>124</v>
      </c>
      <c r="D46" s="44" t="s">
        <v>125</v>
      </c>
      <c r="E46" s="30">
        <v>1000</v>
      </c>
      <c r="F46" s="30">
        <v>1000</v>
      </c>
      <c r="G46" s="31">
        <v>1.9124000000000001</v>
      </c>
      <c r="H46" s="25">
        <f t="shared" si="0"/>
        <v>1912.4</v>
      </c>
      <c r="I46" s="58"/>
      <c r="J46" s="25">
        <f t="shared" si="1"/>
        <v>0</v>
      </c>
      <c r="K46" s="11"/>
      <c r="L46" s="11"/>
    </row>
    <row r="47" spans="1:12" ht="36" customHeight="1" x14ac:dyDescent="0.3">
      <c r="A47" s="22" t="s">
        <v>110</v>
      </c>
      <c r="B47" s="33" t="s">
        <v>126</v>
      </c>
      <c r="C47" s="42" t="s">
        <v>127</v>
      </c>
      <c r="D47" s="44" t="s">
        <v>128</v>
      </c>
      <c r="E47" s="30">
        <v>500</v>
      </c>
      <c r="F47" s="30">
        <v>500</v>
      </c>
      <c r="G47" s="31">
        <v>2.0364</v>
      </c>
      <c r="H47" s="25">
        <f t="shared" si="0"/>
        <v>1018.2</v>
      </c>
      <c r="I47" s="58"/>
      <c r="J47" s="25">
        <f t="shared" si="1"/>
        <v>0</v>
      </c>
      <c r="K47" s="11"/>
      <c r="L47" s="11"/>
    </row>
    <row r="48" spans="1:12" ht="36" customHeight="1" x14ac:dyDescent="0.3">
      <c r="A48" s="22" t="s">
        <v>110</v>
      </c>
      <c r="B48" s="33" t="s">
        <v>129</v>
      </c>
      <c r="C48" s="42" t="s">
        <v>130</v>
      </c>
      <c r="D48" s="44" t="s">
        <v>131</v>
      </c>
      <c r="E48" s="30">
        <v>500</v>
      </c>
      <c r="F48" s="30">
        <v>500</v>
      </c>
      <c r="G48" s="31">
        <v>2.0364</v>
      </c>
      <c r="H48" s="25">
        <f t="shared" si="0"/>
        <v>1018.2</v>
      </c>
      <c r="I48" s="58"/>
      <c r="J48" s="25">
        <f t="shared" si="1"/>
        <v>0</v>
      </c>
      <c r="K48" s="11"/>
      <c r="L48" s="11"/>
    </row>
    <row r="49" spans="1:12" ht="36" customHeight="1" x14ac:dyDescent="0.3">
      <c r="A49" s="22" t="s">
        <v>110</v>
      </c>
      <c r="B49" s="33" t="s">
        <v>132</v>
      </c>
      <c r="C49" s="42" t="s">
        <v>133</v>
      </c>
      <c r="D49" s="45" t="s">
        <v>134</v>
      </c>
      <c r="E49" s="26">
        <v>0</v>
      </c>
      <c r="F49" s="26">
        <v>1000</v>
      </c>
      <c r="G49" s="32">
        <v>1.3599000000000001</v>
      </c>
      <c r="H49" s="25">
        <f t="shared" si="0"/>
        <v>0</v>
      </c>
      <c r="I49" s="58"/>
      <c r="J49" s="25">
        <f t="shared" si="1"/>
        <v>0</v>
      </c>
      <c r="K49" s="11"/>
      <c r="L49" s="11"/>
    </row>
    <row r="50" spans="1:12" ht="36" customHeight="1" x14ac:dyDescent="0.3">
      <c r="A50" s="22" t="s">
        <v>135</v>
      </c>
      <c r="B50" s="33" t="s">
        <v>136</v>
      </c>
      <c r="C50" s="42" t="s">
        <v>137</v>
      </c>
      <c r="D50" s="44" t="s">
        <v>138</v>
      </c>
      <c r="E50" s="26">
        <v>30000</v>
      </c>
      <c r="F50" s="26">
        <v>1000</v>
      </c>
      <c r="G50" s="27">
        <v>0.25490000000000002</v>
      </c>
      <c r="H50" s="25">
        <f t="shared" si="0"/>
        <v>7647</v>
      </c>
      <c r="I50" s="58"/>
      <c r="J50" s="25">
        <f t="shared" si="1"/>
        <v>0</v>
      </c>
      <c r="K50" s="10"/>
      <c r="L50" s="10"/>
    </row>
    <row r="51" spans="1:12" ht="36" customHeight="1" x14ac:dyDescent="0.3">
      <c r="A51" s="22" t="s">
        <v>135</v>
      </c>
      <c r="B51" s="33" t="s">
        <v>139</v>
      </c>
      <c r="C51" s="42" t="s">
        <v>140</v>
      </c>
      <c r="D51" s="44" t="s">
        <v>141</v>
      </c>
      <c r="E51" s="26">
        <v>500</v>
      </c>
      <c r="F51" s="26">
        <v>500</v>
      </c>
      <c r="G51" s="27">
        <v>0.35539999999999999</v>
      </c>
      <c r="H51" s="25">
        <f t="shared" si="0"/>
        <v>177.7</v>
      </c>
      <c r="I51" s="58"/>
      <c r="J51" s="25">
        <f t="shared" si="1"/>
        <v>0</v>
      </c>
      <c r="K51" s="10"/>
      <c r="L51" s="10"/>
    </row>
    <row r="52" spans="1:12" ht="36" customHeight="1" x14ac:dyDescent="0.3">
      <c r="A52" s="40" t="s">
        <v>142</v>
      </c>
      <c r="B52" s="33" t="s">
        <v>143</v>
      </c>
      <c r="C52" s="42" t="s">
        <v>144</v>
      </c>
      <c r="D52" s="46" t="s">
        <v>145</v>
      </c>
      <c r="E52" s="26">
        <v>120</v>
      </c>
      <c r="F52" s="26">
        <v>120</v>
      </c>
      <c r="G52" s="27">
        <v>6.4889999999999999</v>
      </c>
      <c r="H52" s="25">
        <f t="shared" si="0"/>
        <v>778.68</v>
      </c>
      <c r="I52" s="58"/>
      <c r="J52" s="25">
        <f t="shared" si="1"/>
        <v>0</v>
      </c>
      <c r="K52" s="10"/>
      <c r="L52" s="10"/>
    </row>
    <row r="53" spans="1:12" ht="36" customHeight="1" x14ac:dyDescent="0.3">
      <c r="A53" s="22" t="s">
        <v>146</v>
      </c>
      <c r="B53" s="33" t="s">
        <v>147</v>
      </c>
      <c r="C53" s="42" t="s">
        <v>148</v>
      </c>
      <c r="D53" s="43" t="s">
        <v>149</v>
      </c>
      <c r="E53" s="26">
        <v>1200</v>
      </c>
      <c r="F53" s="26">
        <v>200</v>
      </c>
      <c r="G53" s="27">
        <v>0.39400000000000002</v>
      </c>
      <c r="H53" s="25">
        <f t="shared" si="0"/>
        <v>472.8</v>
      </c>
      <c r="I53" s="58"/>
      <c r="J53" s="25">
        <f t="shared" si="1"/>
        <v>0</v>
      </c>
      <c r="K53" s="10"/>
      <c r="L53" s="10"/>
    </row>
    <row r="54" spans="1:12" ht="36" customHeight="1" x14ac:dyDescent="0.3">
      <c r="A54" s="22" t="s">
        <v>146</v>
      </c>
      <c r="B54" s="33" t="s">
        <v>150</v>
      </c>
      <c r="C54" s="42" t="s">
        <v>151</v>
      </c>
      <c r="D54" s="43" t="s">
        <v>152</v>
      </c>
      <c r="E54" s="26">
        <v>0</v>
      </c>
      <c r="F54" s="26">
        <v>500</v>
      </c>
      <c r="G54" s="27">
        <v>0.27929999999999999</v>
      </c>
      <c r="H54" s="25">
        <f t="shared" si="0"/>
        <v>0</v>
      </c>
      <c r="I54" s="58"/>
      <c r="J54" s="25">
        <f t="shared" si="1"/>
        <v>0</v>
      </c>
      <c r="K54" s="10"/>
      <c r="L54" s="10"/>
    </row>
    <row r="55" spans="1:12" ht="36" customHeight="1" x14ac:dyDescent="0.3">
      <c r="A55" s="22" t="s">
        <v>146</v>
      </c>
      <c r="B55" s="33" t="s">
        <v>153</v>
      </c>
      <c r="C55" s="42" t="s">
        <v>154</v>
      </c>
      <c r="D55" s="43" t="s">
        <v>155</v>
      </c>
      <c r="E55" s="26">
        <v>10000</v>
      </c>
      <c r="F55" s="26">
        <v>1000</v>
      </c>
      <c r="G55" s="27">
        <v>0.2482</v>
      </c>
      <c r="H55" s="25">
        <f t="shared" si="0"/>
        <v>2482</v>
      </c>
      <c r="I55" s="58"/>
      <c r="J55" s="25">
        <f t="shared" si="1"/>
        <v>0</v>
      </c>
      <c r="K55" s="10"/>
      <c r="L55" s="10"/>
    </row>
    <row r="56" spans="1:12" ht="36" customHeight="1" x14ac:dyDescent="0.3">
      <c r="A56" s="22" t="s">
        <v>146</v>
      </c>
      <c r="B56" s="33" t="s">
        <v>156</v>
      </c>
      <c r="C56" s="42" t="s">
        <v>157</v>
      </c>
      <c r="D56" s="47" t="s">
        <v>158</v>
      </c>
      <c r="E56" s="26">
        <v>0</v>
      </c>
      <c r="F56" s="26">
        <v>500</v>
      </c>
      <c r="G56" s="27">
        <v>0.83430000000000004</v>
      </c>
      <c r="H56" s="25">
        <f t="shared" si="0"/>
        <v>0</v>
      </c>
      <c r="I56" s="58"/>
      <c r="J56" s="25">
        <f t="shared" si="1"/>
        <v>0</v>
      </c>
      <c r="K56" s="10"/>
      <c r="L56" s="10"/>
    </row>
    <row r="57" spans="1:12" ht="36" customHeight="1" x14ac:dyDescent="0.3">
      <c r="A57" s="22" t="s">
        <v>159</v>
      </c>
      <c r="B57" s="33" t="s">
        <v>160</v>
      </c>
      <c r="C57" s="42" t="s">
        <v>161</v>
      </c>
      <c r="D57" s="47" t="s">
        <v>162</v>
      </c>
      <c r="E57" s="26">
        <v>0</v>
      </c>
      <c r="F57" s="26">
        <v>1000</v>
      </c>
      <c r="G57" s="27">
        <v>0.37080000000000002</v>
      </c>
      <c r="H57" s="25">
        <f t="shared" si="0"/>
        <v>0</v>
      </c>
      <c r="I57" s="58"/>
      <c r="J57" s="25">
        <f t="shared" si="1"/>
        <v>0</v>
      </c>
      <c r="K57" s="12"/>
      <c r="L57" s="12"/>
    </row>
    <row r="58" spans="1:12" ht="36" customHeight="1" x14ac:dyDescent="0.3">
      <c r="A58" s="22" t="s">
        <v>159</v>
      </c>
      <c r="B58" s="33" t="s">
        <v>163</v>
      </c>
      <c r="C58" s="42" t="s">
        <v>164</v>
      </c>
      <c r="D58" s="47" t="s">
        <v>165</v>
      </c>
      <c r="E58" s="26">
        <v>0</v>
      </c>
      <c r="F58" s="26">
        <v>1000</v>
      </c>
      <c r="G58" s="27">
        <v>0.38629999999999998</v>
      </c>
      <c r="H58" s="25">
        <f t="shared" si="0"/>
        <v>0</v>
      </c>
      <c r="I58" s="58"/>
      <c r="J58" s="25">
        <f t="shared" si="1"/>
        <v>0</v>
      </c>
      <c r="K58" s="12"/>
      <c r="L58" s="12"/>
    </row>
    <row r="59" spans="1:12" ht="36" customHeight="1" x14ac:dyDescent="0.3">
      <c r="A59" s="22" t="s">
        <v>159</v>
      </c>
      <c r="B59" s="33" t="s">
        <v>166</v>
      </c>
      <c r="C59" s="42" t="s">
        <v>167</v>
      </c>
      <c r="D59" s="47" t="s">
        <v>168</v>
      </c>
      <c r="E59" s="26">
        <v>0</v>
      </c>
      <c r="F59" s="26">
        <v>1000</v>
      </c>
      <c r="G59" s="27">
        <v>0.47899999999999998</v>
      </c>
      <c r="H59" s="25">
        <f t="shared" si="0"/>
        <v>0</v>
      </c>
      <c r="I59" s="58"/>
      <c r="J59" s="25">
        <f t="shared" si="1"/>
        <v>0</v>
      </c>
      <c r="K59" s="12"/>
      <c r="L59" s="12"/>
    </row>
    <row r="60" spans="1:12" x14ac:dyDescent="0.3">
      <c r="A60" s="13"/>
      <c r="B60" s="14"/>
      <c r="C60" s="13"/>
      <c r="D60" s="15"/>
      <c r="E60" s="16"/>
      <c r="F60" s="16"/>
      <c r="G60" s="17"/>
      <c r="H60" s="17"/>
      <c r="I60" s="38"/>
      <c r="J60" s="38"/>
      <c r="K60" s="16"/>
      <c r="L60" s="16"/>
    </row>
    <row r="61" spans="1:12" x14ac:dyDescent="0.3">
      <c r="A61" s="13" t="s">
        <v>172</v>
      </c>
      <c r="B61" s="14"/>
      <c r="C61" s="13"/>
      <c r="D61" s="15"/>
      <c r="E61" s="16"/>
      <c r="F61" s="16"/>
      <c r="G61" s="18" t="s">
        <v>169</v>
      </c>
      <c r="H61" s="18">
        <f>SUM(H10:H59)</f>
        <v>40834.380000000005</v>
      </c>
      <c r="I61" s="59"/>
      <c r="J61" s="18">
        <f>SUM(J10:J59)</f>
        <v>0</v>
      </c>
      <c r="K61" s="19"/>
      <c r="L61" s="19"/>
    </row>
    <row r="62" spans="1:12" x14ac:dyDescent="0.3">
      <c r="A62" s="68" t="s">
        <v>173</v>
      </c>
      <c r="B62" s="68"/>
      <c r="C62" s="68"/>
      <c r="D62" s="68"/>
      <c r="E62" s="16"/>
      <c r="F62" s="16"/>
      <c r="G62" s="18" t="s">
        <v>170</v>
      </c>
      <c r="H62" s="18">
        <f>ROUND(H61*0.21,2)</f>
        <v>8575.2199999999993</v>
      </c>
      <c r="I62" s="59"/>
      <c r="J62" s="18">
        <f>ROUND(J61*0.21,2)</f>
        <v>0</v>
      </c>
      <c r="K62" s="19"/>
      <c r="L62" s="19"/>
    </row>
    <row r="63" spans="1:12" x14ac:dyDescent="0.3">
      <c r="A63" s="1" t="s">
        <v>174</v>
      </c>
      <c r="E63" s="16"/>
      <c r="F63" s="16"/>
      <c r="G63" s="18" t="s">
        <v>171</v>
      </c>
      <c r="H63" s="18">
        <f>H61+H62</f>
        <v>49409.600000000006</v>
      </c>
      <c r="I63" s="59"/>
      <c r="J63" s="18">
        <f>J61+J62</f>
        <v>0</v>
      </c>
      <c r="K63" s="19"/>
      <c r="L63" s="19"/>
    </row>
    <row r="64" spans="1:12" x14ac:dyDescent="0.3">
      <c r="E64" s="16"/>
      <c r="F64" s="16"/>
      <c r="G64" s="20"/>
      <c r="H64" s="16"/>
      <c r="I64" s="38"/>
      <c r="J64" s="38"/>
      <c r="K64" s="16"/>
      <c r="L64" s="16"/>
    </row>
    <row r="65" spans="1:9" x14ac:dyDescent="0.3">
      <c r="I65" s="3"/>
    </row>
    <row r="66" spans="1:9" x14ac:dyDescent="0.3">
      <c r="A66" s="49"/>
      <c r="B66" s="50"/>
      <c r="C66" s="51"/>
      <c r="I66" s="3"/>
    </row>
    <row r="67" spans="1:9" x14ac:dyDescent="0.3">
      <c r="A67" s="52"/>
      <c r="B67" s="53"/>
      <c r="C67" s="54"/>
      <c r="I67" s="3"/>
    </row>
    <row r="68" spans="1:9" x14ac:dyDescent="0.3">
      <c r="A68" s="52"/>
      <c r="B68" s="53"/>
      <c r="C68" s="54"/>
    </row>
    <row r="69" spans="1:9" x14ac:dyDescent="0.3">
      <c r="A69" s="52"/>
      <c r="B69" s="53"/>
      <c r="C69" s="54"/>
    </row>
    <row r="70" spans="1:9" x14ac:dyDescent="0.3">
      <c r="A70" s="52"/>
      <c r="B70" s="53"/>
      <c r="C70" s="54"/>
    </row>
    <row r="71" spans="1:9" x14ac:dyDescent="0.3">
      <c r="A71" s="52"/>
      <c r="B71" s="53"/>
      <c r="C71" s="54"/>
    </row>
    <row r="72" spans="1:9" x14ac:dyDescent="0.3">
      <c r="A72" s="52"/>
      <c r="B72" s="53"/>
      <c r="C72" s="54"/>
    </row>
    <row r="73" spans="1:9" x14ac:dyDescent="0.3">
      <c r="A73" s="55"/>
      <c r="B73" s="56"/>
      <c r="C73" s="57"/>
    </row>
    <row r="74" spans="1:9" x14ac:dyDescent="0.3">
      <c r="A74" s="1" t="s">
        <v>175</v>
      </c>
    </row>
  </sheetData>
  <sheetProtection sheet="1" objects="1" scenarios="1" selectLockedCells="1"/>
  <mergeCells count="3">
    <mergeCell ref="A62:D62"/>
    <mergeCell ref="A2:F2"/>
    <mergeCell ref="A6:D6"/>
  </mergeCells>
  <pageMargins left="0.25" right="0.25" top="0.75" bottom="0.75" header="0.3" footer="0.3"/>
  <pageSetup paperSize="8" scale="50" fitToHeight="0" orientation="landscape" r:id="rId1"/>
  <ignoredErrors>
    <ignoredError sqref="B10:B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PREU ÚNIC I COMANDA MÍNIMA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Navadijos Font_ Estibaliz</dc:creator>
  <cp:lastModifiedBy>Maribel Jiménez</cp:lastModifiedBy>
  <dcterms:created xsi:type="dcterms:W3CDTF">2025-04-10T08:16:13Z</dcterms:created>
  <dcterms:modified xsi:type="dcterms:W3CDTF">2025-10-29T14:00:47Z</dcterms:modified>
</cp:coreProperties>
</file>