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EMD_Compra_Equipament\2.PLA INVERSIONS capVI\2025\Expedients\Concursos\Concurs 1 - 2025\1. Doc Preliminar\"/>
    </mc:Choice>
  </mc:AlternateContent>
  <bookViews>
    <workbookView xWindow="0" yWindow="0" windowWidth="28800" windowHeight="12300" tabRatio="840" activeTab="5"/>
  </bookViews>
  <sheets>
    <sheet name="RESUM" sheetId="14" r:id="rId1"/>
    <sheet name="LOT 1 - Carro transfer" sheetId="2" r:id="rId2"/>
    <sheet name="LOT 1 - Millores" sheetId="3" r:id="rId3"/>
    <sheet name="LOT 2 - Cadira exploració denta" sheetId="4" r:id="rId4"/>
    <sheet name="LOT 2 - Millores" sheetId="5" r:id="rId5"/>
    <sheet name="LOT 3 - Cadira quirurgica" sheetId="6" r:id="rId6"/>
    <sheet name="LOT 3 - Millores" sheetId="7" r:id="rId7"/>
    <sheet name="LOT 4 - Electrobisturi endo" sheetId="8" r:id="rId8"/>
    <sheet name="LOT 4 - Millores" sheetId="9" r:id="rId9"/>
    <sheet name="LOT 5 - Rentadora" sheetId="12" r:id="rId10"/>
    <sheet name="LOT 5 - Millores" sheetId="13" r:id="rId11"/>
    <sheet name="LOT 6 - Dermatom" sheetId="17" r:id="rId12"/>
    <sheet name="LOT 6 - Millores" sheetId="18" r:id="rId13"/>
    <sheet name="LOT 7 - Escàner bufeta" sheetId="19" r:id="rId14"/>
    <sheet name="LOT 7 - Millores" sheetId="20" r:id="rId15"/>
    <sheet name="LOT 8 - Equip liposucció" sheetId="21" r:id="rId16"/>
    <sheet name="LOT 8 - Millores" sheetId="22" r:id="rId17"/>
    <sheet name="LOT 9 - Braç estabilitzador" sheetId="23" r:id="rId18"/>
    <sheet name="LOT 9 - Millores" sheetId="24" r:id="rId19"/>
    <sheet name="LOT 10 - Retractor abdominal" sheetId="25" r:id="rId20"/>
    <sheet name="LOT 10 - Millores" sheetId="26" r:id="rId21"/>
    <sheet name="LOT 11 - Manta fototeràpia" sheetId="27" r:id="rId22"/>
    <sheet name="LOT 11 - Millores" sheetId="28" r:id="rId23"/>
  </sheets>
  <externalReferences>
    <externalReference r:id="rId24"/>
    <externalReference r:id="rId25"/>
  </externalReferences>
  <definedNames>
    <definedName name="_3Àrea_d_impressió" localSheetId="1">'LOT 1 - Carro transfer'!$B$11:$D$44</definedName>
    <definedName name="_3Àrea_d_impressió" localSheetId="19">'LOT 10 - Retractor abdominal'!$B$11:$D$67</definedName>
    <definedName name="_3Àrea_d_impressió" localSheetId="21">'LOT 11 - Manta fototeràpia'!$B$11:$D$109</definedName>
    <definedName name="_3Àrea_d_impressió" localSheetId="3">'LOT 2 - Cadira exploració denta'!$B$11:$D$54</definedName>
    <definedName name="_3Àrea_d_impressió" localSheetId="5">'LOT 3 - Cadira quirurgica'!$B$11:$D$39</definedName>
    <definedName name="_3Àrea_d_impressió" localSheetId="7">'LOT 4 - Electrobisturi endo'!$B$11:$D$56</definedName>
    <definedName name="_3Àrea_d_impressió" localSheetId="11">'LOT 6 - Dermatom'!$B$11:$D$113</definedName>
    <definedName name="_3Àrea_d_impressió" localSheetId="13">'LOT 7 - Escàner bufeta'!$B$11:$D$46</definedName>
    <definedName name="_3Àrea_d_impressió" localSheetId="15">'LOT 8 - Equip liposucció'!$B$11:$D$62</definedName>
    <definedName name="_3Àrea_d_impressió" localSheetId="17">'LOT 9 - Braç estabilitzador'!$B$11:$D$43</definedName>
    <definedName name="_xlnm.Print_Area" localSheetId="1">'LOT 1 - Carro transfer'!$A$1:$F$40</definedName>
    <definedName name="_xlnm.Print_Area" localSheetId="2">'LOT 1 - Millores'!$A$1:$I$70</definedName>
    <definedName name="_xlnm.Print_Area" localSheetId="20">'LOT 10 - Millores'!$A$1:$H$65</definedName>
    <definedName name="_xlnm.Print_Area" localSheetId="19">'LOT 10 - Retractor abdominal'!$A$1:$F$66</definedName>
    <definedName name="_xlnm.Print_Area" localSheetId="21">'LOT 11 - Manta fototeràpia'!$A$1:$F$104</definedName>
    <definedName name="_xlnm.Print_Area" localSheetId="3">'LOT 2 - Cadira exploració denta'!$B$1:$F$42</definedName>
    <definedName name="_xlnm.Print_Area" localSheetId="4">'LOT 2 - Millores'!$A$1:$F$71</definedName>
    <definedName name="_xlnm.Print_Area" localSheetId="5">'LOT 3 - Cadira quirurgica'!$A$1:$F$34</definedName>
    <definedName name="_xlnm.Print_Area" localSheetId="6">'LOT 3 - Millores'!$A$1:$H$65</definedName>
    <definedName name="_xlnm.Print_Area" localSheetId="7">'LOT 4 - Electrobisturi endo'!$A$1:$F$56</definedName>
    <definedName name="_xlnm.Print_Area" localSheetId="8">'LOT 4 - Millores'!$A$1:$F$81</definedName>
    <definedName name="_xlnm.Print_Area" localSheetId="9">'LOT 5 - Rentadora'!$A$1:$F$64</definedName>
    <definedName name="_xlnm.Print_Area" localSheetId="11">'LOT 6 - Dermatom'!$A$1:$F$108</definedName>
    <definedName name="_xlnm.Print_Area" localSheetId="13">'LOT 7 - Escàner bufeta'!$A$1:$F$46</definedName>
    <definedName name="_xlnm.Print_Area" localSheetId="14">'LOT 7 - Millores'!$A$1:$J$85</definedName>
    <definedName name="_xlnm.Print_Area" localSheetId="15">'LOT 8 - Equip liposucció'!$A$1:$G$62</definedName>
    <definedName name="_xlnm.Print_Area" localSheetId="16">'LOT 8 - Millores'!$A$1:$K$82</definedName>
    <definedName name="_xlnm.Print_Area" localSheetId="17">'LOT 9 - Braç estabilitzador'!$A$1:$F$42</definedName>
    <definedName name="_xlnm.Print_Area" localSheetId="18">'LOT 9 - Millores'!$A$1:$G$57</definedName>
    <definedName name="_xlnm.Print_Titles" localSheetId="1">'LOT 1 - Carro transfer'!$11:$11</definedName>
    <definedName name="_xlnm.Print_Titles" localSheetId="19">'LOT 10 - Retractor abdominal'!$11:$11</definedName>
    <definedName name="_xlnm.Print_Titles" localSheetId="21">'LOT 11 - Manta fototeràpia'!$11:$11</definedName>
    <definedName name="_xlnm.Print_Titles" localSheetId="3">'LOT 2 - Cadira exploració denta'!$11:$11</definedName>
    <definedName name="_xlnm.Print_Titles" localSheetId="5">'LOT 3 - Cadira quirurgica'!$11:$11</definedName>
    <definedName name="_xlnm.Print_Titles" localSheetId="7">'LOT 4 - Electrobisturi endo'!$11:$11</definedName>
    <definedName name="_xlnm.Print_Titles" localSheetId="11">'LOT 6 - Dermatom'!$11:$11</definedName>
    <definedName name="_xlnm.Print_Titles" localSheetId="13">'LOT 7 - Escàner bufeta'!$11:$11</definedName>
    <definedName name="_xlnm.Print_Titles" localSheetId="15">'LOT 8 - Equip liposucció'!$11:$11</definedName>
    <definedName name="_xlnm.Print_Titles" localSheetId="17">'LOT 9 - Braç estabilitzador'!$11:$11</definedName>
    <definedName name="Ubicació">'[1]Marcas Ubicacions'!$H$1:$H$100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8" l="1"/>
  <c r="C1" i="28"/>
  <c r="A5" i="28"/>
  <c r="E5" i="28" s="1"/>
  <c r="B8" i="28"/>
  <c r="C12" i="28"/>
  <c r="B13" i="28"/>
  <c r="C16" i="28"/>
  <c r="C20" i="28" s="1"/>
  <c r="C21" i="28" s="1"/>
  <c r="C22" i="28" s="1"/>
  <c r="C23" i="28" s="1"/>
  <c r="C32" i="28" s="1"/>
  <c r="C33" i="28" s="1"/>
  <c r="C34" i="28" s="1"/>
  <c r="C38" i="28" s="1"/>
  <c r="C39" i="28" s="1"/>
  <c r="C43" i="28" s="1"/>
  <c r="C44" i="28" s="1"/>
  <c r="C45" i="28" s="1"/>
  <c r="C49" i="28" s="1"/>
  <c r="C50" i="28" s="1"/>
  <c r="C51" i="28" s="1"/>
  <c r="B17" i="28"/>
  <c r="A26" i="28"/>
  <c r="E26" i="28"/>
  <c r="B29" i="28"/>
  <c r="B35" i="28"/>
  <c r="B40" i="28"/>
  <c r="B46" i="28"/>
  <c r="B4" i="27"/>
  <c r="C4" i="27"/>
  <c r="C19" i="27"/>
  <c r="C20" i="27" s="1"/>
  <c r="C21" i="27" s="1"/>
  <c r="C22" i="27" s="1"/>
  <c r="C23" i="27" s="1"/>
  <c r="C24" i="27" s="1"/>
  <c r="C25" i="27" s="1"/>
  <c r="C26" i="27" s="1"/>
  <c r="C27" i="27" s="1"/>
  <c r="C28" i="27" s="1"/>
  <c r="C29" i="27" s="1"/>
  <c r="C31" i="27" s="1"/>
  <c r="C32" i="27" s="1"/>
  <c r="C33" i="27" s="1"/>
  <c r="C34" i="27" s="1"/>
  <c r="C35" i="27" s="1"/>
  <c r="B1" i="26"/>
  <c r="C1" i="26"/>
  <c r="A5" i="26"/>
  <c r="E5" i="26" s="1"/>
  <c r="B8" i="26"/>
  <c r="C12" i="26"/>
  <c r="C13" i="26"/>
  <c r="C14" i="26"/>
  <c r="C15" i="26"/>
  <c r="B16" i="26"/>
  <c r="C19" i="26"/>
  <c r="C20" i="26" s="1"/>
  <c r="C24" i="26" s="1"/>
  <c r="C33" i="26" s="1"/>
  <c r="C37" i="26" s="1"/>
  <c r="C40" i="26" s="1"/>
  <c r="C44" i="26" s="1"/>
  <c r="C45" i="26" s="1"/>
  <c r="C38" i="26" s="1"/>
  <c r="C39" i="26" s="1"/>
  <c r="C49" i="26" s="1"/>
  <c r="C50" i="26" s="1"/>
  <c r="B21" i="26"/>
  <c r="A27" i="26"/>
  <c r="E27" i="26" s="1"/>
  <c r="B30" i="26"/>
  <c r="B34" i="26"/>
  <c r="B41" i="26"/>
  <c r="B46" i="26"/>
  <c r="B4" i="25"/>
  <c r="C4" i="25"/>
  <c r="C19" i="25"/>
  <c r="C20" i="25"/>
  <c r="C21" i="25" s="1"/>
  <c r="C22" i="25" s="1"/>
  <c r="C23" i="25" s="1"/>
  <c r="C24" i="25" s="1"/>
  <c r="C25" i="25" s="1"/>
  <c r="C26" i="25" s="1"/>
  <c r="C27" i="25" s="1"/>
  <c r="C28" i="25" s="1"/>
  <c r="C29" i="25" s="1"/>
  <c r="C31" i="25" s="1"/>
  <c r="C32" i="25" s="1"/>
  <c r="C33" i="25" s="1"/>
  <c r="C34" i="25" s="1"/>
  <c r="C35" i="25" s="1"/>
  <c r="C36" i="25" s="1"/>
  <c r="C37" i="25" s="1"/>
  <c r="C38" i="25" s="1"/>
  <c r="C39" i="25" s="1"/>
  <c r="C40" i="25" s="1"/>
  <c r="C41" i="25" s="1"/>
  <c r="C42" i="25" s="1"/>
  <c r="C43" i="25" s="1"/>
  <c r="C44" i="25" s="1"/>
  <c r="C45" i="25" s="1"/>
  <c r="C46" i="25" s="1"/>
  <c r="C47" i="25" s="1"/>
  <c r="C48" i="25" s="1"/>
  <c r="C49" i="25" s="1"/>
  <c r="C50" i="25" s="1"/>
  <c r="C51" i="25" s="1"/>
  <c r="C53" i="25" s="1"/>
  <c r="C54" i="25" s="1"/>
  <c r="C55" i="25" s="1"/>
  <c r="C56" i="25" s="1"/>
  <c r="B1" i="24"/>
  <c r="C1" i="24"/>
  <c r="A5" i="24"/>
  <c r="E5" i="24"/>
  <c r="B8" i="24"/>
  <c r="C12" i="24"/>
  <c r="C13" i="24" s="1"/>
  <c r="C14" i="24" s="1"/>
  <c r="C18" i="24" s="1"/>
  <c r="C27" i="24" s="1"/>
  <c r="C31" i="24" s="1"/>
  <c r="C32" i="24" s="1"/>
  <c r="C36" i="24" s="1"/>
  <c r="C37" i="24" s="1"/>
  <c r="C41" i="24" s="1"/>
  <c r="C42" i="24" s="1"/>
  <c r="B15" i="24"/>
  <c r="A21" i="24"/>
  <c r="E21" i="24"/>
  <c r="B24" i="24"/>
  <c r="B28" i="24"/>
  <c r="B33" i="24"/>
  <c r="B38" i="24"/>
  <c r="B4" i="23"/>
  <c r="C4" i="23"/>
  <c r="C19" i="23"/>
  <c r="C20" i="23" s="1"/>
  <c r="C21" i="23" s="1"/>
  <c r="C22" i="23" s="1"/>
  <c r="C23" i="23" s="1"/>
  <c r="C24" i="23" s="1"/>
  <c r="C25" i="23" s="1"/>
  <c r="C26" i="23" s="1"/>
  <c r="C27" i="23" s="1"/>
  <c r="C29" i="23" s="1"/>
  <c r="C30" i="23" s="1"/>
  <c r="C31" i="23" s="1"/>
  <c r="C32" i="23" s="1"/>
  <c r="B1" i="22"/>
  <c r="C1" i="22"/>
  <c r="A7" i="22"/>
  <c r="E7" i="22"/>
  <c r="B10" i="22"/>
  <c r="B14" i="22"/>
  <c r="C17" i="22"/>
  <c r="C18" i="22"/>
  <c r="C19" i="22"/>
  <c r="C20" i="22"/>
  <c r="B21" i="22"/>
  <c r="C24" i="22"/>
  <c r="C25" i="22" s="1"/>
  <c r="C26" i="22" s="1"/>
  <c r="C35" i="22" s="1"/>
  <c r="C39" i="22" s="1"/>
  <c r="C40" i="22" s="1"/>
  <c r="C41" i="22" s="1"/>
  <c r="C45" i="22" s="1"/>
  <c r="C46" i="22" s="1"/>
  <c r="C47" i="22" s="1"/>
  <c r="C51" i="22" s="1"/>
  <c r="C55" i="22" s="1"/>
  <c r="C56" i="22" s="1"/>
  <c r="A29" i="22"/>
  <c r="E29" i="22"/>
  <c r="B32" i="22"/>
  <c r="B36" i="22"/>
  <c r="B42" i="22"/>
  <c r="B48" i="22"/>
  <c r="B52" i="22"/>
  <c r="B4" i="21"/>
  <c r="C4" i="21"/>
  <c r="C19" i="21"/>
  <c r="C20" i="21"/>
  <c r="C21" i="21"/>
  <c r="C22" i="21" s="1"/>
  <c r="C24" i="21" s="1"/>
  <c r="C25" i="21" s="1"/>
  <c r="C26" i="21" s="1"/>
  <c r="C27" i="21" s="1"/>
  <c r="C28" i="21" s="1"/>
  <c r="C29" i="21" s="1"/>
  <c r="C31" i="21" s="1"/>
  <c r="C32" i="21" s="1"/>
  <c r="C33" i="21" s="1"/>
  <c r="C34" i="21" s="1"/>
  <c r="C35" i="21" s="1"/>
  <c r="C36" i="21" s="1"/>
  <c r="C37" i="21" s="1"/>
  <c r="C38" i="21" s="1"/>
  <c r="C39" i="21" s="1"/>
  <c r="C41" i="21" s="1"/>
  <c r="C42" i="21" s="1"/>
  <c r="C43" i="21" s="1"/>
  <c r="C44" i="21" s="1"/>
  <c r="C45" i="21" s="1"/>
  <c r="B1" i="20"/>
  <c r="C1" i="20"/>
  <c r="A7" i="20"/>
  <c r="E7" i="20" s="1"/>
  <c r="B10" i="20"/>
  <c r="B14" i="20"/>
  <c r="C17" i="20"/>
  <c r="C18" i="20" s="1"/>
  <c r="C19" i="20" s="1"/>
  <c r="C20" i="20" s="1"/>
  <c r="C24" i="20" s="1"/>
  <c r="C28" i="20" s="1"/>
  <c r="C37" i="20" s="1"/>
  <c r="C38" i="20" s="1"/>
  <c r="C39" i="20" s="1"/>
  <c r="C43" i="20" s="1"/>
  <c r="C44" i="20" s="1"/>
  <c r="C45" i="20" s="1"/>
  <c r="C49" i="20" s="1"/>
  <c r="C50" i="20" s="1"/>
  <c r="C54" i="20" s="1"/>
  <c r="C58" i="20" s="1"/>
  <c r="C59" i="20" s="1"/>
  <c r="B21" i="20"/>
  <c r="B25" i="20"/>
  <c r="A31" i="20"/>
  <c r="E31" i="20" s="1"/>
  <c r="B34" i="20"/>
  <c r="B40" i="20"/>
  <c r="B46" i="20"/>
  <c r="B51" i="20"/>
  <c r="B55" i="20"/>
  <c r="B4" i="19"/>
  <c r="C4" i="19"/>
  <c r="C19" i="19"/>
  <c r="C20" i="19"/>
  <c r="C21" i="19" s="1"/>
  <c r="C22" i="19" s="1"/>
  <c r="C23" i="19" s="1"/>
  <c r="C25" i="19" s="1"/>
  <c r="B1" i="18"/>
  <c r="C1" i="18"/>
  <c r="A5" i="18"/>
  <c r="E5" i="18" s="1"/>
  <c r="B8" i="18"/>
  <c r="C12" i="18"/>
  <c r="C16" i="18" s="1"/>
  <c r="C20" i="18" s="1"/>
  <c r="C21" i="18" s="1"/>
  <c r="C30" i="18" s="1"/>
  <c r="C34" i="18" s="1"/>
  <c r="C38" i="18" s="1"/>
  <c r="C42" i="18" s="1"/>
  <c r="C43" i="18" s="1"/>
  <c r="C44" i="18" s="1"/>
  <c r="C48" i="18" s="1"/>
  <c r="C49" i="18" s="1"/>
  <c r="B13" i="18"/>
  <c r="B17" i="18"/>
  <c r="A24" i="18"/>
  <c r="E24" i="18"/>
  <c r="B27" i="18"/>
  <c r="B31" i="18"/>
  <c r="B35" i="18"/>
  <c r="B39" i="18"/>
  <c r="B45" i="18"/>
  <c r="B4" i="17"/>
  <c r="C4" i="17"/>
  <c r="C19" i="17"/>
  <c r="C20" i="17" s="1"/>
  <c r="C21" i="17" s="1"/>
  <c r="C22" i="17" s="1"/>
  <c r="C23" i="17" s="1"/>
  <c r="C24" i="17" s="1"/>
  <c r="C25" i="17" s="1"/>
  <c r="C26" i="17" s="1"/>
  <c r="C27" i="17" s="1"/>
  <c r="C29" i="17" s="1"/>
  <c r="C30" i="17" s="1"/>
  <c r="C31" i="17" s="1"/>
  <c r="C32" i="17" s="1"/>
  <c r="C33" i="17" s="1"/>
  <c r="C34" i="17" s="1"/>
  <c r="C35" i="17" s="1"/>
  <c r="C36" i="17" s="1"/>
  <c r="C26" i="19" l="1"/>
  <c r="C27" i="19" s="1"/>
  <c r="C28" i="19" s="1"/>
  <c r="C30" i="19" s="1"/>
  <c r="C32" i="19" s="1"/>
  <c r="C33" i="19" s="1"/>
  <c r="C34" i="19" s="1"/>
  <c r="C35" i="19" s="1"/>
  <c r="C36" i="19" s="1"/>
  <c r="C37" i="19" s="1"/>
  <c r="C39" i="19" s="1"/>
  <c r="C40" i="19" s="1"/>
  <c r="C41" i="19" s="1"/>
  <c r="C42" i="19" s="1"/>
  <c r="C43" i="19" s="1"/>
  <c r="C44" i="19" s="1"/>
  <c r="C45" i="19" s="1"/>
  <c r="C46" i="19" s="1"/>
  <c r="C29" i="19"/>
  <c r="C49" i="21"/>
  <c r="C50" i="21" s="1"/>
  <c r="C51" i="21" s="1"/>
  <c r="C52" i="21" s="1"/>
  <c r="C53" i="21" s="1"/>
  <c r="C55" i="21" s="1"/>
  <c r="C56" i="21" s="1"/>
  <c r="C57" i="21" s="1"/>
  <c r="C58" i="21" s="1"/>
  <c r="C59" i="21" s="1"/>
  <c r="C60" i="21" s="1"/>
  <c r="C61" i="21" s="1"/>
  <c r="C62" i="21" s="1"/>
  <c r="C46" i="21"/>
  <c r="C47" i="21" s="1"/>
  <c r="C58" i="12" l="1"/>
  <c r="C57" i="12"/>
  <c r="C20" i="12" l="1"/>
  <c r="C21" i="12" s="1"/>
  <c r="C22" i="12" s="1"/>
  <c r="C23" i="12" s="1"/>
  <c r="C24" i="12" s="1"/>
  <c r="C25" i="12" s="1"/>
  <c r="C26" i="12" s="1"/>
  <c r="C27" i="12" s="1"/>
  <c r="C28" i="12" s="1"/>
  <c r="C29" i="12" s="1"/>
  <c r="C30" i="12" s="1"/>
  <c r="C31" i="12" s="1"/>
  <c r="C32" i="12" s="1"/>
  <c r="C33" i="12" s="1"/>
  <c r="C34" i="12" s="1"/>
  <c r="C35" i="12" s="1"/>
  <c r="C36" i="12" s="1"/>
  <c r="C37" i="12" s="1"/>
  <c r="C38" i="12" s="1"/>
  <c r="C39" i="12" s="1"/>
  <c r="C40" i="12" s="1"/>
  <c r="C41" i="12" s="1"/>
  <c r="C42" i="12" s="1"/>
  <c r="C43" i="12" s="1"/>
  <c r="C44" i="12" s="1"/>
  <c r="C46" i="12" s="1"/>
  <c r="C47" i="12" s="1"/>
  <c r="C48" i="12" s="1"/>
  <c r="C49" i="12" s="1"/>
  <c r="C50" i="12" s="1"/>
  <c r="C52" i="12" s="1"/>
  <c r="C53" i="12" s="1"/>
  <c r="C55" i="12" s="1"/>
  <c r="C56" i="12" s="1"/>
  <c r="C59" i="12" s="1"/>
  <c r="C60" i="12" s="1"/>
  <c r="C3" i="12"/>
  <c r="B3" i="12"/>
  <c r="B48" i="13"/>
  <c r="B38" i="13"/>
  <c r="B30" i="13"/>
  <c r="A27" i="13"/>
  <c r="E27" i="13" s="1"/>
  <c r="B21" i="13"/>
  <c r="B17" i="13"/>
  <c r="C14" i="13"/>
  <c r="C15" i="13" s="1"/>
  <c r="C16" i="13" s="1"/>
  <c r="C20" i="13" s="1"/>
  <c r="C24" i="13" s="1"/>
  <c r="C33" i="13" s="1"/>
  <c r="C34" i="13" s="1"/>
  <c r="C35" i="13" s="1"/>
  <c r="C36" i="13" s="1"/>
  <c r="C37" i="13" s="1"/>
  <c r="C41" i="13" s="1"/>
  <c r="C42" i="13" s="1"/>
  <c r="C43" i="13" s="1"/>
  <c r="C44" i="13" s="1"/>
  <c r="C45" i="13" s="1"/>
  <c r="C46" i="13" s="1"/>
  <c r="C47" i="13" s="1"/>
  <c r="C51" i="13" s="1"/>
  <c r="C52" i="13" s="1"/>
  <c r="C53" i="13" s="1"/>
  <c r="C54" i="13" s="1"/>
  <c r="B10" i="13"/>
  <c r="A7" i="13"/>
  <c r="E7" i="13" s="1"/>
  <c r="C1" i="13"/>
  <c r="B51" i="9" l="1"/>
  <c r="B47" i="9"/>
  <c r="B41" i="9"/>
  <c r="B35" i="9"/>
  <c r="B31" i="9"/>
  <c r="A28" i="9"/>
  <c r="E28" i="9" s="1"/>
  <c r="B22" i="9"/>
  <c r="B17" i="9"/>
  <c r="C14" i="9"/>
  <c r="C15" i="9" s="1"/>
  <c r="C16" i="9" s="1"/>
  <c r="C20" i="9" s="1"/>
  <c r="C21" i="9" s="1"/>
  <c r="C25" i="9" s="1"/>
  <c r="C34" i="9" s="1"/>
  <c r="C38" i="9" s="1"/>
  <c r="C39" i="9" s="1"/>
  <c r="C40" i="9" s="1"/>
  <c r="C44" i="9" s="1"/>
  <c r="C45" i="9" s="1"/>
  <c r="C46" i="9" s="1"/>
  <c r="C50" i="9" s="1"/>
  <c r="C54" i="9" s="1"/>
  <c r="C55" i="9" s="1"/>
  <c r="B10" i="9"/>
  <c r="A7" i="9"/>
  <c r="E7" i="9" s="1"/>
  <c r="C1" i="9"/>
  <c r="B1" i="9"/>
  <c r="C19" i="8"/>
  <c r="C20" i="8" s="1"/>
  <c r="C21" i="8" s="1"/>
  <c r="C22" i="8" s="1"/>
  <c r="C23" i="8" s="1"/>
  <c r="C24" i="8" s="1"/>
  <c r="C25" i="8" s="1"/>
  <c r="C26" i="8" s="1"/>
  <c r="C27" i="8" s="1"/>
  <c r="C28" i="8" s="1"/>
  <c r="C29" i="8" s="1"/>
  <c r="C30" i="8" s="1"/>
  <c r="C31" i="8" s="1"/>
  <c r="C33" i="8" s="1"/>
  <c r="C34" i="8" s="1"/>
  <c r="C35" i="8" s="1"/>
  <c r="C36" i="8" s="1"/>
  <c r="C37" i="8" s="1"/>
  <c r="C38" i="8" s="1"/>
  <c r="C39" i="8" s="1"/>
  <c r="C40" i="8" s="1"/>
  <c r="C41" i="8" s="1"/>
  <c r="C43" i="8" s="1"/>
  <c r="C44" i="8" s="1"/>
  <c r="C45" i="8" s="1"/>
  <c r="C46" i="8" s="1"/>
  <c r="C47" i="8" s="1"/>
  <c r="C48" i="8" s="1"/>
  <c r="C50" i="8" s="1"/>
  <c r="C51" i="8" s="1"/>
  <c r="C52" i="8" s="1"/>
  <c r="C53" i="8" s="1"/>
  <c r="C54" i="8" s="1"/>
  <c r="C55" i="8" s="1"/>
  <c r="C56" i="8" s="1"/>
  <c r="C4" i="8"/>
  <c r="B4" i="8"/>
  <c r="B48" i="7" l="1"/>
  <c r="B43" i="7"/>
  <c r="B37" i="7"/>
  <c r="B31" i="7"/>
  <c r="B24" i="7"/>
  <c r="A21" i="7"/>
  <c r="E21" i="7" s="1"/>
  <c r="C13" i="7"/>
  <c r="C17" i="7" s="1"/>
  <c r="C27" i="7" s="1"/>
  <c r="C28" i="7" s="1"/>
  <c r="C29" i="7" s="1"/>
  <c r="C30" i="7" s="1"/>
  <c r="C34" i="7" s="1"/>
  <c r="C35" i="7" s="1"/>
  <c r="C36" i="7" s="1"/>
  <c r="C40" i="7" s="1"/>
  <c r="C41" i="7" s="1"/>
  <c r="C42" i="7" s="1"/>
  <c r="C46" i="7" s="1"/>
  <c r="C47" i="7" s="1"/>
  <c r="C51" i="7" s="1"/>
  <c r="C52" i="7" s="1"/>
  <c r="C12" i="7"/>
  <c r="B8" i="7"/>
  <c r="A5" i="7"/>
  <c r="E5" i="7" s="1"/>
  <c r="C1" i="7"/>
  <c r="B1" i="7"/>
  <c r="C20" i="6"/>
  <c r="C21" i="6" s="1"/>
  <c r="C22" i="6" s="1"/>
  <c r="C23" i="6" s="1"/>
  <c r="C24" i="6" s="1"/>
  <c r="C25" i="6" s="1"/>
  <c r="C26" i="6" s="1"/>
  <c r="C27" i="6" s="1"/>
  <c r="C29" i="6" s="1"/>
  <c r="C30" i="6" s="1"/>
  <c r="C31" i="6" s="1"/>
  <c r="C32" i="6" s="1"/>
  <c r="C33" i="6" s="1"/>
  <c r="C34" i="6" s="1"/>
  <c r="C19" i="6"/>
  <c r="C4" i="6"/>
  <c r="B4" i="6"/>
  <c r="C39" i="3"/>
  <c r="C38" i="3"/>
  <c r="B54" i="5" l="1"/>
  <c r="B48" i="5"/>
  <c r="B42" i="5"/>
  <c r="B36" i="5"/>
  <c r="B29" i="5"/>
  <c r="A26" i="5"/>
  <c r="E26" i="5" s="1"/>
  <c r="C12" i="5"/>
  <c r="C13" i="5" s="1"/>
  <c r="C14" i="5" s="1"/>
  <c r="C18" i="5" s="1"/>
  <c r="C22" i="5" s="1"/>
  <c r="C23" i="5" s="1"/>
  <c r="C32" i="5" s="1"/>
  <c r="C33" i="5" s="1"/>
  <c r="C34" i="5" s="1"/>
  <c r="C35" i="5" s="1"/>
  <c r="C39" i="5" s="1"/>
  <c r="C40" i="5" s="1"/>
  <c r="C41" i="5" s="1"/>
  <c r="C45" i="5" s="1"/>
  <c r="C46" i="5" s="1"/>
  <c r="C47" i="5" s="1"/>
  <c r="C51" i="5" s="1"/>
  <c r="C52" i="5" s="1"/>
  <c r="C53" i="5" s="1"/>
  <c r="C57" i="5" s="1"/>
  <c r="C58" i="5" s="1"/>
  <c r="B8" i="5"/>
  <c r="A5" i="5"/>
  <c r="E5" i="5" s="1"/>
  <c r="B1" i="5"/>
  <c r="C19" i="4"/>
  <c r="C20" i="4" s="1"/>
  <c r="C21" i="4" s="1"/>
  <c r="C22" i="4" s="1"/>
  <c r="C23" i="4" s="1"/>
  <c r="C24" i="4" s="1"/>
  <c r="C25" i="4" s="1"/>
  <c r="C26" i="4" s="1"/>
  <c r="C27" i="4" s="1"/>
  <c r="C28" i="4" s="1"/>
  <c r="C29" i="4" s="1"/>
  <c r="C30" i="4" s="1"/>
  <c r="C31" i="4" s="1"/>
  <c r="C32" i="4" s="1"/>
  <c r="C34" i="4" s="1"/>
  <c r="C35" i="4" s="1"/>
  <c r="C36" i="4" s="1"/>
  <c r="C37" i="4" s="1"/>
  <c r="C38" i="4" s="1"/>
  <c r="C39" i="4" s="1"/>
  <c r="C40" i="4" s="1"/>
  <c r="C41" i="4" s="1"/>
  <c r="C4" i="4"/>
  <c r="B4" i="4"/>
  <c r="B52" i="3" l="1"/>
  <c r="B46" i="3"/>
  <c r="B40" i="3"/>
  <c r="B34" i="3"/>
  <c r="B27" i="3"/>
  <c r="A24" i="3"/>
  <c r="E24" i="3" s="1"/>
  <c r="B18" i="3"/>
  <c r="C15" i="3"/>
  <c r="C16" i="3" s="1"/>
  <c r="C17" i="3" s="1"/>
  <c r="C21" i="3" s="1"/>
  <c r="C30" i="3" s="1"/>
  <c r="C31" i="3" s="1"/>
  <c r="C32" i="3" s="1"/>
  <c r="C33" i="3" s="1"/>
  <c r="C37" i="3" s="1"/>
  <c r="C43" i="3" s="1"/>
  <c r="C44" i="3" s="1"/>
  <c r="C45" i="3" s="1"/>
  <c r="C49" i="3" s="1"/>
  <c r="C50" i="3" s="1"/>
  <c r="C51" i="3" s="1"/>
  <c r="C55" i="3" s="1"/>
  <c r="C56" i="3" s="1"/>
  <c r="B12" i="3"/>
  <c r="B8" i="3"/>
  <c r="A5" i="3"/>
  <c r="E5" i="3" s="1"/>
  <c r="C1" i="3"/>
  <c r="B1" i="3"/>
  <c r="C19" i="2"/>
  <c r="C20" i="2" s="1"/>
  <c r="C21" i="2" s="1"/>
  <c r="C22" i="2" s="1"/>
  <c r="C23" i="2" s="1"/>
  <c r="C24" i="2" s="1"/>
  <c r="C25" i="2" s="1"/>
  <c r="C26" i="2" s="1"/>
  <c r="C27" i="2" s="1"/>
  <c r="C28" i="2" s="1"/>
  <c r="C29" i="2" s="1"/>
  <c r="C31" i="2" s="1"/>
  <c r="C32" i="2" s="1"/>
  <c r="C33" i="2" s="1"/>
  <c r="C35" i="2" s="1"/>
  <c r="C36" i="2" s="1"/>
  <c r="C37" i="2" s="1"/>
  <c r="C38" i="2" s="1"/>
  <c r="C39" i="2" s="1"/>
  <c r="C4" i="2"/>
  <c r="B4" i="2"/>
</calcChain>
</file>

<file path=xl/sharedStrings.xml><?xml version="1.0" encoding="utf-8"?>
<sst xmlns="http://schemas.openxmlformats.org/spreadsheetml/2006/main" count="1549" uniqueCount="589">
  <si>
    <t xml:space="preserve">LOT 2 </t>
  </si>
  <si>
    <t>Cadira d'exploració dental</t>
  </si>
  <si>
    <t>EMPRESA</t>
  </si>
  <si>
    <t>NIF</t>
  </si>
  <si>
    <t>Correu electrònic</t>
  </si>
  <si>
    <r>
      <t>2a) Característiques bàsiques:</t>
    </r>
    <r>
      <rPr>
        <sz val="16"/>
        <color theme="1"/>
        <rFont val="Arial Black"/>
        <family val="2"/>
      </rPr>
      <t xml:space="preserve"> 0 punts: cal presentar memòria justificativa conforme el compliment dels criteris</t>
    </r>
  </si>
  <si>
    <r>
      <rPr>
        <b/>
        <sz val="9"/>
        <color rgb="FF000000"/>
        <rFont val="Arial"/>
        <family val="2"/>
      </rPr>
      <t xml:space="preserve">Nota: </t>
    </r>
    <r>
      <rPr>
        <sz val="9"/>
        <color rgb="FF000000"/>
        <rFont val="Arial"/>
        <family val="2"/>
      </rPr>
      <t>a la columna</t>
    </r>
    <r>
      <rPr>
        <b/>
        <sz val="9"/>
        <color rgb="FF000000"/>
        <rFont val="Arial"/>
        <family val="2"/>
      </rPr>
      <t xml:space="preserve"> "Índex documental"</t>
    </r>
    <r>
      <rPr>
        <sz val="9"/>
        <color rgb="FF000000"/>
        <rFont val="Arial"/>
        <family val="2"/>
      </rPr>
      <t>, cal indicar la ubicació exacta a la documentació aportada (full, apartat, etc.) on es troben les característiques tècniques. A la columna</t>
    </r>
    <r>
      <rPr>
        <b/>
        <sz val="9"/>
        <color rgb="FF000000"/>
        <rFont val="Arial"/>
        <family val="2"/>
      </rPr>
      <t xml:space="preserve"> "Característiques específiques (Descripció breu)"</t>
    </r>
    <r>
      <rPr>
        <sz val="9"/>
        <color rgb="FF000000"/>
        <rFont val="Arial"/>
        <family val="2"/>
      </rPr>
      <t xml:space="preserve"> cal afegir una breu descripció i els valors, rangs o quantitats que demana cada ítem de la fitxa tècnica.</t>
    </r>
  </si>
  <si>
    <t xml:space="preserve">Definició </t>
  </si>
  <si>
    <t>Cadira d'alta gamma per a l'exploració de pacients neonatals, pediàtrics i adults per dur a terme exploracions d'otorinolaringologia, cirurgia maxil·lofacial i intervencions dentals. 
Cal adjuntar Product Datasheet
No incloure un material necessari pel funcionament de l'equip pot ser motiu d'exclusió del concurs</t>
  </si>
  <si>
    <t>És causa d'exclusió</t>
  </si>
  <si>
    <t>Índex</t>
  </si>
  <si>
    <t>Prestacions tècniques i funcionals</t>
  </si>
  <si>
    <t>Caracteristiques de l'equip ofertat, descripció curta.</t>
  </si>
  <si>
    <t>Índex documental de la descripció.</t>
  </si>
  <si>
    <t>Característiques d'obligat compliment: les ofertes que no compleixin tots els requisits obligatoris quedaran excloses</t>
  </si>
  <si>
    <t>SI</t>
  </si>
  <si>
    <t>Equip rodable i amb sistema de frens. Detallar el sistema de trasllat (dimensions de la base de suport, nombre de rodes, sistema de frenat...)</t>
  </si>
  <si>
    <t>S'han d'incloure els plans en alçada i perfil del cadira on s'indiquin moviments i dimensions</t>
  </si>
  <si>
    <t>Pes de la cadira amb la configuració demanada. Indicar pesos de les diferents parts.</t>
  </si>
  <si>
    <t>Longitud del seient d'aproximadament 180 (incloent-hi el reposacames)</t>
  </si>
  <si>
    <t>Ha de disposar d'una opció automàtica que torni la cadira a la seva posició inicial</t>
  </si>
  <si>
    <t>La cadira ha d'estar composta per materials netejables i resistents als agents corrosius de neteja de l'Hospital</t>
  </si>
  <si>
    <t>Dos reposabraços articulats (accionament del moviment manual)</t>
  </si>
  <si>
    <t>Tots aquells accessoris necessaris pel correcte funcionament de l'equip. Indicar accessoris</t>
  </si>
  <si>
    <t>Tots els cables i connectors necessaris per al correcte funcionament de l'equip</t>
  </si>
  <si>
    <t>Cal detallar les peces i recanvis exclusius del proveïdor necessaris pel correcte funcionament de l'equip. Indicar referència, model i preu unitari (€) (IVA inclòs) d'aquelles peces i recanvis que superin els 500€ (IVA inclòs)</t>
  </si>
  <si>
    <t>Dotació inicial de fungible per a l'inici de l'activitat. Si l'article no està en el concurs de l'ICS, la dotació mínima serà d'un mes</t>
  </si>
  <si>
    <t>LOT 1</t>
  </si>
  <si>
    <t>Carro transfer d'alçada variable</t>
  </si>
  <si>
    <t>Indicar mecanisme de regulació d'alçada:
- pneumàtic
- motoritzat
- altres….</t>
  </si>
  <si>
    <t>Dimensions aproximades: 65x200x68 cm</t>
  </si>
  <si>
    <t>Estructura de suport metàl·lica (acer inox.) amb travessers de reforç a la base</t>
  </si>
  <si>
    <t>Dispositiu de rodament format per 4 rodes, amb sistema de bloqueig centralitzat d'accionament individual. 
Diàmetre mínim de les rodes de 20 cm aproximadament</t>
  </si>
  <si>
    <t>Sistema  de seguretat que impedeixi la separació del carro quan es realitzi la maniobra de trànsfer, per mitjà de punt de fixació en panell de transferència o similar. Indicar sistema</t>
  </si>
  <si>
    <t>Sistema de bloqueig de la plataforma sobre el carro automàtic amb desbloqueig manual</t>
  </si>
  <si>
    <t>Marc superior amb guies longitudinals que permetin el desplaçament de la plataforma mòbil des d'un carro a un altre (cal incloure-les)</t>
  </si>
  <si>
    <t>Moviment de desplaçament longitudinal. Indicar tipus de sistema</t>
  </si>
  <si>
    <t>Mecanisme de lliscament amb sistema de seguretat antidescarrilament</t>
  </si>
  <si>
    <t>Compatibles amb les plataformes de pacient exitents en el BQ traumatologia i Transfer BQ traumatologia - es farà prova tècnica de validació excloent</t>
  </si>
  <si>
    <t>Acoblament d'accessoris al bastidor</t>
  </si>
  <si>
    <t>Marc superior metàl·lic, d'acer inoxidable</t>
  </si>
  <si>
    <t>Indicar material i qualitat d'acabats de la resta de l'estructura
- indicar si l'estructura completa és d'acer inoxidable
- indicar si l'estructura és pintada i tipus d'acabats
- altres…</t>
  </si>
  <si>
    <t>Capacitat màxima de càrrega: 250 kg com  a mínim</t>
  </si>
  <si>
    <t>Cal detallar els materials i fungibles exclusius del proveïdor. Indicar referència, model, preu dels kits amb el nº d'unitats i codi SAP (si en té) i el preu unitari (€) (IVA inclòs). Indicar freqüència de canvi. Si hi ha algun fungible necessari que no s’indiqui en la oferta pot ser motiu de rescissió del contracte</t>
  </si>
  <si>
    <t>Punts a atorgar:</t>
  </si>
  <si>
    <r>
      <t>2b) Millores a considerar:</t>
    </r>
    <r>
      <rPr>
        <sz val="10"/>
        <rFont val="Arial Black"/>
        <family val="2"/>
      </rPr>
      <t xml:space="preserve"> </t>
    </r>
    <r>
      <rPr>
        <sz val="14"/>
        <rFont val="Arial Black"/>
        <family val="2"/>
      </rPr>
      <t xml:space="preserve">   </t>
    </r>
  </si>
  <si>
    <t>punts</t>
  </si>
  <si>
    <t>Puntuació</t>
  </si>
  <si>
    <t>Llindar Puntuació min.</t>
  </si>
  <si>
    <t>Descripció:</t>
  </si>
  <si>
    <t>Característiques de l'equip ofertat, descripció curta.</t>
  </si>
  <si>
    <t>VTmv -Val.Tècnica millor valorada</t>
  </si>
  <si>
    <t>P op-Puntuació oferta a puntuar</t>
  </si>
  <si>
    <t>VTop - Valoració tècnica  (Llindar 50%) - Millor proposta pel que fa a les prestacions tècniques, funcionals i de maniobrabilitat</t>
  </si>
  <si>
    <t>Millors prestacions tècniques (menor pes de l'equip, major rang de regulació d'alçada, màxima capacitat de càrrega, etc.)</t>
  </si>
  <si>
    <t>Millor sistema d'elevació, es valoraran sistemes de pedal hidràulic que permetin una regulació progressiva de l'alçada sense necessitat d'electricitat</t>
  </si>
  <si>
    <t>Altres millores que augmentin les prestacions tècniques, funcionals i de maniobrabilitat de la solució</t>
  </si>
  <si>
    <t>VTop - Valoració tècnica  (Llindar 50%) - Millor proposta de preus de recanvis</t>
  </si>
  <si>
    <r>
      <t xml:space="preserve">2c) Presentació de la mostra (valoració assistencial): </t>
    </r>
    <r>
      <rPr>
        <sz val="14"/>
        <rFont val="Arial Black"/>
        <family val="2"/>
      </rPr>
      <t xml:space="preserve">Fins a </t>
    </r>
  </si>
  <si>
    <t>Valoració tècnica (Llindar 50%) - Facilitat d'ús, muntatge i desmuntatge i transportabilitat de la solució</t>
  </si>
  <si>
    <t>VTmv -Val.Tecnica millor valorada</t>
  </si>
  <si>
    <t>Es valorarà la facilitat d'ús del carro (fàcil elevació, posicionament, lliscament longitudinal, bloqueig i desbloqueig de la plataforma i fixació amb el panell de transferència, etc.) i accessiblitat als seus comandaments (frens, pedals, etc.)</t>
  </si>
  <si>
    <t>Es valorarà la facilitat de muntatge i desmuntatge de la plataforma en el carro</t>
  </si>
  <si>
    <t>Es valorarà la transportabilitat, maniobrabilitat i conducció del carro</t>
  </si>
  <si>
    <t>Altres aspectes que facilitin l'úsabilitat, muntatge/desmuntatge i transport de la solució</t>
  </si>
  <si>
    <t>Valoració tècnica (Llindar 50%) - Ergonomia, seguretat, estabilitat i adequació a l'entorn</t>
  </si>
  <si>
    <t>Altres aspectes que augmentin l'ergonomia de la solució i la seva idoneïtat amb les plataformes existents i l'entorn assistencial</t>
  </si>
  <si>
    <t>Valoració tècnica (Llindar 50%) - Robustesa, qualitat dels acabats, neteja i higiene</t>
  </si>
  <si>
    <t>Es revisarà que els materials del carro presentin resistència al trencat i robustesa en general per garantir un correcte funcionament i mínimes reparacions. Es valorarà resistència als impactes i fregaments</t>
  </si>
  <si>
    <t>Es valorarà la qualitat dels acabats</t>
  </si>
  <si>
    <t>Es valorarà la facilitat de neteja i higiene sense racons del carro</t>
  </si>
  <si>
    <t>Valoració tècnica (Llindar 50%) - Comfort dels professionals i pacients</t>
  </si>
  <si>
    <t>Solucions que millorin la comoditat del pacient</t>
  </si>
  <si>
    <t>Major comfort pels profesisonals durant l'ús del carro. Es valorarà el mínim esforç físic requerit durant la manipulació de la solució i que no es requereixin moviments repetitius lesius</t>
  </si>
  <si>
    <t>Altres solucions que augmentin la comoditat dels profesisonals i pacients</t>
  </si>
  <si>
    <t>Valoració tècnica (Llindar 50%) - Adequació a les necessitats assistencials i millora del flux de treball</t>
  </si>
  <si>
    <t>Es valorarà l'adequació de la solució i les seves característiques a les necessitats assistencials i millora del flux de treball</t>
  </si>
  <si>
    <t>Altres aspectes que millorin l'adequació de l'equip a les necessitats assistencials</t>
  </si>
  <si>
    <t>RESUM</t>
  </si>
  <si>
    <t>2a) Característiques bàsiques: 0 punts: cal presentar memòria justificativa conforme el compliment dels criteris</t>
  </si>
  <si>
    <t>2c) Presentació de la mostra (valoració assistencial): Fins a 30 punts:</t>
  </si>
  <si>
    <r>
      <rPr>
        <b/>
        <sz val="14"/>
        <rFont val="Calibri"/>
        <family val="2"/>
      </rPr>
      <t>El llindar per a cada criteri a partir del qual s’aplicarà la fórmula, s’estableix en el 50%,</t>
    </r>
    <r>
      <rPr>
        <sz val="14"/>
        <rFont val="Calibri"/>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</si>
  <si>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Existeixen dues opcions possibles respecte la funció d’aquest llindar del 50% segons si cap de les ofertes el supera (opció 1) o almenys una de les ofertes tècniques el supera (opció 2).</t>
  </si>
  <si>
    <r>
      <rPr>
        <b/>
        <sz val="14"/>
        <rFont val="Calibri"/>
        <family val="2"/>
      </rPr>
      <t xml:space="preserve">Opció 1 </t>
    </r>
    <r>
      <rPr>
        <sz val="14"/>
        <rFont val="Calibri"/>
        <family val="2"/>
      </rPr>
      <t>- Si cap valoració de les ofertes supera el llindar de valoració mínim, totes obtenen com a puntuació el valor obtingut en la fase de valoració i cap queda exclosa de la licitació.</t>
    </r>
  </si>
  <si>
    <r>
      <rPr>
        <b/>
        <sz val="14"/>
        <rFont val="Calibri"/>
        <family val="2"/>
      </rPr>
      <t>Opció 2</t>
    </r>
    <r>
      <rPr>
        <sz val="14"/>
        <rFont val="Calibri"/>
        <family val="2"/>
      </rPr>
      <t>- Si alguna valoració de les ofertes supera el llindar, es puntuen totes les ofertes i cap queda exclosa de la fase de puntuació, ni tampoc de la licitació.</t>
    </r>
  </si>
  <si>
    <t>En cap cas aquest llindar mínim de valoració tècnica suposa una exclusió de la licitació.</t>
  </si>
  <si>
    <t>Es valorarà l'ergonomia, estabiltat, seguretat i adequació de la solució oferta a les plataformes existents i l'entorn quirúrgic disponible de l'Hospital de Traumatologia, Rehabilitació i Cremats</t>
  </si>
  <si>
    <t>VTop - Valoració tècnica  (Llindar 50%) - Millor solució pel que fa qualitat i robustesa de l'estructura</t>
  </si>
  <si>
    <r>
      <t xml:space="preserve">Es valorarà el mínim import dels recanvis principals.
Indicar preu de recanvi </t>
    </r>
    <r>
      <rPr>
        <b/>
        <sz val="11"/>
        <rFont val="Arial"/>
        <family val="2"/>
      </rPr>
      <t>(indicar referència i preu amb IVA inclòs)</t>
    </r>
    <r>
      <rPr>
        <sz val="11"/>
        <rFont val="Arial"/>
        <family val="2"/>
      </rPr>
      <t xml:space="preserve"> de:
- Pedal
- Roda
- Marc amb guies longitudinals
- Sistema bloqueig plataforma
- Sistema alçada variable. Descriure sistema: pistons, motor, bis sens fil, etc…
</t>
    </r>
  </si>
  <si>
    <t>Cadira d'alta gamma automàtica i mòbil per a exploracions dentals composta per respatller, seient i reposacames</t>
  </si>
  <si>
    <t>Regulació d'alçada del seient mitjançant motor elèctric o hidràulic (indicar) Rang de variació mínim de 55 a 85 cm</t>
  </si>
  <si>
    <t>Inclinació del reposacames independent mitjançant motor elèctric o hidràulic (indicar). Rang d'inclinació mínim de 0º a 90º</t>
  </si>
  <si>
    <t>Inclinació trendelemburg mitjançant motor elèctric o hidràulic (indicar). Rang d'inclinació trendelemburg mínim de 0 a 30º</t>
  </si>
  <si>
    <t>Indicar dimensions (amplada x longitud) del respatller, seient i reposacames.
Dimensions mínimes aproximades del seient: 60 x 150 cm</t>
  </si>
  <si>
    <t>Capacitat de suportar càrregues de fins a aproximadament 200 kg</t>
  </si>
  <si>
    <t>Control de tots els moviments de la cadira per comandament i per pedal elèctric. Indicar tecnologia de connectivitat del pedal (cable o wireless) i el comendament de mà amb l'equip. Indicar funcions comandament</t>
  </si>
  <si>
    <t>Tapisseria ignífuga encoixinada preferiblement composta amb materials sense làtex</t>
  </si>
  <si>
    <t xml:space="preserve">Capçal articulat quadrat o ovalat (a escollir pel centre), extraïble </t>
  </si>
  <si>
    <t>Indicar si la oferta inclou bateria. EN cas que si, indicar les seves característiques (autonomia i temps de càrrega)</t>
  </si>
  <si>
    <t xml:space="preserve">Dimensions i pes de l'equip </t>
  </si>
  <si>
    <t>Rangs de moviment i inclinació del respatller, seient i reposacames</t>
  </si>
  <si>
    <t>Sistema automàtic, elèctric i sincronitzat del moviment del respatller amb el reposacames</t>
  </si>
  <si>
    <t>Altres millores que augmentin les prestacions tècniques, funcionals i de la solució</t>
  </si>
  <si>
    <t>VTop - Valoracio tècnica  (Llindar 50%) - Millor proposta d'accessoris addicionals inclosos en l'oferta</t>
  </si>
  <si>
    <t>Riell tècnic al seient i safata d'acer inoxidable amb suport per a cadira inclosos en al oferta</t>
  </si>
  <si>
    <t>VTop - Valoracio tècnica  (Llindar 50%) - Millor proposta de manteniment - recanvis</t>
  </si>
  <si>
    <t>Es valorarà la compatibilitat dels components de la solució oferta amb l'equipament existent a l'Hospital</t>
  </si>
  <si>
    <t>Valoració tècnica (Llindar 50%) - Facilitat d'ús, muntatge i desmuntatge, comandament, transportabilitat de la solució</t>
  </si>
  <si>
    <t>Es valorarà la facilitat d'ús de la cadira (fàcil control amb els comandaments, comandaments d'ús molt intuïtiu, fàcilment programables i accessibles, fàcil i ràpid posicionament - regulació d'alçada i inclinacions, etc.)</t>
  </si>
  <si>
    <t>Es valorarà la facilitat de muntatge, desmuntatge i integració de les diferents parts i accessoris de la cadira</t>
  </si>
  <si>
    <t>Es valorarà la transportabilitat, maniobrabilitat i conducció de la cadira</t>
  </si>
  <si>
    <t>Es valorarà l'ergonomia, estabiltat, seguretat i adequació de la solució oferta a l'espai disponible als gabinets de l'Hospital Infantil i de la Dona</t>
  </si>
  <si>
    <t>Els moviments de al cadira són suaus, no bruscos</t>
  </si>
  <si>
    <t>Es revisarà que els materials de la cadira presentin resistència al trencat i robustesa en general per garantir un correcte funcionament i mínimes reparacions. Es valorarà resistència als impactes i fregaments</t>
  </si>
  <si>
    <t>Es valorarà la facilitat de neteja i higiene sense racons de la cadira</t>
  </si>
  <si>
    <t>Inclinació del respatller independent mitjançant motor elèctric o hidràulic (indicar). Rang d'inclinació mínim de 180º (totalment pla) a 75º</t>
  </si>
  <si>
    <t>VTop - Valoració tècnica  (Llindar 50%) - Millor proposta de prestacions tècniques i funcionals</t>
  </si>
  <si>
    <t>Tot el conjunt d'acer inoxidable, no material pintat amb fàcil oxidació. Es valora que tingui millors gruixos i acabats de materials</t>
  </si>
  <si>
    <r>
      <t xml:space="preserve">Es valorarà el mínim import dels recanvis principals.
Indicar preu de recanvi </t>
    </r>
    <r>
      <rPr>
        <b/>
        <sz val="11"/>
        <rFont val="Arial"/>
        <family val="2"/>
      </rPr>
      <t xml:space="preserve">(indicar referència i preu amb IVA inclòs) </t>
    </r>
    <r>
      <rPr>
        <sz val="11"/>
        <rFont val="Arial"/>
        <family val="2"/>
      </rPr>
      <t>de:
- Capçal
- Respatller
- Reposacames
- Reposabraços
- Seient
- Motors
- Tapisseria
- Bateria (si s'inclou)
- Rodes</t>
    </r>
  </si>
  <si>
    <t>Altres aspectes que facilitin l'úsabilitat, comandament, muntatge/desmuntatge i transport de la solució</t>
  </si>
  <si>
    <t>Els moviments del carro són suaus, no bruscos</t>
  </si>
  <si>
    <t>Es valorarà l'adequació de la solució, les seves característiques i accessoris a les necessitats assistencials i millora del flux de treball. Millores en exploracions d'otorinolaringologia, cirurgia maxil·lofacial i intervencions dentals</t>
  </si>
  <si>
    <t>LOT 3</t>
  </si>
  <si>
    <t xml:space="preserve">Cadira quirúrgica </t>
  </si>
  <si>
    <r>
      <rPr>
        <sz val="10"/>
        <rFont val="Arial"/>
        <family val="2"/>
      </rPr>
      <t xml:space="preserve">Cadira quirúrgica d'alçada regulable per a intervencions quirúrgiques d'otorrinolaringologia.
</t>
    </r>
    <r>
      <rPr>
        <sz val="10"/>
        <color theme="1"/>
        <rFont val="Arial"/>
        <family val="2"/>
      </rPr>
      <t xml:space="preserve">
Cal adjuntar Product Datasheet
No incloure un material necessari pel funcionament de l'equip pot ser motiu d'exclusió del concurs</t>
    </r>
  </si>
  <si>
    <t>Cadira amb estructura de suport i base metàl·liques (indicar material) adequadament ancorades al seient</t>
  </si>
  <si>
    <t>Base de tres a cinc eixos. La base ha d'incorporar rodes</t>
  </si>
  <si>
    <t>Indicar forma del seient (forma de llàgrima, de cuña, de seient de muntar, altres). En cas que la solució es pugui configurar amb seients de diferents formes, el centre escollirà quina vol.
Amplada mínima del seient de 30 cm</t>
  </si>
  <si>
    <t>Respatller amb contorn ajustable. Indicar sistema d'ajustament del contron</t>
  </si>
  <si>
    <t>Tapisseria del seient i respatller ignífuga encoixinada preferiblement composta amb materials sense làtex</t>
  </si>
  <si>
    <t>Alçada del seient regulable mitjançant solució de pedals en la base. Indicar mecanisme de d'accionament i regulació (pneumàtic, motoritzat, altres)</t>
  </si>
  <si>
    <t>Rang d'alçada regulable compès entre 52 cm (més baixa) i 72 cm (més alta) aproximadament</t>
  </si>
  <si>
    <t>Cadira amb sistema de fre (indicar sistema)</t>
  </si>
  <si>
    <t>Superfícies arrodonides i amb absència de cantells</t>
  </si>
  <si>
    <t>Capacitat màxima de càrrega de mínim 100 kg. Cal indicar-la</t>
  </si>
  <si>
    <t>Dos reposabraços encoixinats que disposin de posicions regulables</t>
  </si>
  <si>
    <t>VTop - Valoració tècnica  (Llindar 50%) - Millor proposta de prestacions tècniques i funcionals, i versatilitat de la solució</t>
  </si>
  <si>
    <t>Millor sistema d'elevació que augmentin la versatilitat i funcionalitat de la solució</t>
  </si>
  <si>
    <r>
      <t xml:space="preserve">Es valorarà el mínim import dels recanvis principals.
Indicar preu de recanvi </t>
    </r>
    <r>
      <rPr>
        <b/>
        <sz val="11"/>
        <color rgb="FF000000"/>
        <rFont val="Arial"/>
        <family val="2"/>
      </rPr>
      <t xml:space="preserve">(indicar referència i preu amb IVA inclòs) </t>
    </r>
    <r>
      <rPr>
        <sz val="11"/>
        <color rgb="FF000000"/>
        <rFont val="Arial"/>
        <family val="2"/>
      </rPr>
      <t>de:
- Respatller
- Seient
- Reposabraços
- Rodes
- Tapisseria
- Sistema alçada variable. Descriure sistema: pistons, motor, bis sens fil, etc…
- Frens</t>
    </r>
  </si>
  <si>
    <t>Es valorarà la facilitat d'ús de la cadira (control amb pedals fàcil, intuïtiu i accesible, alçada fàcilment regulable, fàcil ajust del contorn del respatller, alta rodabilitat, etc.)</t>
  </si>
  <si>
    <t>Altres aspectes que facilitin l'úsabilitat, comandament muntatge/desmuntatge i transport de la solució</t>
  </si>
  <si>
    <t>Es valorarà l'ergonomia, estabiltat, seguretat i adequació de la solució oferta a l'espai disponible als quiòfans de l'Hospital General</t>
  </si>
  <si>
    <t xml:space="preserve">Solucions que millorin la comoditat de l'usuari durant les cirurgies </t>
  </si>
  <si>
    <t>Altres solucions que augmentin la comoditat dels profesisonals</t>
  </si>
  <si>
    <t>Es valorarà l'adequació de la solució, les seves característiques i accessoris a les necessitats assistencials i millora del flux de treball en quiròfan</t>
  </si>
  <si>
    <r>
      <rPr>
        <sz val="10"/>
        <rFont val="Arial"/>
        <family val="2"/>
      </rPr>
      <t xml:space="preserve">Solució de carro amb alçada variable per a la transferencia de pacients en el Bloc quirurgic de l'Hospital de Traumatologia i Cremats de l'Hospital Universitari Vall d'Hebron.
</t>
    </r>
    <r>
      <rPr>
        <sz val="10"/>
        <color theme="1"/>
        <rFont val="Arial"/>
        <family val="2"/>
      </rPr>
      <t xml:space="preserve">
Cal adjuntar Product Datasheet
No incloure un material necessari pel funcionament de l'equip pot ser motiu d'exclusió del concurs</t>
    </r>
  </si>
  <si>
    <t>LOT 4</t>
  </si>
  <si>
    <t>Electrobisturí endoscòpia</t>
  </si>
  <si>
    <r>
      <t>2a) Característiques bàsiques:</t>
    </r>
    <r>
      <rPr>
        <sz val="16"/>
        <color rgb="FF000000"/>
        <rFont val="Arial Black"/>
        <family val="2"/>
      </rPr>
      <t xml:space="preserve"> 0 punts: cal presentar memòria justificativa conforme el compliment dels criteris</t>
    </r>
  </si>
  <si>
    <t>Definició</t>
  </si>
  <si>
    <r>
      <t xml:space="preserve">Electrobistrurí d'endoscòpia avançant amb </t>
    </r>
    <r>
      <rPr>
        <sz val="11"/>
        <rFont val="Arial"/>
        <family val="2"/>
      </rPr>
      <t>amb coagulador per plasma d'Argó pel tractament de polipectomies en pacients pediàtrics als gabinets de l'Hospital Infantil i de la Dona</t>
    </r>
    <r>
      <rPr>
        <sz val="11"/>
        <color rgb="FF000000"/>
        <rFont val="Arial"/>
        <family val="2"/>
      </rPr>
      <t xml:space="preserve">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</si>
  <si>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Generador d'alta freqüència amb tall monopolar i coagulació monopolar i bipolar per endoscòpia digestiva</t>
  </si>
  <si>
    <t>Potència màxima de tall de 120 W com a mínim</t>
  </si>
  <si>
    <t>Potència màxima de coagulació de 120 W com a mínim</t>
  </si>
  <si>
    <t>Indicar pes (kg) que no pot ser superior a 13 kg</t>
  </si>
  <si>
    <t>Indicar dimensions (cm) que no poden ser superiors a 45 x 48 x 20 cm (W x D x H)</t>
  </si>
  <si>
    <t>Connectors internacionals (estàndard Bovie)</t>
  </si>
  <si>
    <t>Modes de coagulació Forçat i Soft (monopolar i bipolar)</t>
  </si>
  <si>
    <t>Mode de tall fraccionat per endoscòpia</t>
  </si>
  <si>
    <t>Indicar modes de coagulació addicionals que incorpora (monopolar i bipolar)</t>
  </si>
  <si>
    <t>Comandament de control manual i amb pedal</t>
  </si>
  <si>
    <t>Indicar si el comandament manual es fa amb pantalla tàctil i/o botons (SI;NO)</t>
  </si>
  <si>
    <t xml:space="preserve">        -Indicar comandaments i regulacions amb botons que disposa (botons/teclats) - indicar paràmetres que controla i rangs</t>
  </si>
  <si>
    <t xml:space="preserve">        - Indicar comandaments i regulacions amb pantalla tàctil que disposa (botons/teclat) -  paràmetres que controla i rangs</t>
  </si>
  <si>
    <t>Permet sincronisme amb coagualdor per plasma d'Argó amb el que queda perfectament acoplat/apilat i connectat electrònicament</t>
  </si>
  <si>
    <t>Equip per treballar conjuntament i de forma sincronitzada amb electrobisturí per coagulació plasmàtica amb gas Argó en cirurgia endoscòpica</t>
  </si>
  <si>
    <t>Apilable i integrable amb l'electrobisturí. Mides similars a l'electrobisturí per apilament ergonòmic i funcional. Indicar dimensions</t>
  </si>
  <si>
    <t>Modes de funcionament del coagulador (comandament des de l'electrobisturí) com a mínim:
      - Forçat
      - Polsat
      - Precisió (ús en cirurgies amb risc de perforació)</t>
  </si>
  <si>
    <t>Permet treball en contacte amb fluids</t>
  </si>
  <si>
    <t>Connexió per ampolla de gas Argó</t>
  </si>
  <si>
    <t>Autoregulació del flux de sortida de gas Argó segons els requeriments de la sonda utilitzada pel correcte funcionament de la coagulació plasmàtica</t>
  </si>
  <si>
    <t>Treballa amb aplicadors flexibles rebutjables - referència, model, preu dels kits amb el nº d'unitats i codi SAP (si en té) i el preu unitari (€) (IVA inclòs)</t>
  </si>
  <si>
    <t>Admet aplicadors amb sortida:
      - Frontal
      - Cònica-Lateral
      - Circumferencial</t>
  </si>
  <si>
    <t>Indicar si funciona amb aplicadors exclusius o universals</t>
  </si>
  <si>
    <t>Indicar material. Ha de ser robust i resistent a desinfectants d'entorn quirúrgic. Incloure protocol de neteja i resistència a desinfectants</t>
  </si>
  <si>
    <t>Rodes amb frens</t>
  </si>
  <si>
    <t>Indicar dimensions</t>
  </si>
  <si>
    <t>Mínim un prestatge - indicar mides de prestatges addicionals i suports</t>
  </si>
  <si>
    <t>Incorpora suport per ampolla de gas Argó</t>
  </si>
  <si>
    <t>Indicar posicionament dels diferents mòduls que composen la solució (electrobisturí, coagulador, ampolla gas Argó). Incloure imatge muntatge final</t>
  </si>
  <si>
    <t>Pedal doble per tall i coagulació - Indicar grau de protecció IP del pedal i si es wireless o amb cable</t>
  </si>
  <si>
    <t>Manoreductor per l'ampolla de gas Argó</t>
  </si>
  <si>
    <t>VTop - Valoracio tecnica  (Llindar 50%) - Millor prestacions d'electrobisturí avançat per endoscòpia</t>
  </si>
  <si>
    <t>Millor solució de tall i coagulació que incrementi prestacions i possibilitats de tractament. Versatilitat i usabilitat dels modes de treball</t>
  </si>
  <si>
    <t>Millors prestacions tècniques (menor pes, compacitat, etc.)</t>
  </si>
  <si>
    <t>Millor solució de comandament i visualització</t>
  </si>
  <si>
    <t>Altres millores tècniques i funcionals de l'equip que augmentin les prestacions a les descrites</t>
  </si>
  <si>
    <t>VTop - Valoracio tecnica  (Llindar 50%) - Millor proposta de coagulador per plasma d'Argó</t>
  </si>
  <si>
    <t>Millor proposta de modes de funcioament</t>
  </si>
  <si>
    <t>Altres millores tècniques de l'equip que augmentin les prestacions a les descrites</t>
  </si>
  <si>
    <t>VTop - Valoració tècnica  (Llindar 50%) - Millor proposta de preus de recanvis del conjunt de la solució</t>
  </si>
  <si>
    <r>
      <t xml:space="preserve">Es valorarà el mínim import dels recanvis principals.
Indicar preu de recanvi </t>
    </r>
    <r>
      <rPr>
        <b/>
        <sz val="11"/>
        <rFont val="Arial"/>
        <family val="2"/>
      </rPr>
      <t>(indicar referència i preu amb IVA inclòs)</t>
    </r>
    <r>
      <rPr>
        <sz val="11"/>
        <rFont val="Arial"/>
        <family val="2"/>
      </rPr>
      <t xml:space="preserve"> de:
- Pedal
- Connectors
- Pantalla /botonera
- Rodes carro
- Bateria (si inlou)
</t>
    </r>
  </si>
  <si>
    <r>
      <t xml:space="preserve">2c) Presentació de la mostra (valoració assistencial): </t>
    </r>
    <r>
      <rPr>
        <sz val="14"/>
        <color rgb="FF000000"/>
        <rFont val="Arial Black"/>
        <family val="2"/>
      </rPr>
      <t xml:space="preserve">Fins a </t>
    </r>
  </si>
  <si>
    <t>Valoracio tècnica (Llindar 50%) - Facilitat d'ús, comandament, interfície d'usuari i visualització</t>
  </si>
  <si>
    <t>Altres aspectes que millorin el maneig de la solució</t>
  </si>
  <si>
    <t>Valoracio tècnica (Llindar 50%) - Qualitat de del tall i coagulació</t>
  </si>
  <si>
    <t>Valoració en polipectomies reals de la qualitat i eficàcia de tall i coagulació, de la eficiència dels diferents modes de treball i la seva adequació a les necessitats del Servei de Gastroenterologia Pediàtrica de l'Hospital.</t>
  </si>
  <si>
    <t>Valoracio tècnica (Llindar 50%) - Adquació de la solució d'electrocirugia a les necessitats assitencials</t>
  </si>
  <si>
    <t>Es valorarà l'adequació de l'electrobisturí amb coagulador, les seves característiques i accessoris a les necessitats assistencials i millora del flux de treball</t>
  </si>
  <si>
    <t>Altres aspectesque millorin l'experiència en quiròfan</t>
  </si>
  <si>
    <t>Notes addcionals:</t>
  </si>
  <si>
    <r>
      <rPr>
        <b/>
        <sz val="14"/>
        <color rgb="FF000000"/>
        <rFont val="Calibri"/>
        <family val="2"/>
      </rPr>
      <t>El llindar per a cada criteri a partir del qual s’aplicarà la fórmula, s’estableix en el 50%,</t>
    </r>
    <r>
      <rPr>
        <sz val="14"/>
        <color rgb="FF000000"/>
        <rFont val="Calibri"/>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</si>
  <si>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r>
      <rPr>
        <b/>
        <sz val="14"/>
        <color rgb="FF000000"/>
        <rFont val="Calibri"/>
        <family val="2"/>
      </rPr>
      <t xml:space="preserve">Opció 1 </t>
    </r>
    <r>
      <rPr>
        <sz val="14"/>
        <color rgb="FF000000"/>
        <rFont val="Calibri"/>
        <family val="2"/>
      </rPr>
      <t>- Si cap valoració de les ofertes supera el llindar de valoració mínim, totes obtenen com a puntuació el valor obtingut en la fase de valoració i cap queda exclosa de la licitació.</t>
    </r>
  </si>
  <si>
    <r>
      <rPr>
        <b/>
        <sz val="14"/>
        <color rgb="FF000000"/>
        <rFont val="Calibri"/>
        <family val="2"/>
      </rPr>
      <t>Opció 2</t>
    </r>
    <r>
      <rPr>
        <sz val="14"/>
        <color rgb="FF000000"/>
        <rFont val="Calibri"/>
        <family val="2"/>
      </rPr>
      <t>- Si alguna valoració de les ofertes supera el llindar, es puntuen totes les ofertes i cap queda exclosa de la fase de puntuació, ni tampoc de la licitació.</t>
    </r>
  </si>
  <si>
    <t>La puntuació mínim a que cada licitador ha d’obtenir per a cada lot és de 25 punts. De no obtenir aquest llindar l’empresa restarà exclosa.</t>
  </si>
  <si>
    <t>1. Carro de transferència</t>
  </si>
  <si>
    <t>2. Materials i acabats</t>
  </si>
  <si>
    <t>3. Accessoris, recanvis i fungible</t>
  </si>
  <si>
    <t>2. Accessoris, recanvis i fungible</t>
  </si>
  <si>
    <t>1. Característiques tècniques i funcionals</t>
  </si>
  <si>
    <t xml:space="preserve">1. Cadira </t>
  </si>
  <si>
    <t>4. Accessoris, recanvis i fungible</t>
  </si>
  <si>
    <t>3. Carro de transport</t>
  </si>
  <si>
    <t>2. Coagulador per plasma d'Argó</t>
  </si>
  <si>
    <t>1. Electrocirurgia avançada per endoscòpia</t>
  </si>
  <si>
    <t>LOT 5</t>
  </si>
  <si>
    <t>Sistema de transport amb alçada regulable. Rang mínim de 65 a 95 cm aproximadament. Indicar rang</t>
  </si>
  <si>
    <t>2b) Millores a considerar: Fins a 18 punts, inclouen:</t>
  </si>
  <si>
    <t>2c) Presentació de la mostra (valoració assistencial): Fins a 18 punts:</t>
  </si>
  <si>
    <t>2b) Millores a considerar: Fins a 30 punts, inclouen:</t>
  </si>
  <si>
    <t>LOT 6</t>
  </si>
  <si>
    <t>Solució de rentat d'instrumental per al Parc Sanitari Pere Virgili</t>
  </si>
  <si>
    <t>Monitorització de consums: aigua ,detergent i lubricant. Indicar com i des d'on es pot monitoritzar</t>
  </si>
  <si>
    <t>1. Proposta revisió de circuits de l'esterilitzacio -  circuits/fluxe treball</t>
  </si>
  <si>
    <t>2. Rentadora</t>
  </si>
  <si>
    <t>Rentadora amb capacitat per com a mínim:
- 12 cistelles  DIN (mida 480 x 250 x 50 mm) o bé
- 4 contenidors  600x300x150 amb tapes</t>
  </si>
  <si>
    <t>Rentadora compacte - indicar mides que no han de ser superiors a 670x720 mm de petjada i alçada no superior a 2,2 m</t>
  </si>
  <si>
    <t>Rentadora de doble porta - perfectament integrada en esterilització - inclou muntatges i plafons necessaris de tancament i tots els requeriments d'instal·lació</t>
  </si>
  <si>
    <t>Portes de vidre amb apertura i tancament manual i solució de seguretat contra cremades
- Indicar alçada de càrrerga de la porta</t>
  </si>
  <si>
    <t>Bloqueig de portes que impedeixi obertura simultània de portes</t>
  </si>
  <si>
    <t>Cambra d'acer inoxidable  AISI 316L
- indicar mides de la càmera
- indicar volum total càmera en litres
- indicar volulm útil de la càmera en litres</t>
  </si>
  <si>
    <t>Dotació de llum interior LED</t>
  </si>
  <si>
    <t>Dos braços de rentat fàcilment desmuntables per la seva neteja</t>
  </si>
  <si>
    <t>Rack flexible de 5/6 nivells amb capacitat de fins a 12 cistelles din 1/1 amb nivells desmuntables</t>
  </si>
  <si>
    <t>Pantalla táctil multifunció de 7 pulgades en castellà 
- indicar alçada de treball de la pantalla
- indicar mides
- pantalla tàctil
- indicar si és color o B/N
- inclou dues pantalls una a cada costat de la rentadora</t>
  </si>
  <si>
    <t>Capacitat per diferents programes de rentat - indicar programes disponibles</t>
  </si>
  <si>
    <t>Indicar mesures d'estalvi energètic i de consums:
- Disposa dipòsits de pre-escalfament d'aigua per a rapidesa de cicle - indicar mètode de funcionament
- Disposa de solució de recuperació condensats per estalvi d'aigua - indicar-ne funcionament</t>
  </si>
  <si>
    <t>Indicar com s'alimenta
- aigua calenta - especificar rangs de temperatura de treball
- aigua tractada - especificar requeriments d'aquesta - nombre de preses i funció</t>
  </si>
  <si>
    <t>Dues bombes independents dosificadores de rentat i lubiricant
- Indicar si disposa de solució de monitorització de consum i mitjà de mesura
- Indicar si disposa sensor de nivell dels dipòsits</t>
  </si>
  <si>
    <t>Dipòsit d'emmagatzemat de líquids de rentat i desinfecció en la propia rentadora o incorporats en lloc adequat en la memòria d'implantació
Indicar capcitat de emmagatzematge dels bidons (litres totals de cada tipus de liquid)</t>
  </si>
  <si>
    <t>Bomba de desguàs</t>
  </si>
  <si>
    <t>Indicar potència del l'equip en   ___ kW</t>
  </si>
  <si>
    <t>Nivell de soroll no superior a 60 dB(A) - indicar si es disposa en nivell soroll en diferents fases</t>
  </si>
  <si>
    <t>L'equip ha d'incorporar els següents fases de rentat i desinfecció: 
- rentat amb injectors
- termodesinfecció
- refredement
- assecat</t>
  </si>
  <si>
    <t>Especificar programes de rentat  - Indicar durada i consum d'aigua, detergent i energia de cada un dels programes. Com a minim  pels 5 programes principals (rentat i secat)
Especificar durada del cicle segons ISO15883</t>
  </si>
  <si>
    <t>Incorpora senyals acústiques de final de cicle</t>
  </si>
  <si>
    <t>Indicar si interruptor/seta d'aturada o encesa</t>
  </si>
  <si>
    <t>Indicar si disposa de sensor per al correcte posicionament i identificació dels racks</t>
  </si>
  <si>
    <t>Indicar sistemes d'alarma de funcionament anòmal
Indicar sistemes de manteniment i control remot</t>
  </si>
  <si>
    <t>S'haura d'incloure qualsevol accessori no descrit pero imprescindible per a l'ús de l'equip</t>
  </si>
  <si>
    <t>Conexió a red ethernet per a la traçabilitat digital</t>
  </si>
  <si>
    <t>Totes les feines es faran segons indicació direcció TIC i Tecnologia Mèdica de l'Hospital. Cal incloure tot el programari i llicències per correcte funcionament</t>
  </si>
  <si>
    <t>4. Instal·lacions claus en mà</t>
  </si>
  <si>
    <t>Cal complilr amb el requerit en el Plecs criteris tècnics particulars per adequació espais per la solució d’esterlitizacio de microbiologia
- Cal reubicar si s'escau rentadora actual i instal.lar nova rentadora
- Projecte claus en mà amb tot el necessari per correcte funcionament cal especificament:
- Encabir rentadores amb marc acer innoxidable (es pot aprofitar marc rentadora actual)
- Desguàs
- Presa aigua
- Extracció
- Escomesa elèctrica
- Presa de dades
- Mantenir o recol.locar finestra traspass material
- Tots els acabats van a càrreg del proveïdor</t>
  </si>
  <si>
    <t>Cal presentar planol d'implantació i esquema d'instal.lacions incloent plafons i connexions necessaries</t>
  </si>
  <si>
    <t>5.  Accessoris, manteniment i fungible</t>
  </si>
  <si>
    <t>Tots els cables, connexions i accessoris necessaris per al correcte funcionament de l'equip</t>
  </si>
  <si>
    <t>Ha de permetre treballar amb els productes de desinfecció de l'Hospital , permet rentar amb productes estandard no propietaris</t>
  </si>
  <si>
    <t>Cal detallar els materials i fungibles exclusius del proveïdor. Indicar referència, codi SAP (si en té), model i preu dels kits amb el nº d'unitats i el preu unitari (€) (IVA inclòs). Indicar freqüència de canvi. Si hi ha algun fungible necessari que no s’indiqui en la oferta pot ser motiu de rescissió del contracte
- Filtres HEPA (indicar import) - estan inclosos en manteniment integral</t>
  </si>
  <si>
    <t>Complements necessaris per a la desinfecció i neteja de tots els components</t>
  </si>
  <si>
    <t>VTop - Valoració tècnica  (Llindar 50%) - Millor proposta d'estalvi energètic i d'aigua</t>
  </si>
  <si>
    <t>Equipat amb dipòsits de pre-escalfament d'aigua per a rapidesa de cicle- indicar mètode de funcionament</t>
  </si>
  <si>
    <t>Recuperació d'aigua - indicar funcionament</t>
  </si>
  <si>
    <t>Altres millores de consum</t>
  </si>
  <si>
    <t>VTop - Valoració tècnica  (Llindar 50%) - Millor proposta d'implantació i acabats</t>
  </si>
  <si>
    <t>VTop - Valoració tècnica  (Llindar 50%) - Millor proposta en quan a integració</t>
  </si>
  <si>
    <t>Es valorarà la instal·lació i comunicació amb el programa de traçabilitat Geasoft de Marvax. Integració certificada i documentació que garantitzi la correcta integració (especificar camps i com s'integra)
Millor proposta d'eleminació de paper per a tota l'esterilització del PSVP</t>
  </si>
  <si>
    <t>Valoracio tècnica (Llindar 50%) - Estalvi energèntic, consums, contaminacions acustiques i ergonomia</t>
  </si>
  <si>
    <t>VTmv - Val.Tècnica millor valorada</t>
  </si>
  <si>
    <t>P op - Puntuació oferta a puntuar</t>
  </si>
  <si>
    <t>Ergonomia de la solució. Solució dissenyada per l'ús òptim dels usuaris servei</t>
  </si>
  <si>
    <t>Disseny ben adaptat a l'espai i al fluxe de treball. Millor solució de circuits i processos. Circutis versàtils, ràpids , etc.</t>
  </si>
  <si>
    <t>Versatilitat i rapidesa dels programes i ergonomia del lloc de treball</t>
  </si>
  <si>
    <t>Alternatives que suposin solució millorada en erognomia, disseny i funcionalitat</t>
  </si>
  <si>
    <t xml:space="preserve">Valoracio tècnica (Llindar 50%) - Facilitat d'ús, qualitat neteja, robustesa i mesures seguretat </t>
  </si>
  <si>
    <t>Mesures de protecció i seguretat. Solució que garanteixi al màxim la seguretat dels material, treballadors i de l’entorn de treball</t>
  </si>
  <si>
    <t>Qualitat dels cicles de processament</t>
  </si>
  <si>
    <t>Solucions robustes en materials i mecanismes que garanteixen un correcte funcionament i mínimes reparacions</t>
  </si>
  <si>
    <t>Adequació dels accesoris a les necessitats assistencials i facilitat de neteja</t>
  </si>
  <si>
    <t>Altres aspectes que millorin la usablitat, higiene i seguretat de de la solució i adequació a les necessitats assistencials</t>
  </si>
  <si>
    <t>Valoracio tècnica (Llindar 50%) - Programari, comandaments i adequacio integració amb Marvax</t>
  </si>
  <si>
    <t>Funcionament panell control i solució de comandament. Interfície d'usuari intuïtiva</t>
  </si>
  <si>
    <t>Programació simple</t>
  </si>
  <si>
    <t>Adequació de la proposta integració amb Marvax - Validació amb prova tècnica</t>
  </si>
  <si>
    <t>Funcionalitats assitencials addicionals a les demandes</t>
  </si>
  <si>
    <r>
      <rPr>
        <b/>
        <sz val="11"/>
        <rFont val="Arial"/>
        <family val="2"/>
      </rPr>
      <t>El llindar per a cada criteri a partir del qual s’aplicarà la fórmula, s’estableix en el 50%,</t>
    </r>
    <r>
      <rPr>
        <sz val="11"/>
        <rFont val="Arial"/>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</si>
  <si>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r>
      <rPr>
        <b/>
        <sz val="11"/>
        <rFont val="Arial"/>
        <family val="2"/>
      </rPr>
      <t xml:space="preserve">Opció 1 </t>
    </r>
    <r>
      <rPr>
        <sz val="11"/>
        <rFont val="Arial"/>
        <family val="2"/>
      </rPr>
      <t>- Si cap valoració de les ofertes supera el llindar de valoració mínim, totes obtenen com a puntuació el valor obtingut en la fase de valoració i cap queda exclosa de la licitació.</t>
    </r>
  </si>
  <si>
    <r>
      <rPr>
        <b/>
        <sz val="11"/>
        <rFont val="Arial"/>
        <family val="2"/>
      </rPr>
      <t>Opció 2</t>
    </r>
    <r>
      <rPr>
        <sz val="11"/>
        <rFont val="Arial"/>
        <family val="2"/>
      </rPr>
      <t>- Si alguna valoració de les ofertes supera el llindar, es puntuen totes les ofertes i cap queda exclosa de la fase de puntuació, ni tampoc de la licitació.</t>
    </r>
  </si>
  <si>
    <t>Es valorarà la millor memòria d'implantació ( projecte claus en mà ), adequació a les necessitats del servei, qualitat dels acabats i millor estudi dels procès de rentat i empaquetat</t>
  </si>
  <si>
    <t>Mínim soroll, consums de detergents, aigua i altres…</t>
  </si>
  <si>
    <t>Facilitat de maneig i càrrega de líquids, solució emmagatzemat, integració i acabats revisats en la visita</t>
  </si>
  <si>
    <t>Tots els materials son aptes per a neteja amb materials desinfectants d’us hospitalari (indicar protocols de neteja). Reducció de cablatges vistos, racons de difícil accès per neteja</t>
  </si>
  <si>
    <r>
      <t xml:space="preserve">El Servei d'esterililtzació requereix reordenació de zona de rentat i empaquetat, pel que cal dissenyar i presentar processos específics amb fluxes d'entrada i sortida representats per a cada procés en el planòl de forma que es garanteixi (amb l'espai existent i les adequacions que es considerin oportunes) els circuits de net i brut, la eficiència i ergonomia del treball i la seguretat. Actualment el servei disposa de: 
</t>
    </r>
    <r>
      <rPr>
        <b/>
        <sz val="10"/>
        <color rgb="FF000000"/>
        <rFont val="Arial"/>
        <family val="2"/>
      </rPr>
      <t>Zona pre rentat:</t>
    </r>
    <r>
      <rPr>
        <sz val="10"/>
        <color rgb="FF000000"/>
        <rFont val="Arial"/>
        <family val="2"/>
      </rPr>
      <t xml:space="preserve">
- una rentadora de doble porta, dos carros i diferents xasis - en aquest servei es processa instrumental en caixes petites pel que els carros no son estrictament necessaris, ca però incrementar la capacitat de rentat amb una rentadora addiccional que cal encabir en un espai petit, deixant àrees de treball per preparació i traçabilitat, altre equipament...
- una finestra per passar instrumental rentat a mà - cal mantenir aquesta finestra amb obertura gran per passar cistelles i ha de ser estanca i de fàcil neteja
</t>
    </r>
    <r>
      <rPr>
        <b/>
        <sz val="10"/>
        <color rgb="FF000000"/>
        <rFont val="Arial"/>
        <family val="2"/>
      </rPr>
      <t>Zona preparació:</t>
    </r>
    <r>
      <rPr>
        <sz val="10"/>
        <color rgb="FF000000"/>
        <rFont val="Arial"/>
        <family val="2"/>
      </rPr>
      <t xml:space="preserve">
Disposa de 
- dues taules de treball i preparació intsrumental amb PC per traçabilitat Marvax,
- dues segelladores instrumental i diferents equipaments
- dos autoclaus
Cal una reordenació i reubicació d'equips per poder encabir les dues rentadores i poder treballar per processos i de forma ergonòmica</t>
    </r>
  </si>
  <si>
    <t>2c) Presentació de la mostra (valoració assistencial): Fins a</t>
  </si>
  <si>
    <t>3. Integració Marvax (programa traçabilitat)</t>
  </si>
  <si>
    <t>Integració amb programa traçabilitat (Marvax) - indicar grau integració dades cicle, solució d'escanejat resultats cicle, etc….</t>
  </si>
  <si>
    <t>Cal detallar les peces i recanvis exclusius del proveïdor necessaris pel correcte funcionament de l'equip. Indicar referència, model i preu unitari (€) (IVA inclòs) d'aquelles peces i recanvis que superin els 500€ (IVA inclòs). Tots aquells recanvis que no s'especifiquin tindran un import inferior a 500€ (IVA inclòs)</t>
  </si>
  <si>
    <t>Indicar si permet l'identificació i registre de cada usuari, així com limitar les funcions en funció dels permisos de les persones. Indicar si l'identificació i limitació es realitza en el programari de la solució oferta o mitjançant la integració amb el programa de traçabilitat</t>
  </si>
  <si>
    <t>LOT</t>
  </si>
  <si>
    <t>Descripció equipament</t>
  </si>
  <si>
    <t>HUVH
AH01</t>
  </si>
  <si>
    <t>Preus Nets (sense IVA)</t>
  </si>
  <si>
    <t>Preus Licitació     (amb IVA)</t>
  </si>
  <si>
    <t>Total (Sense IVA)</t>
  </si>
  <si>
    <t>Total (amb IVA)</t>
  </si>
  <si>
    <t>Carros transfer d'alçada variable</t>
  </si>
  <si>
    <t>LOT 2</t>
  </si>
  <si>
    <t>Cadira exploració dental</t>
  </si>
  <si>
    <t>Cadira quirúrgica</t>
  </si>
  <si>
    <t>TOTALS</t>
  </si>
  <si>
    <r>
      <t xml:space="preserve">Solució de rentat per al Servei d'Esterililtzació del Parc Sanitari Pere Virgili. La solució es composarà de:
- Proposta revisió de circuïts de rentat i emaquetat - encaix i circuits
- 1 Rentadora de doble porta material
- 1 Reubicació si s'escau de rentadora de doble porta actual
- Integració amb programa Marvax de traçabilitat instrumental
- Instal·lació claus en mà
</t>
    </r>
    <r>
      <rPr>
        <sz val="10"/>
        <rFont val="Arial"/>
        <family val="2"/>
      </rPr>
      <t xml:space="preserve">Cal incloure el Product Datasheet 
No incloure un material necessari pel funcionament de l'equip pot ser motiu d'exclusió del concurs </t>
    </r>
  </si>
  <si>
    <t>Valoracio tècnica (Llindar 50%) - Materials, robustesa i neteja dels equips</t>
  </si>
  <si>
    <t>Valoracio tècnica (Llindar 50%) - Ergonomia, seguretat, muntatge i facilitat de transport</t>
  </si>
  <si>
    <t>Interfície d'usuari de l'electrobisturí d'ús intuïtiu i facilitat de manipulació dels menús i comandaments. Es valorarà la claredat i simplesa de les indicacions visuals a la pantalla</t>
  </si>
  <si>
    <t>Altres aspectes que millorin la robustesa i neteja de la solució</t>
  </si>
  <si>
    <t>Es valorarà la facilitat de neteja i higiene sense racons de la solució</t>
  </si>
  <si>
    <t>Major comfort pels profesisonals durant l'ús de la cadira. Es valorarà la simplesa en la manipulació de la solució</t>
  </si>
  <si>
    <t>Es revisarà que els materials de del conjunt d'equips de la solució presentin resistència al trencat i robustesa en general per garantir un correcte funcionament i mínimes reparacions. Es valorarà resistència als impactes i fregaments, i la qualitat dels acabats</t>
  </si>
  <si>
    <t>Facilitat d'ús i comoditat de ll'usuari durant tall i coagulació en intervencions d'endoscòpia. Es valorarà la maniobrabilitat i lleugera dels equips mentre es treballa</t>
  </si>
  <si>
    <t>Idoneïtat de la integració dels conjunt d'equips inclosos en l'oferta (electrobisturí avançat, coagulador per plasma d'Argó i ampolla de gas, pedal i altres mòduls addicionals que puguin haver). 
Es valorarà la facilitat de muntatge i desmuntatge dels diferents components i accessoris de la solució.
Es valorarà l'ergonomia, la seguretat, la transportabilitat i adequació a l'entorn de l'equipament inclòs en l'oferta.</t>
  </si>
  <si>
    <t>Solució de rentat d’instrumental per al Parc Sanitari Pere Virgili</t>
  </si>
  <si>
    <t>EQUIPAMENT DIVERS PER L'HOSPITAL UNIVERSITARI VALL D'HEBRON</t>
  </si>
  <si>
    <t>Dermatom elèctric</t>
  </si>
  <si>
    <t>LOT 7</t>
  </si>
  <si>
    <t>Escàner de bufeta</t>
  </si>
  <si>
    <t>LOT 8</t>
  </si>
  <si>
    <t>Sistema per liposuccions i altres tractaments de cirurgia plàstica i reconstructiva</t>
  </si>
  <si>
    <t>LOT 9</t>
  </si>
  <si>
    <t>Braç estabilitzador broncoscopi</t>
  </si>
  <si>
    <t>LOT 10</t>
  </si>
  <si>
    <t>Sistema retractor abdominal</t>
  </si>
  <si>
    <t>LOT 11</t>
  </si>
  <si>
    <t>Manta fototeràpia</t>
  </si>
  <si>
    <t>Cal incloure tots els sensors i cables necessaris per al funcionament complet de l'equip. Inclou el carregador de bateries i l'adaptador a la xarxa elèctrica.</t>
  </si>
  <si>
    <t>Cal detallar els materials i fungibles exclusius del proveïdor pel correcte funcionament de l'equip. Indicar referència, model, preu dels kits amb el nº d'unitats i codi SAP (si en té) i el preu unitari (€) (IVA inclòs). Si hi ha algun fungible necessari que no s’indiqui en la oferta pot ser motiu de rescissió del contracte</t>
  </si>
  <si>
    <t>Cal detallar les peces i recanvis exclusius del proveïdor (kit manteniment, filtres, pantalla, placa control, bateries, altres) necessaris pel correcte funcionament de l'equip. Indicar referència, model, preu unitari (€) (IVA inclòs) i freqüència ed canvi d'aquelles peces i recanvis que superin els 500€ (IVA inclòs)</t>
  </si>
  <si>
    <t>Inclou tots els accessoris necessaris per al correcte funcionament de l'equip. Indicar accessoris.</t>
  </si>
  <si>
    <t>Inclou caixa d'autoclau (contenidor no perforat amb tapa per emmagatzematge i esterilització).</t>
  </si>
  <si>
    <t>Solució de càrrega de bateria (base de càrrega, cable per càrrega, etc.)</t>
  </si>
  <si>
    <t>Indicar temps de càrrega de la bateria</t>
  </si>
  <si>
    <t>Fulles de tall intecanviables de fàcil muntatge i facilitat en l'eliminació de residus acumulats</t>
  </si>
  <si>
    <t>Totes les peces que permetin ser esterilitzades en autoclau</t>
  </si>
  <si>
    <t xml:space="preserve">Indicar amplada de tall estàndard. </t>
  </si>
  <si>
    <t>Indicar temperatura operativa</t>
  </si>
  <si>
    <t>Accessori per modificar l'amplada de tall. Indicar amplades ajustables. Si cal algun accessori per modificar l'amplada, serà inclòs en la oferta.</t>
  </si>
  <si>
    <t>Rang de tall de fins a mínim 1 mm i ajustable en increments de màxim 0,1 mm</t>
  </si>
  <si>
    <t>Acció de tall en un mínim de 6.000 rpm</t>
  </si>
  <si>
    <t>Peça de mà ergonòmica i lleugera no superior a 1300g. Indicar pes total i de les seves parts (peça de mà, motor, bateria).</t>
  </si>
  <si>
    <t>Dermatom elèctric amb bateria recarregable.</t>
  </si>
  <si>
    <t>1. Característiques generals</t>
  </si>
  <si>
    <r>
      <t xml:space="preserve">Dermatom </t>
    </r>
    <r>
      <rPr>
        <sz val="10"/>
        <rFont val="Arial"/>
        <family val="2"/>
      </rPr>
      <t xml:space="preserve">elèctric per a cirurgia plàstica i cremats
Cal incloure el Product Datasheet 
No incloure un material necessari pel funcionament de l'equip pot ser motiu d'exclusió del concurs </t>
    </r>
  </si>
  <si>
    <t>2c) Presentació de la mostra (valoració assistencial): Fins a 33 punts:</t>
  </si>
  <si>
    <t>2b) Millores a considerar: Fins a 15 punts, inclouen:</t>
  </si>
  <si>
    <t>Es valorarà l'adequació del dermatom, les seves característiques ia ccessoris a les necessitats assistencials di millora del flux de treball</t>
  </si>
  <si>
    <t>Valoració tècnica (Llindar 50%) - Adequació a les necessitats assistencials</t>
  </si>
  <si>
    <t>Durant la mostra s'instruïrà sobre els processos de neteja i muntatge dels contenidors. La idoneïtat de la solució serà avaluada per infermeria experta en processos d'esterilització. Es valorarà el contingut dels protocols de neteja</t>
  </si>
  <si>
    <t>Es revisarà que els materials de la solució presentin resistència al trencat i robustesa en general per garantir un correcte funcionament i mínimes reparacions. Es valorarà resistència als impactes i fregaments, i la qualitat dels acabats</t>
  </si>
  <si>
    <t>Valoració tècnica (Llindar 50%) - Robustesa, estabilitat i facilitat de neteja</t>
  </si>
  <si>
    <t>Es valorarà la facilitat, simplesa i rapidesa de muntatge, desmuntatge i integració de les diferents parts i accessoris de la solució. Es valoraran solucions amb un disseny de maneig intuïtiu</t>
  </si>
  <si>
    <t>Valoracio tècnica (Llindar 50%) - Simplicitat de muntatge i desmuntatge</t>
  </si>
  <si>
    <t xml:space="preserve">Es valora la qualitat del tall, precisió i funcionament en general del dermatom en exploracions reals. </t>
  </si>
  <si>
    <t>Valoració tècnica (Llindar 50%) - Qualitat del tall i idoneïtat del funcionament</t>
  </si>
  <si>
    <t xml:space="preserve">Usabilitat del dermatom i comoditat de l'usuari durant el seu ús. Es valorarà la maniobrabilitat, compacitat, ergonomia i lleugeresa mentre es treballa. </t>
  </si>
  <si>
    <t>Valoració tècnica (Llindar 50%) - Usabilitat, ergonomia, seguretat, transportablitat i adequació a l'entorn</t>
  </si>
  <si>
    <r>
      <t xml:space="preserve">Es valorarà el mínim import dels recanvis principals.
Indicar preu de recanvi </t>
    </r>
    <r>
      <rPr>
        <b/>
        <sz val="11"/>
        <rFont val="Arial"/>
        <family val="2"/>
      </rPr>
      <t>(indicar referència i preu amb IVA inclòs)</t>
    </r>
    <r>
      <rPr>
        <sz val="11"/>
        <rFont val="Arial"/>
        <family val="2"/>
      </rPr>
      <t xml:space="preserve"> de les diferents parts:
- Peça de mà
- Bateries
- Motor
- Solució de càrrega
- Fulles de tall
Aquest preu és vinculant per l'equipament ofert i l'equipament existent a l'hospital idèntic a l'ofert. </t>
    </r>
  </si>
  <si>
    <t>VTop - Valoració tècnica  (Llindar 50%) - Millor proposta de manteniment</t>
  </si>
  <si>
    <t>Es valorarà un major nombre d'accessoris i recanvis que aportin millores tècniques o que suposin material de reserva.</t>
  </si>
  <si>
    <t>VTop - Valoracio tècnica  (Llindar 50%) - Accessoris i recanvis</t>
  </si>
  <si>
    <t>Es valorarà la major precisió, regulació i altres prestacions tècniques que s’adeqüin a les tècniques quirúrgiques</t>
  </si>
  <si>
    <t xml:space="preserve">Es valorarà un menor pes i dimensions de l'equip. </t>
  </si>
  <si>
    <t>VTop - Valoració tècnica  (Llindar 50%) - Millors prestacions tècniques i funcionals</t>
  </si>
  <si>
    <t>Carro ergonòmic rodable d'alçada regulable, de fàcil transport i amb sistema de frenat, amb pàrquing per a sonda i gel conductor. El carro ha d'integrar tots els components i accessoris inclosos en l'oferta</t>
  </si>
  <si>
    <t>Indicar si inlcou impressora</t>
  </si>
  <si>
    <t xml:space="preserve">Solució de càrrega de bateria (base de càrrega inalàmbrica, cable d'alimentació, altres) </t>
  </si>
  <si>
    <t>Indicar grau de protecció IP</t>
  </si>
  <si>
    <t>Botonera integrada per inici/aturada de l'escaneig desde la pròpia sonda</t>
  </si>
  <si>
    <t>Camp de visió angular (FOV) mínim de 120º</t>
  </si>
  <si>
    <t>Freqüència aproximada de 2,5MHz</t>
  </si>
  <si>
    <t>Pes màxim inferior a 500g</t>
  </si>
  <si>
    <t>Sonda volumètrica de forma ergonòmica per a comoda subjecció</t>
  </si>
  <si>
    <t>3. Sonda</t>
  </si>
  <si>
    <t>Incorpora eienes de suport per la validació dels resultats</t>
  </si>
  <si>
    <t>Càlcul automàtic del volum vesical. Rang mínim de medició de volum vesical 0-999ml. Indicar rang</t>
  </si>
  <si>
    <t>Reconstrucció volumètrica de la bufeta amb vista superior</t>
  </si>
  <si>
    <t>Assistència durant l'escaneig per col·locació òptima de la sonda (centrat, inclinació, pressió aplicada, etc.)</t>
  </si>
  <si>
    <t>Localització automàtica de la bufeta amb reconeixement i marcació automàtica de la seva forma resaltant el seu contron</t>
  </si>
  <si>
    <t>Programari per pacient adult i pediàtric</t>
  </si>
  <si>
    <t>2. Programari</t>
  </si>
  <si>
    <t>Indicar comandament de l'equip i regulacions</t>
  </si>
  <si>
    <t>Pantalla de visualització de mínim 1,4", a color i d'alta resolucó per a solucions d'escàner "tot en un" de sonda amb pantalla de visualització integrada
Pantalla de visualització de mínim 10", a color i d'alta resolució per a solucions d'escàner amb pantalla de visualització independent a la sonda</t>
  </si>
  <si>
    <t>Solució amb bateria integrada. Indicar autonomia i temps de càrrega de la bateria</t>
  </si>
  <si>
    <t>Temps màxim d'escaneig inferior a 5 segons</t>
  </si>
  <si>
    <t>Escaneig mitjançant mode B (2D) d'ultrasons</t>
  </si>
  <si>
    <t>Escàner de bufeta portàtil basat en unitat de control amb pantalla de visualizació integrada i sonda independent, o bé solucó " tot en un" de sonda amb pantalla de visualització i comandament integrats. Indicar configuració de la solució oferta</t>
  </si>
  <si>
    <t>1. Caracterísques tècniques i funcionals</t>
  </si>
  <si>
    <r>
      <t xml:space="preserve">Escàner portàtil per la mesura del volum d'orina en la bufeta de forma no invasiva mitjançant ultrasons.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</si>
  <si>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2c) Presentació de la mostra (valoració assistencial): Fins a 28 punts:</t>
  </si>
  <si>
    <t>2b) Millores a considerar: Fins a 20 punts, inclouen:</t>
  </si>
  <si>
    <t>Altres aspectesque millorin l'experiència en consulta</t>
  </si>
  <si>
    <t>Es valorarà l'adequació de de l'escàner i laccessoris a les necessitats assistencials i millora del flux de treball</t>
  </si>
  <si>
    <t>Valoracio tècnica (Llindar 50%) - Adquació de la solució d'escàner a les necessitats assitencials</t>
  </si>
  <si>
    <t>Valoració en exploracions reals de la qualitat d'imatge de l'escàne així com del programari (càlculs, asistència durant l'escaneig, precisió en la localització i marcació del contorn de la bufeta, etc.)</t>
  </si>
  <si>
    <t>Valoracio tècnica (Llindar 50%) - Qualitat de imatge i del programari de la bufeta en exploracions reals</t>
  </si>
  <si>
    <t>Interfície d'usuari de l'escàner d'ús intuïtiu i facilitat de manipulació dels menús i comandaments. Es valorarà la claredat, simplesa i precisió de les indicacions visuals a la pantalla</t>
  </si>
  <si>
    <t>Valoracio tècnica (Llindar 50%) - Facilitat d'ús, comandament i interfície d'usuari</t>
  </si>
  <si>
    <t>Altres aspectes que millorin l'ergoonomia, seguretat, transportabilitat de la solució</t>
  </si>
  <si>
    <t>Facilitat de muntatge, desmuntatge i manteniment de la solucó</t>
  </si>
  <si>
    <t>Es valorarà la ergonomia, usabliitat, facilitat de transport i seguretat de la solucó d'acord la seva configuració</t>
  </si>
  <si>
    <t>Valoracio tècnica (Llindar 50%) - Ergonomia, seguretat, transportabiliat de l'equipament</t>
  </si>
  <si>
    <r>
      <t xml:space="preserve">Es valorarà el mínim import dels recanvis principals.
Indicar preu de recanvi </t>
    </r>
    <r>
      <rPr>
        <b/>
        <sz val="11"/>
        <rFont val="Arial"/>
        <family val="2"/>
      </rPr>
      <t>(indicar referència i preu amb IVA inclòs)</t>
    </r>
    <r>
      <rPr>
        <sz val="11"/>
        <rFont val="Arial"/>
        <family val="2"/>
      </rPr>
      <t xml:space="preserve"> de:
- Sonda
- Pantalla de visualització
- Bateria
- Impressora (si s'inclou)</t>
    </r>
  </si>
  <si>
    <t>Es valorarà que la solució oferta inclogui integració amb el HIS de l'Hospital. La integració ha de permetre com a mínim rebre les dades demogràfiques de pacient i l'enviament del resultat numèric del càlcul del volum de bufeta. Indicar tipus t'integració
La integració s'ha de fer mitjançant missatgeria HL7 SIU/Webservice/DICOM. Es valorarà l'arquitectura de la integració.
Es realitzarà una revisió amb la Direcció TIC de l'Hospital durant la Visita Prèvia Informàtica.</t>
  </si>
  <si>
    <t>VTop - Valoracio tecnica  (Llindar 50%) - Integració de la solució i millor proposta d'arquitectura</t>
  </si>
  <si>
    <t>Millors prestacions de programari i càlcul de volum</t>
  </si>
  <si>
    <t>Sonda inalàmbrica per màxima comoditat durant l'escaneig</t>
  </si>
  <si>
    <t>Millors característiques tècniques de l'equip (menor pes de la sonda, menor temps màxim d'escaneig, mahor autonomia, etc.)</t>
  </si>
  <si>
    <t>VTop - Valoracio tecnica  (Llindar 50%) - Millor proposta pel que fa a característiques tècniques i funcionals</t>
  </si>
  <si>
    <t>Escàner basat en solucó " tot en un" de sonda amb pantalla de visualització i comandament integrats per màxima portabilitat</t>
  </si>
  <si>
    <t>VTop - Valoracio tecnica  (Llindar 50%) - Millor configuració d'escàner</t>
  </si>
  <si>
    <t>Tots els cables, connectors, filtres i tubs necessaris per al correcte funcionament de l'equip</t>
  </si>
  <si>
    <t>5 cànules reutilitzables com mínim:
- Cànula tipus Mercedes Ø4mm i 35 cm de longitud aproximadament
- Cànula tipus Mercedes Ø3mm i 25 cm de longitud aproximadament
- Cànula tipus Rapid Extraction Ø5mm i 35 cm de longitud aproximadament
- Cànula tipus Multi Rapid Extraction Ø4mm i 35 cm de longitud aproximadament
- Cànula tipus BasKet 1,5 Ø4mm i 35 cm de longitud aproximadament</t>
  </si>
  <si>
    <t>Carro ergonòmic rodable, de fàcil transport i amb sistema de frenat, que integri de forma òptima els diferents components i accessoris de l'estació de treball</t>
  </si>
  <si>
    <t>Pedal per bomba de succió i d'infiltració. Indicar si és wireless o no</t>
  </si>
  <si>
    <t>5. Accessoris, recanvis i fungible</t>
  </si>
  <si>
    <t>Indicar tecnologia de regulació automàtica (sensors, altres solucions)</t>
  </si>
  <si>
    <t>Indicar rang de temperatura regulable</t>
  </si>
  <si>
    <t>Indicar nombre de safates incloses en la solució i pes màxim suportat per cada una</t>
  </si>
  <si>
    <t>Safates compatibles amb els recipients de fluids i líquids emprats durant les intervencions</t>
  </si>
  <si>
    <t>Equip basat en safates amb superfície de temperatura regulable de forma automàtica per mantenir la tempratura dels líquids i fluid a infiltrar i evitar la hipotèrmia dels pacients</t>
  </si>
  <si>
    <t>4. Sistema de control tèrmic de fluids i líquids</t>
  </si>
  <si>
    <t>Indicar soroll màxim en dB</t>
  </si>
  <si>
    <t>Comandament mitjançant pantalla tàctil, pedal o solució equivalent. Indicar solució de comandament i regulacions</t>
  </si>
  <si>
    <t>Permet programar volums objectiu d’infiltració per major seguretat</t>
  </si>
  <si>
    <t>Velocitat de bombeig regulable. Rang mínim de 50 - 1.000 ml/min</t>
  </si>
  <si>
    <t>Pes inferior a 6kg</t>
  </si>
  <si>
    <t>Dimensions compactes inferiors a 275 x 210 x 350 mm aproximadament</t>
  </si>
  <si>
    <t>Bomba d'infiltració per a irrigació percutànea d'agent anestèsic i infiltració de greix en cirurgies de reconstrucció</t>
  </si>
  <si>
    <t>4. Bomba d'infiltració</t>
  </si>
  <si>
    <t>Comandament mitjançant botonera amb membrana integrada en el mànec de la peça de mà, pantalla tàctil de control de la consola, pedal o solució equivalent. Indicar solució de comandament i regulacions</t>
  </si>
  <si>
    <t>Consola amb pantalla de visualització de les condicions de treball</t>
  </si>
  <si>
    <t>Esterilitzable en autoclau</t>
  </si>
  <si>
    <t>Longitud de moviment aproximada de 2,8 mm</t>
  </si>
  <si>
    <t>Rang de freqüència regulable. Rang mínim 3.000 - 6.000 vibracions/minut. Indicar rang</t>
  </si>
  <si>
    <t>Genera un moviment vibratori de vaivé en l'eix longitudinal</t>
  </si>
  <si>
    <t>Fàcil acoblament de les cànules en la peça de mà. Compatible amb cànules rebutjables o reutilitzables. Indicar models de cánules compatibles amb la solució oferta</t>
  </si>
  <si>
    <t>Pes màxim de la peça de mà imferior a 700g</t>
  </si>
  <si>
    <t>Peça de mà lleugera amb mànec ergonòmic i consola de control</t>
  </si>
  <si>
    <t>3. Peça de mà amb consola</t>
  </si>
  <si>
    <t>L'equip ha d'incloure solució de contenidors amb capacitat mínima de 6000 cc per deposició dels residus aspirats. La solució ha de ser reutilitzable compatible amb bosses rebutjables</t>
  </si>
  <si>
    <t>Indicar soroll màxim en dB. No pot ser superior a 53 dB aproximadament</t>
  </si>
  <si>
    <t>Comandament mitjançant pantall tàctil, botonera o solucio equivalnet. Indicar solució de comandament i regulacions</t>
  </si>
  <si>
    <t>Pressió de buit de -90kPa (relativa a NN) aproximadament. Indicar pressió</t>
  </si>
  <si>
    <t>Potència d'aspiració mínima de 58l/min aproximadament a 50Hz</t>
  </si>
  <si>
    <t>Equip d'aspiració per succió de greix i fluids corporals basat en tecnologia de rotor amb pales o solució equivalent. Indicar tecnologia</t>
  </si>
  <si>
    <t>2. Bomba de succió</t>
  </si>
  <si>
    <t>Indicar graus de protecció IP de cada un dels components de la solució</t>
  </si>
  <si>
    <t>Configuració mínima:
- Bomba de succió
- Peça de mà amb consola
- Bomba d'infiltració
- Sistema de control tèrmic de fluids i líquids</t>
  </si>
  <si>
    <t>Equip de fàcil neteja i apte per a ser desinfectat amb productes de neteja hospitalaris</t>
  </si>
  <si>
    <t>Capcitat de funcionament continu en intervencions de llarga durada i d'alta complexitat</t>
  </si>
  <si>
    <t>Estació de treball modular per a liposuccions i altres tractaments mitjaçant tecnologia PAL (Power-Assisted Liposuction)</t>
  </si>
  <si>
    <r>
      <t xml:space="preserve">Estació de treball per a liposuccions, inflitracions de greix i altres tractaments de cirugía plàstica i reconstructiva (lipedema, Linfedema, Lipoma, abdominoplàsties, etc.). El sistema ha d'incloure com a mínim:
- Bomba de succió
- Peça de mà amb consola
- Bomba d'infiltració
- Sistema de control tèrmic de fluids i líquids
</t>
    </r>
    <r>
      <rPr>
        <b/>
        <sz val="11"/>
        <color rgb="FF000000"/>
        <rFont val="Arial"/>
        <family val="2"/>
      </rPr>
      <t xml:space="preserve">
</t>
    </r>
    <r>
      <rPr>
        <sz val="11"/>
        <color rgb="FF000000"/>
        <rFont val="Arial"/>
        <family val="2"/>
      </rPr>
      <t xml:space="preserve">Cal incloure el Product Datasheet 
No incloure un material necessari pel funcionament de l'equip pot ser motiu d'exclusió del concurs </t>
    </r>
  </si>
  <si>
    <t>Valoració en exploracions reals de la qualitat de treball de l'equipament durant liposuccions, inflitracions de greix i altres tractaments de cirugía plàstica i reconstructiva relas. Es valorarà els resultats i la ideoneïtat de la solució per a cirurgies de llarga durada i complexitat elevada.</t>
  </si>
  <si>
    <t>Valoracio tècnica (Llindar 50%) - Qualitat de tractament i optimització per cirurgies llargues d'alta complexitat</t>
  </si>
  <si>
    <t>Facilitat d'ús i comoditat de l'usuari durant . Es valorarà la maniobrabilitat i lleugeresa dels equips mentre es treballa</t>
  </si>
  <si>
    <t>Interfície d'usuari de dels diferents components de la solució d'ús intuïtiu i facilitat de manipulació dels menús i comandaments. Es valorarà la claredat i simplesa de les indicacions visuals a les pantalla</t>
  </si>
  <si>
    <t>Idoneïtat de la integració dels conjunt d'equips inclosos en l'oferta (bomba de succió, peça de mà amb consola, bomba d'infiltrací i sistema de control tèrmic). 
Es valorarà la facilitat de muntatge, desmuntatge i mantenimentdels diferents components i accessoris de la solució.
Es valorarà l'ergonomia, la seguretat, la transportabilitat i adequació a l'entorn quirúrgic.</t>
  </si>
  <si>
    <r>
      <t>Es valorarà el mínim import del fungible principal.
Indicar preu del fungible</t>
    </r>
    <r>
      <rPr>
        <b/>
        <sz val="11"/>
        <rFont val="Arial"/>
        <family val="2"/>
      </rPr>
      <t xml:space="preserve"> (indicar referència, codi SAP si en té, preu dels kits amb IVA inclòs i preu unitari amb IVA inclòs) </t>
    </r>
    <r>
      <rPr>
        <sz val="11"/>
        <rFont val="Arial"/>
        <family val="2"/>
      </rPr>
      <t>de:
- Peça per acoblament de cànula en peça de mà (en cas que sigui necessària pel correcte muntatge)
- Tubs d'aspiació de la peça de mà
- Cánules rebutjables
- Tubs d'aspiració de la bomba de succió
- Tubs d'infiltració d'agent anestèsic per la bomba d'infiltració
- Tubs d'infiltració de greix per la bomba d'infiltració durant cirurgies de recontrucció
- Bosses per solució de contenidors de la bomba de succió
- Filtres bacterians de la bomba de succió
- Filtre hidrofóbic de la bomba de succió
- Tubuladures de la bomba de succió</t>
    </r>
  </si>
  <si>
    <r>
      <t xml:space="preserve">Es valorarà el mínim import dels recanvis principals.
Indicar preu de recanvi </t>
    </r>
    <r>
      <rPr>
        <b/>
        <sz val="11"/>
        <rFont val="Arial"/>
        <family val="2"/>
      </rPr>
      <t>(indicar referència i preu amb IVA inclòs)</t>
    </r>
    <r>
      <rPr>
        <sz val="11"/>
        <rFont val="Arial"/>
        <family val="2"/>
      </rPr>
      <t xml:space="preserve"> de:
- Bomba de succió
- Peça de mà amb consola
- Bomba d'infiltració
- Sistema de control tèrmic de fluids i líquids
- Cánules reutilitzables</t>
    </r>
  </si>
  <si>
    <t>Taller de reparacions propi o homologat per tot el material inclòs en l'oferta - presentar ISOs i certificats de qualtitat, processos i altres. Definir processos de qualitat i validació de les reparacions</t>
  </si>
  <si>
    <t>VTop - Valoració tècnica  (Llindar 50%) - Millor proposta de manteniment i pres de recanvis i fungible</t>
  </si>
  <si>
    <t>Altres prestacions que millorin la versatilitat i funcinalitat de la solució oferta</t>
  </si>
  <si>
    <t xml:space="preserve">Solució modular, desmuntable i idoneïtat de la seva integració en carro </t>
  </si>
  <si>
    <t>Inclusió de material addicional (p.e. cànules reutilitzables extres) que incrementi les prestacions del conjunt i/o que suposi material de reserva</t>
  </si>
  <si>
    <t>Es valorarà l'amplitud del catàleg de cànules compatibles amb la solució oferta i les seves característiques i aplicacions</t>
  </si>
  <si>
    <t>VTop - Valoracio tecnica  (Llindar 50%) - Millor proposta de configuració de la solució i accessoris</t>
  </si>
  <si>
    <t>Millors prestacions tècniques i funcionals dels diferents components de la solució:
- Bomba de succió
- Peça de mà amb consola
- Bomba d'infiltració
- Sistema de control tèrmic de fluids i líquids</t>
  </si>
  <si>
    <t>Cal detallar les peces i recanvis exclusius del proveïdor necessaris pel correcte funcionament de la solució. Indicar referència, model i preu unitari (€) (IVA inclòs) d'aquelles peces i recanvis que superin els 500€ (IVA inclòs)</t>
  </si>
  <si>
    <t>Indicar si la solució requereix algun tipus de manteniment (engreixar les articulacions cada 'n' usos, etc.)</t>
  </si>
  <si>
    <t>Tot el braç ha de de ser d'acer inoxidable</t>
  </si>
  <si>
    <t>Compatible com a mínim amb broncoscopis Pentax models EB19-J10U, EB15-J10 i EB19-J10. Indicar marques i models de broncoscopis compatibles amb la solució oferta</t>
  </si>
  <si>
    <t>Sistema de subjecció de broncoscopis ajustable per no danyar el broncoscopi. Indicar funcionament sistema de subjecció</t>
  </si>
  <si>
    <t>Compatible com a mínim amb taules quirúrgiques Maquet Alphamaxx. Indicar marques i models de taules quirúrgiques compatibles amb la solució oferta</t>
  </si>
  <si>
    <t>Sistema per fixació a barra tècnica de taules quirúrgiques</t>
  </si>
  <si>
    <t>Indicar sistema d'ajust i bloqueig de totes les articulacions</t>
  </si>
  <si>
    <t>Incorpora articulacions que permeten moviment en els treix eixos xyz. Per a cada arituclació, indicar moviments i graus de llibertat</t>
  </si>
  <si>
    <t>Indicar mecanisme de regulació d'alçada (cargol d'apretament manual, altres)</t>
  </si>
  <si>
    <t>Braç amb alçada regulable. Indicar rang d'alçada regulable</t>
  </si>
  <si>
    <r>
      <rPr>
        <sz val="10"/>
        <rFont val="Arial"/>
        <family val="2"/>
      </rPr>
      <t xml:space="preserve">Braç articulat per subjecció de broncoscopi flexible durant procediments de broncoscòpia intervencionista amb sistema de fixació a barra tècnica de taula quirúrgica.
</t>
    </r>
    <r>
      <rPr>
        <sz val="10"/>
        <color theme="1"/>
        <rFont val="Arial"/>
        <family val="2"/>
      </rPr>
      <t xml:space="preserve">
Cal adjuntar Product Datasheet
No incloure un material necessari pel funcionament de l'equip pot ser motiu d'exclusió del concurs</t>
    </r>
  </si>
  <si>
    <t>Altres prestacions que simplifiquin el procés de muntatge de la solució</t>
  </si>
  <si>
    <t>Es valorarà la facilitat, simplesa i rapidesa de muntatge, desmuntatge i integració de les diferents parts i accessoris de la solució. Es valoraran solucions amb un disseny de maneig intuïtiu i de fàcil posicionament</t>
  </si>
  <si>
    <t>Es revisarà que els materials presentin resistència al trecat i robustesa en general per garantir un correcte funcionament i mínimes reparacions</t>
  </si>
  <si>
    <t>Es valoraran els materials i acabats mirant que no hi hagin rebaves, imperfeccions , etc.</t>
  </si>
  <si>
    <t>Valoració tècnica (Llindar 50%) - Materials, robustesa i qualitat dels acabats</t>
  </si>
  <si>
    <t>Altres aspectes que millorin l'ergonomia, seguretat i transportabilitat</t>
  </si>
  <si>
    <t>Es valorarà l'ergonomia, seguretat, transportabilitat i adequació a l'entorn del servei de broncoscòpies</t>
  </si>
  <si>
    <t>Valoració tècnica (Llindar 50%) - Ergonomia, seguretat, transportabilitat</t>
  </si>
  <si>
    <t>Usabilitat i adequació de la solució a les necessitats de broncoscòpia intervencionista (estabilitat de la posició fixada durant tota la intervenció, reducció del temps de les intervencions, etc.). Es valorarà en intervencions reals la versatilitat i idoneïtat de la solució d'acord els requeriments assistencials així com l'optimització de les tècniques i recursos</t>
  </si>
  <si>
    <t xml:space="preserve">Valoracio tècnica (Llindar 50%) - Usabilitat i adequació a procediments de broncoscòpia intervencionista </t>
  </si>
  <si>
    <r>
      <t>Indicar preus de reparació i intercanvi</t>
    </r>
    <r>
      <rPr>
        <b/>
        <sz val="11"/>
        <rFont val="Arial"/>
        <family val="2"/>
      </rPr>
      <t xml:space="preserve"> (indicar referència, model i preu unitari amb IVA inclòs) </t>
    </r>
    <r>
      <rPr>
        <sz val="11"/>
        <rFont val="Arial"/>
        <family val="2"/>
      </rPr>
      <t xml:space="preserve">de totes les referències que configuren la solució oferta. Es valorarà el mínim import de reparació i intercanvi. </t>
    </r>
  </si>
  <si>
    <t>VTop - Valoracio tècnica  (Llindar 50%) - Millor proposta de preus de reparació i intercanvi</t>
  </si>
  <si>
    <t>Altres prestacions que millorin la versatilitat i funcionalitat de la solució oferta</t>
  </si>
  <si>
    <t>Solució modular, desmuntable i compatible amb el major nombre de marques i models de broncoscopis al mercat</t>
  </si>
  <si>
    <t>Inclusió de material addicional que incrementi les prestacions del conjunt i/o que suposi material de reserva</t>
  </si>
  <si>
    <t>Adequació de les articulacions, sistema de fixació a taula quirúgica i sistema de subjecció de broncoscopi a les necessitats en broncoscòpia intervencionista</t>
  </si>
  <si>
    <t>VTop - Valoració tècnica  (Llindar 50%) - Versatilitat de la solució i millor proposta pel que fa a característiques tècniques i funcionals del braç estabilitzador</t>
  </si>
  <si>
    <t>S'accepten solucions amb diferent configuració a la descrita, que garanteixin una funcionalitat i usabilitat idéntica a la requerida</t>
  </si>
  <si>
    <t>2u. Cistella d'immersió amb nanses i perforada per al transport dins del contenidor, rentat d´instrumental i esterilització i emmagatzematge dins de contenidor hermétic.</t>
  </si>
  <si>
    <t>2u. TAPA DE CONTENIDOR COLOR BLAU o PLATA. Tapa per base de contenidor per l’esterilització, el transport i l'emmagatzematge de contenidor hermètic gran d'instrumental quirúrgic. En alumini anoditzat lleuger o similar. Tancament hermètic a pressió amb sistema de llengüetes compatible amb precintes de seguretat d’un sol ús tipus cadenat</t>
  </si>
  <si>
    <t>2. BASE CONTENIDOR HERMETIC PER ESTERILITZAR I EMMAGATZEMAR. NO PERFORAT. En alumini anoditzat lleuger o similar. Dues nanses metàl.liques i ergonòmiques. Tancament hermètic a pressió amb sistema de llengüetes compatible amb precintes de seguretat d’un sol ús tipus cadenat.</t>
  </si>
  <si>
    <t>1u. VALVA RICHARDSON 51x152mm - valva retractora de la paret abdominal</t>
  </si>
  <si>
    <t>1u. VALVA RICHARDSON 51x76mm - valva retractora de la paret abdominal</t>
  </si>
  <si>
    <t>2u. VALVA BALFOUR/MAYO 83x73mm (amb llavis) - valva retractora del marge costal o de la paret abdominal</t>
  </si>
  <si>
    <t>2. VALVA BALFOUR/MAYO 51x54mm (amb llavis) - valva retractora del marge costal o de la paret abdominal</t>
  </si>
  <si>
    <t>2u. VALVA MAL·LEABLE 4 DITS 151mm (freddy fingers) - valva per retracció suau d'orgàns</t>
  </si>
  <si>
    <t>1u. VALVA DEAVER 64x127mm - valva per retracció de teixits tous</t>
  </si>
  <si>
    <t>1u. VALVA DEAVER 38x127mm - valva per retracció de teixits tous</t>
  </si>
  <si>
    <t>1u. VALVA MAL·LEABLE LLISA 64x254mm - valva per retracció de teixits tous</t>
  </si>
  <si>
    <t>1u. VALVA MAL·LEABLE LLISA 51x203mm - valva per retracció de teixits tous</t>
  </si>
  <si>
    <t>1u. VALVA MAL·LEABLE LLISA 38x203mm - valva per retracció de teixits tous</t>
  </si>
  <si>
    <t>1u. VALVA MAL·LEABLE LLISA 51x102mm - valva per retracció de teixits tous</t>
  </si>
  <si>
    <t>2u. BARRA ANCLATGE A/CREMALLERA - PORTA VALVES LLARG 26cm</t>
  </si>
  <si>
    <t>3u. BARRA ANCLATGE ANCLATGE RÀPID A/MANIBELA - PORTA VALVES CURT 21cm</t>
  </si>
  <si>
    <t>1u. BARRA ARTICULADA TRANSVERSAL - BILATERAL 86cm</t>
  </si>
  <si>
    <t>3u. BRAÇ ANGULAT 45º 61cm</t>
  </si>
  <si>
    <t xml:space="preserve">2u. FIXADOR A/PALANCA ANCLATGE ARTICULADOR BARRA-BARRA </t>
  </si>
  <si>
    <t>2u. ABRAÇADERA - BARRA LATERAL A TAULA QUIRURGICA AMB 2 ARTICULACIONS</t>
  </si>
  <si>
    <t>2. Composició del set</t>
  </si>
  <si>
    <t>L'instrumental s'haurà d'entregar per sets complets seguint les indicacions de l'Hospital.</t>
  </si>
  <si>
    <t>La mida de cada instrument que composa el set podrà ser +/- 5 mm de llarg.</t>
  </si>
  <si>
    <t>Aportar certificat/fitxa tècnica de tots els instruments que composen el set amb descripció i fotografies de totes les peces, incloses la cistella, la base del contenidor i la tapa.</t>
  </si>
  <si>
    <t>La composició de tots els materials del set han de tolerar esterilització en vapor d’aigua (H2O) a 134ºC.</t>
  </si>
  <si>
    <t>La composició de tots els materials del set han de permetre termodesinfecció en rentadora termo desinfectadora.</t>
  </si>
  <si>
    <t>Tot l'instrumental haurà d'estar serigrafiat amb marca i referència de peça.</t>
  </si>
  <si>
    <t xml:space="preserve">Tot l'instrumental ha de presentar certificació d'exempció d'al·lèrgens làtex, zinc i níquel. </t>
  </si>
  <si>
    <t>Tot l'instrumental ha de ser d’acer inoxidable i tenir acabat mat.</t>
  </si>
  <si>
    <t>Documentació sobre instruccions de neteja i esterilització d’instrumental quirúrgic i accessoris en castellà i/o català.</t>
  </si>
  <si>
    <t>Certificat Directiva 93/42/CEE relativa als productes sanitaris i/o Certificats MDR per dispositius de classe IIa, IIb i Ir.</t>
  </si>
  <si>
    <t>Certificat de les normatives ISO 7153-1, ISO 7151</t>
  </si>
  <si>
    <t>Tot l’instrumental i accessoris han de tenir marcat CE.</t>
  </si>
  <si>
    <t>1. Característiques constructives</t>
  </si>
  <si>
    <r>
      <rPr>
        <sz val="10"/>
        <rFont val="Arial"/>
        <family val="2"/>
      </rPr>
      <t xml:space="preserve">Separador abdominal amb capacitat d’instal·lar-se als riells de la taula quirúrgica per dur a terme cirurgies hepatobiliopancreàtiques no laparoscòpiques mitjançant un quadre amb braços i valves de diferents formes i mides.
</t>
    </r>
    <r>
      <rPr>
        <sz val="10"/>
        <color theme="1"/>
        <rFont val="Arial"/>
        <family val="2"/>
      </rPr>
      <t xml:space="preserve">
Cal adjuntar Product Datasheet
No incloure un material necessari pel funcionament de l'equip pot ser motiu d'exclusió del concurs</t>
    </r>
  </si>
  <si>
    <t>Altres aspectes que millorin l'ergonomia, seguretat, transportabilitat, neteja, processat i esterilització de la solució</t>
  </si>
  <si>
    <t>Durant la mostra s'instruïrà sobre els processos de neteja i muntatge dels contenidors. La idoneïtat de la solució serà avaluada per infermeria experta en processos d'esterilització</t>
  </si>
  <si>
    <t>Es valorarà el contingut dels protocols de neteja</t>
  </si>
  <si>
    <t>Es valorarà l'ergonomia, seguretat, transportabilitat i adequació a l'entorn quirurgic</t>
  </si>
  <si>
    <t>Valoració tècnica (Llindar 50%) - Ergonomia, seguretat, transportabilitat, neteja, processat i esterilització</t>
  </si>
  <si>
    <t>Usabilitat i adequació de la solució a les necessitats de cirurgia oberta hepatobiliopancreàtica i trasplantament hepàtic (minimitzar risc de danys, reducció del temps quirúrgic, etc.). Es valorarà en intervencions reals la versatilitat i idoneïtat de la solució d'acord els requeriments assistencials així com l'optimització de les tècniques i recursos</t>
  </si>
  <si>
    <t>Valoracio tècnica (Llindar 50%) - Usabilitat i adequació a les tècniques quirúrigiques de cirurgia oberta hepatobilopancreàtica i trasplantament hepàtic</t>
  </si>
  <si>
    <t>Altres propostes de formació addicional</t>
  </si>
  <si>
    <t>Proposta de formació personal d'esterilització i quiròfans - material de formació, programa amb hores i personal dedicat, etc…</t>
  </si>
  <si>
    <t>VTop - Valoracio tècnica  (Llindar 50%) - Millor proposta de formació</t>
  </si>
  <si>
    <t>Solució modular, desmuntable i compatible amb equipament existent al servei - permet intercanvi peces, minimitzar despeses de reparació</t>
  </si>
  <si>
    <t>Amplitud de catàleg de peces compatibles amb la solució que optimitzin o augmentin les possiblitats de tècniques quirúrgiques</t>
  </si>
  <si>
    <t>Adequació de les peces i composició del set a les necessitats en cirurgies obertes hepatobiliopancreàtiques i trasplantament hepàtic, axí com menor impacte en el pacient</t>
  </si>
  <si>
    <t>VTop - Valoració tècnica  (Llindar 50%) - Versatilitat de la solució i millor proposta pel que fa a característiques tècniques i funcionals de retractor abdominal mitjançant braços i valves per cirurgia oberta hepatobilopancreàtica i trasplantament hepàtic</t>
  </si>
  <si>
    <t>Dotació inicial de fungible per a l'inici de l'activitat. Si l'article no està en el concurs de l'ICS, la dotació mínima serà d'un mes. Fundes</t>
  </si>
  <si>
    <t xml:space="preserve">L'oferta ha d'incloure tots els accessoris necessaris per a la realització de teràpies i irradiacions de contacte a pacients nounats </t>
  </si>
  <si>
    <t xml:space="preserve">Vida útil estimada del mòdul LED abans que la intensitat lumínica de mínim 10.000h. Indicar la vida útil abans que es redueixi un 25% la intensitat lumínica (en hores). </t>
  </si>
  <si>
    <t xml:space="preserve">Cable de fibra òptica flexible i de dimensions mínimes de 100 cm.  </t>
  </si>
  <si>
    <t>Especificar si consta de sistema de protecció contra sobreescalfament</t>
  </si>
  <si>
    <t>Compatibilitat demostrada amb RX</t>
  </si>
  <si>
    <t>Indicar nivell de soroll màxim de l'equip a 1m de distancia. No pot superar els 44 dB</t>
  </si>
  <si>
    <t>Indicar rang de longitud d'ona de la llum en nm. Rang entre 430 i 490 nm</t>
  </si>
  <si>
    <t>Indicar modes de irradiació espectral de l'equip (alta, baixa...) i el valor d'intensitat de la llum en μW/cm²/nm. Valors entre 30 i 50 μW/cm²/nm</t>
  </si>
  <si>
    <t>Indicar dimensions i pes de les diferents parts de l'equip</t>
  </si>
  <si>
    <t>Indicar superfície efectiva de tractament de fototeràpia (en cm2) per cada mida de pala disponible</t>
  </si>
  <si>
    <t>Dimensions aproximades de les pales:
- Petita: 15x30 cm aproximadament. Indicar dimensions
- Gran: 25x30 cm aproximadament. Indicar dimensions</t>
  </si>
  <si>
    <t>Distribució de la llum per fibra òptica.</t>
  </si>
  <si>
    <t>Equip de fototeràpia LED de contacte compost per la caixa d'il·luminació i la pala de fototeràpia de contacte per a pacient nounat</t>
  </si>
  <si>
    <r>
      <t>Equip de fototeràpia per llum LED de contacte pel tractament de l'hiperbilirrubinèmia en pacients nounats. La solució inclou 2 equips:
- 1 unitat d'equip de fototeràpia amb pala gran
- 1 unitat d'equip de fototeràpia amb pala petita
Cal incloure el Product Datasheet 
No incloure un material necessari pel funcionament de l'equip pot ser motiu d'exclusió del concurs</t>
    </r>
    <r>
      <rPr>
        <b/>
        <sz val="10"/>
        <rFont val="Arial"/>
        <family val="2"/>
      </rPr>
      <t xml:space="preserve"> </t>
    </r>
  </si>
  <si>
    <t>Valoració tècnica (Llindar 50%) - Robustesa, materials i facilitat de neteja</t>
  </si>
  <si>
    <t>Altres aspectes que millorin la idoneïtat en el tractament per fototeràpia i afavoreixin l'adequació a les necessitats assistencials</t>
  </si>
  <si>
    <t>Les pales i les seves fundes son còmodes i de materials suaus al tacte.</t>
  </si>
  <si>
    <t>Comoditat d'ús en pacients nounats de diferents caractístiques i condicions, comfort durant el tractament i qualitat de la fototeràpia</t>
  </si>
  <si>
    <t>Valoració tècnica (Llindar 50%) - Qualitat de tractament, comoditat i comfort</t>
  </si>
  <si>
    <t>Altres aspectes que millorin el maneig i control de la solució</t>
  </si>
  <si>
    <t>Es valorarà la claredat dels indicadors visuals. Es valoraran solucions amb intefícies intuïtives de fàcil i ràpida interpretació</t>
  </si>
  <si>
    <t>Valoració tècnica (Llindar 50%) - Facilitat d'ús, interfície d'usuari i visualització</t>
  </si>
  <si>
    <t>Altres aspectes que millorin la usabilitat, ergonomia o muntatge de la colusió</t>
  </si>
  <si>
    <t>Facilitat de muntatge i desmuntage de la solucio (fundes fàcilment col·locables, etc)</t>
  </si>
  <si>
    <t>L'equip és manejable i ergonòmic, fàcil de transportar i usar en diferents espais. Es valorarà les seves dimensions</t>
  </si>
  <si>
    <t>Valoració tècnica (Llindar 50%) - Usabilitat, ergonomia, seguretat, transportablitat, muntatge i adequació a l'entorn</t>
  </si>
  <si>
    <r>
      <t xml:space="preserve">Es valorarà el mínim import del fungible principal.
Indicar preu del fungible </t>
    </r>
    <r>
      <rPr>
        <b/>
        <sz val="11"/>
        <rFont val="Arial"/>
        <family val="2"/>
      </rPr>
      <t xml:space="preserve">(indicar referència, codi SAP si en té, preu dels kits amb IVA inclòs i preu unitari amb IVA inclòs) </t>
    </r>
    <r>
      <rPr>
        <sz val="11"/>
        <rFont val="Arial"/>
        <family val="2"/>
      </rPr>
      <t>de:
-  Fundes</t>
    </r>
  </si>
  <si>
    <r>
      <t xml:space="preserve">Es valorarà el mínim import dels recanvis principals.
Indicar preu de recanvi </t>
    </r>
    <r>
      <rPr>
        <b/>
        <sz val="11"/>
        <rFont val="Arial"/>
        <family val="2"/>
      </rPr>
      <t>(indicar referència i preu amb IVA inclòs)</t>
    </r>
    <r>
      <rPr>
        <sz val="11"/>
        <rFont val="Arial"/>
        <family val="2"/>
      </rPr>
      <t xml:space="preserve"> de les diferents parts:
- Font de llum
- Pala lluminosa</t>
    </r>
  </si>
  <si>
    <t>Amplitud de catàleg de fundes compatibles amb la solució que optimitzin o augmentin les possiblitats de tècniques quirúrgiques</t>
  </si>
  <si>
    <t>VTop - Valoració tècnica  (Llindar 50%) - Millor proposta de manteniment, accessoris i preuss de recanvis i fungible</t>
  </si>
  <si>
    <t>Es valorarà una major superfície efectiva del tractament de fototeràpia.</t>
  </si>
  <si>
    <t>VTop - Valoració tècnica  (Llindar 50%) - Millors proposta pel que fa a les dimensions de superfície efectiva del tractament de fototeràpia</t>
  </si>
  <si>
    <t xml:space="preserve">Altres característiques de l'equip que millorin les prestacions tècniques i funcionals </t>
  </si>
  <si>
    <t>Millors prestacions de la font de llum (màxima vida úlitl, intensitat lluminosa,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</si>
</sst>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gt;0.00"/>
    <numFmt numFmtId="165" formatCode="#\&gt;0.00"/>
    <numFmt numFmtId="166" formatCode="#,##0.00\ 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20"/>
      <name val="Arial Black"/>
      <family val="2"/>
    </font>
    <font>
      <b/>
      <sz val="20"/>
      <color theme="1"/>
      <name val="Arial Black"/>
      <family val="2"/>
    </font>
    <font>
      <b/>
      <sz val="11"/>
      <name val="Arial"/>
      <family val="2"/>
    </font>
    <font>
      <sz val="10"/>
      <name val="Arial"/>
      <family val="2"/>
    </font>
    <font>
      <sz val="10"/>
      <color theme="1"/>
      <name val="Arial"/>
      <family val="2"/>
    </font>
    <font>
      <sz val="14"/>
      <color theme="1"/>
      <name val="Arial Black"/>
      <family val="2"/>
    </font>
    <font>
      <b/>
      <sz val="16"/>
      <color theme="1"/>
      <name val="Arial Black"/>
      <family val="2"/>
    </font>
    <font>
      <sz val="16"/>
      <color theme="1"/>
      <name val="Arial Black"/>
      <family val="2"/>
    </font>
    <font>
      <b/>
      <sz val="16"/>
      <color theme="3" tint="0.39997558519241921"/>
      <name val="Arial Black"/>
      <family val="2"/>
    </font>
    <font>
      <sz val="9"/>
      <color rgb="FF000000"/>
      <name val="Arial"/>
      <family val="2"/>
    </font>
    <font>
      <b/>
      <sz val="9"/>
      <color rgb="FF000000"/>
      <name val="Arial"/>
      <family val="2"/>
    </font>
    <font>
      <b/>
      <sz val="11"/>
      <color rgb="FF000000"/>
      <name val="Arial"/>
      <family val="2"/>
    </font>
    <font>
      <b/>
      <sz val="10"/>
      <name val="Arial"/>
      <family val="2"/>
    </font>
    <font>
      <sz val="12"/>
      <color rgb="FF000000"/>
      <name val="Arial"/>
      <family val="2"/>
    </font>
    <font>
      <sz val="10"/>
      <color rgb="FFFF0000"/>
      <name val="Arial"/>
      <family val="2"/>
    </font>
    <font>
      <b/>
      <sz val="10"/>
      <color theme="1"/>
      <name val="Arial"/>
      <family val="2"/>
    </font>
    <font>
      <sz val="11"/>
      <name val="Calibri"/>
      <family val="2"/>
    </font>
    <font>
      <sz val="11"/>
      <color rgb="FFFF0000"/>
      <name val="Calibri"/>
      <family val="2"/>
    </font>
    <font>
      <sz val="14"/>
      <color rgb="FFFF0000"/>
      <name val="Arial Black"/>
      <family val="2"/>
    </font>
    <font>
      <b/>
      <sz val="20"/>
      <color rgb="FFFF0000"/>
      <name val="Arial Black"/>
      <family val="2"/>
    </font>
    <font>
      <b/>
      <sz val="16"/>
      <color rgb="FFFF0000"/>
      <name val="Arial Black"/>
      <family val="2"/>
    </font>
    <font>
      <sz val="14"/>
      <name val="Arial Black"/>
      <family val="2"/>
    </font>
    <font>
      <b/>
      <sz val="16"/>
      <name val="Arial Black"/>
      <family val="2"/>
    </font>
    <font>
      <sz val="10"/>
      <name val="Arial Black"/>
      <family val="2"/>
    </font>
    <font>
      <b/>
      <sz val="12"/>
      <name val="Arial Black"/>
      <family val="2"/>
    </font>
    <font>
      <b/>
      <sz val="12"/>
      <name val="Arial"/>
      <family val="2"/>
    </font>
    <font>
      <b/>
      <sz val="12"/>
      <color theme="0"/>
      <name val="Arial"/>
      <family val="2"/>
    </font>
    <font>
      <sz val="11"/>
      <name val="Arial"/>
      <family val="2"/>
    </font>
    <font>
      <sz val="11"/>
      <color theme="1"/>
      <name val="Arial"/>
      <family val="2"/>
    </font>
    <font>
      <b/>
      <sz val="11"/>
      <name val="Calibri"/>
      <family val="2"/>
    </font>
    <font>
      <sz val="14"/>
      <name val="Calibri"/>
      <family val="2"/>
    </font>
    <font>
      <b/>
      <sz val="14"/>
      <name val="Calibri"/>
      <family val="2"/>
    </font>
    <font>
      <sz val="14"/>
      <color rgb="FFFF0000"/>
      <name val="Calibri"/>
      <family val="2"/>
    </font>
    <font>
      <sz val="16"/>
      <color rgb="FFFF0000"/>
      <name val="Arial Black"/>
      <family val="2"/>
    </font>
    <font>
      <b/>
      <sz val="12"/>
      <color rgb="FFFF0000"/>
      <name val="Arial"/>
      <family val="2"/>
    </font>
    <font>
      <sz val="12"/>
      <color rgb="FFFF0000"/>
      <name val="Arial"/>
      <family val="2"/>
    </font>
    <font>
      <sz val="11"/>
      <color rgb="FF000000"/>
      <name val="Arial"/>
      <family val="2"/>
    </font>
    <font>
      <sz val="11"/>
      <color theme="1"/>
      <name val="Calibri"/>
      <family val="2"/>
    </font>
    <font>
      <b/>
      <sz val="20"/>
      <color rgb="FF000000"/>
      <name val="Arial Black"/>
      <family val="2"/>
    </font>
    <font>
      <b/>
      <sz val="16"/>
      <color rgb="FF000000"/>
      <name val="Arial Black"/>
      <family val="2"/>
    </font>
    <font>
      <sz val="16"/>
      <color rgb="FF000000"/>
      <name val="Arial Black"/>
      <family val="2"/>
    </font>
    <font>
      <sz val="10"/>
      <color rgb="FF000000"/>
      <name val="Arial"/>
      <family val="2"/>
    </font>
    <font>
      <b/>
      <sz val="16"/>
      <color rgb="FF538DD5"/>
      <name val="Arial Black"/>
      <family val="2"/>
    </font>
    <font>
      <sz val="11"/>
      <color rgb="FF000000"/>
      <name val="Calibri"/>
      <family val="2"/>
    </font>
    <font>
      <sz val="11"/>
      <name val="Calibri"/>
      <family val="2"/>
      <scheme val="minor"/>
    </font>
    <font>
      <b/>
      <sz val="10"/>
      <color rgb="FF000000"/>
      <name val="Arial"/>
      <family val="2"/>
    </font>
    <font>
      <sz val="10"/>
      <color indexed="8"/>
      <name val="Arial"/>
      <family val="2"/>
    </font>
    <font>
      <sz val="14"/>
      <color rgb="FF000000"/>
      <name val="Arial Black"/>
      <family val="2"/>
    </font>
    <font>
      <b/>
      <sz val="12"/>
      <color rgb="FF000000"/>
      <name val="Arial Black"/>
      <family val="2"/>
    </font>
    <font>
      <b/>
      <sz val="12"/>
      <color rgb="FF000000"/>
      <name val="Arial"/>
      <family val="2"/>
    </font>
    <font>
      <b/>
      <sz val="10"/>
      <color rgb="FFFFFFFF"/>
      <name val="Arial"/>
      <family val="2"/>
    </font>
    <font>
      <b/>
      <sz val="12"/>
      <color rgb="FFFFFFFF"/>
      <name val="Arial"/>
      <family val="2"/>
    </font>
    <font>
      <b/>
      <sz val="11"/>
      <color rgb="FF000000"/>
      <name val="Calibri"/>
      <family val="2"/>
    </font>
    <font>
      <b/>
      <u/>
      <sz val="16"/>
      <color rgb="FF000000"/>
      <name val="Arial"/>
      <family val="2"/>
    </font>
    <font>
      <b/>
      <u/>
      <sz val="10"/>
      <color rgb="FF000000"/>
      <name val="Calibri"/>
      <family val="2"/>
    </font>
    <font>
      <sz val="14"/>
      <color rgb="FF000000"/>
      <name val="Calibri"/>
      <family val="2"/>
    </font>
    <font>
      <b/>
      <sz val="14"/>
      <color rgb="FF000000"/>
      <name val="Calibri"/>
      <family val="2"/>
    </font>
    <font>
      <sz val="12"/>
      <color rgb="FF000000"/>
      <name val="Arial Black"/>
      <family val="2"/>
    </font>
    <font>
      <sz val="12"/>
      <name val="Arial"/>
      <family val="2"/>
    </font>
    <font>
      <b/>
      <sz val="14"/>
      <name val="Arial Black"/>
      <family val="2"/>
    </font>
    <font>
      <sz val="11"/>
      <color rgb="FFFF0000"/>
      <name val="Arial"/>
      <family val="2"/>
    </font>
    <font>
      <sz val="12"/>
      <name val="Arial Black"/>
      <family val="2"/>
    </font>
    <font>
      <b/>
      <u/>
      <sz val="11"/>
      <name val="Arial"/>
      <family val="2"/>
    </font>
    <font>
      <b/>
      <u/>
      <sz val="11"/>
      <color rgb="FFFF0000"/>
      <name val="Arial"/>
      <family val="2"/>
    </font>
    <font>
      <b/>
      <sz val="11"/>
      <color rgb="FFFFFFFF"/>
      <name val="Arial"/>
      <family val="2"/>
    </font>
    <font>
      <b/>
      <sz val="11"/>
      <color theme="1"/>
      <name val="Calibri"/>
      <family val="2"/>
      <scheme val="minor"/>
    </font>
    <font>
      <b/>
      <sz val="12"/>
      <color theme="1"/>
      <name val="Arial Black"/>
      <family val="2"/>
    </font>
    <font>
      <b/>
      <sz val="11"/>
      <name val="Calibri"/>
      <family val="2"/>
      <scheme val="minor"/>
    </font>
    <font>
      <b/>
      <sz val="12"/>
      <color rgb="FF000000"/>
      <name val="Calibri"/>
      <family val="2"/>
    </font>
    <font>
      <b/>
      <sz val="11"/>
      <color rgb="FF000000"/>
      <name val="Calibri"/>
      <family val="2"/>
      <scheme val="minor"/>
    </font>
    <font>
      <sz val="11"/>
      <color rgb="FF000000"/>
      <name val="Calibri"/>
      <family val="2"/>
      <scheme val="minor"/>
    </font>
    <font>
      <sz val="12"/>
      <color theme="1"/>
      <name val="Arial"/>
      <family val="2"/>
    </font>
  </fonts>
  <fills count="17">
    <fill>
      <patternFill patternType="none"/>
    </fill>
    <fill>
      <patternFill patternType="gray125"/>
    </fill>
    <fill>
      <patternFill patternType="solid">
        <fgColor theme="0"/>
        <bgColor indexed="64"/>
      </patternFill>
    </fill>
    <fill>
      <patternFill patternType="solid">
        <fgColor rgb="FFC6E0B4"/>
        <bgColor rgb="FFD6E3BC"/>
      </patternFill>
    </fill>
    <fill>
      <patternFill patternType="solid">
        <fgColor rgb="FFC6D9F0"/>
        <bgColor auto="1"/>
      </patternFill>
    </fill>
    <fill>
      <patternFill patternType="solid">
        <fgColor rgb="FFFFFFFF"/>
        <bgColor rgb="FF000000"/>
      </patternFill>
    </fill>
    <fill>
      <patternFill patternType="solid">
        <fgColor rgb="FFFCD5B4"/>
        <bgColor rgb="FF000000"/>
      </patternFill>
    </fill>
    <fill>
      <patternFill patternType="solid">
        <fgColor rgb="FFFCD5B4"/>
        <bgColor rgb="FFD6E3BC"/>
      </patternFill>
    </fill>
    <fill>
      <patternFill patternType="solid">
        <fgColor rgb="FFDDD9C4"/>
        <bgColor rgb="FF000000"/>
      </patternFill>
    </fill>
    <fill>
      <patternFill patternType="solid">
        <fgColor rgb="FFDA9694"/>
        <bgColor rgb="FF000000"/>
      </patternFill>
    </fill>
    <fill>
      <patternFill patternType="solid">
        <fgColor rgb="FFC6D9F0"/>
        <bgColor rgb="FFC6D9F0"/>
      </patternFill>
    </fill>
    <fill>
      <patternFill patternType="solid">
        <fgColor rgb="FF494529"/>
        <bgColor rgb="FF000000"/>
      </patternFill>
    </fill>
    <fill>
      <patternFill patternType="solid">
        <fgColor theme="0"/>
        <bgColor rgb="FF000000"/>
      </patternFill>
    </fill>
    <fill>
      <patternFill patternType="solid">
        <fgColor rgb="FFC5D9F1"/>
        <bgColor rgb="FF000000"/>
      </patternFill>
    </fill>
    <fill>
      <patternFill patternType="solid">
        <fgColor theme="9" tint="0.79998168889431442"/>
        <bgColor indexed="64"/>
      </patternFill>
    </fill>
    <fill>
      <patternFill patternType="solid">
        <fgColor theme="9" tint="0.59999389629810485"/>
        <bgColor rgb="FF8DB3E2"/>
      </patternFill>
    </fill>
    <fill>
      <patternFill patternType="solid">
        <fgColor theme="9" tint="0.59999389629810485"/>
        <bgColor indexed="64"/>
      </patternFill>
    </fill>
  </fills>
  <borders count="55">
    <border>
      <left/>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auto="1"/>
      </bottom>
      <diagonal/>
    </border>
    <border>
      <left/>
      <right/>
      <top style="thin">
        <color auto="1"/>
      </top>
      <bottom style="thin">
        <color auto="1"/>
      </bottom>
      <diagonal/>
    </border>
    <border>
      <left/>
      <right/>
      <top/>
      <bottom style="thin">
        <color auto="1"/>
      </bottom>
      <diagonal/>
    </border>
    <border>
      <left/>
      <right/>
      <top style="thin">
        <color rgb="FF000000"/>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rgb="FF000000"/>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12">
    <xf numFmtId="0" fontId="0"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531">
    <xf numFmtId="0" fontId="0" fillId="0" borderId="0" xfId="0"/>
    <xf numFmtId="0" fontId="1" fillId="2" borderId="0" xfId="1" applyFill="1"/>
    <xf numFmtId="0" fontId="1" fillId="2" borderId="0" xfId="1" applyFill="1" applyAlignment="1">
      <alignment vertical="top"/>
    </xf>
    <xf numFmtId="0" fontId="1" fillId="2" borderId="0" xfId="1" applyFill="1" applyAlignment="1">
      <alignment horizontal="left" vertical="top" wrapText="1"/>
    </xf>
    <xf numFmtId="0" fontId="1" fillId="2" borderId="0" xfId="1" applyFill="1" applyAlignment="1">
      <alignment horizontal="left" vertical="top"/>
    </xf>
    <xf numFmtId="0" fontId="1" fillId="2" borderId="0" xfId="1" applyFill="1" applyAlignment="1">
      <alignment horizontal="center" vertical="center"/>
    </xf>
    <xf numFmtId="0" fontId="1" fillId="0" borderId="0" xfId="1"/>
    <xf numFmtId="0" fontId="2" fillId="2" borderId="0" xfId="1" applyFont="1" applyFill="1"/>
    <xf numFmtId="0" fontId="3" fillId="0" borderId="0" xfId="1" applyFont="1" applyAlignment="1">
      <alignment vertical="top"/>
    </xf>
    <xf numFmtId="0" fontId="3" fillId="2" borderId="0" xfId="1" applyFont="1" applyFill="1" applyAlignment="1">
      <alignment vertical="top"/>
    </xf>
    <xf numFmtId="0" fontId="4" fillId="2" borderId="0" xfId="1" applyFont="1" applyFill="1" applyAlignment="1">
      <alignment horizontal="left" vertical="top" wrapText="1"/>
    </xf>
    <xf numFmtId="0" fontId="4" fillId="2" borderId="0" xfId="1" applyFont="1" applyFill="1" applyAlignment="1">
      <alignment horizontal="center" vertical="center" wrapText="1"/>
    </xf>
    <xf numFmtId="0" fontId="5" fillId="3" borderId="1" xfId="1" applyFont="1" applyFill="1" applyBorder="1" applyAlignment="1">
      <alignment horizontal="left" vertical="top" wrapText="1"/>
    </xf>
    <xf numFmtId="0" fontId="6" fillId="4" borderId="4" xfId="0" applyFont="1" applyFill="1" applyBorder="1" applyAlignment="1">
      <alignment horizontal="right" vertical="center" wrapText="1"/>
    </xf>
    <xf numFmtId="0" fontId="7" fillId="2" borderId="0" xfId="1" applyFont="1" applyFill="1" applyAlignment="1">
      <alignment horizontal="center" vertical="top"/>
    </xf>
    <xf numFmtId="0" fontId="8" fillId="2" borderId="0" xfId="1" applyFont="1" applyFill="1" applyAlignment="1">
      <alignment horizontal="left" vertical="top" wrapText="1"/>
    </xf>
    <xf numFmtId="0" fontId="9" fillId="2" borderId="0" xfId="1" applyFont="1" applyFill="1" applyAlignment="1">
      <alignment horizontal="left" vertical="top"/>
    </xf>
    <xf numFmtId="0" fontId="11" fillId="2" borderId="0" xfId="1" applyFont="1" applyFill="1" applyAlignment="1">
      <alignment horizontal="left" vertical="top" wrapText="1"/>
    </xf>
    <xf numFmtId="0" fontId="1" fillId="0" borderId="0" xfId="1" applyAlignment="1">
      <alignment vertical="center"/>
    </xf>
    <xf numFmtId="0" fontId="7" fillId="0" borderId="9" xfId="1" applyFont="1" applyBorder="1" applyAlignment="1">
      <alignment vertical="top"/>
    </xf>
    <xf numFmtId="0" fontId="14" fillId="3" borderId="1" xfId="1" applyFont="1" applyFill="1" applyBorder="1" applyAlignment="1">
      <alignment horizontal="center" vertical="top" wrapText="1"/>
    </xf>
    <xf numFmtId="0" fontId="14" fillId="3" borderId="10"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0" fillId="2" borderId="4" xfId="1" applyFont="1" applyFill="1" applyBorder="1" applyAlignment="1">
      <alignment horizontal="center" vertical="top"/>
    </xf>
    <xf numFmtId="0" fontId="7" fillId="2" borderId="4" xfId="1" applyFont="1" applyFill="1" applyBorder="1" applyAlignment="1">
      <alignment horizontal="center" vertical="top"/>
    </xf>
    <xf numFmtId="0" fontId="15" fillId="0" borderId="4" xfId="1" applyFont="1" applyFill="1" applyBorder="1" applyAlignment="1">
      <alignment horizontal="left" vertical="top" wrapText="1"/>
    </xf>
    <xf numFmtId="0" fontId="16" fillId="4" borderId="4" xfId="0" applyFont="1" applyFill="1" applyBorder="1" applyAlignment="1">
      <alignment horizontal="left" vertical="center" wrapText="1"/>
    </xf>
    <xf numFmtId="0" fontId="6" fillId="0" borderId="4" xfId="1" applyFont="1" applyFill="1" applyBorder="1" applyAlignment="1">
      <alignment horizontal="left" vertical="top" wrapText="1"/>
    </xf>
    <xf numFmtId="0" fontId="6" fillId="0" borderId="4" xfId="1" applyFont="1" applyBorder="1" applyAlignment="1">
      <alignment horizontal="left" vertical="top" wrapText="1"/>
    </xf>
    <xf numFmtId="0" fontId="6" fillId="0" borderId="4" xfId="1" applyFont="1" applyBorder="1" applyAlignment="1">
      <alignment vertical="top"/>
    </xf>
    <xf numFmtId="0" fontId="0" fillId="2" borderId="0" xfId="0" applyFill="1"/>
    <xf numFmtId="0" fontId="6" fillId="0" borderId="4" xfId="1" applyFont="1" applyFill="1" applyBorder="1" applyAlignment="1">
      <alignment horizontal="justify" vertical="center" wrapText="1"/>
    </xf>
    <xf numFmtId="0" fontId="1" fillId="0" borderId="0" xfId="1" applyAlignment="1">
      <alignment horizontal="right" vertical="top"/>
    </xf>
    <xf numFmtId="0" fontId="1" fillId="0" borderId="0" xfId="1" applyAlignment="1">
      <alignment vertical="top"/>
    </xf>
    <xf numFmtId="0" fontId="1" fillId="0" borderId="0" xfId="1" applyAlignment="1">
      <alignment horizontal="right" vertical="center"/>
    </xf>
    <xf numFmtId="0" fontId="18" fillId="0" borderId="4" xfId="1" applyFont="1" applyBorder="1" applyAlignment="1">
      <alignment horizontal="left" vertical="top" wrapText="1"/>
    </xf>
    <xf numFmtId="0" fontId="19" fillId="5" borderId="0" xfId="0" applyFont="1" applyFill="1" applyBorder="1"/>
    <xf numFmtId="0" fontId="3" fillId="5" borderId="0" xfId="0" applyFont="1" applyFill="1" applyBorder="1" applyAlignment="1"/>
    <xf numFmtId="0" fontId="20" fillId="0" borderId="0" xfId="0" applyFont="1" applyFill="1" applyBorder="1"/>
    <xf numFmtId="0" fontId="20" fillId="5" borderId="0" xfId="0" applyFont="1" applyFill="1" applyBorder="1"/>
    <xf numFmtId="0" fontId="17" fillId="5" borderId="0" xfId="0" applyFont="1" applyFill="1" applyBorder="1" applyAlignment="1">
      <alignment horizontal="center" vertical="top"/>
    </xf>
    <xf numFmtId="0" fontId="21" fillId="5" borderId="0" xfId="0" applyFont="1" applyFill="1" applyBorder="1" applyAlignment="1">
      <alignment horizontal="left" vertical="top" wrapText="1"/>
    </xf>
    <xf numFmtId="0" fontId="2" fillId="2" borderId="0" xfId="0" applyFont="1" applyFill="1"/>
    <xf numFmtId="0" fontId="22" fillId="2" borderId="0" xfId="0" applyFont="1" applyFill="1" applyAlignment="1">
      <alignment vertical="top"/>
    </xf>
    <xf numFmtId="0" fontId="23" fillId="2" borderId="0" xfId="0" applyFont="1" applyFill="1" applyAlignment="1">
      <alignment horizontal="left" vertical="top"/>
    </xf>
    <xf numFmtId="0" fontId="22" fillId="2" borderId="0" xfId="0" applyFont="1" applyFill="1" applyAlignment="1">
      <alignment vertical="top" wrapText="1"/>
    </xf>
    <xf numFmtId="0" fontId="2" fillId="0" borderId="0" xfId="0" applyFont="1"/>
    <xf numFmtId="0" fontId="24" fillId="6" borderId="13" xfId="0" applyFont="1" applyFill="1" applyBorder="1" applyAlignment="1">
      <alignment horizontal="center" vertical="center" wrapText="1"/>
    </xf>
    <xf numFmtId="0" fontId="6" fillId="5" borderId="0" xfId="0" applyFont="1" applyFill="1" applyBorder="1" applyAlignment="1">
      <alignment horizontal="center" vertical="top"/>
    </xf>
    <xf numFmtId="0" fontId="25" fillId="5" borderId="0" xfId="0" applyFont="1" applyFill="1" applyBorder="1" applyAlignment="1">
      <alignment horizontal="left" wrapText="1"/>
    </xf>
    <xf numFmtId="0" fontId="24" fillId="5" borderId="0" xfId="0" applyFont="1" applyFill="1" applyBorder="1" applyAlignment="1">
      <alignment horizontal="left" vertical="top" wrapText="1"/>
    </xf>
    <xf numFmtId="0" fontId="19" fillId="0" borderId="0" xfId="0" applyFont="1" applyFill="1" applyBorder="1"/>
    <xf numFmtId="0" fontId="25" fillId="6" borderId="14" xfId="0" applyFont="1" applyFill="1" applyBorder="1" applyAlignment="1">
      <alignment horizontal="center"/>
    </xf>
    <xf numFmtId="0" fontId="19" fillId="5" borderId="0" xfId="0" applyFont="1" applyFill="1" applyBorder="1" applyAlignment="1">
      <alignment vertical="top"/>
    </xf>
    <xf numFmtId="0" fontId="25" fillId="5" borderId="0" xfId="0" applyFont="1" applyFill="1" applyBorder="1" applyAlignment="1">
      <alignment horizontal="right" vertical="top" wrapText="1"/>
    </xf>
    <xf numFmtId="0" fontId="25" fillId="5" borderId="0" xfId="0" applyFont="1" applyFill="1" applyBorder="1" applyAlignment="1">
      <alignment horizontal="center" vertical="top" wrapText="1"/>
    </xf>
    <xf numFmtId="0" fontId="25" fillId="5" borderId="0" xfId="0" applyFont="1" applyFill="1" applyBorder="1" applyAlignment="1">
      <alignment horizontal="left" vertical="top" wrapText="1"/>
    </xf>
    <xf numFmtId="0" fontId="25" fillId="5" borderId="0" xfId="0" applyFont="1" applyFill="1" applyBorder="1" applyAlignment="1">
      <alignment horizontal="center"/>
    </xf>
    <xf numFmtId="0" fontId="25" fillId="5" borderId="0" xfId="0" applyFont="1" applyFill="1" applyBorder="1" applyAlignment="1">
      <alignment horizontal="center" vertical="top"/>
    </xf>
    <xf numFmtId="0" fontId="24" fillId="6" borderId="1"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4" fillId="6" borderId="4" xfId="0" applyFont="1" applyFill="1" applyBorder="1" applyAlignment="1">
      <alignment horizontal="left" vertical="center" wrapText="1"/>
    </xf>
    <xf numFmtId="0" fontId="5" fillId="7" borderId="16" xfId="1" applyFont="1" applyFill="1" applyBorder="1" applyAlignment="1">
      <alignment horizontal="center" vertical="center" wrapText="1"/>
    </xf>
    <xf numFmtId="0" fontId="5" fillId="7" borderId="17" xfId="1" applyFont="1" applyFill="1" applyBorder="1" applyAlignment="1">
      <alignment horizontal="center" vertical="center" wrapText="1"/>
    </xf>
    <xf numFmtId="0" fontId="28" fillId="8" borderId="18" xfId="0" applyFont="1" applyFill="1" applyBorder="1" applyAlignment="1">
      <alignment horizontal="center" vertical="center"/>
    </xf>
    <xf numFmtId="164" fontId="28" fillId="8" borderId="19" xfId="0" applyNumberFormat="1" applyFont="1" applyFill="1" applyBorder="1" applyAlignment="1">
      <alignment horizontal="center" vertical="center"/>
    </xf>
    <xf numFmtId="0" fontId="19" fillId="5" borderId="0" xfId="0" applyFont="1" applyFill="1" applyBorder="1" applyAlignment="1">
      <alignment horizontal="center" vertical="center"/>
    </xf>
    <xf numFmtId="0" fontId="28" fillId="8" borderId="20" xfId="0" applyFont="1" applyFill="1" applyBorder="1" applyAlignment="1">
      <alignment horizontal="left" vertical="top" wrapText="1"/>
    </xf>
    <xf numFmtId="0" fontId="28" fillId="8" borderId="4" xfId="0" applyFont="1" applyFill="1" applyBorder="1" applyAlignment="1">
      <alignment horizontal="left" vertical="top" wrapText="1"/>
    </xf>
    <xf numFmtId="0" fontId="15" fillId="9" borderId="20" xfId="0" applyFont="1" applyFill="1" applyBorder="1" applyAlignment="1">
      <alignment vertical="center" wrapText="1"/>
    </xf>
    <xf numFmtId="0" fontId="19" fillId="5" borderId="0" xfId="0" applyFont="1" applyFill="1" applyBorder="1" applyAlignment="1">
      <alignment vertical="center"/>
    </xf>
    <xf numFmtId="0" fontId="28" fillId="9" borderId="4" xfId="0" applyFont="1" applyFill="1" applyBorder="1" applyAlignment="1">
      <alignment horizontal="left" vertical="top" wrapText="1"/>
    </xf>
    <xf numFmtId="0" fontId="6" fillId="10" borderId="1" xfId="1" applyFont="1" applyFill="1" applyBorder="1" applyAlignment="1">
      <alignment horizontal="left" vertical="center" wrapText="1"/>
    </xf>
    <xf numFmtId="0" fontId="15" fillId="11" borderId="4" xfId="0" applyFont="1" applyFill="1" applyBorder="1" applyAlignment="1">
      <alignment vertical="center" wrapText="1"/>
    </xf>
    <xf numFmtId="0" fontId="29" fillId="11" borderId="4" xfId="0" applyFont="1" applyFill="1" applyBorder="1" applyAlignment="1">
      <alignment horizontal="left" vertical="top" wrapText="1"/>
    </xf>
    <xf numFmtId="0" fontId="6" fillId="8" borderId="1" xfId="0" applyFont="1" applyFill="1" applyBorder="1" applyAlignment="1">
      <alignment horizontal="center" vertical="center"/>
    </xf>
    <xf numFmtId="0" fontId="19" fillId="5" borderId="0" xfId="0" applyFont="1" applyFill="1" applyBorder="1" applyAlignment="1">
      <alignment horizontal="center"/>
    </xf>
    <xf numFmtId="0" fontId="30" fillId="0" borderId="2" xfId="0" applyFont="1" applyFill="1" applyBorder="1" applyAlignment="1">
      <alignment horizontal="left" vertical="top" wrapText="1"/>
    </xf>
    <xf numFmtId="0" fontId="6" fillId="8" borderId="21" xfId="0" applyFont="1" applyFill="1" applyBorder="1" applyAlignment="1">
      <alignment horizontal="center" vertical="center" wrapText="1"/>
    </xf>
    <xf numFmtId="0" fontId="30" fillId="5" borderId="2" xfId="0" applyFont="1" applyFill="1" applyBorder="1" applyAlignment="1">
      <alignment horizontal="left" vertical="top" wrapText="1"/>
    </xf>
    <xf numFmtId="0" fontId="6" fillId="10" borderId="4" xfId="1" applyFont="1" applyFill="1" applyBorder="1" applyAlignment="1">
      <alignment horizontal="left" vertical="center" wrapText="1"/>
    </xf>
    <xf numFmtId="0" fontId="6" fillId="8" borderId="22" xfId="0" applyFont="1" applyFill="1" applyBorder="1" applyAlignment="1">
      <alignment horizontal="center" vertical="center" wrapText="1"/>
    </xf>
    <xf numFmtId="0" fontId="30" fillId="5" borderId="12" xfId="0" applyFont="1" applyFill="1" applyBorder="1" applyAlignment="1">
      <alignment horizontal="left" vertical="top" wrapText="1"/>
    </xf>
    <xf numFmtId="0" fontId="6" fillId="0" borderId="0" xfId="2" applyFont="1" applyFill="1" applyBorder="1" applyAlignment="1">
      <alignment vertical="center"/>
    </xf>
    <xf numFmtId="0" fontId="19" fillId="0" borderId="0" xfId="2" applyFont="1" applyFill="1" applyBorder="1" applyAlignment="1">
      <alignment vertical="center"/>
    </xf>
    <xf numFmtId="0" fontId="15" fillId="11" borderId="1" xfId="0" applyFont="1" applyFill="1" applyBorder="1" applyAlignment="1">
      <alignment vertical="center" wrapText="1"/>
    </xf>
    <xf numFmtId="0" fontId="6" fillId="8" borderId="4" xfId="0" applyFont="1" applyFill="1" applyBorder="1" applyAlignment="1">
      <alignment horizontal="center" vertical="center"/>
    </xf>
    <xf numFmtId="0" fontId="19" fillId="5" borderId="11" xfId="0" applyFont="1" applyFill="1" applyBorder="1" applyAlignment="1">
      <alignment horizontal="center" vertical="center"/>
    </xf>
    <xf numFmtId="0" fontId="15" fillId="5" borderId="0" xfId="0" applyFont="1" applyFill="1" applyBorder="1" applyAlignment="1">
      <alignment vertical="center"/>
    </xf>
    <xf numFmtId="0" fontId="19" fillId="5" borderId="0" xfId="0" applyFont="1" applyFill="1" applyBorder="1" applyAlignment="1">
      <alignment horizontal="center" vertical="top"/>
    </xf>
    <xf numFmtId="0" fontId="6" fillId="5" borderId="0" xfId="0" applyFont="1" applyFill="1" applyBorder="1" applyAlignment="1">
      <alignment horizontal="left" vertical="top" wrapText="1"/>
    </xf>
    <xf numFmtId="0" fontId="25" fillId="6" borderId="14" xfId="0" applyFont="1" applyFill="1" applyBorder="1" applyAlignment="1">
      <alignment horizontal="center" vertical="center"/>
    </xf>
    <xf numFmtId="0" fontId="15" fillId="9" borderId="4" xfId="0" applyFont="1" applyFill="1" applyBorder="1" applyAlignment="1">
      <alignment vertical="center" wrapText="1"/>
    </xf>
    <xf numFmtId="0" fontId="28" fillId="11" borderId="1" xfId="0" applyFont="1" applyFill="1" applyBorder="1" applyAlignment="1">
      <alignment horizontal="left" vertical="top" wrapText="1"/>
    </xf>
    <xf numFmtId="0" fontId="15" fillId="8" borderId="1"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22"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20" xfId="0" applyFont="1" applyFill="1" applyBorder="1" applyAlignment="1">
      <alignment horizontal="center" vertical="center"/>
    </xf>
    <xf numFmtId="0" fontId="32" fillId="0" borderId="0" xfId="0" applyFont="1" applyFill="1" applyBorder="1" applyAlignment="1">
      <alignment horizontal="left" vertical="top" wrapText="1"/>
    </xf>
    <xf numFmtId="0" fontId="28" fillId="5" borderId="0" xfId="0" applyFont="1" applyFill="1" applyBorder="1" applyAlignment="1">
      <alignment horizontal="left" vertical="top" wrapText="1"/>
    </xf>
    <xf numFmtId="0" fontId="33" fillId="5" borderId="24" xfId="0" applyFont="1" applyFill="1" applyBorder="1" applyAlignment="1">
      <alignment horizontal="left" vertical="top" wrapText="1"/>
    </xf>
    <xf numFmtId="0" fontId="35" fillId="5" borderId="25" xfId="0" applyFont="1" applyFill="1" applyBorder="1" applyAlignment="1">
      <alignment horizontal="left" vertical="top" wrapText="1"/>
    </xf>
    <xf numFmtId="0" fontId="35" fillId="5" borderId="26" xfId="0" applyFont="1" applyFill="1" applyBorder="1" applyAlignment="1">
      <alignment horizontal="left" vertical="top" wrapText="1"/>
    </xf>
    <xf numFmtId="0" fontId="33" fillId="5" borderId="27" xfId="0" applyFont="1" applyFill="1" applyBorder="1" applyAlignment="1">
      <alignment horizontal="left" vertical="top" wrapText="1"/>
    </xf>
    <xf numFmtId="0" fontId="35" fillId="5" borderId="0" xfId="0" applyFont="1" applyFill="1" applyBorder="1" applyAlignment="1">
      <alignment horizontal="left" vertical="top" wrapText="1"/>
    </xf>
    <xf numFmtId="0" fontId="35" fillId="5" borderId="28" xfId="0" applyFont="1" applyFill="1" applyBorder="1" applyAlignment="1">
      <alignment horizontal="left" vertical="top" wrapText="1"/>
    </xf>
    <xf numFmtId="0" fontId="33" fillId="5" borderId="29" xfId="0" applyFont="1" applyFill="1" applyBorder="1" applyAlignment="1">
      <alignment horizontal="left" vertical="top" wrapText="1"/>
    </xf>
    <xf numFmtId="0" fontId="35" fillId="5" borderId="30" xfId="0" applyFont="1" applyFill="1" applyBorder="1" applyAlignment="1">
      <alignment horizontal="left" vertical="top" wrapText="1"/>
    </xf>
    <xf numFmtId="0" fontId="35" fillId="5" borderId="31" xfId="0" applyFont="1" applyFill="1" applyBorder="1" applyAlignment="1">
      <alignment horizontal="left" vertical="top" wrapText="1"/>
    </xf>
    <xf numFmtId="0" fontId="36" fillId="5" borderId="0" xfId="0" applyFont="1" applyFill="1" applyBorder="1" applyAlignment="1">
      <alignment horizontal="left" vertical="top" wrapText="1"/>
    </xf>
    <xf numFmtId="0" fontId="20" fillId="5" borderId="0" xfId="0" applyFont="1" applyFill="1" applyBorder="1" applyAlignment="1">
      <alignment horizontal="left" vertical="top" wrapText="1"/>
    </xf>
    <xf numFmtId="0" fontId="20" fillId="0" borderId="0" xfId="0" applyFont="1" applyFill="1" applyBorder="1" applyAlignment="1">
      <alignment vertical="center"/>
    </xf>
    <xf numFmtId="0" fontId="20" fillId="0" borderId="0" xfId="0" applyFont="1" applyFill="1" applyBorder="1" applyAlignment="1">
      <alignment vertical="top"/>
    </xf>
    <xf numFmtId="0" fontId="20" fillId="0" borderId="0" xfId="0" applyFont="1" applyFill="1" applyBorder="1" applyAlignment="1">
      <alignment horizontal="left" vertical="top" wrapText="1"/>
    </xf>
    <xf numFmtId="0" fontId="20" fillId="2" borderId="0" xfId="0" applyFont="1" applyFill="1" applyBorder="1" applyAlignment="1">
      <alignment vertical="top"/>
    </xf>
    <xf numFmtId="0" fontId="20" fillId="2" borderId="0" xfId="0" applyFont="1" applyFill="1" applyBorder="1" applyAlignment="1">
      <alignment horizontal="left" vertical="top" wrapText="1"/>
    </xf>
    <xf numFmtId="0" fontId="37" fillId="12" borderId="0" xfId="0" applyFont="1" applyFill="1" applyBorder="1" applyAlignment="1">
      <alignment horizontal="left" vertical="top" wrapText="1"/>
    </xf>
    <xf numFmtId="0" fontId="38" fillId="2" borderId="0" xfId="0" applyFont="1" applyFill="1" applyBorder="1" applyAlignment="1">
      <alignment horizontal="left" vertical="top" wrapText="1"/>
    </xf>
    <xf numFmtId="0" fontId="6" fillId="8" borderId="11"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0" xfId="0" applyFont="1" applyFill="1" applyBorder="1" applyAlignment="1">
      <alignment horizontal="center" vertical="center"/>
    </xf>
    <xf numFmtId="0" fontId="20" fillId="2" borderId="0" xfId="0" applyFont="1" applyFill="1" applyBorder="1"/>
    <xf numFmtId="0" fontId="19" fillId="2" borderId="0" xfId="0" applyFont="1" applyFill="1" applyBorder="1"/>
    <xf numFmtId="0" fontId="6" fillId="8" borderId="21" xfId="0" applyFont="1" applyFill="1" applyBorder="1" applyAlignment="1">
      <alignment horizontal="center" vertical="center"/>
    </xf>
    <xf numFmtId="0" fontId="6" fillId="8" borderId="23" xfId="0" applyFont="1" applyFill="1" applyBorder="1" applyAlignment="1">
      <alignment horizontal="center" vertical="center"/>
    </xf>
    <xf numFmtId="0" fontId="40" fillId="5" borderId="0" xfId="0" applyFont="1" applyFill="1" applyBorder="1"/>
    <xf numFmtId="0" fontId="41" fillId="5" borderId="0" xfId="0" applyFont="1" applyFill="1" applyBorder="1" applyAlignment="1"/>
    <xf numFmtId="0" fontId="41" fillId="5" borderId="0" xfId="0" applyFont="1" applyFill="1" applyBorder="1" applyAlignment="1">
      <alignment wrapText="1"/>
    </xf>
    <xf numFmtId="0" fontId="42" fillId="5" borderId="0" xfId="0" applyFont="1" applyFill="1" applyBorder="1" applyAlignment="1">
      <alignment horizontal="left" vertical="top"/>
    </xf>
    <xf numFmtId="0" fontId="40" fillId="5" borderId="0" xfId="0" applyFont="1" applyFill="1" applyBorder="1" applyAlignment="1"/>
    <xf numFmtId="0" fontId="44" fillId="5" borderId="0" xfId="0" applyFont="1" applyFill="1" applyBorder="1" applyAlignment="1">
      <alignment horizontal="center" vertical="top"/>
    </xf>
    <xf numFmtId="0" fontId="45" fillId="5" borderId="0" xfId="0" applyFont="1" applyFill="1" applyBorder="1" applyAlignment="1">
      <alignment horizontal="left" vertical="top" wrapText="1"/>
    </xf>
    <xf numFmtId="0" fontId="44" fillId="12" borderId="0" xfId="1" applyFont="1" applyFill="1" applyBorder="1" applyAlignment="1">
      <alignment vertical="center" wrapText="1"/>
    </xf>
    <xf numFmtId="0" fontId="44" fillId="5" borderId="0" xfId="1" applyFont="1" applyFill="1" applyBorder="1" applyAlignment="1">
      <alignment horizontal="left" vertical="center" wrapText="1"/>
    </xf>
    <xf numFmtId="0" fontId="30" fillId="5" borderId="0" xfId="1" applyFont="1" applyFill="1" applyBorder="1" applyAlignment="1">
      <alignment wrapText="1"/>
    </xf>
    <xf numFmtId="0" fontId="46" fillId="5" borderId="0" xfId="1" applyFont="1" applyFill="1" applyBorder="1" applyAlignment="1">
      <alignment vertical="center" wrapText="1"/>
    </xf>
    <xf numFmtId="0" fontId="47" fillId="0" borderId="0" xfId="1" applyFont="1" applyFill="1"/>
    <xf numFmtId="0" fontId="19" fillId="0"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15" fillId="0" borderId="4" xfId="1" applyFont="1" applyFill="1" applyBorder="1" applyAlignment="1">
      <alignment horizontal="left" vertical="center" wrapText="1"/>
    </xf>
    <xf numFmtId="0" fontId="44" fillId="13" borderId="4" xfId="1" applyFont="1" applyFill="1" applyBorder="1" applyAlignment="1" applyProtection="1">
      <alignment horizontal="left" vertical="center" wrapText="1"/>
      <protection locked="0"/>
    </xf>
    <xf numFmtId="0" fontId="47" fillId="0" borderId="0" xfId="1" applyFont="1" applyFill="1" applyAlignment="1">
      <alignment vertical="center"/>
    </xf>
    <xf numFmtId="0" fontId="6" fillId="0" borderId="4" xfId="1" applyFont="1" applyFill="1" applyBorder="1" applyAlignment="1">
      <alignment horizontal="left" vertical="center" wrapText="1"/>
    </xf>
    <xf numFmtId="0" fontId="7" fillId="12" borderId="4" xfId="1" applyFont="1" applyFill="1" applyBorder="1" applyAlignment="1">
      <alignment horizontal="center" vertical="center" wrapText="1"/>
    </xf>
    <xf numFmtId="0" fontId="49" fillId="2" borderId="4" xfId="1" applyFont="1" applyFill="1" applyBorder="1" applyAlignment="1">
      <alignment horizontal="left" vertical="center" wrapText="1"/>
    </xf>
    <xf numFmtId="0" fontId="6" fillId="2" borderId="4" xfId="1" applyFont="1" applyFill="1" applyBorder="1" applyAlignment="1">
      <alignment horizontal="left" vertical="top" wrapText="1"/>
    </xf>
    <xf numFmtId="0" fontId="7" fillId="2" borderId="4" xfId="1" applyFont="1" applyFill="1" applyBorder="1" applyAlignment="1">
      <alignment horizontal="left" vertical="center" wrapText="1"/>
    </xf>
    <xf numFmtId="0" fontId="49" fillId="2" borderId="1" xfId="1" applyFont="1" applyFill="1" applyBorder="1" applyAlignment="1">
      <alignment horizontal="left" vertical="center" wrapText="1"/>
    </xf>
    <xf numFmtId="0" fontId="6" fillId="2" borderId="4" xfId="1" applyFont="1" applyFill="1" applyBorder="1" applyAlignment="1">
      <alignment horizontal="justify" vertical="center"/>
    </xf>
    <xf numFmtId="0" fontId="41" fillId="5" borderId="0" xfId="0" applyFont="1" applyFill="1" applyBorder="1" applyAlignment="1">
      <alignment vertical="top"/>
    </xf>
    <xf numFmtId="0" fontId="40" fillId="0" borderId="0" xfId="0" applyFont="1" applyFill="1" applyBorder="1"/>
    <xf numFmtId="0" fontId="50" fillId="5" borderId="0" xfId="0" applyFont="1" applyFill="1" applyBorder="1" applyAlignment="1">
      <alignment horizontal="left" vertical="top" wrapText="1"/>
    </xf>
    <xf numFmtId="0" fontId="4" fillId="2" borderId="0" xfId="0" applyFont="1" applyFill="1" applyAlignment="1">
      <alignment vertical="top"/>
    </xf>
    <xf numFmtId="0" fontId="9" fillId="2" borderId="0" xfId="0" applyFont="1" applyFill="1" applyAlignment="1">
      <alignment horizontal="left" vertical="top"/>
    </xf>
    <xf numFmtId="0" fontId="0" fillId="0" borderId="0" xfId="0" applyAlignment="1">
      <alignment horizontal="center" vertical="center"/>
    </xf>
    <xf numFmtId="0" fontId="4" fillId="2" borderId="0" xfId="0" applyFont="1" applyFill="1" applyAlignment="1">
      <alignment vertical="top" wrapText="1"/>
    </xf>
    <xf numFmtId="0" fontId="50" fillId="6" borderId="13" xfId="0" applyFont="1" applyFill="1" applyBorder="1" applyAlignment="1">
      <alignment horizontal="center" vertical="center" wrapText="1"/>
    </xf>
    <xf numFmtId="0" fontId="42" fillId="6" borderId="14" xfId="0" applyFont="1" applyFill="1" applyBorder="1" applyAlignment="1">
      <alignment horizontal="center"/>
    </xf>
    <xf numFmtId="0" fontId="40" fillId="5" borderId="0" xfId="0" applyFont="1" applyFill="1" applyBorder="1" applyAlignment="1">
      <alignment vertical="top"/>
    </xf>
    <xf numFmtId="0" fontId="40" fillId="0" borderId="0" xfId="0" applyFont="1" applyFill="1" applyBorder="1" applyAlignment="1">
      <alignment horizontal="left" vertical="top" wrapText="1"/>
    </xf>
    <xf numFmtId="0" fontId="42" fillId="5" borderId="0" xfId="0" applyFont="1" applyFill="1" applyBorder="1" applyAlignment="1">
      <alignment horizontal="right" vertical="top" wrapText="1"/>
    </xf>
    <xf numFmtId="0" fontId="42" fillId="5" borderId="0" xfId="0" applyFont="1" applyFill="1" applyBorder="1" applyAlignment="1">
      <alignment horizontal="center" vertical="top"/>
    </xf>
    <xf numFmtId="0" fontId="40" fillId="5" borderId="0" xfId="0" applyFont="1" applyFill="1" applyBorder="1" applyAlignment="1">
      <alignment horizontal="center" vertical="top"/>
    </xf>
    <xf numFmtId="0" fontId="50" fillId="6" borderId="1" xfId="0" applyFont="1" applyFill="1" applyBorder="1" applyAlignment="1">
      <alignment horizontal="center" vertical="center" wrapText="1"/>
    </xf>
    <xf numFmtId="0" fontId="50" fillId="6" borderId="1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0" fillId="6" borderId="4" xfId="0" applyFont="1" applyFill="1" applyBorder="1" applyAlignment="1">
      <alignment horizontal="left" vertical="center" wrapText="1"/>
    </xf>
    <xf numFmtId="0" fontId="14" fillId="7" borderId="16" xfId="1" applyFont="1" applyFill="1" applyBorder="1" applyAlignment="1">
      <alignment horizontal="center" vertical="center" wrapText="1"/>
    </xf>
    <xf numFmtId="0" fontId="14" fillId="7" borderId="17" xfId="1" applyFont="1" applyFill="1" applyBorder="1" applyAlignment="1">
      <alignment horizontal="center" vertical="center" wrapText="1"/>
    </xf>
    <xf numFmtId="0" fontId="52" fillId="8" borderId="18" xfId="0" applyFont="1" applyFill="1" applyBorder="1" applyAlignment="1">
      <alignment horizontal="center" vertical="center"/>
    </xf>
    <xf numFmtId="164" fontId="52" fillId="8" borderId="19" xfId="0" applyNumberFormat="1" applyFont="1" applyFill="1" applyBorder="1" applyAlignment="1">
      <alignment horizontal="center" vertical="center"/>
    </xf>
    <xf numFmtId="0" fontId="40" fillId="5" borderId="0" xfId="0" applyFont="1" applyFill="1" applyBorder="1" applyAlignment="1">
      <alignment horizontal="center" vertical="center"/>
    </xf>
    <xf numFmtId="0" fontId="52" fillId="8" borderId="20" xfId="0" applyFont="1" applyFill="1" applyBorder="1" applyAlignment="1">
      <alignment horizontal="left" vertical="top" wrapText="1"/>
    </xf>
    <xf numFmtId="0" fontId="52" fillId="8" borderId="4" xfId="0" applyFont="1" applyFill="1" applyBorder="1" applyAlignment="1">
      <alignment horizontal="left" vertical="top" wrapText="1"/>
    </xf>
    <xf numFmtId="0" fontId="48" fillId="9" borderId="20" xfId="0" applyFont="1" applyFill="1" applyBorder="1" applyAlignment="1">
      <alignment vertical="center" wrapText="1"/>
    </xf>
    <xf numFmtId="0" fontId="40" fillId="5" borderId="0" xfId="0" applyFont="1" applyFill="1" applyBorder="1" applyAlignment="1">
      <alignment vertical="center"/>
    </xf>
    <xf numFmtId="0" fontId="52" fillId="9" borderId="4" xfId="0" applyFont="1" applyFill="1" applyBorder="1" applyAlignment="1">
      <alignment horizontal="left" vertical="top" wrapText="1"/>
    </xf>
    <xf numFmtId="0" fontId="44" fillId="10" borderId="1" xfId="1" applyFont="1" applyFill="1" applyBorder="1" applyAlignment="1">
      <alignment horizontal="left" vertical="center" wrapText="1"/>
    </xf>
    <xf numFmtId="0" fontId="53" fillId="11" borderId="4" xfId="0" applyFont="1" applyFill="1" applyBorder="1" applyAlignment="1">
      <alignment vertical="center" wrapText="1"/>
    </xf>
    <xf numFmtId="0" fontId="54" fillId="11" borderId="4" xfId="0" applyFont="1" applyFill="1" applyBorder="1" applyAlignment="1">
      <alignment horizontal="left" vertical="top" wrapText="1"/>
    </xf>
    <xf numFmtId="0" fontId="44" fillId="8" borderId="11" xfId="0" applyFont="1" applyFill="1" applyBorder="1" applyAlignment="1">
      <alignment horizontal="center" vertical="center"/>
    </xf>
    <xf numFmtId="0" fontId="40" fillId="5" borderId="0" xfId="0" applyFont="1" applyFill="1" applyBorder="1" applyAlignment="1">
      <alignment horizontal="center"/>
    </xf>
    <xf numFmtId="0" fontId="40" fillId="5" borderId="11" xfId="0" applyFont="1" applyFill="1" applyBorder="1" applyAlignment="1">
      <alignment horizontal="center" vertical="center"/>
    </xf>
    <xf numFmtId="0" fontId="30" fillId="0" borderId="4" xfId="0" applyFont="1" applyFill="1" applyBorder="1" applyAlignment="1">
      <alignment horizontal="left" vertical="top" wrapText="1"/>
    </xf>
    <xf numFmtId="0" fontId="44" fillId="10" borderId="4" xfId="1" applyFont="1" applyFill="1" applyBorder="1" applyAlignment="1">
      <alignment horizontal="left" vertical="center" wrapText="1"/>
    </xf>
    <xf numFmtId="0" fontId="31" fillId="0" borderId="4" xfId="0" applyFont="1" applyFill="1" applyBorder="1" applyAlignment="1">
      <alignment horizontal="left" vertical="top" wrapText="1"/>
    </xf>
    <xf numFmtId="0" fontId="44" fillId="8" borderId="1" xfId="0" applyFont="1" applyFill="1" applyBorder="1" applyAlignment="1">
      <alignment horizontal="center" vertical="center" wrapText="1"/>
    </xf>
    <xf numFmtId="0" fontId="39" fillId="0" borderId="4" xfId="0" applyFont="1" applyFill="1" applyBorder="1" applyAlignment="1">
      <alignment horizontal="left" vertical="top" wrapText="1"/>
    </xf>
    <xf numFmtId="0" fontId="44" fillId="8" borderId="22" xfId="0" applyFont="1" applyFill="1" applyBorder="1" applyAlignment="1">
      <alignment horizontal="center" vertical="center" wrapText="1"/>
    </xf>
    <xf numFmtId="0" fontId="44" fillId="0" borderId="0" xfId="2" applyFont="1" applyFill="1" applyBorder="1" applyAlignment="1">
      <alignment vertical="center"/>
    </xf>
    <xf numFmtId="0" fontId="46" fillId="0" borderId="0" xfId="2" applyFont="1" applyFill="1" applyBorder="1" applyAlignment="1">
      <alignment vertical="center"/>
    </xf>
    <xf numFmtId="0" fontId="53" fillId="11" borderId="1" xfId="0" applyFont="1" applyFill="1" applyBorder="1" applyAlignment="1">
      <alignment vertical="center" wrapText="1"/>
    </xf>
    <xf numFmtId="0" fontId="44" fillId="8" borderId="4" xfId="0" applyFont="1" applyFill="1" applyBorder="1" applyAlignment="1">
      <alignment horizontal="center" vertical="center"/>
    </xf>
    <xf numFmtId="0" fontId="48" fillId="5" borderId="0" xfId="0" applyFont="1" applyFill="1" applyBorder="1" applyAlignment="1">
      <alignment vertical="center"/>
    </xf>
    <xf numFmtId="0" fontId="49" fillId="0" borderId="32" xfId="1" applyFont="1" applyBorder="1" applyAlignment="1">
      <alignment horizontal="left" vertical="center" wrapText="1"/>
    </xf>
    <xf numFmtId="0" fontId="44" fillId="5" borderId="32" xfId="0" applyFont="1" applyFill="1" applyBorder="1" applyAlignment="1">
      <alignment horizontal="left" vertical="top" wrapText="1"/>
    </xf>
    <xf numFmtId="0" fontId="44" fillId="5" borderId="0" xfId="0" applyFont="1" applyFill="1" applyBorder="1" applyAlignment="1">
      <alignment horizontal="left" vertical="top" wrapText="1"/>
    </xf>
    <xf numFmtId="0" fontId="42" fillId="5" borderId="0" xfId="0" applyFont="1" applyFill="1" applyBorder="1" applyAlignment="1">
      <alignment horizontal="left" wrapText="1"/>
    </xf>
    <xf numFmtId="0" fontId="42" fillId="6" borderId="14" xfId="0" applyFont="1" applyFill="1" applyBorder="1" applyAlignment="1">
      <alignment horizontal="center" vertical="center"/>
    </xf>
    <xf numFmtId="0" fontId="42" fillId="5" borderId="0" xfId="0" applyFont="1" applyFill="1" applyBorder="1" applyAlignment="1">
      <alignment horizontal="center" vertical="top" wrapText="1"/>
    </xf>
    <xf numFmtId="0" fontId="42" fillId="5" borderId="0" xfId="0" applyFont="1" applyFill="1" applyBorder="1" applyAlignment="1">
      <alignment horizontal="left" vertical="top" wrapText="1"/>
    </xf>
    <xf numFmtId="0" fontId="48" fillId="9" borderId="4" xfId="0" applyFont="1" applyFill="1" applyBorder="1" applyAlignment="1">
      <alignment vertical="center" wrapText="1"/>
    </xf>
    <xf numFmtId="0" fontId="54" fillId="11" borderId="1" xfId="0" applyFont="1" applyFill="1" applyBorder="1" applyAlignment="1">
      <alignment horizontal="left" vertical="top" wrapText="1"/>
    </xf>
    <xf numFmtId="0" fontId="48" fillId="8" borderId="21" xfId="0" applyFont="1" applyFill="1" applyBorder="1" applyAlignment="1">
      <alignment horizontal="center" vertical="center"/>
    </xf>
    <xf numFmtId="2" fontId="40" fillId="5" borderId="0" xfId="0" applyNumberFormat="1" applyFont="1" applyFill="1" applyBorder="1"/>
    <xf numFmtId="0" fontId="48" fillId="8" borderId="1" xfId="0" applyFont="1" applyFill="1" applyBorder="1" applyAlignment="1">
      <alignment horizontal="center" vertical="center"/>
    </xf>
    <xf numFmtId="0" fontId="39" fillId="0" borderId="4" xfId="0" applyFont="1" applyFill="1" applyBorder="1" applyAlignment="1">
      <alignment horizontal="justify" vertical="top" wrapText="1"/>
    </xf>
    <xf numFmtId="0" fontId="48" fillId="8" borderId="20" xfId="0" applyFont="1" applyFill="1" applyBorder="1" applyAlignment="1">
      <alignment horizontal="center" vertical="center"/>
    </xf>
    <xf numFmtId="0" fontId="48" fillId="5" borderId="0" xfId="0" applyFont="1" applyFill="1" applyBorder="1" applyAlignment="1">
      <alignment vertical="top"/>
    </xf>
    <xf numFmtId="0" fontId="48" fillId="5" borderId="0" xfId="0" applyFont="1" applyFill="1" applyBorder="1" applyAlignment="1">
      <alignment horizontal="center" vertical="top"/>
    </xf>
    <xf numFmtId="0" fontId="48" fillId="5" borderId="0" xfId="0" applyFont="1" applyFill="1" applyBorder="1" applyAlignment="1">
      <alignment horizontal="center" vertical="center"/>
    </xf>
    <xf numFmtId="0" fontId="44" fillId="12" borderId="0" xfId="0" applyFont="1" applyFill="1" applyBorder="1" applyAlignment="1">
      <alignment horizontal="left" vertical="top" wrapText="1"/>
    </xf>
    <xf numFmtId="0" fontId="44" fillId="2" borderId="0" xfId="1" applyFont="1" applyFill="1" applyBorder="1" applyAlignment="1">
      <alignment horizontal="left" vertical="center" wrapText="1"/>
    </xf>
    <xf numFmtId="0" fontId="44" fillId="2" borderId="0" xfId="0" applyFont="1" applyFill="1" applyBorder="1" applyAlignment="1">
      <alignment vertical="center"/>
    </xf>
    <xf numFmtId="0" fontId="7" fillId="2" borderId="0" xfId="1" applyFont="1" applyFill="1" applyBorder="1" applyAlignment="1">
      <alignment horizontal="left" vertical="center" wrapText="1"/>
    </xf>
    <xf numFmtId="0" fontId="7" fillId="2" borderId="0" xfId="1" applyFont="1" applyFill="1" applyBorder="1" applyAlignment="1">
      <alignment vertical="center"/>
    </xf>
    <xf numFmtId="0" fontId="42" fillId="12" borderId="0" xfId="0" applyFont="1" applyFill="1" applyBorder="1" applyAlignment="1">
      <alignment horizontal="left" vertical="top" wrapText="1"/>
    </xf>
    <xf numFmtId="0" fontId="40" fillId="0" borderId="0" xfId="0" applyFont="1" applyFill="1" applyBorder="1" applyAlignment="1">
      <alignment vertical="center"/>
    </xf>
    <xf numFmtId="0" fontId="55" fillId="0" borderId="0" xfId="0" applyFont="1" applyFill="1" applyBorder="1" applyAlignment="1">
      <alignment horizontal="left" vertical="top" wrapText="1"/>
    </xf>
    <xf numFmtId="0" fontId="55" fillId="2" borderId="0" xfId="0" applyFont="1" applyFill="1" applyBorder="1" applyAlignment="1">
      <alignment horizontal="left" vertical="top" wrapText="1"/>
    </xf>
    <xf numFmtId="0" fontId="40" fillId="2" borderId="0" xfId="0" applyFont="1" applyFill="1" applyBorder="1" applyAlignment="1">
      <alignment vertical="center"/>
    </xf>
    <xf numFmtId="0" fontId="52" fillId="12" borderId="0" xfId="0" applyFont="1" applyFill="1" applyBorder="1" applyAlignment="1">
      <alignment horizontal="left" vertical="top" wrapText="1"/>
    </xf>
    <xf numFmtId="0" fontId="52" fillId="5" borderId="0" xfId="0" applyFont="1" applyFill="1" applyBorder="1" applyAlignment="1">
      <alignment horizontal="left" vertical="top" wrapText="1"/>
    </xf>
    <xf numFmtId="0" fontId="16" fillId="5" borderId="0" xfId="0" applyFont="1" applyFill="1" applyBorder="1" applyAlignment="1">
      <alignment horizontal="left" vertical="top" wrapText="1"/>
    </xf>
    <xf numFmtId="0" fontId="56" fillId="5" borderId="0" xfId="0" applyFont="1" applyFill="1" applyBorder="1" applyAlignment="1">
      <alignment horizontal="left" vertical="top" wrapText="1"/>
    </xf>
    <xf numFmtId="0" fontId="57" fillId="5" borderId="0" xfId="0" applyFont="1" applyFill="1" applyBorder="1" applyAlignment="1">
      <alignment horizontal="left" vertical="top" wrapText="1"/>
    </xf>
    <xf numFmtId="0" fontId="58" fillId="5" borderId="24" xfId="0" applyFont="1" applyFill="1" applyBorder="1" applyAlignment="1">
      <alignment horizontal="left" vertical="top" wrapText="1"/>
    </xf>
    <xf numFmtId="0" fontId="58" fillId="5" borderId="25" xfId="0" applyFont="1" applyFill="1" applyBorder="1" applyAlignment="1">
      <alignment horizontal="left" vertical="top" wrapText="1"/>
    </xf>
    <xf numFmtId="0" fontId="58" fillId="5" borderId="27" xfId="0" applyFont="1" applyFill="1" applyBorder="1" applyAlignment="1">
      <alignment horizontal="left" vertical="top" wrapText="1"/>
    </xf>
    <xf numFmtId="0" fontId="58" fillId="5" borderId="0" xfId="0" applyFont="1" applyFill="1" applyBorder="1" applyAlignment="1">
      <alignment horizontal="left" vertical="top" wrapText="1"/>
    </xf>
    <xf numFmtId="0" fontId="58" fillId="5" borderId="29" xfId="0" applyFont="1" applyFill="1" applyBorder="1" applyAlignment="1">
      <alignment horizontal="left" vertical="top" wrapText="1"/>
    </xf>
    <xf numFmtId="0" fontId="58" fillId="5" borderId="30" xfId="0" applyFont="1" applyFill="1" applyBorder="1" applyAlignment="1">
      <alignment horizontal="left" vertical="top" wrapText="1"/>
    </xf>
    <xf numFmtId="0" fontId="43" fillId="5" borderId="0" xfId="0" applyFont="1" applyFill="1" applyBorder="1" applyAlignment="1">
      <alignment horizontal="left" vertical="top" wrapText="1"/>
    </xf>
    <xf numFmtId="0" fontId="60" fillId="5" borderId="33" xfId="0" applyFont="1" applyFill="1" applyBorder="1" applyAlignment="1">
      <alignment horizontal="left" vertical="top" wrapText="1"/>
    </xf>
    <xf numFmtId="0" fontId="60" fillId="5" borderId="34"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2" borderId="0" xfId="0" applyFont="1" applyFill="1" applyBorder="1" applyAlignment="1">
      <alignment vertical="top"/>
    </xf>
    <xf numFmtId="0" fontId="40" fillId="2" borderId="0" xfId="0" applyFont="1" applyFill="1" applyBorder="1" applyAlignment="1">
      <alignment horizontal="left" vertical="top" wrapText="1"/>
    </xf>
    <xf numFmtId="0" fontId="54" fillId="1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61" fillId="2" borderId="0" xfId="0" applyFont="1" applyFill="1" applyBorder="1" applyAlignment="1">
      <alignment horizontal="left" vertical="top" wrapText="1"/>
    </xf>
    <xf numFmtId="0" fontId="40" fillId="0" borderId="0" xfId="0" applyFont="1" applyFill="1" applyBorder="1" applyAlignment="1">
      <alignment vertical="top"/>
    </xf>
    <xf numFmtId="0" fontId="16" fillId="4" borderId="4" xfId="0" applyFont="1" applyFill="1" applyBorder="1" applyAlignment="1">
      <alignment horizontal="left" vertical="top" wrapText="1"/>
    </xf>
    <xf numFmtId="0" fontId="62" fillId="5" borderId="0" xfId="0" applyFont="1" applyFill="1" applyBorder="1" applyAlignment="1">
      <alignment horizontal="left" vertical="top" wrapText="1"/>
    </xf>
    <xf numFmtId="0" fontId="37" fillId="5" borderId="0" xfId="0" applyFont="1" applyFill="1" applyBorder="1" applyAlignment="1">
      <alignment horizontal="left" vertical="top" wrapText="1"/>
    </xf>
    <xf numFmtId="0" fontId="38" fillId="5" borderId="0" xfId="0" applyFont="1" applyFill="1" applyBorder="1" applyAlignment="1">
      <alignment horizontal="left" vertical="top" wrapText="1"/>
    </xf>
    <xf numFmtId="0" fontId="0" fillId="0" borderId="0" xfId="0" applyFill="1"/>
    <xf numFmtId="0" fontId="0" fillId="2" borderId="0" xfId="0" applyFill="1" applyAlignment="1">
      <alignment vertical="top"/>
    </xf>
    <xf numFmtId="0" fontId="0" fillId="0" borderId="0" xfId="0" applyAlignment="1">
      <alignment vertical="top"/>
    </xf>
    <xf numFmtId="0" fontId="7" fillId="0" borderId="0" xfId="0" applyFont="1" applyFill="1" applyBorder="1" applyAlignment="1">
      <alignment vertical="center"/>
    </xf>
    <xf numFmtId="0" fontId="1" fillId="0" borderId="0" xfId="3" applyAlignment="1">
      <alignment vertical="center"/>
    </xf>
    <xf numFmtId="0" fontId="7" fillId="0" borderId="0" xfId="0" applyFont="1" applyFill="1" applyBorder="1" applyAlignment="1">
      <alignment vertical="top"/>
    </xf>
    <xf numFmtId="0" fontId="1" fillId="0" borderId="0" xfId="3" applyAlignment="1">
      <alignment vertical="top"/>
    </xf>
    <xf numFmtId="0" fontId="14" fillId="3" borderId="1" xfId="1" applyFont="1" applyFill="1" applyBorder="1" applyAlignment="1">
      <alignment horizontal="left" vertical="top" wrapText="1"/>
    </xf>
    <xf numFmtId="0" fontId="60" fillId="6" borderId="13" xfId="0" applyFont="1" applyFill="1" applyBorder="1" applyAlignment="1">
      <alignment horizontal="center" vertical="center" wrapText="1"/>
    </xf>
    <xf numFmtId="0" fontId="60" fillId="6" borderId="14" xfId="0" applyFont="1" applyFill="1" applyBorder="1" applyAlignment="1">
      <alignment horizontal="center" vertical="center" wrapText="1"/>
    </xf>
    <xf numFmtId="0" fontId="62" fillId="5" borderId="0" xfId="0" applyFont="1" applyFill="1" applyBorder="1" applyAlignment="1">
      <alignment horizontal="right" vertical="top" wrapText="1"/>
    </xf>
    <xf numFmtId="0" fontId="62" fillId="5" borderId="0" xfId="0" applyFont="1" applyFill="1" applyBorder="1" applyAlignment="1">
      <alignment horizontal="center" vertical="top"/>
    </xf>
    <xf numFmtId="0" fontId="64" fillId="6" borderId="1" xfId="0" applyFont="1" applyFill="1" applyBorder="1" applyAlignment="1">
      <alignment horizontal="center" vertical="center" wrapText="1"/>
    </xf>
    <xf numFmtId="0" fontId="64" fillId="6" borderId="15" xfId="0" applyFont="1" applyFill="1" applyBorder="1" applyAlignment="1">
      <alignment horizontal="center" vertical="center" wrapText="1"/>
    </xf>
    <xf numFmtId="0" fontId="64" fillId="6" borderId="4" xfId="0" applyFont="1" applyFill="1" applyBorder="1" applyAlignment="1">
      <alignment horizontal="left" vertical="center" wrapText="1"/>
    </xf>
    <xf numFmtId="0" fontId="5" fillId="8" borderId="18" xfId="0" applyFont="1" applyFill="1" applyBorder="1" applyAlignment="1">
      <alignment horizontal="center" vertical="top"/>
    </xf>
    <xf numFmtId="164" fontId="14" fillId="8" borderId="19" xfId="5" applyNumberFormat="1"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46" fillId="5" borderId="0" xfId="0" applyFont="1" applyFill="1" applyBorder="1"/>
    <xf numFmtId="0" fontId="41" fillId="5" borderId="0" xfId="0" applyFont="1" applyFill="1" applyBorder="1" applyAlignment="1">
      <alignment vertical="top" wrapText="1"/>
    </xf>
    <xf numFmtId="0" fontId="24" fillId="5" borderId="0" xfId="0" applyFont="1" applyFill="1" applyBorder="1" applyAlignment="1">
      <alignment horizontal="left" wrapText="1"/>
    </xf>
    <xf numFmtId="0" fontId="25" fillId="5" borderId="0" xfId="0" applyFont="1" applyFill="1" applyBorder="1" applyAlignment="1">
      <alignment horizontal="right" wrapText="1"/>
    </xf>
    <xf numFmtId="0" fontId="25" fillId="5" borderId="0" xfId="0" applyFont="1" applyFill="1" applyBorder="1" applyAlignment="1">
      <alignment horizontal="center" wrapText="1"/>
    </xf>
    <xf numFmtId="0" fontId="42" fillId="5" borderId="0" xfId="0" applyFont="1" applyFill="1" applyBorder="1" applyAlignment="1">
      <alignment horizontal="center"/>
    </xf>
    <xf numFmtId="0" fontId="60" fillId="6" borderId="1" xfId="0" applyFont="1" applyFill="1" applyBorder="1" applyAlignment="1">
      <alignment horizontal="center" vertical="center" wrapText="1"/>
    </xf>
    <xf numFmtId="0" fontId="60" fillId="6" borderId="15" xfId="0" applyFont="1" applyFill="1" applyBorder="1" applyAlignment="1">
      <alignment horizontal="center" vertical="center" wrapText="1"/>
    </xf>
    <xf numFmtId="0" fontId="60" fillId="6" borderId="4" xfId="0" applyFont="1" applyFill="1" applyBorder="1" applyAlignment="1">
      <alignment horizontal="left" vertical="center" wrapText="1"/>
    </xf>
    <xf numFmtId="0" fontId="14" fillId="7" borderId="16" xfId="8" applyFont="1" applyFill="1" applyBorder="1" applyAlignment="1">
      <alignment horizontal="center" vertical="center" wrapText="1"/>
    </xf>
    <xf numFmtId="0" fontId="14" fillId="7" borderId="17" xfId="8" applyFont="1" applyFill="1" applyBorder="1" applyAlignment="1">
      <alignment horizontal="center" vertical="center" wrapText="1"/>
    </xf>
    <xf numFmtId="165" fontId="52" fillId="8" borderId="18" xfId="0" applyNumberFormat="1" applyFont="1" applyFill="1" applyBorder="1" applyAlignment="1">
      <alignment horizontal="center" vertical="center"/>
    </xf>
    <xf numFmtId="0" fontId="44" fillId="10" borderId="1" xfId="8" applyFont="1" applyFill="1" applyBorder="1" applyAlignment="1">
      <alignment horizontal="left" vertical="center" wrapText="1"/>
    </xf>
    <xf numFmtId="0" fontId="44" fillId="8" borderId="1" xfId="0" applyFont="1" applyFill="1" applyBorder="1" applyAlignment="1">
      <alignment horizontal="center" vertical="center"/>
    </xf>
    <xf numFmtId="0" fontId="44" fillId="8" borderId="21" xfId="0" applyFont="1" applyFill="1" applyBorder="1" applyAlignment="1">
      <alignment horizontal="center" vertical="center"/>
    </xf>
    <xf numFmtId="0" fontId="46" fillId="5" borderId="0" xfId="0" applyFont="1" applyFill="1" applyBorder="1" applyAlignment="1">
      <alignment horizontal="center" vertical="center"/>
    </xf>
    <xf numFmtId="0" fontId="44" fillId="10" borderId="4" xfId="8" applyFont="1" applyFill="1" applyBorder="1" applyAlignment="1">
      <alignment horizontal="left" vertical="center" wrapText="1"/>
    </xf>
    <xf numFmtId="0" fontId="42" fillId="5" borderId="0" xfId="0" applyFont="1" applyFill="1" applyBorder="1" applyAlignment="1">
      <alignment vertical="top" wrapText="1"/>
    </xf>
    <xf numFmtId="0" fontId="5" fillId="7" borderId="16" xfId="8" applyFont="1" applyFill="1" applyBorder="1" applyAlignment="1">
      <alignment horizontal="center" vertical="center" wrapText="1"/>
    </xf>
    <xf numFmtId="0" fontId="5" fillId="7" borderId="17" xfId="8" applyFont="1" applyFill="1" applyBorder="1" applyAlignment="1">
      <alignment horizontal="center" vertical="center" wrapText="1"/>
    </xf>
    <xf numFmtId="0" fontId="48" fillId="8" borderId="4" xfId="0" applyFont="1" applyFill="1" applyBorder="1" applyAlignment="1">
      <alignment vertical="top" wrapText="1"/>
    </xf>
    <xf numFmtId="0" fontId="14" fillId="9" borderId="20" xfId="7" applyFont="1" applyFill="1" applyBorder="1" applyAlignment="1">
      <alignment vertical="top" wrapText="1"/>
    </xf>
    <xf numFmtId="0" fontId="3" fillId="5" borderId="0" xfId="0" applyFont="1" applyFill="1" applyBorder="1" applyAlignment="1">
      <alignment vertical="center"/>
    </xf>
    <xf numFmtId="0" fontId="41" fillId="5" borderId="0" xfId="0" applyFont="1" applyFill="1" applyBorder="1" applyAlignment="1">
      <alignment horizontal="center" vertical="center" wrapText="1"/>
    </xf>
    <xf numFmtId="0" fontId="48" fillId="9" borderId="4" xfId="0" applyFont="1" applyFill="1" applyBorder="1" applyAlignment="1">
      <alignment vertical="top" wrapText="1"/>
    </xf>
    <xf numFmtId="0" fontId="67" fillId="11" borderId="1" xfId="8" applyFont="1" applyFill="1" applyBorder="1" applyAlignment="1">
      <alignment horizontal="left" vertical="top" wrapText="1"/>
    </xf>
    <xf numFmtId="0" fontId="53" fillId="11" borderId="4" xfId="0" applyFont="1" applyFill="1" applyBorder="1" applyAlignment="1">
      <alignment vertical="top" wrapText="1"/>
    </xf>
    <xf numFmtId="0" fontId="48" fillId="8" borderId="1" xfId="0" applyFont="1" applyFill="1" applyBorder="1" applyAlignment="1">
      <alignment vertical="top"/>
    </xf>
    <xf numFmtId="0" fontId="46" fillId="5" borderId="0" xfId="0" applyFont="1" applyFill="1" applyBorder="1" applyAlignment="1">
      <alignment vertical="center"/>
    </xf>
    <xf numFmtId="0" fontId="63" fillId="10" borderId="4" xfId="8" applyFont="1" applyFill="1" applyBorder="1" applyAlignment="1">
      <alignment horizontal="center" vertical="top" wrapText="1"/>
    </xf>
    <xf numFmtId="0" fontId="48" fillId="8" borderId="21" xfId="0" applyFont="1" applyFill="1" applyBorder="1" applyAlignment="1">
      <alignment vertical="top"/>
    </xf>
    <xf numFmtId="0" fontId="48" fillId="8" borderId="20" xfId="0" applyFont="1" applyFill="1" applyBorder="1" applyAlignment="1">
      <alignment vertical="top"/>
    </xf>
    <xf numFmtId="0" fontId="40" fillId="5" borderId="0" xfId="0" applyFont="1" applyFill="1" applyBorder="1" applyAlignment="1">
      <alignment wrapText="1"/>
    </xf>
    <xf numFmtId="0" fontId="17" fillId="5" borderId="0" xfId="8" applyFont="1" applyFill="1" applyBorder="1" applyAlignment="1">
      <alignment horizontal="center" vertical="top"/>
    </xf>
    <xf numFmtId="0" fontId="23"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37" fillId="5" borderId="0" xfId="0" applyFont="1" applyFill="1" applyBorder="1" applyAlignment="1">
      <alignment horizontal="center" vertical="top" wrapText="1"/>
    </xf>
    <xf numFmtId="0" fontId="30" fillId="5" borderId="0" xfId="0" applyFont="1" applyFill="1" applyBorder="1" applyAlignment="1">
      <alignment horizontal="left" vertical="top" wrapText="1"/>
    </xf>
    <xf numFmtId="0" fontId="38" fillId="5" borderId="0" xfId="0" applyFont="1" applyFill="1" applyBorder="1" applyAlignment="1">
      <alignment horizontal="center" vertical="top" wrapText="1"/>
    </xf>
    <xf numFmtId="0" fontId="65" fillId="5" borderId="0" xfId="0" applyFont="1" applyFill="1" applyBorder="1" applyAlignment="1">
      <alignment horizontal="left" vertical="top" wrapText="1"/>
    </xf>
    <xf numFmtId="0" fontId="66" fillId="5" borderId="0" xfId="0" applyFont="1" applyFill="1" applyBorder="1" applyAlignment="1">
      <alignment horizontal="center" vertical="top" wrapText="1"/>
    </xf>
    <xf numFmtId="0" fontId="66" fillId="5" borderId="0" xfId="0" applyFont="1" applyFill="1" applyBorder="1" applyAlignment="1">
      <alignment horizontal="left" vertical="top" wrapText="1"/>
    </xf>
    <xf numFmtId="0" fontId="30" fillId="5" borderId="24" xfId="0" applyFont="1" applyFill="1" applyBorder="1" applyAlignment="1">
      <alignment horizontal="left" vertical="top" wrapText="1"/>
    </xf>
    <xf numFmtId="0" fontId="63" fillId="5" borderId="25" xfId="0" applyFont="1" applyFill="1" applyBorder="1" applyAlignment="1">
      <alignment horizontal="center" vertical="top" wrapText="1"/>
    </xf>
    <xf numFmtId="0" fontId="63" fillId="5" borderId="26" xfId="0" applyFont="1" applyFill="1" applyBorder="1" applyAlignment="1">
      <alignment horizontal="left" vertical="top" wrapText="1"/>
    </xf>
    <xf numFmtId="0" fontId="30" fillId="5" borderId="27" xfId="0" applyFont="1" applyFill="1" applyBorder="1" applyAlignment="1">
      <alignment horizontal="left" vertical="top" wrapText="1"/>
    </xf>
    <xf numFmtId="0" fontId="63" fillId="5" borderId="0" xfId="0" applyFont="1" applyFill="1" applyBorder="1" applyAlignment="1">
      <alignment horizontal="center" vertical="top" wrapText="1"/>
    </xf>
    <xf numFmtId="0" fontId="63" fillId="5" borderId="28" xfId="0" applyFont="1" applyFill="1" applyBorder="1" applyAlignment="1">
      <alignment horizontal="left" vertical="top" wrapText="1"/>
    </xf>
    <xf numFmtId="0" fontId="30" fillId="5" borderId="29" xfId="0" applyFont="1" applyFill="1" applyBorder="1" applyAlignment="1">
      <alignment horizontal="left" vertical="top" wrapText="1"/>
    </xf>
    <xf numFmtId="0" fontId="63" fillId="5" borderId="30" xfId="0" applyFont="1" applyFill="1" applyBorder="1" applyAlignment="1">
      <alignment horizontal="center" vertical="top" wrapText="1"/>
    </xf>
    <xf numFmtId="0" fontId="63" fillId="5" borderId="31" xfId="0" applyFont="1" applyFill="1" applyBorder="1" applyAlignment="1">
      <alignment horizontal="left" vertical="top" wrapText="1"/>
    </xf>
    <xf numFmtId="0" fontId="44" fillId="13" borderId="4" xfId="8" applyFont="1" applyFill="1" applyBorder="1" applyAlignment="1" applyProtection="1">
      <alignment horizontal="left" vertical="top" wrapText="1"/>
      <protection locked="0"/>
    </xf>
    <xf numFmtId="0" fontId="6" fillId="0" borderId="4" xfId="8" applyFont="1" applyFill="1" applyBorder="1" applyAlignment="1">
      <alignment horizontal="left" vertical="top" wrapText="1"/>
    </xf>
    <xf numFmtId="0" fontId="44" fillId="5" borderId="0" xfId="8" applyFont="1" applyFill="1" applyBorder="1" applyAlignment="1">
      <alignment vertical="center" wrapText="1"/>
    </xf>
    <xf numFmtId="0" fontId="44" fillId="5" borderId="0" xfId="8" applyFont="1" applyFill="1" applyBorder="1" applyAlignment="1">
      <alignment horizontal="left" vertical="center" wrapText="1"/>
    </xf>
    <xf numFmtId="0" fontId="30" fillId="5" borderId="0" xfId="8" applyFont="1" applyFill="1" applyBorder="1" applyAlignment="1">
      <alignment wrapText="1"/>
    </xf>
    <xf numFmtId="0" fontId="46" fillId="5" borderId="0" xfId="8" applyFont="1" applyFill="1" applyBorder="1" applyAlignment="1">
      <alignment vertical="center" wrapText="1"/>
    </xf>
    <xf numFmtId="0" fontId="44" fillId="5" borderId="35" xfId="8" applyFont="1" applyFill="1" applyBorder="1" applyAlignment="1">
      <alignment horizontal="left" vertical="center" wrapText="1"/>
    </xf>
    <xf numFmtId="0" fontId="46" fillId="5" borderId="11" xfId="8" applyFont="1" applyFill="1" applyBorder="1" applyAlignment="1">
      <alignment vertical="center"/>
    </xf>
    <xf numFmtId="0" fontId="46" fillId="5" borderId="0" xfId="1" applyFont="1" applyFill="1" applyBorder="1"/>
    <xf numFmtId="0" fontId="40" fillId="5" borderId="4" xfId="1" applyFont="1" applyFill="1" applyBorder="1" applyAlignment="1">
      <alignment horizontal="center" vertical="top"/>
    </xf>
    <xf numFmtId="0" fontId="44" fillId="5" borderId="4" xfId="1" applyFont="1" applyFill="1" applyBorder="1" applyAlignment="1">
      <alignment horizontal="center" vertical="top"/>
    </xf>
    <xf numFmtId="0" fontId="48" fillId="0" borderId="4" xfId="1" applyFont="1" applyFill="1" applyBorder="1" applyAlignment="1">
      <alignment horizontal="left" vertical="top" wrapText="1"/>
    </xf>
    <xf numFmtId="0" fontId="40" fillId="5" borderId="4" xfId="0" applyFont="1" applyFill="1" applyBorder="1" applyAlignment="1">
      <alignment horizontal="center" vertical="top"/>
    </xf>
    <xf numFmtId="0" fontId="44" fillId="5" borderId="4" xfId="0" applyFont="1" applyFill="1" applyBorder="1" applyAlignment="1">
      <alignment horizontal="center" vertical="top"/>
    </xf>
    <xf numFmtId="0" fontId="44" fillId="0" borderId="4" xfId="0" applyFont="1" applyFill="1" applyBorder="1" applyAlignment="1">
      <alignment horizontal="justify" wrapText="1"/>
    </xf>
    <xf numFmtId="0" fontId="40" fillId="5" borderId="4" xfId="8" applyFont="1" applyFill="1" applyBorder="1" applyAlignment="1">
      <alignment horizontal="center" vertical="top"/>
    </xf>
    <xf numFmtId="0" fontId="44" fillId="5" borderId="4" xfId="8" applyFont="1" applyFill="1" applyBorder="1" applyAlignment="1">
      <alignment horizontal="center" vertical="top"/>
    </xf>
    <xf numFmtId="0" fontId="44" fillId="13" borderId="4" xfId="8" applyFont="1" applyFill="1" applyBorder="1" applyAlignment="1" applyProtection="1">
      <alignment horizontal="left" vertical="center" wrapText="1"/>
      <protection locked="0"/>
    </xf>
    <xf numFmtId="0" fontId="46" fillId="5" borderId="11" xfId="8" applyFont="1" applyFill="1" applyBorder="1" applyAlignment="1">
      <alignment vertical="top"/>
    </xf>
    <xf numFmtId="0" fontId="6" fillId="5" borderId="4" xfId="8" applyFont="1" applyFill="1" applyBorder="1" applyAlignment="1">
      <alignment horizontal="left" vertical="top" wrapText="1"/>
    </xf>
    <xf numFmtId="0" fontId="30" fillId="0" borderId="4" xfId="8" applyFont="1" applyFill="1" applyBorder="1" applyAlignment="1">
      <alignment horizontal="left" vertical="center" wrapText="1"/>
    </xf>
    <xf numFmtId="0" fontId="39" fillId="0" borderId="4" xfId="8" applyFont="1" applyFill="1" applyBorder="1" applyAlignment="1">
      <alignment horizontal="left" vertical="top" wrapText="1"/>
    </xf>
    <xf numFmtId="0" fontId="52" fillId="8" borderId="4" xfId="5" applyFont="1" applyFill="1" applyBorder="1" applyAlignment="1">
      <alignment vertical="top" wrapText="1"/>
    </xf>
    <xf numFmtId="0" fontId="52" fillId="9" borderId="4" xfId="7" applyFont="1" applyFill="1" applyBorder="1" applyAlignment="1">
      <alignment vertical="top" wrapText="1"/>
    </xf>
    <xf numFmtId="0" fontId="54" fillId="11" borderId="1" xfId="8" applyFont="1" applyFill="1" applyBorder="1" applyAlignment="1">
      <alignment horizontal="left" vertical="top" wrapText="1"/>
    </xf>
    <xf numFmtId="0" fontId="30" fillId="5" borderId="4" xfId="0" applyFont="1" applyFill="1" applyBorder="1" applyAlignment="1">
      <alignment horizontal="left" vertical="top" wrapText="1"/>
    </xf>
    <xf numFmtId="0" fontId="69" fillId="14" borderId="24" xfId="0" applyFont="1" applyFill="1" applyBorder="1" applyAlignment="1">
      <alignment horizontal="center" vertical="top"/>
    </xf>
    <xf numFmtId="0" fontId="69" fillId="14" borderId="24" xfId="0" applyFont="1" applyFill="1" applyBorder="1" applyAlignment="1">
      <alignment horizontal="center" vertical="top" wrapText="1"/>
    </xf>
    <xf numFmtId="166" fontId="69" fillId="14" borderId="24" xfId="0" applyNumberFormat="1" applyFont="1" applyFill="1" applyBorder="1" applyAlignment="1">
      <alignment horizontal="center" vertical="top" wrapText="1"/>
    </xf>
    <xf numFmtId="166" fontId="69" fillId="14" borderId="26" xfId="0" applyNumberFormat="1" applyFont="1" applyFill="1" applyBorder="1" applyAlignment="1">
      <alignment horizontal="center" vertical="top" wrapText="1"/>
    </xf>
    <xf numFmtId="44" fontId="69" fillId="14" borderId="24" xfId="10" applyFont="1" applyFill="1" applyBorder="1" applyAlignment="1">
      <alignment horizontal="center" vertical="top" wrapText="1"/>
    </xf>
    <xf numFmtId="44" fontId="69" fillId="14" borderId="26" xfId="10" applyFont="1" applyFill="1" applyBorder="1" applyAlignment="1">
      <alignment horizontal="center" vertical="top" wrapText="1"/>
    </xf>
    <xf numFmtId="0" fontId="6" fillId="2" borderId="36" xfId="0" applyFont="1" applyFill="1" applyBorder="1" applyAlignment="1">
      <alignment vertical="top" wrapText="1"/>
    </xf>
    <xf numFmtId="0" fontId="0" fillId="2" borderId="37" xfId="0" applyFill="1" applyBorder="1" applyAlignment="1">
      <alignment horizontal="center" vertical="top"/>
    </xf>
    <xf numFmtId="0" fontId="0" fillId="2" borderId="38" xfId="0" applyFill="1" applyBorder="1" applyAlignment="1">
      <alignment horizontal="center" vertical="top"/>
    </xf>
    <xf numFmtId="43" fontId="0" fillId="2" borderId="39" xfId="9" applyFont="1" applyFill="1" applyBorder="1" applyAlignment="1">
      <alignment vertical="top"/>
    </xf>
    <xf numFmtId="0" fontId="6" fillId="2" borderId="40" xfId="0" applyFont="1" applyFill="1" applyBorder="1" applyAlignment="1">
      <alignment vertical="top" wrapText="1"/>
    </xf>
    <xf numFmtId="43" fontId="0" fillId="2" borderId="41" xfId="9" applyFont="1" applyFill="1" applyBorder="1" applyAlignment="1">
      <alignment vertical="top"/>
    </xf>
    <xf numFmtId="0" fontId="0" fillId="2" borderId="42" xfId="0" applyFill="1" applyBorder="1" applyAlignment="1">
      <alignment horizontal="center" vertical="top"/>
    </xf>
    <xf numFmtId="43" fontId="0" fillId="2" borderId="43" xfId="9" applyFont="1" applyFill="1" applyBorder="1" applyAlignment="1">
      <alignment vertical="top"/>
    </xf>
    <xf numFmtId="0" fontId="47" fillId="2" borderId="44" xfId="0" applyFont="1" applyFill="1" applyBorder="1" applyAlignment="1">
      <alignment horizontal="left" vertical="top"/>
    </xf>
    <xf numFmtId="0" fontId="0" fillId="2" borderId="46" xfId="0" applyFill="1" applyBorder="1" applyAlignment="1">
      <alignment horizontal="center" vertical="top"/>
    </xf>
    <xf numFmtId="43" fontId="0" fillId="2" borderId="45" xfId="9" applyFont="1" applyFill="1" applyBorder="1" applyAlignment="1">
      <alignment vertical="top"/>
    </xf>
    <xf numFmtId="44" fontId="71" fillId="5" borderId="33" xfId="0" applyNumberFormat="1" applyFont="1" applyFill="1" applyBorder="1" applyAlignment="1">
      <alignment vertical="center"/>
    </xf>
    <xf numFmtId="0" fontId="71" fillId="5" borderId="18" xfId="0" applyFont="1" applyFill="1" applyBorder="1" applyAlignment="1">
      <alignment horizontal="center" vertical="center"/>
    </xf>
    <xf numFmtId="0" fontId="0" fillId="0" borderId="34" xfId="0" applyBorder="1" applyAlignment="1">
      <alignment vertical="top"/>
    </xf>
    <xf numFmtId="0" fontId="0" fillId="0" borderId="19" xfId="0" applyBorder="1" applyAlignment="1">
      <alignment vertical="top"/>
    </xf>
    <xf numFmtId="4" fontId="71" fillId="0" borderId="18" xfId="0" applyNumberFormat="1" applyFont="1" applyFill="1" applyBorder="1" applyAlignment="1">
      <alignment horizontal="center" vertical="center"/>
    </xf>
    <xf numFmtId="43" fontId="70" fillId="0" borderId="37" xfId="9" applyFont="1" applyFill="1" applyBorder="1" applyAlignment="1">
      <alignment horizontal="center" vertical="top"/>
    </xf>
    <xf numFmtId="43" fontId="70" fillId="0" borderId="38" xfId="9" applyFont="1" applyFill="1" applyBorder="1" applyAlignment="1">
      <alignment horizontal="center" vertical="top"/>
    </xf>
    <xf numFmtId="0" fontId="1" fillId="0" borderId="0" xfId="1" applyAlignment="1">
      <alignment horizontal="left" vertical="top"/>
    </xf>
    <xf numFmtId="0" fontId="16" fillId="2" borderId="0" xfId="0" applyFont="1" applyFill="1" applyBorder="1" applyAlignment="1">
      <alignment horizontal="left" vertical="center" wrapText="1"/>
    </xf>
    <xf numFmtId="0" fontId="1" fillId="2" borderId="0" xfId="1" applyFill="1" applyAlignment="1">
      <alignment vertical="center"/>
    </xf>
    <xf numFmtId="0" fontId="1" fillId="2" borderId="0" xfId="1" applyFill="1" applyAlignment="1">
      <alignment horizontal="right" vertical="center"/>
    </xf>
    <xf numFmtId="0" fontId="4" fillId="2" borderId="0" xfId="0" applyFont="1" applyFill="1" applyAlignment="1">
      <alignment vertical="top" wrapText="1"/>
    </xf>
    <xf numFmtId="0" fontId="42" fillId="5" borderId="0" xfId="0" applyFont="1" applyFill="1" applyBorder="1" applyAlignment="1">
      <alignment horizontal="left" vertical="top" wrapText="1"/>
    </xf>
    <xf numFmtId="0" fontId="42" fillId="5" borderId="0" xfId="0" applyFont="1" applyFill="1" applyBorder="1" applyAlignment="1">
      <alignment horizontal="left" wrapText="1"/>
    </xf>
    <xf numFmtId="0" fontId="15" fillId="8" borderId="1" xfId="0" applyFont="1" applyFill="1" applyBorder="1" applyAlignment="1">
      <alignment horizontal="center" vertical="center"/>
    </xf>
    <xf numFmtId="0" fontId="15" fillId="8" borderId="21" xfId="0" applyFont="1" applyFill="1" applyBorder="1" applyAlignment="1">
      <alignment horizontal="center" vertical="center"/>
    </xf>
    <xf numFmtId="0" fontId="15" fillId="8" borderId="23" xfId="0" applyFont="1" applyFill="1" applyBorder="1" applyAlignment="1">
      <alignment horizontal="center" vertical="center"/>
    </xf>
    <xf numFmtId="0" fontId="19" fillId="5" borderId="11" xfId="0" applyFont="1" applyFill="1" applyBorder="1" applyAlignment="1">
      <alignment horizontal="center" vertical="center"/>
    </xf>
    <xf numFmtId="0" fontId="7" fillId="0" borderId="2"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3" xfId="1" applyFont="1" applyFill="1" applyBorder="1" applyAlignment="1">
      <alignment horizontal="left" vertical="top" wrapText="1"/>
    </xf>
    <xf numFmtId="0" fontId="7" fillId="0" borderId="9" xfId="1" applyFont="1" applyBorder="1" applyAlignment="1">
      <alignment horizontal="left" vertical="center" wrapText="1"/>
    </xf>
    <xf numFmtId="0" fontId="1" fillId="0" borderId="9" xfId="1" applyBorder="1" applyAlignment="1">
      <alignment vertical="center"/>
    </xf>
    <xf numFmtId="0" fontId="5" fillId="3" borderId="2" xfId="1" applyFont="1" applyFill="1" applyBorder="1" applyAlignment="1">
      <alignment horizontal="left" vertical="top" wrapText="1"/>
    </xf>
    <xf numFmtId="0" fontId="5" fillId="3" borderId="3" xfId="1" applyFont="1" applyFill="1" applyBorder="1" applyAlignment="1">
      <alignment horizontal="left" vertical="top" wrapText="1"/>
    </xf>
    <xf numFmtId="0" fontId="1" fillId="0" borderId="2" xfId="1" applyBorder="1" applyAlignment="1">
      <alignment horizontal="center" vertical="top"/>
    </xf>
    <xf numFmtId="0" fontId="1" fillId="0" borderId="3" xfId="1" applyBorder="1" applyAlignment="1">
      <alignment horizontal="center" vertical="top"/>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4" fillId="3" borderId="2" xfId="1" applyFont="1" applyFill="1" applyBorder="1" applyAlignment="1">
      <alignment horizontal="left" vertical="center" wrapText="1"/>
    </xf>
    <xf numFmtId="0" fontId="14" fillId="3" borderId="8" xfId="1" applyFont="1" applyFill="1" applyBorder="1" applyAlignment="1">
      <alignment horizontal="left" vertical="center" wrapText="1"/>
    </xf>
    <xf numFmtId="0" fontId="14" fillId="3" borderId="3" xfId="1" applyFont="1" applyFill="1" applyBorder="1" applyAlignment="1">
      <alignment horizontal="left" vertical="center" wrapText="1"/>
    </xf>
    <xf numFmtId="0" fontId="3" fillId="5" borderId="0" xfId="0" applyFont="1" applyFill="1" applyBorder="1" applyAlignment="1">
      <alignment horizontal="left" wrapText="1"/>
    </xf>
    <xf numFmtId="0" fontId="39" fillId="0" borderId="4" xfId="1" applyFont="1" applyFill="1" applyBorder="1" applyAlignment="1">
      <alignment horizontal="left" vertical="top" wrapText="1"/>
    </xf>
    <xf numFmtId="0" fontId="12" fillId="0" borderId="4" xfId="1" applyFont="1" applyFill="1" applyBorder="1" applyAlignment="1">
      <alignment horizontal="left" vertical="center" wrapText="1"/>
    </xf>
    <xf numFmtId="0" fontId="14" fillId="3" borderId="4" xfId="1" applyFont="1" applyFill="1" applyBorder="1" applyAlignment="1">
      <alignment horizontal="left" vertical="center" wrapText="1"/>
    </xf>
    <xf numFmtId="0" fontId="41" fillId="5" borderId="0" xfId="0" applyFont="1" applyFill="1" applyBorder="1" applyAlignment="1">
      <alignment horizontal="left" vertical="top" wrapText="1"/>
    </xf>
    <xf numFmtId="0" fontId="9" fillId="2" borderId="0" xfId="0" applyFont="1" applyFill="1" applyAlignment="1">
      <alignment horizontal="left" wrapText="1"/>
    </xf>
    <xf numFmtId="0" fontId="4" fillId="2" borderId="0" xfId="0" applyFont="1" applyFill="1" applyAlignment="1">
      <alignment vertical="top" wrapText="1"/>
    </xf>
    <xf numFmtId="0" fontId="44" fillId="0" borderId="2" xfId="1" applyFont="1" applyFill="1" applyBorder="1" applyAlignment="1">
      <alignment horizontal="left" vertical="top" wrapText="1"/>
    </xf>
    <xf numFmtId="0" fontId="44" fillId="0" borderId="8" xfId="1" applyFont="1" applyFill="1" applyBorder="1" applyAlignment="1">
      <alignment horizontal="left" vertical="top" wrapText="1"/>
    </xf>
    <xf numFmtId="0" fontId="44" fillId="0" borderId="3" xfId="1" applyFont="1" applyFill="1" applyBorder="1" applyAlignment="1">
      <alignment horizontal="left" vertical="top" wrapText="1"/>
    </xf>
    <xf numFmtId="0" fontId="46" fillId="0" borderId="2" xfId="1" applyFont="1" applyFill="1" applyBorder="1" applyAlignment="1">
      <alignment horizontal="center" vertical="top"/>
    </xf>
    <xf numFmtId="0" fontId="46" fillId="0" borderId="3" xfId="1" applyFont="1" applyFill="1" applyBorder="1" applyAlignment="1">
      <alignment horizontal="center" vertical="top"/>
    </xf>
    <xf numFmtId="0" fontId="42" fillId="5" borderId="0" xfId="0" applyFont="1" applyFill="1" applyBorder="1" applyAlignment="1">
      <alignment horizontal="left" vertical="top" wrapText="1"/>
    </xf>
    <xf numFmtId="0" fontId="12" fillId="0" borderId="5"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42" fillId="5" borderId="0" xfId="0" applyFont="1" applyFill="1" applyBorder="1" applyAlignment="1">
      <alignment horizontal="left" wrapText="1"/>
    </xf>
    <xf numFmtId="0" fontId="41" fillId="5" borderId="0" xfId="0" applyFont="1" applyFill="1" applyBorder="1" applyAlignment="1">
      <alignment vertical="top" wrapText="1"/>
    </xf>
    <xf numFmtId="0" fontId="28" fillId="15" borderId="24" xfId="0" applyFont="1" applyFill="1" applyBorder="1" applyAlignment="1">
      <alignment horizontal="left" vertical="top"/>
    </xf>
    <xf numFmtId="0" fontId="28" fillId="15" borderId="25" xfId="0" applyFont="1" applyFill="1" applyBorder="1" applyAlignment="1">
      <alignment horizontal="left" vertical="top"/>
    </xf>
    <xf numFmtId="0" fontId="68" fillId="16" borderId="25" xfId="0" applyFont="1" applyFill="1" applyBorder="1" applyAlignment="1">
      <alignment vertical="top"/>
    </xf>
    <xf numFmtId="166" fontId="70" fillId="16" borderId="25" xfId="0" applyNumberFormat="1" applyFont="1" applyFill="1" applyBorder="1" applyAlignment="1">
      <alignment horizontal="center" vertical="top"/>
    </xf>
    <xf numFmtId="166" fontId="0" fillId="16" borderId="25" xfId="10" applyNumberFormat="1" applyFont="1" applyFill="1" applyBorder="1" applyAlignment="1">
      <alignment vertical="top"/>
    </xf>
    <xf numFmtId="166" fontId="0" fillId="16" borderId="26" xfId="0" applyNumberFormat="1" applyFill="1" applyBorder="1" applyAlignment="1">
      <alignment vertical="top"/>
    </xf>
    <xf numFmtId="0" fontId="47" fillId="2" borderId="47" xfId="0" applyFont="1" applyFill="1" applyBorder="1" applyAlignment="1">
      <alignment horizontal="left" vertical="top"/>
    </xf>
    <xf numFmtId="43" fontId="0" fillId="2" borderId="48" xfId="9" applyFont="1" applyFill="1" applyBorder="1" applyAlignment="1">
      <alignment vertical="top"/>
    </xf>
    <xf numFmtId="0" fontId="47" fillId="2" borderId="49" xfId="0" applyFont="1" applyFill="1" applyBorder="1" applyAlignment="1">
      <alignment horizontal="left" vertical="top"/>
    </xf>
    <xf numFmtId="0" fontId="6" fillId="2" borderId="2" xfId="0" applyFont="1" applyFill="1" applyBorder="1" applyAlignment="1">
      <alignment vertical="top" wrapText="1"/>
    </xf>
    <xf numFmtId="43" fontId="0" fillId="2" borderId="3" xfId="9" applyFont="1" applyFill="1" applyBorder="1" applyAlignment="1">
      <alignment vertical="top"/>
    </xf>
    <xf numFmtId="43" fontId="70" fillId="0" borderId="50" xfId="9" applyFont="1" applyFill="1" applyBorder="1" applyAlignment="1">
      <alignment horizontal="center" vertical="top"/>
    </xf>
    <xf numFmtId="43" fontId="0" fillId="2" borderId="50" xfId="9" applyFont="1" applyFill="1" applyBorder="1" applyAlignment="1">
      <alignment vertical="top"/>
    </xf>
    <xf numFmtId="0" fontId="6" fillId="2" borderId="51" xfId="0" applyFont="1" applyFill="1" applyBorder="1" applyAlignment="1">
      <alignment vertical="top" wrapText="1"/>
    </xf>
    <xf numFmtId="43" fontId="70" fillId="0" borderId="52" xfId="9" applyFont="1" applyFill="1" applyBorder="1" applyAlignment="1">
      <alignment horizontal="center" vertical="top"/>
    </xf>
    <xf numFmtId="43" fontId="0" fillId="2" borderId="52" xfId="9" applyFont="1" applyFill="1" applyBorder="1" applyAlignment="1">
      <alignment vertical="top"/>
    </xf>
    <xf numFmtId="0" fontId="7" fillId="2" borderId="4" xfId="1" applyFont="1" applyFill="1" applyBorder="1" applyAlignment="1">
      <alignment horizontal="center" vertical="center"/>
    </xf>
    <xf numFmtId="0" fontId="0" fillId="2" borderId="4" xfId="1" applyFont="1" applyFill="1" applyBorder="1" applyAlignment="1">
      <alignment horizontal="center" vertical="center"/>
    </xf>
    <xf numFmtId="0" fontId="6" fillId="2" borderId="4" xfId="1" applyFont="1" applyFill="1" applyBorder="1" applyAlignment="1">
      <alignment horizontal="left" vertical="center" wrapText="1"/>
    </xf>
    <xf numFmtId="0" fontId="5" fillId="3" borderId="4" xfId="1" applyFont="1" applyFill="1" applyBorder="1" applyAlignment="1">
      <alignment horizontal="left" vertical="top" wrapText="1"/>
    </xf>
    <xf numFmtId="0" fontId="14" fillId="3" borderId="4" xfId="1" applyFont="1" applyFill="1" applyBorder="1" applyAlignment="1">
      <alignment horizontal="center" vertical="top" wrapText="1"/>
    </xf>
    <xf numFmtId="0" fontId="18" fillId="2" borderId="4" xfId="1" applyFont="1" applyFill="1" applyBorder="1" applyAlignment="1">
      <alignment horizontal="left" vertical="top" wrapText="1"/>
    </xf>
    <xf numFmtId="0" fontId="1" fillId="2" borderId="4" xfId="1" applyFill="1" applyBorder="1" applyAlignment="1">
      <alignment horizontal="left" vertical="top"/>
    </xf>
    <xf numFmtId="0" fontId="0" fillId="2" borderId="4" xfId="1" applyFont="1" applyFill="1" applyBorder="1" applyAlignment="1">
      <alignment horizontal="left" vertical="top"/>
    </xf>
    <xf numFmtId="0" fontId="11" fillId="2" borderId="0" xfId="0" applyFont="1" applyFill="1" applyAlignment="1">
      <alignment horizontal="left" vertical="top" wrapText="1"/>
    </xf>
    <xf numFmtId="0" fontId="44" fillId="2" borderId="0" xfId="1" applyFont="1" applyFill="1" applyBorder="1" applyAlignment="1">
      <alignment horizontal="left" vertical="top" wrapText="1"/>
    </xf>
    <xf numFmtId="0" fontId="40" fillId="2" borderId="0" xfId="1" applyFont="1" applyFill="1" applyBorder="1" applyAlignment="1">
      <alignment horizontal="left" vertical="top" wrapText="1"/>
    </xf>
    <xf numFmtId="0" fontId="30" fillId="2" borderId="0" xfId="1" applyFont="1" applyFill="1" applyBorder="1" applyAlignment="1">
      <alignment horizontal="left" vertical="top" wrapText="1"/>
    </xf>
    <xf numFmtId="0" fontId="7" fillId="2" borderId="0" xfId="1" applyFont="1" applyFill="1" applyBorder="1" applyAlignment="1">
      <alignment horizontal="left" vertical="top" wrapText="1"/>
    </xf>
    <xf numFmtId="0" fontId="14" fillId="3" borderId="3" xfId="1" applyFont="1" applyFill="1" applyBorder="1" applyAlignment="1">
      <alignment horizontal="left" vertical="top" wrapText="1"/>
    </xf>
    <xf numFmtId="0" fontId="14" fillId="3" borderId="8" xfId="1" applyFont="1" applyFill="1" applyBorder="1" applyAlignment="1">
      <alignment horizontal="left" vertical="top" wrapText="1"/>
    </xf>
    <xf numFmtId="0" fontId="14" fillId="3" borderId="2" xfId="1" applyFont="1" applyFill="1" applyBorder="1" applyAlignment="1">
      <alignment horizontal="left" vertical="top" wrapText="1"/>
    </xf>
    <xf numFmtId="0" fontId="12" fillId="0" borderId="7" xfId="1" applyFont="1" applyBorder="1" applyAlignment="1">
      <alignment horizontal="left" vertical="top" wrapText="1"/>
    </xf>
    <xf numFmtId="0" fontId="12" fillId="0" borderId="6" xfId="1" applyFont="1" applyBorder="1" applyAlignment="1">
      <alignment horizontal="left" vertical="top" wrapText="1"/>
    </xf>
    <xf numFmtId="0" fontId="12" fillId="0" borderId="5" xfId="1" applyFont="1" applyBorder="1" applyAlignment="1">
      <alignment horizontal="left" vertical="top" wrapText="1"/>
    </xf>
    <xf numFmtId="0" fontId="7" fillId="2" borderId="0" xfId="1" applyFont="1" applyFill="1" applyAlignment="1">
      <alignment horizontal="left" vertical="top"/>
    </xf>
    <xf numFmtId="0" fontId="1" fillId="0" borderId="3" xfId="1" applyBorder="1" applyAlignment="1">
      <alignment horizontal="left" vertical="top"/>
    </xf>
    <xf numFmtId="0" fontId="1" fillId="0" borderId="2" xfId="1" applyBorder="1" applyAlignment="1">
      <alignment horizontal="left" vertical="top"/>
    </xf>
    <xf numFmtId="0" fontId="6" fillId="4" borderId="4" xfId="0" applyFont="1" applyFill="1" applyBorder="1" applyAlignment="1">
      <alignment horizontal="left" vertical="top" wrapText="1"/>
    </xf>
    <xf numFmtId="0" fontId="3" fillId="2" borderId="0" xfId="1" applyFont="1" applyFill="1" applyAlignment="1">
      <alignment horizontal="left" vertical="top"/>
    </xf>
    <xf numFmtId="0" fontId="3" fillId="0" borderId="0" xfId="1" applyFont="1" applyAlignment="1">
      <alignment horizontal="left" vertical="top"/>
    </xf>
    <xf numFmtId="0" fontId="2" fillId="2" borderId="0" xfId="1" applyFont="1" applyFill="1" applyAlignment="1">
      <alignment horizontal="left" vertical="top"/>
    </xf>
    <xf numFmtId="0" fontId="6" fillId="8" borderId="0" xfId="0" applyFont="1" applyFill="1" applyBorder="1" applyAlignment="1">
      <alignment horizontal="center" vertical="center"/>
    </xf>
    <xf numFmtId="0" fontId="30" fillId="0" borderId="20" xfId="0" applyFont="1" applyFill="1" applyBorder="1" applyAlignment="1">
      <alignment horizontal="left" vertical="top" wrapText="1"/>
    </xf>
    <xf numFmtId="0" fontId="44" fillId="13" borderId="4" xfId="11" applyFont="1" applyFill="1" applyBorder="1" applyAlignment="1" applyProtection="1">
      <alignment horizontal="left" vertical="center" wrapText="1"/>
      <protection locked="0"/>
    </xf>
    <xf numFmtId="0" fontId="6" fillId="0" borderId="4" xfId="11" applyFont="1" applyFill="1" applyBorder="1" applyAlignment="1">
      <alignment horizontal="left" vertical="center" wrapText="1"/>
    </xf>
    <xf numFmtId="0" fontId="6" fillId="0" borderId="4" xfId="11" applyFont="1" applyFill="1" applyBorder="1" applyAlignment="1">
      <alignment horizontal="center" vertical="center" wrapText="1"/>
    </xf>
    <xf numFmtId="0" fontId="7" fillId="12" borderId="4" xfId="11" applyFont="1" applyFill="1" applyBorder="1" applyAlignment="1">
      <alignment horizontal="center" vertical="center" wrapText="1"/>
    </xf>
    <xf numFmtId="0" fontId="6" fillId="0" borderId="1" xfId="11" applyFont="1" applyFill="1" applyBorder="1" applyAlignment="1">
      <alignment horizontal="left" vertical="center" wrapText="1"/>
    </xf>
    <xf numFmtId="43" fontId="1" fillId="0" borderId="0" xfId="9" applyAlignment="1">
      <alignment vertical="center"/>
    </xf>
    <xf numFmtId="0" fontId="15" fillId="0" borderId="4" xfId="11" applyFont="1" applyFill="1" applyBorder="1" applyAlignment="1">
      <alignment horizontal="left" vertical="center" wrapText="1"/>
    </xf>
    <xf numFmtId="0" fontId="19" fillId="0" borderId="4" xfId="11" applyFont="1" applyFill="1" applyBorder="1" applyAlignment="1">
      <alignment horizontal="center" vertical="center" wrapText="1"/>
    </xf>
    <xf numFmtId="0" fontId="46" fillId="5" borderId="0" xfId="11" applyFont="1" applyFill="1" applyBorder="1" applyAlignment="1">
      <alignment vertical="center" wrapText="1"/>
    </xf>
    <xf numFmtId="0" fontId="30" fillId="5" borderId="0" xfId="11" applyFont="1" applyFill="1" applyBorder="1" applyAlignment="1">
      <alignment wrapText="1"/>
    </xf>
    <xf numFmtId="0" fontId="44" fillId="5" borderId="0" xfId="11" applyFont="1" applyFill="1" applyBorder="1" applyAlignment="1">
      <alignment horizontal="left" vertical="center" wrapText="1"/>
    </xf>
    <xf numFmtId="0" fontId="44" fillId="12" borderId="0" xfId="11" applyFont="1" applyFill="1" applyBorder="1" applyAlignment="1">
      <alignment vertical="center" wrapText="1"/>
    </xf>
    <xf numFmtId="0" fontId="39" fillId="0" borderId="4" xfId="11" applyFont="1" applyFill="1" applyBorder="1" applyAlignment="1">
      <alignment horizontal="left" vertical="top" wrapText="1"/>
    </xf>
    <xf numFmtId="0" fontId="14" fillId="3" borderId="4" xfId="11" applyFont="1" applyFill="1" applyBorder="1" applyAlignment="1">
      <alignment horizontal="left" vertical="center" wrapText="1"/>
    </xf>
    <xf numFmtId="0" fontId="12" fillId="0" borderId="4" xfId="11" applyFont="1" applyFill="1" applyBorder="1" applyAlignment="1">
      <alignment horizontal="left" vertical="center" wrapText="1"/>
    </xf>
    <xf numFmtId="0" fontId="7" fillId="2" borderId="0" xfId="11" applyFont="1" applyFill="1" applyBorder="1" applyAlignment="1">
      <alignment vertical="center"/>
    </xf>
    <xf numFmtId="0" fontId="7" fillId="2" borderId="0" xfId="11" applyFont="1" applyFill="1" applyBorder="1" applyAlignment="1">
      <alignment horizontal="left" vertical="center" wrapText="1"/>
    </xf>
    <xf numFmtId="0" fontId="44" fillId="2" borderId="0" xfId="11" applyFont="1" applyFill="1" applyBorder="1" applyAlignment="1">
      <alignment horizontal="left" vertical="center" wrapText="1"/>
    </xf>
    <xf numFmtId="0" fontId="44" fillId="10" borderId="1" xfId="11" applyFont="1" applyFill="1" applyBorder="1" applyAlignment="1">
      <alignment horizontal="left" vertical="center" wrapText="1"/>
    </xf>
    <xf numFmtId="0" fontId="48" fillId="8" borderId="4" xfId="0" applyFont="1" applyFill="1" applyBorder="1" applyAlignment="1">
      <alignment horizontal="center" vertical="center"/>
    </xf>
    <xf numFmtId="0" fontId="48" fillId="8" borderId="22" xfId="0" applyFont="1" applyFill="1" applyBorder="1" applyAlignment="1">
      <alignment horizontal="center" vertical="center"/>
    </xf>
    <xf numFmtId="0" fontId="14" fillId="7" borderId="17" xfId="11" applyFont="1" applyFill="1" applyBorder="1" applyAlignment="1">
      <alignment horizontal="center" vertical="center" wrapText="1"/>
    </xf>
    <xf numFmtId="0" fontId="14" fillId="7" borderId="16" xfId="11" applyFont="1" applyFill="1" applyBorder="1" applyAlignment="1">
      <alignment horizontal="center" vertical="center" wrapText="1"/>
    </xf>
    <xf numFmtId="0" fontId="49" fillId="0" borderId="32" xfId="11" applyFont="1" applyBorder="1" applyAlignment="1">
      <alignment horizontal="left" vertical="center" wrapText="1"/>
    </xf>
    <xf numFmtId="0" fontId="44" fillId="10" borderId="4" xfId="11" applyFont="1" applyFill="1" applyBorder="1" applyAlignment="1">
      <alignment horizontal="left" vertical="center" wrapText="1"/>
    </xf>
    <xf numFmtId="0" fontId="31" fillId="0" borderId="20" xfId="0" applyFont="1" applyFill="1" applyBorder="1" applyAlignment="1">
      <alignment horizontal="left" vertical="top" wrapText="1"/>
    </xf>
    <xf numFmtId="0" fontId="44" fillId="8" borderId="53" xfId="0" applyFont="1" applyFill="1" applyBorder="1" applyAlignment="1">
      <alignment horizontal="center" vertical="center"/>
    </xf>
    <xf numFmtId="0" fontId="21" fillId="2" borderId="0" xfId="0" applyFont="1" applyFill="1" applyBorder="1" applyAlignment="1">
      <alignment horizontal="left" vertical="top" wrapText="1"/>
    </xf>
    <xf numFmtId="0" fontId="25" fillId="2" borderId="0" xfId="0" applyFont="1" applyFill="1" applyBorder="1" applyAlignment="1">
      <alignment horizontal="left" wrapText="1"/>
    </xf>
    <xf numFmtId="0" fontId="44" fillId="2" borderId="0" xfId="0" applyFont="1" applyFill="1" applyBorder="1" applyAlignment="1">
      <alignment horizontal="center" vertical="top"/>
    </xf>
    <xf numFmtId="0" fontId="50" fillId="2" borderId="0" xfId="0" applyFont="1" applyFill="1" applyBorder="1" applyAlignment="1">
      <alignment horizontal="left" vertical="top" wrapText="1"/>
    </xf>
    <xf numFmtId="0" fontId="41" fillId="2" borderId="0" xfId="0" applyFont="1" applyFill="1" applyBorder="1" applyAlignment="1">
      <alignment horizontal="left" vertical="top" wrapText="1"/>
    </xf>
    <xf numFmtId="0" fontId="40" fillId="2" borderId="0" xfId="0" applyFont="1" applyFill="1" applyBorder="1"/>
    <xf numFmtId="0" fontId="44" fillId="2" borderId="0" xfId="2" applyFont="1" applyFill="1" applyBorder="1" applyAlignment="1">
      <alignment vertical="center"/>
    </xf>
    <xf numFmtId="0" fontId="44" fillId="8" borderId="20" xfId="0" applyFont="1" applyFill="1" applyBorder="1" applyAlignment="1">
      <alignment horizontal="center" vertical="center"/>
    </xf>
    <xf numFmtId="0" fontId="30" fillId="0" borderId="4" xfId="11" applyFont="1" applyFill="1" applyBorder="1" applyAlignment="1">
      <alignment horizontal="left" vertical="top" wrapText="1"/>
    </xf>
    <xf numFmtId="0" fontId="7" fillId="2" borderId="0" xfId="11" applyFont="1" applyFill="1" applyBorder="1" applyAlignment="1">
      <alignment horizontal="center" vertical="top"/>
    </xf>
    <xf numFmtId="0" fontId="0" fillId="2" borderId="0" xfId="11" applyFont="1" applyFill="1" applyBorder="1" applyAlignment="1">
      <alignment horizontal="center" vertical="top"/>
    </xf>
    <xf numFmtId="0" fontId="49" fillId="2" borderId="4" xfId="11" applyFont="1" applyFill="1" applyBorder="1" applyAlignment="1">
      <alignment horizontal="left" vertical="center" wrapText="1"/>
    </xf>
    <xf numFmtId="0" fontId="7" fillId="2" borderId="4" xfId="11" applyFont="1" applyFill="1" applyBorder="1" applyAlignment="1">
      <alignment horizontal="center" vertical="top"/>
    </xf>
    <xf numFmtId="0" fontId="0" fillId="2" borderId="4" xfId="11" applyFont="1" applyFill="1" applyBorder="1" applyAlignment="1">
      <alignment horizontal="center" vertical="top"/>
    </xf>
    <xf numFmtId="0" fontId="49" fillId="0" borderId="4" xfId="11" applyFont="1" applyFill="1" applyBorder="1" applyAlignment="1">
      <alignment horizontal="left" vertical="top" wrapText="1"/>
    </xf>
    <xf numFmtId="0" fontId="49" fillId="0" borderId="4" xfId="11" applyFont="1" applyFill="1" applyBorder="1" applyAlignment="1">
      <alignment horizontal="left" vertical="center" wrapText="1"/>
    </xf>
    <xf numFmtId="0" fontId="18" fillId="0" borderId="4" xfId="11" applyFont="1" applyBorder="1" applyAlignment="1">
      <alignment horizontal="left" vertical="top" wrapText="1"/>
    </xf>
    <xf numFmtId="0" fontId="5" fillId="7" borderId="17" xfId="11" applyFont="1" applyFill="1" applyBorder="1" applyAlignment="1">
      <alignment horizontal="center" vertical="center" wrapText="1"/>
    </xf>
    <xf numFmtId="0" fontId="5" fillId="7" borderId="16" xfId="11" applyFont="1" applyFill="1" applyBorder="1" applyAlignment="1">
      <alignment horizontal="center" vertical="center" wrapText="1"/>
    </xf>
    <xf numFmtId="0" fontId="6" fillId="10" borderId="4" xfId="11" applyFont="1" applyFill="1" applyBorder="1" applyAlignment="1">
      <alignment horizontal="left" vertical="center" wrapText="1"/>
    </xf>
    <xf numFmtId="0" fontId="6" fillId="8" borderId="3" xfId="0" applyFont="1" applyFill="1" applyBorder="1" applyAlignment="1">
      <alignment horizontal="center" vertical="center"/>
    </xf>
    <xf numFmtId="0" fontId="6" fillId="10" borderId="1" xfId="11" applyFont="1" applyFill="1" applyBorder="1" applyAlignment="1">
      <alignment horizontal="left" vertical="center" wrapText="1"/>
    </xf>
    <xf numFmtId="0" fontId="72" fillId="0" borderId="1" xfId="0" applyFont="1" applyBorder="1" applyAlignment="1">
      <alignment vertical="center" wrapText="1"/>
    </xf>
    <xf numFmtId="0" fontId="73" fillId="0" borderId="4" xfId="0" applyFont="1" applyBorder="1" applyAlignment="1">
      <alignment vertical="center" wrapText="1"/>
    </xf>
    <xf numFmtId="0" fontId="61" fillId="4" borderId="4" xfId="0" applyFont="1" applyFill="1" applyBorder="1" applyAlignment="1">
      <alignment horizontal="left" vertical="top" wrapText="1"/>
    </xf>
    <xf numFmtId="0" fontId="16" fillId="4" borderId="1" xfId="0" applyFont="1" applyFill="1" applyBorder="1" applyAlignment="1">
      <alignment horizontal="left" vertical="top" wrapText="1"/>
    </xf>
    <xf numFmtId="0" fontId="7" fillId="2" borderId="4" xfId="11" applyFont="1" applyFill="1" applyBorder="1" applyAlignment="1">
      <alignment horizontal="left" vertical="center" wrapText="1"/>
    </xf>
    <xf numFmtId="0" fontId="15" fillId="8" borderId="11" xfId="0" applyFont="1" applyFill="1" applyBorder="1" applyAlignment="1">
      <alignment horizontal="center" vertical="center"/>
    </xf>
    <xf numFmtId="0" fontId="6" fillId="8" borderId="54" xfId="0" applyFont="1" applyFill="1" applyBorder="1" applyAlignment="1">
      <alignment horizontal="center" vertical="center"/>
    </xf>
    <xf numFmtId="0" fontId="6" fillId="0" borderId="4" xfId="11" applyFont="1" applyFill="1" applyBorder="1" applyAlignment="1">
      <alignment horizontal="left" vertical="top" wrapText="1"/>
    </xf>
    <xf numFmtId="0" fontId="18" fillId="2" borderId="4" xfId="11" applyFont="1" applyFill="1" applyBorder="1" applyAlignment="1">
      <alignment horizontal="left" vertical="top" wrapText="1"/>
    </xf>
    <xf numFmtId="0" fontId="1" fillId="2" borderId="4" xfId="11" applyFill="1" applyBorder="1" applyAlignment="1">
      <alignment horizontal="left" vertical="top"/>
    </xf>
    <xf numFmtId="0" fontId="0" fillId="2" borderId="4" xfId="11" applyFont="1" applyFill="1" applyBorder="1" applyAlignment="1">
      <alignment horizontal="left" vertical="top"/>
    </xf>
    <xf numFmtId="0" fontId="44" fillId="2" borderId="0" xfId="11" applyFont="1" applyFill="1" applyBorder="1" applyAlignment="1">
      <alignment horizontal="left" vertical="top" wrapText="1"/>
    </xf>
    <xf numFmtId="0" fontId="40" fillId="2" borderId="0" xfId="11" applyFont="1" applyFill="1" applyBorder="1" applyAlignment="1">
      <alignment horizontal="left" vertical="top" wrapText="1"/>
    </xf>
    <xf numFmtId="0" fontId="30" fillId="2" borderId="0" xfId="11" applyFont="1" applyFill="1" applyBorder="1" applyAlignment="1">
      <alignment horizontal="left" vertical="top" wrapText="1"/>
    </xf>
    <xf numFmtId="0" fontId="7" fillId="2" borderId="0" xfId="11" applyFont="1" applyFill="1" applyBorder="1" applyAlignment="1">
      <alignment horizontal="left" vertical="top" wrapText="1"/>
    </xf>
    <xf numFmtId="0" fontId="6" fillId="2" borderId="3" xfId="11" applyFont="1" applyFill="1" applyBorder="1" applyAlignment="1">
      <alignment horizontal="left" vertical="top" wrapText="1"/>
    </xf>
    <xf numFmtId="0" fontId="6" fillId="2" borderId="8" xfId="11" applyFont="1" applyFill="1" applyBorder="1" applyAlignment="1">
      <alignment horizontal="left" vertical="top" wrapText="1"/>
    </xf>
    <xf numFmtId="0" fontId="6" fillId="2" borderId="2" xfId="11" applyFont="1" applyFill="1" applyBorder="1" applyAlignment="1">
      <alignment horizontal="left" vertical="top" wrapText="1"/>
    </xf>
    <xf numFmtId="0" fontId="12" fillId="0" borderId="3" xfId="11" applyFont="1" applyBorder="1" applyAlignment="1">
      <alignment horizontal="left" vertical="top" wrapText="1"/>
    </xf>
    <xf numFmtId="0" fontId="12" fillId="0" borderId="8" xfId="11" applyFont="1" applyBorder="1" applyAlignment="1">
      <alignment horizontal="left" vertical="top" wrapText="1"/>
    </xf>
    <xf numFmtId="0" fontId="12" fillId="0" borderId="2" xfId="11" applyFont="1" applyBorder="1" applyAlignment="1">
      <alignment horizontal="left" vertical="top" wrapText="1"/>
    </xf>
    <xf numFmtId="0" fontId="15" fillId="8" borderId="54" xfId="0" applyFont="1" applyFill="1" applyBorder="1" applyAlignment="1">
      <alignment horizontal="center" vertical="center"/>
    </xf>
    <xf numFmtId="0" fontId="74" fillId="0" borderId="4" xfId="0" applyFont="1" applyFill="1" applyBorder="1" applyAlignment="1">
      <alignment horizontal="justify" vertical="top" wrapText="1"/>
    </xf>
    <xf numFmtId="0" fontId="74" fillId="0" borderId="4" xfId="0" applyFont="1" applyFill="1" applyBorder="1" applyAlignment="1">
      <alignment horizontal="left" vertical="top" wrapText="1"/>
    </xf>
    <xf numFmtId="0" fontId="15" fillId="8" borderId="0" xfId="0" applyFont="1" applyFill="1" applyBorder="1" applyAlignment="1">
      <alignment horizontal="center" vertical="center"/>
    </xf>
    <xf numFmtId="0" fontId="6" fillId="8" borderId="53" xfId="0" applyFont="1" applyFill="1" applyBorder="1" applyAlignment="1">
      <alignment horizontal="center" vertical="center"/>
    </xf>
  </cellXfs>
  <cellStyles count="12">
    <cellStyle name="Millares" xfId="9" builtinId="3"/>
    <cellStyle name="Moneda" xfId="10" builtinId="4"/>
    <cellStyle name="Normal" xfId="0" builtinId="0"/>
    <cellStyle name="Normal 2" xfId="8"/>
    <cellStyle name="Normal 2 2" xfId="3"/>
    <cellStyle name="Normal 2 2 2 2" xfId="6"/>
    <cellStyle name="Normal 2 2 3" xfId="11"/>
    <cellStyle name="Normal 2 4" xfId="1"/>
    <cellStyle name="Normal 2 4 2" xfId="4"/>
    <cellStyle name="Normal 2 4 3" xfId="5"/>
    <cellStyle name="Normal 2 7" xfId="2"/>
    <cellStyle name="Normal 3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1079500</xdr:colOff>
      <xdr:row>68</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0647818"/>
          <a:ext cx="1830" cy="547054"/>
        </a:xfrm>
        <a:prstGeom prst="rect">
          <a:avLst/>
        </a:prstGeom>
      </xdr:spPr>
    </xdr:pic>
    <xdr:clientData/>
  </xdr:oneCellAnchor>
  <xdr:twoCellAnchor editAs="oneCell">
    <xdr:from>
      <xdr:col>3</xdr:col>
      <xdr:colOff>1079500</xdr:colOff>
      <xdr:row>68</xdr:row>
      <xdr:rowOff>235743</xdr:rowOff>
    </xdr:from>
    <xdr:to>
      <xdr:col>3</xdr:col>
      <xdr:colOff>1081330</xdr:colOff>
      <xdr:row>70</xdr:row>
      <xdr:rowOff>228230</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0647818"/>
          <a:ext cx="1830" cy="5544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xdr:col>
      <xdr:colOff>1079500</xdr:colOff>
      <xdr:row>63</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2189618"/>
          <a:ext cx="1830" cy="547054"/>
        </a:xfrm>
        <a:prstGeom prst="rect">
          <a:avLst/>
        </a:prstGeom>
      </xdr:spPr>
    </xdr:pic>
    <xdr:clientData/>
  </xdr:oneCellAnchor>
  <xdr:oneCellAnchor>
    <xdr:from>
      <xdr:col>3</xdr:col>
      <xdr:colOff>1079500</xdr:colOff>
      <xdr:row>63</xdr:row>
      <xdr:rowOff>235743</xdr:rowOff>
    </xdr:from>
    <xdr:ext cx="1830" cy="544333"/>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2189618"/>
          <a:ext cx="1830" cy="54433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1079500</xdr:colOff>
      <xdr:row>64</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2380118"/>
          <a:ext cx="1830" cy="547054"/>
        </a:xfrm>
        <a:prstGeom prst="rect">
          <a:avLst/>
        </a:prstGeom>
      </xdr:spPr>
    </xdr:pic>
    <xdr:clientData/>
  </xdr:oneCellAnchor>
  <xdr:oneCellAnchor>
    <xdr:from>
      <xdr:col>3</xdr:col>
      <xdr:colOff>1079500</xdr:colOff>
      <xdr:row>64</xdr:row>
      <xdr:rowOff>235743</xdr:rowOff>
    </xdr:from>
    <xdr:ext cx="1830" cy="544335"/>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2380118"/>
          <a:ext cx="1830" cy="5443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1079500</xdr:colOff>
      <xdr:row>71</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1924168"/>
          <a:ext cx="1830" cy="547054"/>
        </a:xfrm>
        <a:prstGeom prst="rect">
          <a:avLst/>
        </a:prstGeom>
      </xdr:spPr>
    </xdr:pic>
    <xdr:clientData/>
  </xdr:oneCellAnchor>
  <xdr:twoCellAnchor editAs="oneCell">
    <xdr:from>
      <xdr:col>3</xdr:col>
      <xdr:colOff>1079500</xdr:colOff>
      <xdr:row>71</xdr:row>
      <xdr:rowOff>235743</xdr:rowOff>
    </xdr:from>
    <xdr:to>
      <xdr:col>3</xdr:col>
      <xdr:colOff>1081330</xdr:colOff>
      <xdr:row>73</xdr:row>
      <xdr:rowOff>154147</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1924168"/>
          <a:ext cx="1830" cy="547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1079500</xdr:colOff>
      <xdr:row>65</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0" y="20762118"/>
          <a:ext cx="1830" cy="547054"/>
        </a:xfrm>
        <a:prstGeom prst="rect">
          <a:avLst/>
        </a:prstGeom>
      </xdr:spPr>
    </xdr:pic>
    <xdr:clientData/>
  </xdr:oneCellAnchor>
  <xdr:twoCellAnchor editAs="oneCell">
    <xdr:from>
      <xdr:col>3</xdr:col>
      <xdr:colOff>1079500</xdr:colOff>
      <xdr:row>65</xdr:row>
      <xdr:rowOff>235743</xdr:rowOff>
    </xdr:from>
    <xdr:to>
      <xdr:col>3</xdr:col>
      <xdr:colOff>1079500</xdr:colOff>
      <xdr:row>67</xdr:row>
      <xdr:rowOff>154146</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0" y="20762118"/>
          <a:ext cx="0" cy="5470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1079500</xdr:colOff>
      <xdr:row>88</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8363068"/>
          <a:ext cx="1830" cy="547054"/>
        </a:xfrm>
        <a:prstGeom prst="rect">
          <a:avLst/>
        </a:prstGeom>
      </xdr:spPr>
    </xdr:pic>
    <xdr:clientData/>
  </xdr:oneCellAnchor>
  <xdr:twoCellAnchor editAs="oneCell">
    <xdr:from>
      <xdr:col>3</xdr:col>
      <xdr:colOff>1079500</xdr:colOff>
      <xdr:row>88</xdr:row>
      <xdr:rowOff>235743</xdr:rowOff>
    </xdr:from>
    <xdr:to>
      <xdr:col>3</xdr:col>
      <xdr:colOff>1081330</xdr:colOff>
      <xdr:row>91</xdr:row>
      <xdr:rowOff>162549</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8363068"/>
          <a:ext cx="1830" cy="555457"/>
        </a:xfrm>
        <a:prstGeom prst="rect">
          <a:avLst/>
        </a:prstGeom>
      </xdr:spPr>
    </xdr:pic>
    <xdr:clientData/>
  </xdr:twoCellAnchor>
  <xdr:oneCellAnchor>
    <xdr:from>
      <xdr:col>3</xdr:col>
      <xdr:colOff>1079500</xdr:colOff>
      <xdr:row>73</xdr:row>
      <xdr:rowOff>235743</xdr:rowOff>
    </xdr:from>
    <xdr:ext cx="1830" cy="547054"/>
    <xdr:pic>
      <xdr:nvPicPr>
        <xdr:cNvPr id="4"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4372093"/>
          <a:ext cx="1830" cy="547054"/>
        </a:xfrm>
        <a:prstGeom prst="rect">
          <a:avLst/>
        </a:prstGeom>
      </xdr:spPr>
    </xdr:pic>
    <xdr:clientData/>
  </xdr:oneCellAnchor>
  <xdr:twoCellAnchor editAs="oneCell">
    <xdr:from>
      <xdr:col>3</xdr:col>
      <xdr:colOff>1079500</xdr:colOff>
      <xdr:row>73</xdr:row>
      <xdr:rowOff>235743</xdr:rowOff>
    </xdr:from>
    <xdr:to>
      <xdr:col>3</xdr:col>
      <xdr:colOff>1081330</xdr:colOff>
      <xdr:row>75</xdr:row>
      <xdr:rowOff>155267</xdr:rowOff>
    </xdr:to>
    <xdr:pic>
      <xdr:nvPicPr>
        <xdr:cNvPr id="5"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4372093"/>
          <a:ext cx="1830" cy="548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1079500</xdr:colOff>
      <xdr:row>69</xdr:row>
      <xdr:rowOff>0</xdr:rowOff>
    </xdr:from>
    <xdr:to>
      <xdr:col>3</xdr:col>
      <xdr:colOff>1085140</xdr:colOff>
      <xdr:row>74</xdr:row>
      <xdr:rowOff>105342</xdr:rowOff>
    </xdr:to>
    <xdr:pic>
      <xdr:nvPicPr>
        <xdr:cNvPr id="2" name="1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0775" y="18564225"/>
          <a:ext cx="5640" cy="10578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1079500</xdr:colOff>
      <xdr:row>62</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1999118"/>
          <a:ext cx="1830" cy="547054"/>
        </a:xfrm>
        <a:prstGeom prst="rect">
          <a:avLst/>
        </a:prstGeom>
      </xdr:spPr>
    </xdr:pic>
    <xdr:clientData/>
  </xdr:oneCellAnchor>
  <xdr:oneCellAnchor>
    <xdr:from>
      <xdr:col>3</xdr:col>
      <xdr:colOff>1079500</xdr:colOff>
      <xdr:row>62</xdr:row>
      <xdr:rowOff>235743</xdr:rowOff>
    </xdr:from>
    <xdr:ext cx="1830" cy="544334"/>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1999118"/>
          <a:ext cx="1830" cy="5443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1079500</xdr:colOff>
      <xdr:row>92</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7714118"/>
          <a:ext cx="1830" cy="547054"/>
        </a:xfrm>
        <a:prstGeom prst="rect">
          <a:avLst/>
        </a:prstGeom>
      </xdr:spPr>
    </xdr:pic>
    <xdr:clientData/>
  </xdr:oneCellAnchor>
  <xdr:oneCellAnchor>
    <xdr:from>
      <xdr:col>3</xdr:col>
      <xdr:colOff>1079500</xdr:colOff>
      <xdr:row>92</xdr:row>
      <xdr:rowOff>235743</xdr:rowOff>
    </xdr:from>
    <xdr:ext cx="1830" cy="563621"/>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7714118"/>
          <a:ext cx="1830" cy="563621"/>
        </a:xfrm>
        <a:prstGeom prst="rect">
          <a:avLst/>
        </a:prstGeom>
      </xdr:spPr>
    </xdr:pic>
    <xdr:clientData/>
  </xdr:oneCellAnchor>
  <xdr:oneCellAnchor>
    <xdr:from>
      <xdr:col>3</xdr:col>
      <xdr:colOff>1079500</xdr:colOff>
      <xdr:row>77</xdr:row>
      <xdr:rowOff>235743</xdr:rowOff>
    </xdr:from>
    <xdr:ext cx="1830" cy="547054"/>
    <xdr:pic>
      <xdr:nvPicPr>
        <xdr:cNvPr id="4"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4856618"/>
          <a:ext cx="1830" cy="547054"/>
        </a:xfrm>
        <a:prstGeom prst="rect">
          <a:avLst/>
        </a:prstGeom>
      </xdr:spPr>
    </xdr:pic>
    <xdr:clientData/>
  </xdr:oneCellAnchor>
  <xdr:oneCellAnchor>
    <xdr:from>
      <xdr:col>3</xdr:col>
      <xdr:colOff>1079500</xdr:colOff>
      <xdr:row>77</xdr:row>
      <xdr:rowOff>235743</xdr:rowOff>
    </xdr:from>
    <xdr:ext cx="1830" cy="545451"/>
    <xdr:pic>
      <xdr:nvPicPr>
        <xdr:cNvPr id="5"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4856618"/>
          <a:ext cx="1830" cy="54545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1079500</xdr:colOff>
      <xdr:row>89</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7142618"/>
          <a:ext cx="1830" cy="547054"/>
        </a:xfrm>
        <a:prstGeom prst="rect">
          <a:avLst/>
        </a:prstGeom>
      </xdr:spPr>
    </xdr:pic>
    <xdr:clientData/>
  </xdr:oneCellAnchor>
  <xdr:oneCellAnchor>
    <xdr:from>
      <xdr:col>3</xdr:col>
      <xdr:colOff>1079500</xdr:colOff>
      <xdr:row>89</xdr:row>
      <xdr:rowOff>235743</xdr:rowOff>
    </xdr:from>
    <xdr:ext cx="1830" cy="563622"/>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7142618"/>
          <a:ext cx="1830" cy="563622"/>
        </a:xfrm>
        <a:prstGeom prst="rect">
          <a:avLst/>
        </a:prstGeom>
      </xdr:spPr>
    </xdr:pic>
    <xdr:clientData/>
  </xdr:oneCellAnchor>
  <xdr:oneCellAnchor>
    <xdr:from>
      <xdr:col>3</xdr:col>
      <xdr:colOff>1079500</xdr:colOff>
      <xdr:row>74</xdr:row>
      <xdr:rowOff>235743</xdr:rowOff>
    </xdr:from>
    <xdr:ext cx="1830" cy="547054"/>
    <xdr:pic>
      <xdr:nvPicPr>
        <xdr:cNvPr id="4"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4285118"/>
          <a:ext cx="1830" cy="547054"/>
        </a:xfrm>
        <a:prstGeom prst="rect">
          <a:avLst/>
        </a:prstGeom>
      </xdr:spPr>
    </xdr:pic>
    <xdr:clientData/>
  </xdr:oneCellAnchor>
  <xdr:oneCellAnchor>
    <xdr:from>
      <xdr:col>3</xdr:col>
      <xdr:colOff>1079500</xdr:colOff>
      <xdr:row>74</xdr:row>
      <xdr:rowOff>235743</xdr:rowOff>
    </xdr:from>
    <xdr:ext cx="1830" cy="545451"/>
    <xdr:pic>
      <xdr:nvPicPr>
        <xdr:cNvPr id="5"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4285118"/>
          <a:ext cx="1830" cy="54545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1079500</xdr:colOff>
      <xdr:row>55</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0665618"/>
          <a:ext cx="1830" cy="547054"/>
        </a:xfrm>
        <a:prstGeom prst="rect">
          <a:avLst/>
        </a:prstGeom>
      </xdr:spPr>
    </xdr:pic>
    <xdr:clientData/>
  </xdr:oneCellAnchor>
  <xdr:oneCellAnchor>
    <xdr:from>
      <xdr:col>3</xdr:col>
      <xdr:colOff>1079500</xdr:colOff>
      <xdr:row>55</xdr:row>
      <xdr:rowOff>235743</xdr:rowOff>
    </xdr:from>
    <xdr:ext cx="1830" cy="544332"/>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0665618"/>
          <a:ext cx="1830" cy="54433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FT_Concurs%201_LOT_7_Rentad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row r="1">
          <cell r="H1" t="str">
            <v>Ubicació</v>
          </cell>
        </row>
        <row r="2">
          <cell r="H2" t="str">
            <v>BQ_PL4</v>
          </cell>
        </row>
        <row r="3">
          <cell r="H3" t="str">
            <v>REA_PL8</v>
          </cell>
        </row>
        <row r="4">
          <cell r="H4" t="str">
            <v>PL_3</v>
          </cell>
        </row>
        <row r="5">
          <cell r="H5" t="str">
            <v>Camilla Trasllat</v>
          </cell>
        </row>
        <row r="6">
          <cell r="H6" t="str">
            <v>BQ_PL7</v>
          </cell>
        </row>
        <row r="7">
          <cell r="H7" t="str">
            <v>ALTRES</v>
          </cell>
        </row>
        <row r="8">
          <cell r="H8" t="str">
            <v>BQ_ANTIC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RENTADORA"/>
      <sheetName val="LOT 6 - Rentadora"/>
      <sheetName val="LOT 6 - Millores"/>
    </sheetNames>
    <sheetDataSet>
      <sheetData sheetId="0"/>
      <sheetData sheetId="1">
        <row r="1">
          <cell r="B1" t="str">
            <v>LOT 6</v>
          </cell>
          <cell r="C1" t="str">
            <v>Solució de rentat d'instrumental per al Parc Sanitari Pere Virgili</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D25" sqref="D25"/>
    </sheetView>
  </sheetViews>
  <sheetFormatPr baseColWidth="10" defaultRowHeight="15" x14ac:dyDescent="0.25"/>
  <cols>
    <col min="3" max="3" width="58.85546875" customWidth="1"/>
    <col min="4" max="4" width="13.5703125" customWidth="1"/>
  </cols>
  <sheetData>
    <row r="2" spans="2:8" ht="15.75" thickBot="1" x14ac:dyDescent="0.3"/>
    <row r="3" spans="2:8" ht="81.75" customHeight="1" thickBot="1" x14ac:dyDescent="0.3">
      <c r="B3" s="344" t="s">
        <v>298</v>
      </c>
      <c r="C3" s="344" t="s">
        <v>299</v>
      </c>
      <c r="D3" s="345" t="s">
        <v>300</v>
      </c>
      <c r="E3" s="346" t="s">
        <v>301</v>
      </c>
      <c r="F3" s="347" t="s">
        <v>302</v>
      </c>
      <c r="G3" s="348" t="s">
        <v>303</v>
      </c>
      <c r="H3" s="349" t="s">
        <v>304</v>
      </c>
    </row>
    <row r="4" spans="2:8" ht="16.5" thickBot="1" x14ac:dyDescent="0.3">
      <c r="B4" s="412" t="s">
        <v>321</v>
      </c>
      <c r="C4" s="413"/>
      <c r="D4" s="414"/>
      <c r="E4" s="415"/>
      <c r="F4" s="415"/>
      <c r="G4" s="416"/>
      <c r="H4" s="417"/>
    </row>
    <row r="5" spans="2:8" x14ac:dyDescent="0.25">
      <c r="B5" s="418" t="s">
        <v>27</v>
      </c>
      <c r="C5" s="350" t="s">
        <v>305</v>
      </c>
      <c r="D5" s="351">
        <v>16</v>
      </c>
      <c r="E5" s="366">
        <v>2280</v>
      </c>
      <c r="F5" s="366">
        <v>2758.7999999999997</v>
      </c>
      <c r="G5" s="419">
        <v>36480</v>
      </c>
      <c r="H5" s="353">
        <v>44140.799999999996</v>
      </c>
    </row>
    <row r="6" spans="2:8" x14ac:dyDescent="0.25">
      <c r="B6" s="420" t="s">
        <v>306</v>
      </c>
      <c r="C6" s="421" t="s">
        <v>307</v>
      </c>
      <c r="D6" s="352">
        <v>1</v>
      </c>
      <c r="E6" s="367">
        <v>4297.5206611570247</v>
      </c>
      <c r="F6" s="367">
        <v>5200</v>
      </c>
      <c r="G6" s="422">
        <v>4297.5206611570247</v>
      </c>
      <c r="H6" s="355">
        <v>5200</v>
      </c>
    </row>
    <row r="7" spans="2:8" x14ac:dyDescent="0.25">
      <c r="B7" s="420" t="s">
        <v>122</v>
      </c>
      <c r="C7" s="421" t="s">
        <v>308</v>
      </c>
      <c r="D7" s="352">
        <v>1</v>
      </c>
      <c r="E7" s="367">
        <v>3000</v>
      </c>
      <c r="F7" s="367">
        <v>3630</v>
      </c>
      <c r="G7" s="422">
        <v>3000</v>
      </c>
      <c r="H7" s="355">
        <v>3630</v>
      </c>
    </row>
    <row r="8" spans="2:8" x14ac:dyDescent="0.25">
      <c r="B8" s="420" t="s">
        <v>146</v>
      </c>
      <c r="C8" s="421" t="s">
        <v>147</v>
      </c>
      <c r="D8" s="352">
        <v>1</v>
      </c>
      <c r="E8" s="367">
        <v>22314.049586776859</v>
      </c>
      <c r="F8" s="367">
        <v>27000</v>
      </c>
      <c r="G8" s="422">
        <v>22314.049586776859</v>
      </c>
      <c r="H8" s="355">
        <v>26999.999999999996</v>
      </c>
    </row>
    <row r="9" spans="2:8" x14ac:dyDescent="0.25">
      <c r="B9" s="420" t="s">
        <v>215</v>
      </c>
      <c r="C9" s="421" t="s">
        <v>320</v>
      </c>
      <c r="D9" s="352">
        <v>1</v>
      </c>
      <c r="E9" s="367">
        <v>30578.512396694216</v>
      </c>
      <c r="F9" s="367">
        <v>37000</v>
      </c>
      <c r="G9" s="422">
        <v>30578.512396694216</v>
      </c>
      <c r="H9" s="355">
        <v>37000</v>
      </c>
    </row>
    <row r="10" spans="2:8" x14ac:dyDescent="0.25">
      <c r="B10" s="420" t="s">
        <v>220</v>
      </c>
      <c r="C10" s="421" t="s">
        <v>322</v>
      </c>
      <c r="D10" s="352">
        <v>2</v>
      </c>
      <c r="E10" s="367">
        <v>10743.801652892562</v>
      </c>
      <c r="F10" s="367">
        <v>13000</v>
      </c>
      <c r="G10" s="422">
        <v>21487.603305785124</v>
      </c>
      <c r="H10" s="355">
        <v>26000</v>
      </c>
    </row>
    <row r="11" spans="2:8" x14ac:dyDescent="0.25">
      <c r="B11" s="420" t="s">
        <v>323</v>
      </c>
      <c r="C11" s="421" t="s">
        <v>324</v>
      </c>
      <c r="D11" s="352">
        <v>1</v>
      </c>
      <c r="E11" s="367">
        <v>8264.4628099173551</v>
      </c>
      <c r="F11" s="367">
        <v>10000</v>
      </c>
      <c r="G11" s="422">
        <v>8264.4628099173551</v>
      </c>
      <c r="H11" s="355">
        <v>10000</v>
      </c>
    </row>
    <row r="12" spans="2:8" ht="25.5" x14ac:dyDescent="0.25">
      <c r="B12" s="420" t="s">
        <v>325</v>
      </c>
      <c r="C12" s="354" t="s">
        <v>326</v>
      </c>
      <c r="D12" s="356">
        <v>1</v>
      </c>
      <c r="E12" s="423">
        <v>49586.776859504134</v>
      </c>
      <c r="F12" s="423">
        <v>60000</v>
      </c>
      <c r="G12" s="424">
        <v>49586.776859504134</v>
      </c>
      <c r="H12" s="357">
        <v>60000</v>
      </c>
    </row>
    <row r="13" spans="2:8" x14ac:dyDescent="0.25">
      <c r="B13" s="420" t="s">
        <v>327</v>
      </c>
      <c r="C13" s="354" t="s">
        <v>328</v>
      </c>
      <c r="D13" s="356">
        <v>1</v>
      </c>
      <c r="E13" s="423">
        <v>4950.5041322314046</v>
      </c>
      <c r="F13" s="423">
        <v>5990.11</v>
      </c>
      <c r="G13" s="424">
        <v>4950.5041322314046</v>
      </c>
      <c r="H13" s="357">
        <v>5990.11</v>
      </c>
    </row>
    <row r="14" spans="2:8" x14ac:dyDescent="0.25">
      <c r="B14" s="420" t="s">
        <v>329</v>
      </c>
      <c r="C14" s="354" t="s">
        <v>330</v>
      </c>
      <c r="D14" s="356">
        <v>1</v>
      </c>
      <c r="E14" s="423">
        <v>25619.834710743802</v>
      </c>
      <c r="F14" s="423">
        <v>31000</v>
      </c>
      <c r="G14" s="424">
        <v>25619.834710743802</v>
      </c>
      <c r="H14" s="357">
        <v>31000</v>
      </c>
    </row>
    <row r="15" spans="2:8" ht="15.75" thickBot="1" x14ac:dyDescent="0.3">
      <c r="B15" s="358" t="s">
        <v>331</v>
      </c>
      <c r="C15" s="425" t="s">
        <v>332</v>
      </c>
      <c r="D15" s="359">
        <v>2</v>
      </c>
      <c r="E15" s="426">
        <v>4500</v>
      </c>
      <c r="F15" s="426">
        <v>5445</v>
      </c>
      <c r="G15" s="427">
        <v>9000</v>
      </c>
      <c r="H15" s="360">
        <v>10890</v>
      </c>
    </row>
    <row r="16" spans="2:8" ht="15.75" thickBot="1" x14ac:dyDescent="0.3">
      <c r="B16" s="250"/>
      <c r="C16" s="250"/>
      <c r="D16" s="250"/>
      <c r="E16" s="250"/>
      <c r="F16" s="250"/>
      <c r="G16" s="250"/>
      <c r="H16" s="250"/>
    </row>
    <row r="17" spans="2:8" ht="16.5" thickBot="1" x14ac:dyDescent="0.3">
      <c r="B17" s="250"/>
      <c r="C17" s="361" t="s">
        <v>309</v>
      </c>
      <c r="D17" s="362">
        <v>28</v>
      </c>
      <c r="E17" s="363"/>
      <c r="F17" s="364"/>
      <c r="G17" s="365">
        <v>215579.26446280992</v>
      </c>
      <c r="H17" s="365">
        <v>260850.90999999997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view="pageBreakPreview" zoomScale="85" zoomScaleNormal="100" zoomScaleSheetLayoutView="85" workbookViewId="0">
      <selection activeCell="B12" sqref="B12:D12"/>
    </sheetView>
  </sheetViews>
  <sheetFormatPr baseColWidth="10" defaultColWidth="11.42578125" defaultRowHeight="15" outlineLevelRow="1" x14ac:dyDescent="0.25"/>
  <cols>
    <col min="1" max="1" width="13.28515625" bestFit="1" customWidth="1"/>
    <col min="2" max="2" width="15.85546875" customWidth="1"/>
    <col min="3" max="3" width="9.5703125" style="250" customWidth="1"/>
    <col min="4" max="4" width="108.140625" style="265" customWidth="1"/>
    <col min="5" max="6" width="25.28515625" style="266" customWidth="1"/>
    <col min="7" max="7" width="11.42578125" style="248"/>
    <col min="8" max="8" width="59.7109375" style="248" customWidth="1"/>
  </cols>
  <sheetData>
    <row r="1" spans="1:9" ht="31.5" customHeight="1" x14ac:dyDescent="0.25">
      <c r="A1" s="127"/>
      <c r="B1" s="151" t="s">
        <v>215</v>
      </c>
      <c r="C1" s="151" t="s">
        <v>221</v>
      </c>
      <c r="D1" s="151"/>
      <c r="E1" s="151"/>
      <c r="F1" s="151"/>
    </row>
    <row r="2" spans="1:9" ht="15" customHeight="1" x14ac:dyDescent="0.25">
      <c r="A2" s="127"/>
      <c r="B2" s="151"/>
      <c r="C2" s="151"/>
      <c r="D2" s="151"/>
      <c r="E2" s="151"/>
      <c r="F2" s="151"/>
    </row>
    <row r="3" spans="1:9" ht="15" customHeight="1" outlineLevel="1" x14ac:dyDescent="0.25">
      <c r="A3" s="127"/>
      <c r="B3" s="12" t="str">
        <f>B1</f>
        <v>LOT 5</v>
      </c>
      <c r="C3" s="384" t="str">
        <f>C1</f>
        <v>Solució de rentat d'instrumental per al Parc Sanitari Pere Virgili</v>
      </c>
      <c r="D3" s="385"/>
      <c r="E3" s="127"/>
      <c r="F3" s="127"/>
    </row>
    <row r="4" spans="1:9" outlineLevel="1" x14ac:dyDescent="0.25">
      <c r="A4" s="127"/>
      <c r="B4" s="13" t="s">
        <v>2</v>
      </c>
      <c r="C4" s="404"/>
      <c r="D4" s="405"/>
      <c r="E4" s="127"/>
      <c r="F4" s="127"/>
    </row>
    <row r="5" spans="1:9" outlineLevel="1" x14ac:dyDescent="0.25">
      <c r="A5" s="127"/>
      <c r="B5" s="13" t="s">
        <v>3</v>
      </c>
      <c r="C5" s="404"/>
      <c r="D5" s="405"/>
      <c r="E5" s="127"/>
      <c r="F5" s="127"/>
    </row>
    <row r="6" spans="1:9" outlineLevel="1" x14ac:dyDescent="0.25">
      <c r="A6" s="127"/>
      <c r="B6" s="13" t="s">
        <v>4</v>
      </c>
      <c r="C6" s="404"/>
      <c r="D6" s="405"/>
      <c r="E6" s="127"/>
      <c r="F6" s="127"/>
    </row>
    <row r="7" spans="1:9" x14ac:dyDescent="0.25">
      <c r="A7" s="127"/>
      <c r="B7" s="127"/>
      <c r="C7" s="127"/>
      <c r="D7" s="127"/>
      <c r="E7" s="127"/>
      <c r="F7" s="127"/>
      <c r="G7" s="30"/>
      <c r="H7" s="30"/>
      <c r="I7" s="30"/>
    </row>
    <row r="8" spans="1:9" x14ac:dyDescent="0.25">
      <c r="A8" s="127"/>
      <c r="B8" s="127"/>
      <c r="C8" s="127"/>
      <c r="D8" s="127"/>
      <c r="E8" s="127"/>
      <c r="F8" s="127"/>
      <c r="G8" s="30"/>
      <c r="H8" s="30"/>
      <c r="I8" s="30"/>
    </row>
    <row r="9" spans="1:9" ht="24.75" customHeight="1" x14ac:dyDescent="0.25">
      <c r="A9" s="127"/>
      <c r="B9" s="406" t="s">
        <v>148</v>
      </c>
      <c r="C9" s="406"/>
      <c r="D9" s="406"/>
      <c r="E9" s="406"/>
      <c r="F9" s="406"/>
    </row>
    <row r="10" spans="1:9" ht="24.75" x14ac:dyDescent="0.25">
      <c r="A10" s="127"/>
      <c r="B10" s="132"/>
      <c r="C10" s="132"/>
      <c r="D10" s="133"/>
      <c r="E10" s="133"/>
      <c r="F10" s="133"/>
    </row>
    <row r="11" spans="1:9" ht="25.5" customHeight="1" x14ac:dyDescent="0.25">
      <c r="A11" s="127"/>
      <c r="B11" s="407" t="s">
        <v>6</v>
      </c>
      <c r="C11" s="408"/>
      <c r="D11" s="409"/>
      <c r="E11" s="133"/>
      <c r="F11" s="133"/>
    </row>
    <row r="12" spans="1:9" ht="24.75" x14ac:dyDescent="0.25">
      <c r="A12" s="127"/>
      <c r="B12" s="391" t="s">
        <v>7</v>
      </c>
      <c r="C12" s="392"/>
      <c r="D12" s="393"/>
      <c r="E12" s="133"/>
      <c r="F12" s="133"/>
    </row>
    <row r="13" spans="1:9" ht="118.5" customHeight="1" x14ac:dyDescent="0.25">
      <c r="A13" s="127"/>
      <c r="B13" s="401" t="s">
        <v>310</v>
      </c>
      <c r="C13" s="402"/>
      <c r="D13" s="403"/>
      <c r="E13" s="133"/>
      <c r="F13" s="133"/>
    </row>
    <row r="14" spans="1:9" ht="24.75" x14ac:dyDescent="0.25">
      <c r="A14" s="320"/>
      <c r="B14" s="321"/>
      <c r="C14" s="322"/>
      <c r="D14" s="323"/>
      <c r="E14" s="324"/>
      <c r="F14" s="133"/>
    </row>
    <row r="15" spans="1:9" ht="53.25" customHeight="1" x14ac:dyDescent="0.25">
      <c r="A15" s="325"/>
      <c r="B15" s="20" t="s">
        <v>9</v>
      </c>
      <c r="C15" s="20" t="s">
        <v>10</v>
      </c>
      <c r="D15" s="12" t="s">
        <v>222</v>
      </c>
      <c r="E15" s="21" t="s">
        <v>12</v>
      </c>
      <c r="F15" s="22" t="s">
        <v>13</v>
      </c>
    </row>
    <row r="16" spans="1:9" s="18" customFormat="1" ht="25.5" x14ac:dyDescent="0.25">
      <c r="A16" s="326"/>
      <c r="B16" s="327"/>
      <c r="C16" s="328"/>
      <c r="D16" s="329" t="s">
        <v>14</v>
      </c>
      <c r="E16" s="26"/>
      <c r="F16" s="26"/>
    </row>
    <row r="17" spans="1:10" s="250" customFormat="1" x14ac:dyDescent="0.25">
      <c r="A17" s="160"/>
      <c r="B17" s="20"/>
      <c r="C17" s="20"/>
      <c r="D17" s="12" t="s">
        <v>223</v>
      </c>
      <c r="E17" s="26"/>
      <c r="F17" s="26"/>
      <c r="G17" s="249"/>
    </row>
    <row r="18" spans="1:10" s="250" customFormat="1" ht="258.75" customHeight="1" x14ac:dyDescent="0.2">
      <c r="A18" s="160"/>
      <c r="B18" s="330" t="s">
        <v>15</v>
      </c>
      <c r="C18" s="331">
        <v>1</v>
      </c>
      <c r="D18" s="332" t="s">
        <v>292</v>
      </c>
      <c r="E18" s="318"/>
      <c r="F18" s="318"/>
      <c r="G18" s="249"/>
    </row>
    <row r="19" spans="1:10" s="250" customFormat="1" x14ac:dyDescent="0.25">
      <c r="A19" s="160"/>
      <c r="B19" s="20"/>
      <c r="C19" s="20"/>
      <c r="D19" s="12" t="s">
        <v>224</v>
      </c>
      <c r="E19" s="26"/>
      <c r="F19" s="26"/>
      <c r="G19" s="249"/>
    </row>
    <row r="20" spans="1:10" s="252" customFormat="1" ht="38.25" x14ac:dyDescent="0.25">
      <c r="A20" s="325"/>
      <c r="B20" s="333" t="s">
        <v>15</v>
      </c>
      <c r="C20" s="334">
        <f>C18+1</f>
        <v>2</v>
      </c>
      <c r="D20" s="319" t="s">
        <v>225</v>
      </c>
      <c r="E20" s="335"/>
      <c r="F20" s="335"/>
      <c r="G20" s="251"/>
      <c r="H20" s="251"/>
      <c r="I20" s="251"/>
      <c r="J20" s="251"/>
    </row>
    <row r="21" spans="1:10" s="252" customFormat="1" x14ac:dyDescent="0.25">
      <c r="A21" s="325"/>
      <c r="B21" s="333" t="s">
        <v>15</v>
      </c>
      <c r="C21" s="334">
        <f t="shared" ref="C21:C44" si="0">C20+1</f>
        <v>3</v>
      </c>
      <c r="D21" s="319" t="s">
        <v>226</v>
      </c>
      <c r="E21" s="335"/>
      <c r="F21" s="335"/>
      <c r="G21" s="251"/>
      <c r="H21" s="251"/>
      <c r="I21" s="251"/>
      <c r="J21" s="251"/>
    </row>
    <row r="22" spans="1:10" s="252" customFormat="1" ht="25.5" x14ac:dyDescent="0.25">
      <c r="A22" s="325"/>
      <c r="B22" s="333" t="s">
        <v>15</v>
      </c>
      <c r="C22" s="334">
        <f t="shared" si="0"/>
        <v>4</v>
      </c>
      <c r="D22" s="319" t="s">
        <v>227</v>
      </c>
      <c r="E22" s="335"/>
      <c r="F22" s="335"/>
      <c r="G22" s="251"/>
      <c r="H22" s="251"/>
      <c r="I22" s="251"/>
      <c r="J22" s="251"/>
    </row>
    <row r="23" spans="1:10" s="252" customFormat="1" ht="25.5" x14ac:dyDescent="0.25">
      <c r="A23" s="325"/>
      <c r="B23" s="333" t="s">
        <v>15</v>
      </c>
      <c r="C23" s="334">
        <f t="shared" si="0"/>
        <v>5</v>
      </c>
      <c r="D23" s="319" t="s">
        <v>228</v>
      </c>
      <c r="E23" s="335"/>
      <c r="F23" s="335"/>
      <c r="G23" s="251"/>
      <c r="H23" s="251"/>
      <c r="I23" s="251"/>
      <c r="J23" s="251"/>
    </row>
    <row r="24" spans="1:10" s="252" customFormat="1" x14ac:dyDescent="0.25">
      <c r="A24" s="325"/>
      <c r="B24" s="333" t="s">
        <v>15</v>
      </c>
      <c r="C24" s="334">
        <f t="shared" si="0"/>
        <v>6</v>
      </c>
      <c r="D24" s="319" t="s">
        <v>229</v>
      </c>
      <c r="E24" s="335"/>
      <c r="F24" s="335"/>
      <c r="G24" s="251"/>
      <c r="H24" s="251"/>
      <c r="I24" s="251"/>
      <c r="J24" s="251"/>
    </row>
    <row r="25" spans="1:10" s="252" customFormat="1" ht="51" x14ac:dyDescent="0.25">
      <c r="A25" s="325"/>
      <c r="B25" s="333" t="s">
        <v>15</v>
      </c>
      <c r="C25" s="334">
        <f t="shared" si="0"/>
        <v>7</v>
      </c>
      <c r="D25" s="319" t="s">
        <v>230</v>
      </c>
      <c r="E25" s="335"/>
      <c r="F25" s="335"/>
      <c r="G25" s="251"/>
      <c r="H25" s="251"/>
      <c r="I25" s="251"/>
      <c r="J25" s="251"/>
    </row>
    <row r="26" spans="1:10" s="252" customFormat="1" x14ac:dyDescent="0.25">
      <c r="A26" s="325"/>
      <c r="B26" s="333" t="s">
        <v>15</v>
      </c>
      <c r="C26" s="334">
        <f t="shared" si="0"/>
        <v>8</v>
      </c>
      <c r="D26" s="319" t="s">
        <v>231</v>
      </c>
      <c r="E26" s="335"/>
      <c r="F26" s="335"/>
      <c r="G26" s="251"/>
      <c r="H26" s="251"/>
      <c r="I26" s="251"/>
      <c r="J26" s="251"/>
    </row>
    <row r="27" spans="1:10" s="252" customFormat="1" x14ac:dyDescent="0.25">
      <c r="A27" s="325"/>
      <c r="B27" s="333"/>
      <c r="C27" s="334">
        <f t="shared" si="0"/>
        <v>9</v>
      </c>
      <c r="D27" s="319" t="s">
        <v>232</v>
      </c>
      <c r="E27" s="335"/>
      <c r="F27" s="335"/>
      <c r="G27" s="251"/>
      <c r="H27" s="251"/>
      <c r="I27" s="251"/>
      <c r="J27" s="251"/>
    </row>
    <row r="28" spans="1:10" s="252" customFormat="1" x14ac:dyDescent="0.25">
      <c r="A28" s="325"/>
      <c r="B28" s="333" t="s">
        <v>15</v>
      </c>
      <c r="C28" s="334">
        <f t="shared" si="0"/>
        <v>10</v>
      </c>
      <c r="D28" s="319" t="s">
        <v>233</v>
      </c>
      <c r="E28" s="335"/>
      <c r="F28" s="335"/>
      <c r="G28" s="251"/>
      <c r="H28" s="251"/>
      <c r="I28" s="251"/>
      <c r="J28" s="251"/>
    </row>
    <row r="29" spans="1:10" s="252" customFormat="1" ht="76.5" x14ac:dyDescent="0.25">
      <c r="A29" s="325"/>
      <c r="B29" s="333" t="s">
        <v>15</v>
      </c>
      <c r="C29" s="334">
        <f t="shared" si="0"/>
        <v>11</v>
      </c>
      <c r="D29" s="319" t="s">
        <v>234</v>
      </c>
      <c r="E29" s="335"/>
      <c r="F29" s="335"/>
      <c r="G29" s="251"/>
      <c r="H29" s="251"/>
      <c r="I29" s="251"/>
      <c r="J29" s="251"/>
    </row>
    <row r="30" spans="1:10" s="252" customFormat="1" x14ac:dyDescent="0.25">
      <c r="A30" s="325"/>
      <c r="B30" s="333" t="s">
        <v>15</v>
      </c>
      <c r="C30" s="334">
        <f t="shared" si="0"/>
        <v>12</v>
      </c>
      <c r="D30" s="319" t="s">
        <v>235</v>
      </c>
      <c r="E30" s="335"/>
      <c r="F30" s="335"/>
      <c r="G30" s="251"/>
      <c r="H30" s="251"/>
      <c r="I30" s="251"/>
      <c r="J30" s="251"/>
    </row>
    <row r="31" spans="1:10" s="254" customFormat="1" ht="38.25" x14ac:dyDescent="0.25">
      <c r="A31" s="336"/>
      <c r="B31" s="333" t="s">
        <v>15</v>
      </c>
      <c r="C31" s="334">
        <f t="shared" si="0"/>
        <v>13</v>
      </c>
      <c r="D31" s="319" t="s">
        <v>236</v>
      </c>
      <c r="E31" s="318"/>
      <c r="F31" s="318"/>
      <c r="G31" s="253"/>
      <c r="H31" s="253"/>
      <c r="I31" s="253"/>
      <c r="J31" s="253"/>
    </row>
    <row r="32" spans="1:10" s="252" customFormat="1" ht="38.25" x14ac:dyDescent="0.25">
      <c r="A32" s="325"/>
      <c r="B32" s="333" t="s">
        <v>15</v>
      </c>
      <c r="C32" s="334">
        <f t="shared" si="0"/>
        <v>14</v>
      </c>
      <c r="D32" s="319" t="s">
        <v>237</v>
      </c>
      <c r="E32" s="335"/>
      <c r="F32" s="335"/>
      <c r="G32" s="251"/>
      <c r="H32" s="251"/>
      <c r="I32" s="251"/>
      <c r="J32" s="251"/>
    </row>
    <row r="33" spans="1:10" s="252" customFormat="1" ht="38.25" x14ac:dyDescent="0.25">
      <c r="A33" s="325"/>
      <c r="B33" s="333" t="s">
        <v>15</v>
      </c>
      <c r="C33" s="334">
        <f t="shared" si="0"/>
        <v>15</v>
      </c>
      <c r="D33" s="319" t="s">
        <v>238</v>
      </c>
      <c r="E33" s="335"/>
      <c r="F33" s="335"/>
      <c r="G33" s="251"/>
      <c r="H33" s="251"/>
      <c r="I33" s="251"/>
      <c r="J33" s="251"/>
    </row>
    <row r="34" spans="1:10" s="252" customFormat="1" ht="38.25" x14ac:dyDescent="0.25">
      <c r="A34" s="325"/>
      <c r="B34" s="333" t="s">
        <v>15</v>
      </c>
      <c r="C34" s="334">
        <f t="shared" si="0"/>
        <v>16</v>
      </c>
      <c r="D34" s="319" t="s">
        <v>239</v>
      </c>
      <c r="E34" s="335"/>
      <c r="F34" s="335"/>
      <c r="G34" s="251"/>
      <c r="H34" s="251"/>
      <c r="I34" s="251"/>
      <c r="J34" s="251"/>
    </row>
    <row r="35" spans="1:10" s="252" customFormat="1" x14ac:dyDescent="0.25">
      <c r="A35" s="325"/>
      <c r="B35" s="333" t="s">
        <v>15</v>
      </c>
      <c r="C35" s="334">
        <f t="shared" si="0"/>
        <v>17</v>
      </c>
      <c r="D35" s="319" t="s">
        <v>240</v>
      </c>
      <c r="E35" s="335"/>
      <c r="F35" s="335"/>
      <c r="G35" s="251"/>
      <c r="H35" s="251"/>
      <c r="I35" s="251"/>
      <c r="J35" s="251"/>
    </row>
    <row r="36" spans="1:10" s="252" customFormat="1" x14ac:dyDescent="0.25">
      <c r="A36" s="325"/>
      <c r="B36" s="333" t="s">
        <v>15</v>
      </c>
      <c r="C36" s="334">
        <f t="shared" si="0"/>
        <v>18</v>
      </c>
      <c r="D36" s="319" t="s">
        <v>241</v>
      </c>
      <c r="E36" s="335"/>
      <c r="F36" s="335"/>
      <c r="G36" s="251"/>
      <c r="H36" s="251"/>
      <c r="I36" s="251"/>
      <c r="J36" s="251"/>
    </row>
    <row r="37" spans="1:10" s="252" customFormat="1" x14ac:dyDescent="0.25">
      <c r="A37" s="325"/>
      <c r="B37" s="333" t="s">
        <v>15</v>
      </c>
      <c r="C37" s="334">
        <f t="shared" si="0"/>
        <v>19</v>
      </c>
      <c r="D37" s="319" t="s">
        <v>242</v>
      </c>
      <c r="E37" s="335"/>
      <c r="F37" s="335"/>
      <c r="G37" s="251"/>
      <c r="H37" s="251"/>
      <c r="I37" s="251"/>
      <c r="J37" s="251"/>
    </row>
    <row r="38" spans="1:10" s="252" customFormat="1" ht="63.75" x14ac:dyDescent="0.25">
      <c r="A38" s="325"/>
      <c r="B38" s="333" t="s">
        <v>15</v>
      </c>
      <c r="C38" s="334">
        <f t="shared" si="0"/>
        <v>20</v>
      </c>
      <c r="D38" s="319" t="s">
        <v>243</v>
      </c>
      <c r="E38" s="335"/>
      <c r="F38" s="335"/>
      <c r="G38" s="251"/>
      <c r="H38" s="251"/>
      <c r="I38" s="251"/>
      <c r="J38" s="251"/>
    </row>
    <row r="39" spans="1:10" s="252" customFormat="1" ht="38.25" x14ac:dyDescent="0.25">
      <c r="A39" s="325"/>
      <c r="B39" s="333" t="s">
        <v>15</v>
      </c>
      <c r="C39" s="334">
        <f t="shared" si="0"/>
        <v>21</v>
      </c>
      <c r="D39" s="319" t="s">
        <v>244</v>
      </c>
      <c r="E39" s="335"/>
      <c r="F39" s="335"/>
      <c r="G39" s="251"/>
      <c r="H39" s="251"/>
      <c r="I39" s="251"/>
      <c r="J39" s="251"/>
    </row>
    <row r="40" spans="1:10" s="252" customFormat="1" x14ac:dyDescent="0.25">
      <c r="A40" s="325"/>
      <c r="B40" s="333" t="s">
        <v>15</v>
      </c>
      <c r="C40" s="334">
        <f t="shared" si="0"/>
        <v>22</v>
      </c>
      <c r="D40" s="319" t="s">
        <v>245</v>
      </c>
      <c r="E40" s="335"/>
      <c r="F40" s="335"/>
      <c r="G40" s="251"/>
      <c r="H40" s="251"/>
      <c r="I40" s="251"/>
      <c r="J40" s="251"/>
    </row>
    <row r="41" spans="1:10" s="252" customFormat="1" x14ac:dyDescent="0.25">
      <c r="A41" s="325"/>
      <c r="B41" s="333" t="s">
        <v>15</v>
      </c>
      <c r="C41" s="334">
        <f t="shared" si="0"/>
        <v>23</v>
      </c>
      <c r="D41" s="319" t="s">
        <v>246</v>
      </c>
      <c r="E41" s="335"/>
      <c r="F41" s="335"/>
      <c r="G41" s="251"/>
      <c r="H41" s="251"/>
      <c r="I41" s="251"/>
      <c r="J41" s="251"/>
    </row>
    <row r="42" spans="1:10" s="252" customFormat="1" x14ac:dyDescent="0.25">
      <c r="A42" s="325"/>
      <c r="B42" s="333" t="s">
        <v>15</v>
      </c>
      <c r="C42" s="334">
        <f t="shared" si="0"/>
        <v>24</v>
      </c>
      <c r="D42" s="319" t="s">
        <v>247</v>
      </c>
      <c r="E42" s="335"/>
      <c r="F42" s="335"/>
      <c r="G42" s="251"/>
      <c r="H42" s="251"/>
      <c r="I42" s="251"/>
      <c r="J42" s="251"/>
    </row>
    <row r="43" spans="1:10" s="252" customFormat="1" ht="25.5" x14ac:dyDescent="0.25">
      <c r="A43" s="325"/>
      <c r="B43" s="333" t="s">
        <v>15</v>
      </c>
      <c r="C43" s="334">
        <f t="shared" si="0"/>
        <v>25</v>
      </c>
      <c r="D43" s="319" t="s">
        <v>248</v>
      </c>
      <c r="E43" s="335"/>
      <c r="F43" s="335"/>
      <c r="G43" s="251"/>
      <c r="H43" s="251"/>
      <c r="I43" s="251"/>
      <c r="J43" s="251"/>
    </row>
    <row r="44" spans="1:10" s="252" customFormat="1" x14ac:dyDescent="0.25">
      <c r="A44" s="325"/>
      <c r="B44" s="333" t="s">
        <v>15</v>
      </c>
      <c r="C44" s="334">
        <f t="shared" si="0"/>
        <v>26</v>
      </c>
      <c r="D44" s="319" t="s">
        <v>249</v>
      </c>
      <c r="E44" s="335"/>
      <c r="F44" s="335"/>
      <c r="G44" s="251"/>
      <c r="H44" s="251"/>
      <c r="I44" s="251"/>
      <c r="J44" s="251"/>
    </row>
    <row r="45" spans="1:10" s="250" customFormat="1" x14ac:dyDescent="0.25">
      <c r="A45" s="160"/>
      <c r="B45" s="20"/>
      <c r="C45" s="20"/>
      <c r="D45" s="255" t="s">
        <v>294</v>
      </c>
      <c r="E45" s="26"/>
      <c r="F45" s="26"/>
      <c r="G45" s="249"/>
    </row>
    <row r="46" spans="1:10" s="252" customFormat="1" x14ac:dyDescent="0.25">
      <c r="A46" s="325"/>
      <c r="B46" s="333" t="s">
        <v>15</v>
      </c>
      <c r="C46" s="331">
        <f>C44+1</f>
        <v>27</v>
      </c>
      <c r="D46" s="319" t="s">
        <v>250</v>
      </c>
      <c r="E46" s="335"/>
      <c r="F46" s="335"/>
      <c r="G46" s="251"/>
      <c r="H46" s="251"/>
      <c r="I46" s="251"/>
      <c r="J46" s="251"/>
    </row>
    <row r="47" spans="1:10" s="250" customFormat="1" x14ac:dyDescent="0.25">
      <c r="A47" s="160"/>
      <c r="B47" s="330" t="s">
        <v>15</v>
      </c>
      <c r="C47" s="331">
        <f>C46+1</f>
        <v>28</v>
      </c>
      <c r="D47" s="337" t="s">
        <v>295</v>
      </c>
      <c r="E47" s="318"/>
      <c r="F47" s="318"/>
      <c r="G47" s="249"/>
    </row>
    <row r="48" spans="1:10" s="250" customFormat="1" ht="39.75" customHeight="1" x14ac:dyDescent="0.25">
      <c r="A48" s="160"/>
      <c r="B48" s="330" t="s">
        <v>15</v>
      </c>
      <c r="C48" s="331">
        <f>C47+1</f>
        <v>29</v>
      </c>
      <c r="D48" s="337" t="s">
        <v>297</v>
      </c>
      <c r="E48" s="318"/>
      <c r="F48" s="318"/>
      <c r="G48" s="249"/>
    </row>
    <row r="49" spans="1:15" s="250" customFormat="1" x14ac:dyDescent="0.25">
      <c r="A49" s="160"/>
      <c r="B49" s="330" t="s">
        <v>15</v>
      </c>
      <c r="C49" s="331">
        <f>C48+1</f>
        <v>30</v>
      </c>
      <c r="D49" s="337" t="s">
        <v>245</v>
      </c>
      <c r="E49" s="318"/>
      <c r="F49" s="318"/>
      <c r="G49" s="249"/>
    </row>
    <row r="50" spans="1:15" s="250" customFormat="1" ht="25.5" x14ac:dyDescent="0.25">
      <c r="A50" s="160"/>
      <c r="B50" s="330" t="s">
        <v>15</v>
      </c>
      <c r="C50" s="331">
        <f>C49+1</f>
        <v>31</v>
      </c>
      <c r="D50" s="337" t="s">
        <v>251</v>
      </c>
      <c r="E50" s="318"/>
      <c r="F50" s="318"/>
      <c r="G50" s="249"/>
    </row>
    <row r="51" spans="1:15" s="250" customFormat="1" x14ac:dyDescent="0.25">
      <c r="A51" s="160"/>
      <c r="B51" s="20"/>
      <c r="C51" s="20"/>
      <c r="D51" s="255" t="s">
        <v>252</v>
      </c>
      <c r="E51" s="318"/>
      <c r="F51" s="318"/>
      <c r="G51" s="249"/>
    </row>
    <row r="52" spans="1:15" s="250" customFormat="1" ht="153" x14ac:dyDescent="0.25">
      <c r="A52" s="160"/>
      <c r="B52" s="330" t="s">
        <v>15</v>
      </c>
      <c r="C52" s="331">
        <f>C50+1</f>
        <v>32</v>
      </c>
      <c r="D52" s="337" t="s">
        <v>253</v>
      </c>
      <c r="E52" s="318"/>
      <c r="F52" s="318"/>
      <c r="G52" s="249"/>
    </row>
    <row r="53" spans="1:15" s="252" customFormat="1" x14ac:dyDescent="0.25">
      <c r="A53" s="325"/>
      <c r="B53" s="333" t="s">
        <v>15</v>
      </c>
      <c r="C53" s="331">
        <f>C52+1</f>
        <v>33</v>
      </c>
      <c r="D53" s="319" t="s">
        <v>254</v>
      </c>
      <c r="E53" s="318"/>
      <c r="F53" s="318"/>
      <c r="G53" s="249"/>
      <c r="H53" s="250"/>
      <c r="I53" s="250"/>
      <c r="J53" s="250"/>
      <c r="K53" s="250"/>
      <c r="L53" s="250"/>
      <c r="M53" s="250"/>
      <c r="N53" s="250"/>
      <c r="O53" s="250"/>
    </row>
    <row r="54" spans="1:15" s="250" customFormat="1" x14ac:dyDescent="0.25">
      <c r="A54" s="160"/>
      <c r="B54" s="20"/>
      <c r="C54" s="20"/>
      <c r="D54" s="255" t="s">
        <v>255</v>
      </c>
      <c r="E54" s="318"/>
      <c r="F54" s="318"/>
      <c r="G54" s="249"/>
    </row>
    <row r="55" spans="1:15" s="250" customFormat="1" x14ac:dyDescent="0.25">
      <c r="A55" s="160"/>
      <c r="B55" s="330" t="s">
        <v>15</v>
      </c>
      <c r="C55" s="331">
        <f>C53+1</f>
        <v>34</v>
      </c>
      <c r="D55" s="337" t="s">
        <v>256</v>
      </c>
      <c r="E55" s="318"/>
      <c r="F55" s="318"/>
      <c r="G55" s="249"/>
    </row>
    <row r="56" spans="1:15" s="250" customFormat="1" ht="38.25" x14ac:dyDescent="0.25">
      <c r="A56" s="160"/>
      <c r="B56" s="330" t="s">
        <v>15</v>
      </c>
      <c r="C56" s="331">
        <f>C55+1</f>
        <v>35</v>
      </c>
      <c r="D56" s="337" t="s">
        <v>296</v>
      </c>
      <c r="E56" s="318"/>
      <c r="F56" s="318"/>
      <c r="G56" s="249"/>
    </row>
    <row r="57" spans="1:15" ht="25.5" collapsed="1" x14ac:dyDescent="0.25">
      <c r="A57" s="160"/>
      <c r="B57" s="330" t="s">
        <v>15</v>
      </c>
      <c r="C57" s="331">
        <f>C56+1</f>
        <v>36</v>
      </c>
      <c r="D57" s="337" t="s">
        <v>257</v>
      </c>
      <c r="E57" s="283"/>
      <c r="F57" s="283"/>
      <c r="G57" s="249"/>
      <c r="H57" s="250"/>
      <c r="I57" s="250"/>
      <c r="J57" s="250"/>
      <c r="K57" s="250"/>
      <c r="L57" s="250"/>
      <c r="M57" s="250"/>
      <c r="N57" s="250"/>
      <c r="O57" s="250"/>
    </row>
    <row r="58" spans="1:15" s="250" customFormat="1" ht="51" x14ac:dyDescent="0.25">
      <c r="A58" s="160"/>
      <c r="B58" s="330" t="s">
        <v>15</v>
      </c>
      <c r="C58" s="331">
        <f>C57+1</f>
        <v>37</v>
      </c>
      <c r="D58" s="337" t="s">
        <v>258</v>
      </c>
      <c r="E58" s="318"/>
      <c r="F58" s="318"/>
      <c r="G58" s="249"/>
    </row>
    <row r="59" spans="1:15" s="250" customFormat="1" x14ac:dyDescent="0.25">
      <c r="A59" s="160"/>
      <c r="B59" s="330" t="s">
        <v>15</v>
      </c>
      <c r="C59" s="331">
        <f>C58+1</f>
        <v>38</v>
      </c>
      <c r="D59" s="337" t="s">
        <v>26</v>
      </c>
      <c r="E59" s="318"/>
      <c r="F59" s="318"/>
      <c r="G59" s="249"/>
    </row>
    <row r="60" spans="1:15" s="250" customFormat="1" x14ac:dyDescent="0.25">
      <c r="A60" s="160"/>
      <c r="B60" s="330" t="s">
        <v>15</v>
      </c>
      <c r="C60" s="331">
        <f>C59+1</f>
        <v>39</v>
      </c>
      <c r="D60" s="337" t="s">
        <v>259</v>
      </c>
      <c r="E60" s="318"/>
      <c r="F60" s="318"/>
      <c r="G60" s="249"/>
    </row>
  </sheetData>
  <mergeCells count="8">
    <mergeCell ref="B12:D12"/>
    <mergeCell ref="B13:D13"/>
    <mergeCell ref="C3:D3"/>
    <mergeCell ref="C4:D4"/>
    <mergeCell ref="C5:D5"/>
    <mergeCell ref="C6:D6"/>
    <mergeCell ref="B9:F9"/>
    <mergeCell ref="B11:D11"/>
  </mergeCells>
  <pageMargins left="0.17" right="0.18" top="0.3" bottom="0.3" header="0.3" footer="0.3"/>
  <pageSetup paperSize="8" scale="73" fitToHeight="0" orientation="portrait" verticalDpi="597" r:id="rId1"/>
  <rowBreaks count="2" manualBreakCount="2">
    <brk id="49" max="5" man="1"/>
    <brk id="61"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5" zoomScaleNormal="85" workbookViewId="0">
      <selection activeCell="D10" sqref="D10"/>
    </sheetView>
  </sheetViews>
  <sheetFormatPr baseColWidth="10" defaultColWidth="11.42578125" defaultRowHeight="15" outlineLevelRow="1" outlineLevelCol="1" x14ac:dyDescent="0.25"/>
  <cols>
    <col min="1" max="1" width="14.5703125" customWidth="1"/>
    <col min="2" max="2" width="15.85546875" customWidth="1"/>
    <col min="3" max="3" width="9.5703125" style="250" customWidth="1"/>
    <col min="4" max="4" width="105" style="265" customWidth="1"/>
    <col min="5" max="6" width="25.28515625" style="266" hidden="1" customWidth="1" outlineLevel="1"/>
    <col min="7" max="7" width="11.42578125" style="248" collapsed="1"/>
    <col min="8" max="8" width="59.7109375" style="248" customWidth="1"/>
  </cols>
  <sheetData>
    <row r="1" spans="1:8" s="152" customFormat="1" ht="60.75" customHeight="1" x14ac:dyDescent="0.25">
      <c r="A1" s="267"/>
      <c r="B1" s="151" t="s">
        <v>215</v>
      </c>
      <c r="C1" s="398" t="str">
        <f>'[2]LOT 6 - Rentadora'!C1</f>
        <v>Solució de rentat d'instrumental per al Parc Sanitari Pere Virgili</v>
      </c>
      <c r="D1" s="398"/>
      <c r="E1" s="398"/>
      <c r="F1" s="398"/>
    </row>
    <row r="2" spans="1:8" s="152" customFormat="1" ht="15.75" customHeight="1" x14ac:dyDescent="0.25">
      <c r="A2" s="267"/>
      <c r="B2" s="132"/>
      <c r="C2" s="132"/>
      <c r="D2" s="153"/>
      <c r="E2" s="153"/>
      <c r="F2" s="153"/>
    </row>
    <row r="3" spans="1:8" ht="15.75" customHeight="1" x14ac:dyDescent="0.5">
      <c r="A3" s="127"/>
      <c r="B3" s="151"/>
      <c r="C3" s="130"/>
      <c r="D3" s="410"/>
      <c r="E3" s="410"/>
      <c r="F3" s="410"/>
      <c r="G3" s="30"/>
      <c r="H3" s="156"/>
    </row>
    <row r="4" spans="1:8" ht="15.75" customHeight="1" x14ac:dyDescent="0.25">
      <c r="A4" s="127"/>
      <c r="B4" s="151"/>
      <c r="C4" s="130"/>
      <c r="D4" s="411"/>
      <c r="E4" s="411"/>
      <c r="F4" s="411"/>
      <c r="G4" s="30"/>
      <c r="H4" s="156"/>
    </row>
    <row r="5" spans="1:8" ht="15.75" customHeight="1" thickBot="1" x14ac:dyDescent="0.3">
      <c r="A5" s="127"/>
      <c r="B5" s="151"/>
      <c r="C5" s="130"/>
      <c r="D5" s="268"/>
      <c r="E5" s="268"/>
      <c r="F5" s="268"/>
      <c r="G5" s="30"/>
      <c r="H5" s="156"/>
    </row>
    <row r="6" spans="1:8" ht="45" x14ac:dyDescent="0.5">
      <c r="A6" s="158" t="s">
        <v>44</v>
      </c>
      <c r="B6" s="132"/>
      <c r="C6" s="132"/>
      <c r="D6" s="49" t="s">
        <v>45</v>
      </c>
      <c r="E6" s="269"/>
      <c r="F6" s="41"/>
    </row>
    <row r="7" spans="1:8" ht="25.5" thickBot="1" x14ac:dyDescent="0.55000000000000004">
      <c r="A7" s="159">
        <f>SUM(A10,A17,0,A21)</f>
        <v>30</v>
      </c>
      <c r="B7" s="127"/>
      <c r="C7" s="160"/>
      <c r="D7" s="270"/>
      <c r="E7" s="271">
        <f>A7</f>
        <v>30</v>
      </c>
      <c r="F7" s="56" t="s">
        <v>46</v>
      </c>
    </row>
    <row r="8" spans="1:8" ht="24.75" x14ac:dyDescent="0.5">
      <c r="A8" s="127"/>
      <c r="B8" s="272"/>
      <c r="C8" s="163"/>
      <c r="D8" s="133"/>
      <c r="E8" s="269"/>
      <c r="F8" s="133"/>
    </row>
    <row r="9" spans="1:8" ht="59.25" thickBot="1" x14ac:dyDescent="0.3">
      <c r="A9" s="273" t="s">
        <v>47</v>
      </c>
      <c r="B9" s="274" t="s">
        <v>48</v>
      </c>
      <c r="C9" s="167" t="s">
        <v>10</v>
      </c>
      <c r="D9" s="275" t="s">
        <v>49</v>
      </c>
      <c r="E9" s="276" t="s">
        <v>12</v>
      </c>
      <c r="F9" s="277" t="s">
        <v>13</v>
      </c>
    </row>
    <row r="10" spans="1:8" ht="16.5" thickBot="1" x14ac:dyDescent="0.3">
      <c r="A10" s="171">
        <v>5</v>
      </c>
      <c r="B10" s="278">
        <f>A10/2</f>
        <v>2.5</v>
      </c>
      <c r="C10" s="173"/>
      <c r="D10" s="174" t="s">
        <v>260</v>
      </c>
      <c r="E10" s="175"/>
      <c r="F10" s="175"/>
    </row>
    <row r="11" spans="1:8" ht="15.75" hidden="1" outlineLevel="1" x14ac:dyDescent="0.25">
      <c r="A11" s="176"/>
      <c r="B11" s="177"/>
      <c r="C11" s="177"/>
      <c r="D11" s="178" t="s">
        <v>60</v>
      </c>
      <c r="E11" s="279"/>
      <c r="F11" s="279"/>
    </row>
    <row r="12" spans="1:8" ht="15.75" hidden="1" outlineLevel="1" x14ac:dyDescent="0.25">
      <c r="A12" s="180"/>
      <c r="B12" s="177"/>
      <c r="C12" s="177"/>
      <c r="D12" s="181" t="s">
        <v>52</v>
      </c>
      <c r="E12" s="279"/>
      <c r="F12" s="279"/>
    </row>
    <row r="13" spans="1:8" collapsed="1" x14ac:dyDescent="0.25">
      <c r="A13" s="280"/>
      <c r="B13" s="183"/>
      <c r="C13" s="173">
        <v>1</v>
      </c>
      <c r="D13" s="338" t="s">
        <v>261</v>
      </c>
      <c r="E13" s="279"/>
      <c r="F13" s="279"/>
    </row>
    <row r="14" spans="1:8" x14ac:dyDescent="0.25">
      <c r="A14" s="281"/>
      <c r="B14" s="183"/>
      <c r="C14" s="282">
        <f>C13+1</f>
        <v>2</v>
      </c>
      <c r="D14" s="338" t="s">
        <v>262</v>
      </c>
      <c r="E14" s="279"/>
      <c r="F14" s="279"/>
    </row>
    <row r="15" spans="1:8" x14ac:dyDescent="0.25">
      <c r="A15" s="281"/>
      <c r="B15" s="183"/>
      <c r="C15" s="282">
        <f>C14+1</f>
        <v>3</v>
      </c>
      <c r="D15" s="338" t="s">
        <v>222</v>
      </c>
      <c r="E15" s="279"/>
      <c r="F15" s="279"/>
    </row>
    <row r="16" spans="1:8" ht="15.75" thickBot="1" x14ac:dyDescent="0.3">
      <c r="A16" s="281"/>
      <c r="B16" s="183"/>
      <c r="C16" s="282">
        <f>C15+1</f>
        <v>4</v>
      </c>
      <c r="D16" s="338" t="s">
        <v>263</v>
      </c>
      <c r="E16" s="279"/>
      <c r="F16" s="279"/>
    </row>
    <row r="17" spans="1:8" ht="16.5" thickBot="1" x14ac:dyDescent="0.3">
      <c r="A17" s="171">
        <v>15</v>
      </c>
      <c r="B17" s="278">
        <f>A17/2</f>
        <v>7.5</v>
      </c>
      <c r="C17" s="173"/>
      <c r="D17" s="174" t="s">
        <v>264</v>
      </c>
      <c r="E17" s="175"/>
      <c r="F17" s="175"/>
    </row>
    <row r="18" spans="1:8" ht="15.75" hidden="1" outlineLevel="1" x14ac:dyDescent="0.25">
      <c r="A18" s="176"/>
      <c r="B18" s="177"/>
      <c r="C18" s="177"/>
      <c r="D18" s="178" t="s">
        <v>60</v>
      </c>
      <c r="E18" s="279"/>
      <c r="F18" s="279"/>
    </row>
    <row r="19" spans="1:8" ht="15.75" hidden="1" outlineLevel="1" x14ac:dyDescent="0.25">
      <c r="A19" s="180"/>
      <c r="B19" s="177"/>
      <c r="C19" s="177"/>
      <c r="D19" s="181" t="s">
        <v>52</v>
      </c>
      <c r="E19" s="279"/>
      <c r="F19" s="279"/>
    </row>
    <row r="20" spans="1:8" ht="29.25" collapsed="1" thickBot="1" x14ac:dyDescent="0.3">
      <c r="A20" s="280"/>
      <c r="B20" s="183"/>
      <c r="C20" s="282">
        <f>C16+1</f>
        <v>5</v>
      </c>
      <c r="D20" s="339" t="s">
        <v>288</v>
      </c>
      <c r="E20" s="279"/>
      <c r="F20" s="279"/>
    </row>
    <row r="21" spans="1:8" ht="16.5" thickBot="1" x14ac:dyDescent="0.3">
      <c r="A21" s="171">
        <v>10</v>
      </c>
      <c r="B21" s="278">
        <f>A21/2</f>
        <v>5</v>
      </c>
      <c r="C21" s="173"/>
      <c r="D21" s="174" t="s">
        <v>265</v>
      </c>
      <c r="E21" s="175"/>
      <c r="F21" s="175"/>
    </row>
    <row r="22" spans="1:8" ht="15.75" hidden="1" outlineLevel="1" x14ac:dyDescent="0.25">
      <c r="A22" s="176"/>
      <c r="B22" s="177"/>
      <c r="C22" s="173"/>
      <c r="D22" s="178" t="s">
        <v>60</v>
      </c>
      <c r="E22" s="279"/>
      <c r="F22" s="279"/>
    </row>
    <row r="23" spans="1:8" ht="15.75" hidden="1" outlineLevel="1" x14ac:dyDescent="0.25">
      <c r="A23" s="180"/>
      <c r="B23" s="177"/>
      <c r="C23" s="173"/>
      <c r="D23" s="181" t="s">
        <v>52</v>
      </c>
      <c r="E23" s="279"/>
      <c r="F23" s="279"/>
      <c r="H23"/>
    </row>
    <row r="24" spans="1:8" ht="42.75" collapsed="1" x14ac:dyDescent="0.25">
      <c r="A24" s="194"/>
      <c r="B24" s="152"/>
      <c r="C24" s="173">
        <f>C20+1</f>
        <v>6</v>
      </c>
      <c r="D24" s="208" t="s">
        <v>266</v>
      </c>
      <c r="E24" s="283"/>
      <c r="F24" s="283"/>
      <c r="H24"/>
    </row>
    <row r="25" spans="1:8" ht="25.5" thickBot="1" x14ac:dyDescent="0.55000000000000004">
      <c r="A25" s="127"/>
      <c r="B25" s="272"/>
      <c r="C25" s="163"/>
      <c r="D25" s="133"/>
      <c r="E25" s="269"/>
      <c r="F25" s="133"/>
      <c r="H25"/>
    </row>
    <row r="26" spans="1:8" ht="39" x14ac:dyDescent="0.25">
      <c r="A26" s="256" t="s">
        <v>44</v>
      </c>
      <c r="B26" s="162"/>
      <c r="C26" s="55"/>
      <c r="D26" s="284" t="s">
        <v>293</v>
      </c>
      <c r="E26" s="55"/>
      <c r="F26" s="55"/>
      <c r="G26" s="30"/>
      <c r="H26"/>
    </row>
    <row r="27" spans="1:8" ht="25.5" thickBot="1" x14ac:dyDescent="0.55000000000000004">
      <c r="A27" s="257">
        <f>SUM(A28:A54)</f>
        <v>18</v>
      </c>
      <c r="B27" s="162"/>
      <c r="C27" s="55"/>
      <c r="D27" s="55"/>
      <c r="E27" s="271">
        <f>A27</f>
        <v>18</v>
      </c>
      <c r="F27" s="56" t="s">
        <v>46</v>
      </c>
      <c r="G27" s="30"/>
      <c r="H27"/>
    </row>
    <row r="28" spans="1:8" ht="24.75" x14ac:dyDescent="0.25">
      <c r="A28" s="162"/>
      <c r="B28" s="258"/>
      <c r="C28" s="259"/>
      <c r="D28" s="245"/>
      <c r="E28" s="55"/>
      <c r="F28" s="55"/>
      <c r="G28" s="30"/>
      <c r="H28"/>
    </row>
    <row r="29" spans="1:8" ht="59.25" thickBot="1" x14ac:dyDescent="0.3">
      <c r="A29" s="260" t="s">
        <v>47</v>
      </c>
      <c r="B29" s="261" t="s">
        <v>48</v>
      </c>
      <c r="C29" s="61" t="s">
        <v>10</v>
      </c>
      <c r="D29" s="262" t="s">
        <v>49</v>
      </c>
      <c r="E29" s="285" t="s">
        <v>12</v>
      </c>
      <c r="F29" s="286" t="s">
        <v>13</v>
      </c>
      <c r="G29" s="30"/>
      <c r="H29"/>
    </row>
    <row r="30" spans="1:8" ht="32.25" thickBot="1" x14ac:dyDescent="0.3">
      <c r="A30" s="263">
        <v>6</v>
      </c>
      <c r="B30" s="264">
        <f>A30/2</f>
        <v>3</v>
      </c>
      <c r="C30" s="282"/>
      <c r="D30" s="340" t="s">
        <v>267</v>
      </c>
      <c r="E30" s="287"/>
      <c r="F30" s="287"/>
      <c r="G30" s="30"/>
      <c r="H30"/>
    </row>
    <row r="31" spans="1:8" ht="15.75" hidden="1" customHeight="1" outlineLevel="1" x14ac:dyDescent="0.25">
      <c r="A31" s="288"/>
      <c r="B31" s="289"/>
      <c r="C31" s="290"/>
      <c r="D31" s="341" t="s">
        <v>268</v>
      </c>
      <c r="E31" s="291"/>
      <c r="F31" s="291"/>
      <c r="G31" s="30"/>
      <c r="H31"/>
    </row>
    <row r="32" spans="1:8" ht="15.75" hidden="1" customHeight="1" outlineLevel="1" x14ac:dyDescent="0.25">
      <c r="A32" s="292"/>
      <c r="B32" s="289"/>
      <c r="C32" s="290"/>
      <c r="D32" s="342" t="s">
        <v>269</v>
      </c>
      <c r="E32" s="293"/>
      <c r="F32" s="293"/>
      <c r="G32" s="30"/>
      <c r="H32"/>
    </row>
    <row r="33" spans="1:8" collapsed="1" x14ac:dyDescent="0.25">
      <c r="A33" s="294"/>
      <c r="B33" s="295"/>
      <c r="C33" s="282">
        <f>C24+1</f>
        <v>7</v>
      </c>
      <c r="D33" s="208" t="s">
        <v>270</v>
      </c>
      <c r="E33" s="296"/>
      <c r="F33" s="296"/>
      <c r="G33" s="30"/>
      <c r="H33"/>
    </row>
    <row r="34" spans="1:8" ht="28.5" x14ac:dyDescent="0.25">
      <c r="A34" s="297"/>
      <c r="B34" s="282"/>
      <c r="C34" s="282">
        <f>C33+1</f>
        <v>8</v>
      </c>
      <c r="D34" s="208" t="s">
        <v>271</v>
      </c>
      <c r="E34" s="296"/>
      <c r="F34" s="296"/>
      <c r="G34" s="30"/>
      <c r="H34"/>
    </row>
    <row r="35" spans="1:8" x14ac:dyDescent="0.25">
      <c r="A35" s="297"/>
      <c r="B35" s="282"/>
      <c r="C35" s="282">
        <f>C34+1</f>
        <v>9</v>
      </c>
      <c r="D35" s="208" t="s">
        <v>272</v>
      </c>
      <c r="E35" s="296"/>
      <c r="F35" s="296"/>
      <c r="G35" s="30"/>
      <c r="H35"/>
    </row>
    <row r="36" spans="1:8" x14ac:dyDescent="0.25">
      <c r="A36" s="297"/>
      <c r="B36" s="282"/>
      <c r="C36" s="282">
        <f>C35+1</f>
        <v>10</v>
      </c>
      <c r="D36" s="208" t="s">
        <v>289</v>
      </c>
      <c r="E36" s="296"/>
      <c r="F36" s="296"/>
      <c r="G36" s="30"/>
      <c r="H36"/>
    </row>
    <row r="37" spans="1:8" ht="15.75" thickBot="1" x14ac:dyDescent="0.3">
      <c r="A37" s="297"/>
      <c r="B37" s="282"/>
      <c r="C37" s="282">
        <f>C36+1</f>
        <v>11</v>
      </c>
      <c r="D37" s="208" t="s">
        <v>273</v>
      </c>
      <c r="E37" s="296"/>
      <c r="F37" s="296"/>
      <c r="G37" s="30"/>
      <c r="H37"/>
    </row>
    <row r="38" spans="1:8" ht="16.5" thickBot="1" x14ac:dyDescent="0.3">
      <c r="A38" s="263">
        <v>6</v>
      </c>
      <c r="B38" s="264">
        <f>A38/2</f>
        <v>3</v>
      </c>
      <c r="C38" s="282"/>
      <c r="D38" s="340" t="s">
        <v>274</v>
      </c>
      <c r="E38" s="287"/>
      <c r="F38" s="287"/>
      <c r="G38" s="30"/>
      <c r="H38"/>
    </row>
    <row r="39" spans="1:8" ht="16.5" hidden="1" customHeight="1" outlineLevel="1" x14ac:dyDescent="0.25">
      <c r="A39" s="288"/>
      <c r="B39" s="289"/>
      <c r="C39" s="290"/>
      <c r="D39" s="341" t="s">
        <v>268</v>
      </c>
      <c r="E39" s="291"/>
      <c r="F39" s="291"/>
      <c r="G39" s="30"/>
      <c r="H39"/>
    </row>
    <row r="40" spans="1:8" ht="16.5" hidden="1" customHeight="1" outlineLevel="1" x14ac:dyDescent="0.25">
      <c r="A40" s="292"/>
      <c r="B40" s="289"/>
      <c r="C40" s="290"/>
      <c r="D40" s="342" t="s">
        <v>269</v>
      </c>
      <c r="E40" s="293"/>
      <c r="F40" s="293"/>
      <c r="G40" s="30"/>
      <c r="H40"/>
    </row>
    <row r="41" spans="1:8" ht="17.25" customHeight="1" collapsed="1" x14ac:dyDescent="0.25">
      <c r="A41" s="294"/>
      <c r="B41" s="295"/>
      <c r="C41" s="282">
        <f>C37+1</f>
        <v>12</v>
      </c>
      <c r="D41" s="208" t="s">
        <v>275</v>
      </c>
      <c r="E41" s="296"/>
      <c r="F41" s="296"/>
      <c r="G41" s="30"/>
      <c r="H41"/>
    </row>
    <row r="42" spans="1:8" x14ac:dyDescent="0.25">
      <c r="A42" s="297"/>
      <c r="B42" s="282"/>
      <c r="C42" s="282">
        <f t="shared" ref="C42:C47" si="0">C41+1</f>
        <v>13</v>
      </c>
      <c r="D42" s="189" t="s">
        <v>290</v>
      </c>
      <c r="E42" s="296"/>
      <c r="F42" s="296"/>
      <c r="G42" s="30"/>
      <c r="H42"/>
    </row>
    <row r="43" spans="1:8" x14ac:dyDescent="0.25">
      <c r="A43" s="297"/>
      <c r="B43" s="282"/>
      <c r="C43" s="282">
        <f t="shared" si="0"/>
        <v>14</v>
      </c>
      <c r="D43" s="208" t="s">
        <v>276</v>
      </c>
      <c r="E43" s="296"/>
      <c r="F43" s="296"/>
      <c r="G43" s="30"/>
      <c r="H43"/>
    </row>
    <row r="44" spans="1:8" ht="28.5" x14ac:dyDescent="0.25">
      <c r="A44" s="297"/>
      <c r="B44" s="282"/>
      <c r="C44" s="282">
        <f t="shared" si="0"/>
        <v>15</v>
      </c>
      <c r="D44" s="208" t="s">
        <v>277</v>
      </c>
      <c r="E44" s="296"/>
      <c r="F44" s="296"/>
      <c r="G44" s="30"/>
      <c r="H44"/>
    </row>
    <row r="45" spans="1:8" ht="28.5" x14ac:dyDescent="0.25">
      <c r="A45" s="297"/>
      <c r="B45" s="282"/>
      <c r="C45" s="282">
        <f t="shared" si="0"/>
        <v>16</v>
      </c>
      <c r="D45" s="208" t="s">
        <v>291</v>
      </c>
      <c r="E45" s="296"/>
      <c r="F45" s="296"/>
      <c r="G45" s="30"/>
      <c r="H45"/>
    </row>
    <row r="46" spans="1:8" x14ac:dyDescent="0.25">
      <c r="A46" s="297"/>
      <c r="B46" s="282"/>
      <c r="C46" s="282">
        <f t="shared" si="0"/>
        <v>17</v>
      </c>
      <c r="D46" s="208" t="s">
        <v>278</v>
      </c>
      <c r="E46" s="296"/>
      <c r="F46" s="296"/>
      <c r="G46" s="30"/>
      <c r="H46"/>
    </row>
    <row r="47" spans="1:8" ht="29.25" thickBot="1" x14ac:dyDescent="0.3">
      <c r="A47" s="297"/>
      <c r="B47" s="282"/>
      <c r="C47" s="282">
        <f t="shared" si="0"/>
        <v>18</v>
      </c>
      <c r="D47" s="208" t="s">
        <v>279</v>
      </c>
      <c r="E47" s="296"/>
      <c r="F47" s="296"/>
      <c r="G47" s="30"/>
      <c r="H47"/>
    </row>
    <row r="48" spans="1:8" ht="32.25" thickBot="1" x14ac:dyDescent="0.3">
      <c r="A48" s="263">
        <v>6</v>
      </c>
      <c r="B48" s="264">
        <f>A48/2</f>
        <v>3</v>
      </c>
      <c r="C48" s="282"/>
      <c r="D48" s="340" t="s">
        <v>280</v>
      </c>
      <c r="E48" s="287"/>
      <c r="F48" s="287"/>
      <c r="G48" s="30"/>
      <c r="H48"/>
    </row>
    <row r="49" spans="1:8" ht="19.5" hidden="1" customHeight="1" outlineLevel="1" x14ac:dyDescent="0.25">
      <c r="A49" s="288"/>
      <c r="B49" s="289"/>
      <c r="C49" s="290"/>
      <c r="D49" s="341" t="s">
        <v>268</v>
      </c>
      <c r="E49" s="291"/>
      <c r="F49" s="291"/>
      <c r="G49" s="30"/>
      <c r="H49"/>
    </row>
    <row r="50" spans="1:8" ht="19.5" hidden="1" customHeight="1" outlineLevel="1" x14ac:dyDescent="0.25">
      <c r="A50" s="292"/>
      <c r="B50" s="289"/>
      <c r="C50" s="290"/>
      <c r="D50" s="342" t="s">
        <v>269</v>
      </c>
      <c r="E50" s="293"/>
      <c r="F50" s="293"/>
      <c r="G50" s="30"/>
      <c r="H50"/>
    </row>
    <row r="51" spans="1:8" collapsed="1" x14ac:dyDescent="0.25">
      <c r="A51" s="294"/>
      <c r="B51" s="282"/>
      <c r="C51" s="282">
        <f>C47+1</f>
        <v>19</v>
      </c>
      <c r="D51" s="208" t="s">
        <v>281</v>
      </c>
      <c r="E51" s="296"/>
      <c r="F51" s="296"/>
      <c r="G51" s="30"/>
      <c r="H51"/>
    </row>
    <row r="52" spans="1:8" x14ac:dyDescent="0.25">
      <c r="A52" s="297"/>
      <c r="B52" s="282"/>
      <c r="C52" s="282">
        <f>C51+1</f>
        <v>20</v>
      </c>
      <c r="D52" s="208" t="s">
        <v>282</v>
      </c>
      <c r="E52" s="296"/>
      <c r="F52" s="296"/>
      <c r="G52" s="30"/>
      <c r="H52"/>
    </row>
    <row r="53" spans="1:8" x14ac:dyDescent="0.25">
      <c r="A53" s="297"/>
      <c r="B53" s="282"/>
      <c r="C53" s="282">
        <f>C52+1</f>
        <v>21</v>
      </c>
      <c r="D53" s="208" t="s">
        <v>283</v>
      </c>
      <c r="E53" s="296"/>
      <c r="F53" s="296"/>
      <c r="G53" s="30"/>
      <c r="H53"/>
    </row>
    <row r="54" spans="1:8" x14ac:dyDescent="0.25">
      <c r="A54" s="298"/>
      <c r="B54" s="282"/>
      <c r="C54" s="282">
        <f>C53+1</f>
        <v>22</v>
      </c>
      <c r="D54" s="208" t="s">
        <v>284</v>
      </c>
      <c r="E54" s="296"/>
      <c r="F54" s="296"/>
      <c r="G54" s="30"/>
      <c r="H54"/>
    </row>
    <row r="55" spans="1:8" x14ac:dyDescent="0.25">
      <c r="A55" s="127"/>
      <c r="B55" s="282"/>
      <c r="C55" s="183"/>
      <c r="D55" s="299"/>
      <c r="E55" s="299"/>
      <c r="F55" s="299"/>
      <c r="G55" s="30"/>
      <c r="H55"/>
    </row>
    <row r="56" spans="1:8" ht="24.75" x14ac:dyDescent="0.25">
      <c r="A56" s="127"/>
      <c r="B56" s="282"/>
      <c r="C56" s="183"/>
      <c r="D56" s="56" t="s">
        <v>78</v>
      </c>
      <c r="E56" s="300"/>
      <c r="F56" s="301"/>
      <c r="G56" s="30"/>
      <c r="H56"/>
    </row>
    <row r="57" spans="1:8" ht="30" x14ac:dyDescent="0.25">
      <c r="A57" s="127"/>
      <c r="B57" s="282"/>
      <c r="C57" s="282"/>
      <c r="D57" s="302" t="s">
        <v>79</v>
      </c>
      <c r="E57" s="303"/>
      <c r="F57" s="246"/>
      <c r="G57" s="30"/>
      <c r="H57"/>
    </row>
    <row r="58" spans="1:8" ht="15.75" x14ac:dyDescent="0.25">
      <c r="A58" s="127"/>
      <c r="B58" s="282"/>
      <c r="C58" s="183"/>
      <c r="D58" s="302" t="s">
        <v>219</v>
      </c>
      <c r="E58" s="303"/>
      <c r="F58" s="246"/>
      <c r="G58" s="30"/>
      <c r="H58"/>
    </row>
    <row r="59" spans="1:8" ht="15.75" x14ac:dyDescent="0.25">
      <c r="A59" s="127"/>
      <c r="B59" s="282"/>
      <c r="C59" s="183"/>
      <c r="D59" s="302" t="s">
        <v>218</v>
      </c>
      <c r="E59" s="303"/>
      <c r="F59" s="246"/>
      <c r="G59" s="30"/>
      <c r="H59"/>
    </row>
    <row r="60" spans="1:8" x14ac:dyDescent="0.25">
      <c r="A60" s="127"/>
      <c r="B60" s="282"/>
      <c r="C60" s="183"/>
      <c r="D60" s="304"/>
      <c r="E60" s="305"/>
      <c r="F60" s="247"/>
      <c r="G60" s="30"/>
      <c r="H60"/>
    </row>
    <row r="61" spans="1:8" x14ac:dyDescent="0.25">
      <c r="A61" s="127"/>
      <c r="B61" s="282"/>
      <c r="C61" s="183"/>
      <c r="D61" s="304"/>
      <c r="E61" s="305"/>
      <c r="F61" s="247"/>
      <c r="G61" s="30"/>
      <c r="H61"/>
    </row>
    <row r="62" spans="1:8" x14ac:dyDescent="0.25">
      <c r="A62" s="127"/>
      <c r="B62" s="282"/>
      <c r="C62" s="183"/>
      <c r="D62" s="306" t="s">
        <v>200</v>
      </c>
      <c r="E62" s="307"/>
      <c r="F62" s="308"/>
      <c r="G62" s="30"/>
      <c r="H62"/>
    </row>
    <row r="63" spans="1:8" ht="15.75" thickBot="1" x14ac:dyDescent="0.3">
      <c r="A63" s="127"/>
      <c r="B63" s="282"/>
      <c r="C63" s="183"/>
      <c r="D63" s="306"/>
      <c r="E63" s="307"/>
      <c r="F63" s="308"/>
      <c r="G63" s="30"/>
      <c r="H63"/>
    </row>
    <row r="64" spans="1:8" ht="72" x14ac:dyDescent="0.25">
      <c r="A64" s="127"/>
      <c r="B64" s="282"/>
      <c r="C64" s="183"/>
      <c r="D64" s="309" t="s">
        <v>285</v>
      </c>
      <c r="E64" s="310"/>
      <c r="F64" s="311"/>
      <c r="G64" s="30"/>
      <c r="H64"/>
    </row>
    <row r="65" spans="1:8" x14ac:dyDescent="0.25">
      <c r="A65" s="127"/>
      <c r="B65" s="282"/>
      <c r="C65" s="183"/>
      <c r="D65" s="312"/>
      <c r="E65" s="313"/>
      <c r="F65" s="314"/>
      <c r="G65" s="30"/>
      <c r="H65"/>
    </row>
    <row r="66" spans="1:8" ht="28.5" x14ac:dyDescent="0.25">
      <c r="A66" s="127"/>
      <c r="B66" s="282"/>
      <c r="C66" s="183"/>
      <c r="D66" s="312" t="s">
        <v>82</v>
      </c>
      <c r="E66" s="313"/>
      <c r="F66" s="314"/>
      <c r="G66" s="30"/>
      <c r="H66"/>
    </row>
    <row r="67" spans="1:8" ht="29.25" x14ac:dyDescent="0.25">
      <c r="A67" s="127"/>
      <c r="B67" s="282"/>
      <c r="C67" s="183"/>
      <c r="D67" s="312" t="s">
        <v>286</v>
      </c>
      <c r="E67" s="313"/>
      <c r="F67" s="314"/>
      <c r="G67" s="30"/>
      <c r="H67"/>
    </row>
    <row r="68" spans="1:8" ht="29.25" x14ac:dyDescent="0.25">
      <c r="A68" s="127"/>
      <c r="B68" s="282"/>
      <c r="C68" s="183"/>
      <c r="D68" s="312" t="s">
        <v>287</v>
      </c>
      <c r="E68" s="313"/>
      <c r="F68" s="314"/>
      <c r="G68" s="30"/>
      <c r="H68"/>
    </row>
    <row r="69" spans="1:8" ht="15.75" thickBot="1" x14ac:dyDescent="0.3">
      <c r="A69" s="127"/>
      <c r="B69" s="282"/>
      <c r="C69" s="183"/>
      <c r="D69" s="315" t="s">
        <v>85</v>
      </c>
      <c r="E69" s="316"/>
      <c r="F69" s="317"/>
      <c r="G69" s="30"/>
      <c r="H69"/>
    </row>
  </sheetData>
  <mergeCells count="3">
    <mergeCell ref="C1:F1"/>
    <mergeCell ref="D3:F3"/>
    <mergeCell ref="D4:F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zoomScale="85" zoomScaleNormal="85" workbookViewId="0">
      <selection activeCell="K16" sqref="K16"/>
    </sheetView>
  </sheetViews>
  <sheetFormatPr baseColWidth="10" defaultColWidth="11.42578125" defaultRowHeight="15" outlineLevelCol="1" x14ac:dyDescent="0.25"/>
  <cols>
    <col min="1" max="1" width="11.42578125" style="368"/>
    <col min="2" max="2" width="13.42578125" style="368" customWidth="1"/>
    <col min="3" max="3" width="9" style="368" customWidth="1"/>
    <col min="4" max="4" width="90.5703125" style="368" customWidth="1"/>
    <col min="5" max="6" width="39.140625" style="368" hidden="1" customWidth="1" outlineLevel="1"/>
    <col min="7" max="7" width="11.42578125" style="368" collapsed="1"/>
    <col min="8" max="16384" width="11.42578125" style="368"/>
  </cols>
  <sheetData>
    <row r="1" spans="1:18" x14ac:dyDescent="0.25">
      <c r="A1" s="4"/>
      <c r="B1" s="4"/>
      <c r="C1" s="4"/>
      <c r="D1" s="3"/>
      <c r="E1" s="4"/>
      <c r="F1" s="4"/>
    </row>
    <row r="2" spans="1:18" ht="31.5" customHeight="1" x14ac:dyDescent="0.25">
      <c r="A2" s="453"/>
      <c r="B2" s="452" t="s">
        <v>220</v>
      </c>
      <c r="C2" s="451" t="s">
        <v>322</v>
      </c>
      <c r="D2" s="451"/>
      <c r="E2" s="10"/>
      <c r="F2" s="10"/>
    </row>
    <row r="3" spans="1:18" x14ac:dyDescent="0.25">
      <c r="A3" s="4"/>
      <c r="B3" s="4"/>
      <c r="C3" s="4"/>
      <c r="D3" s="4"/>
      <c r="E3" s="4"/>
      <c r="F3" s="4"/>
    </row>
    <row r="4" spans="1:18" s="4" customFormat="1" x14ac:dyDescent="0.25">
      <c r="B4" s="12" t="str">
        <f>B2</f>
        <v>LOT 6</v>
      </c>
      <c r="C4" s="384" t="str">
        <f>C2</f>
        <v>Dermatom elèctric</v>
      </c>
      <c r="D4" s="385"/>
      <c r="G4" s="368"/>
      <c r="H4" s="368"/>
      <c r="I4" s="368"/>
      <c r="J4" s="368"/>
      <c r="K4" s="368"/>
      <c r="L4" s="368"/>
      <c r="M4" s="368"/>
      <c r="N4" s="368"/>
      <c r="O4" s="368"/>
      <c r="P4" s="368"/>
      <c r="Q4" s="368"/>
      <c r="R4" s="368"/>
    </row>
    <row r="5" spans="1:18" s="4" customFormat="1" x14ac:dyDescent="0.25">
      <c r="B5" s="450" t="s">
        <v>2</v>
      </c>
      <c r="C5" s="449"/>
      <c r="D5" s="448"/>
      <c r="G5" s="368"/>
      <c r="H5" s="368"/>
      <c r="I5" s="368"/>
      <c r="J5" s="368"/>
      <c r="K5" s="368"/>
      <c r="L5" s="368"/>
      <c r="M5" s="368"/>
      <c r="N5" s="368"/>
      <c r="O5" s="368"/>
      <c r="P5" s="368"/>
      <c r="Q5" s="368"/>
      <c r="R5" s="368"/>
    </row>
    <row r="6" spans="1:18" s="4" customFormat="1" x14ac:dyDescent="0.25">
      <c r="B6" s="450" t="s">
        <v>3</v>
      </c>
      <c r="C6" s="449"/>
      <c r="D6" s="448"/>
      <c r="G6" s="368"/>
      <c r="H6" s="368"/>
      <c r="I6" s="368"/>
      <c r="J6" s="368"/>
      <c r="K6" s="368"/>
      <c r="L6" s="368"/>
      <c r="M6" s="368"/>
      <c r="N6" s="368"/>
      <c r="O6" s="368"/>
      <c r="P6" s="368"/>
      <c r="Q6" s="368"/>
      <c r="R6" s="368"/>
    </row>
    <row r="7" spans="1:18" s="4" customFormat="1" ht="25.5" x14ac:dyDescent="0.25">
      <c r="B7" s="450" t="s">
        <v>4</v>
      </c>
      <c r="C7" s="449"/>
      <c r="D7" s="448"/>
      <c r="G7" s="368"/>
      <c r="H7" s="368"/>
      <c r="I7" s="368"/>
      <c r="J7" s="368"/>
      <c r="K7" s="368"/>
      <c r="L7" s="368"/>
      <c r="M7" s="368"/>
      <c r="N7" s="368"/>
      <c r="O7" s="368"/>
      <c r="P7" s="368"/>
      <c r="Q7" s="368"/>
      <c r="R7" s="368"/>
    </row>
    <row r="8" spans="1:18" s="4" customFormat="1" ht="22.5" x14ac:dyDescent="0.25">
      <c r="B8" s="447"/>
      <c r="C8" s="447"/>
      <c r="D8" s="15"/>
      <c r="G8" s="368"/>
      <c r="H8" s="368"/>
      <c r="I8" s="368"/>
      <c r="J8" s="368"/>
      <c r="K8" s="368"/>
      <c r="L8" s="368"/>
      <c r="M8" s="368"/>
      <c r="N8" s="368"/>
      <c r="O8" s="368"/>
      <c r="P8" s="368"/>
      <c r="Q8" s="368"/>
      <c r="R8" s="368"/>
    </row>
    <row r="9" spans="1:18" s="4" customFormat="1" ht="24.75" x14ac:dyDescent="0.25">
      <c r="B9" s="16" t="s">
        <v>5</v>
      </c>
      <c r="C9" s="16"/>
      <c r="G9" s="368"/>
      <c r="H9" s="368"/>
      <c r="I9" s="368"/>
      <c r="J9" s="368"/>
      <c r="K9" s="368"/>
      <c r="L9" s="368"/>
      <c r="M9" s="368"/>
      <c r="N9" s="368"/>
      <c r="O9" s="368"/>
      <c r="P9" s="368"/>
      <c r="Q9" s="368"/>
      <c r="R9" s="368"/>
    </row>
    <row r="10" spans="1:18" s="4" customFormat="1" ht="24.75" x14ac:dyDescent="0.25">
      <c r="B10" s="447"/>
      <c r="C10" s="447"/>
      <c r="D10" s="17"/>
      <c r="G10" s="368"/>
      <c r="H10" s="368"/>
      <c r="I10" s="368"/>
      <c r="J10" s="368"/>
      <c r="K10" s="368"/>
      <c r="L10" s="368"/>
      <c r="M10" s="368"/>
      <c r="N10" s="368"/>
      <c r="O10" s="368"/>
      <c r="P10" s="368"/>
      <c r="Q10" s="368"/>
      <c r="R10" s="368"/>
    </row>
    <row r="11" spans="1:18" s="266" customFormat="1" ht="38.25" customHeight="1" x14ac:dyDescent="0.25">
      <c r="B11" s="446" t="s">
        <v>6</v>
      </c>
      <c r="C11" s="445"/>
      <c r="D11" s="444"/>
      <c r="E11" s="4"/>
      <c r="F11" s="4"/>
    </row>
    <row r="12" spans="1:18" s="266" customFormat="1" ht="33.75" customHeight="1" x14ac:dyDescent="0.25">
      <c r="B12" s="443" t="s">
        <v>7</v>
      </c>
      <c r="C12" s="442"/>
      <c r="D12" s="441"/>
      <c r="E12" s="4"/>
      <c r="F12" s="4"/>
    </row>
    <row r="13" spans="1:18" s="266" customFormat="1" ht="64.5" customHeight="1" x14ac:dyDescent="0.25">
      <c r="B13" s="401" t="s">
        <v>350</v>
      </c>
      <c r="C13" s="402"/>
      <c r="D13" s="403"/>
      <c r="E13" s="4"/>
      <c r="F13" s="4"/>
    </row>
    <row r="14" spans="1:18" s="266" customFormat="1" ht="15" customHeight="1" x14ac:dyDescent="0.25">
      <c r="B14" s="440"/>
      <c r="C14" s="439"/>
      <c r="D14" s="438"/>
      <c r="E14" s="437"/>
      <c r="F14" s="436"/>
    </row>
    <row r="15" spans="1:18" s="266" customFormat="1" ht="39.75" customHeight="1" x14ac:dyDescent="0.25">
      <c r="B15" s="432" t="s">
        <v>9</v>
      </c>
      <c r="C15" s="432" t="s">
        <v>10</v>
      </c>
      <c r="D15" s="431" t="s">
        <v>11</v>
      </c>
      <c r="E15" s="21" t="s">
        <v>50</v>
      </c>
      <c r="F15" s="22" t="s">
        <v>13</v>
      </c>
    </row>
    <row r="16" spans="1:18" s="266" customFormat="1" ht="25.5" x14ac:dyDescent="0.25">
      <c r="B16" s="435"/>
      <c r="C16" s="434"/>
      <c r="D16" s="433" t="s">
        <v>14</v>
      </c>
      <c r="E16" s="244"/>
      <c r="F16" s="244"/>
    </row>
    <row r="17" spans="1:14" s="266" customFormat="1" x14ac:dyDescent="0.25">
      <c r="B17" s="432"/>
      <c r="C17" s="432"/>
      <c r="D17" s="431" t="s">
        <v>349</v>
      </c>
      <c r="E17" s="244"/>
      <c r="F17" s="244"/>
    </row>
    <row r="18" spans="1:14" s="266" customFormat="1" x14ac:dyDescent="0.25">
      <c r="B18" s="429" t="s">
        <v>15</v>
      </c>
      <c r="C18" s="428">
        <v>1</v>
      </c>
      <c r="D18" s="27" t="s">
        <v>348</v>
      </c>
      <c r="E18" s="244"/>
      <c r="F18" s="244"/>
    </row>
    <row r="19" spans="1:14" s="266" customFormat="1" ht="68.25" customHeight="1" x14ac:dyDescent="0.25">
      <c r="B19" s="429" t="s">
        <v>15</v>
      </c>
      <c r="C19" s="428">
        <f>C18+1</f>
        <v>2</v>
      </c>
      <c r="D19" s="27" t="s">
        <v>347</v>
      </c>
      <c r="E19" s="244"/>
      <c r="F19" s="244"/>
    </row>
    <row r="20" spans="1:14" s="266" customFormat="1" x14ac:dyDescent="0.25">
      <c r="B20" s="429" t="s">
        <v>15</v>
      </c>
      <c r="C20" s="428">
        <f>C19+1</f>
        <v>3</v>
      </c>
      <c r="D20" s="27" t="s">
        <v>346</v>
      </c>
      <c r="E20" s="244"/>
      <c r="F20" s="244"/>
    </row>
    <row r="21" spans="1:14" s="266" customFormat="1" x14ac:dyDescent="0.25">
      <c r="B21" s="429" t="s">
        <v>15</v>
      </c>
      <c r="C21" s="428">
        <f>C20+1</f>
        <v>4</v>
      </c>
      <c r="D21" s="27" t="s">
        <v>345</v>
      </c>
      <c r="E21" s="244"/>
      <c r="F21" s="244"/>
    </row>
    <row r="22" spans="1:14" s="266" customFormat="1" ht="25.5" x14ac:dyDescent="0.25">
      <c r="B22" s="429" t="s">
        <v>15</v>
      </c>
      <c r="C22" s="428">
        <f>C21+1</f>
        <v>5</v>
      </c>
      <c r="D22" s="27" t="s">
        <v>344</v>
      </c>
      <c r="E22" s="244"/>
      <c r="F22" s="244"/>
    </row>
    <row r="23" spans="1:14" s="266" customFormat="1" x14ac:dyDescent="0.25">
      <c r="B23" s="429" t="s">
        <v>15</v>
      </c>
      <c r="C23" s="428">
        <f>C22+1</f>
        <v>6</v>
      </c>
      <c r="D23" s="28" t="s">
        <v>343</v>
      </c>
      <c r="E23" s="244"/>
      <c r="F23" s="244"/>
    </row>
    <row r="24" spans="1:14" s="266" customFormat="1" x14ac:dyDescent="0.25">
      <c r="B24" s="429" t="s">
        <v>15</v>
      </c>
      <c r="C24" s="428">
        <f>C23+1</f>
        <v>7</v>
      </c>
      <c r="D24" s="28" t="s">
        <v>342</v>
      </c>
      <c r="E24" s="244"/>
      <c r="F24" s="244"/>
    </row>
    <row r="25" spans="1:14" s="266" customFormat="1" x14ac:dyDescent="0.25">
      <c r="B25" s="429" t="s">
        <v>15</v>
      </c>
      <c r="C25" s="428">
        <f>C24+1</f>
        <v>8</v>
      </c>
      <c r="D25" s="28" t="s">
        <v>341</v>
      </c>
      <c r="E25" s="244"/>
      <c r="F25" s="244"/>
    </row>
    <row r="26" spans="1:14" s="266" customFormat="1" x14ac:dyDescent="0.25">
      <c r="B26" s="429" t="s">
        <v>15</v>
      </c>
      <c r="C26" s="428">
        <f>C25+1</f>
        <v>9</v>
      </c>
      <c r="D26" s="28" t="s">
        <v>340</v>
      </c>
      <c r="E26" s="244"/>
      <c r="F26" s="244"/>
    </row>
    <row r="27" spans="1:14" s="266" customFormat="1" x14ac:dyDescent="0.25">
      <c r="B27" s="429" t="s">
        <v>15</v>
      </c>
      <c r="C27" s="428">
        <f>C26+1</f>
        <v>10</v>
      </c>
      <c r="D27" s="27" t="s">
        <v>339</v>
      </c>
      <c r="E27" s="244"/>
      <c r="F27" s="244"/>
    </row>
    <row r="28" spans="1:14" s="266" customFormat="1" x14ac:dyDescent="0.25">
      <c r="B28" s="432"/>
      <c r="C28" s="432"/>
      <c r="D28" s="431" t="s">
        <v>208</v>
      </c>
      <c r="E28" s="244"/>
      <c r="F28" s="244"/>
    </row>
    <row r="29" spans="1:14" s="266" customFormat="1" x14ac:dyDescent="0.25">
      <c r="B29" s="429" t="s">
        <v>15</v>
      </c>
      <c r="C29" s="428">
        <f>C27+1</f>
        <v>11</v>
      </c>
      <c r="D29" s="28" t="s">
        <v>338</v>
      </c>
      <c r="E29" s="244"/>
      <c r="F29" s="244"/>
    </row>
    <row r="30" spans="1:14" s="266" customFormat="1" x14ac:dyDescent="0.25">
      <c r="B30" s="429" t="s">
        <v>15</v>
      </c>
      <c r="C30" s="428">
        <f>C29+1</f>
        <v>12</v>
      </c>
      <c r="D30" s="28" t="s">
        <v>337</v>
      </c>
      <c r="E30" s="244"/>
      <c r="F30" s="244"/>
    </row>
    <row r="31" spans="1:14" s="266" customFormat="1" x14ac:dyDescent="0.25">
      <c r="B31" s="429" t="s">
        <v>15</v>
      </c>
      <c r="C31" s="428">
        <f>C30+1</f>
        <v>13</v>
      </c>
      <c r="D31" s="27" t="s">
        <v>336</v>
      </c>
      <c r="E31" s="244"/>
      <c r="F31" s="244"/>
    </row>
    <row r="32" spans="1:14" customFormat="1" x14ac:dyDescent="0.25">
      <c r="A32" s="30"/>
      <c r="B32" s="429" t="s">
        <v>15</v>
      </c>
      <c r="C32" s="428">
        <f>C31+1</f>
        <v>14</v>
      </c>
      <c r="D32" s="28" t="s">
        <v>24</v>
      </c>
      <c r="E32" s="244"/>
      <c r="F32" s="244"/>
      <c r="G32" s="266"/>
      <c r="H32" s="266"/>
      <c r="I32" s="266"/>
      <c r="J32" s="266"/>
      <c r="K32" s="266"/>
      <c r="L32" s="266"/>
      <c r="M32" s="266"/>
      <c r="N32" s="266"/>
    </row>
    <row r="33" spans="1:14" customFormat="1" ht="38.25" x14ac:dyDescent="0.25">
      <c r="A33" s="30"/>
      <c r="B33" s="429" t="s">
        <v>15</v>
      </c>
      <c r="C33" s="428">
        <f>C32+1</f>
        <v>15</v>
      </c>
      <c r="D33" s="27" t="s">
        <v>335</v>
      </c>
      <c r="E33" s="244"/>
      <c r="F33" s="244"/>
      <c r="G33" s="266"/>
      <c r="H33" s="266"/>
      <c r="I33" s="266"/>
      <c r="J33" s="266"/>
      <c r="K33" s="266"/>
      <c r="L33" s="266"/>
      <c r="M33" s="266"/>
      <c r="N33" s="266"/>
    </row>
    <row r="34" spans="1:14" customFormat="1" ht="38.25" x14ac:dyDescent="0.25">
      <c r="A34" s="30"/>
      <c r="B34" s="429" t="s">
        <v>15</v>
      </c>
      <c r="C34" s="428">
        <f>C33+1</f>
        <v>16</v>
      </c>
      <c r="D34" s="27" t="s">
        <v>334</v>
      </c>
      <c r="E34" s="244"/>
      <c r="F34" s="244"/>
      <c r="G34" s="266"/>
      <c r="H34" s="266"/>
      <c r="I34" s="266"/>
      <c r="J34" s="266"/>
      <c r="K34" s="266"/>
      <c r="L34" s="266"/>
      <c r="M34" s="266"/>
      <c r="N34" s="266"/>
    </row>
    <row r="35" spans="1:14" customFormat="1" ht="25.5" x14ac:dyDescent="0.25">
      <c r="A35" s="30"/>
      <c r="B35" s="429" t="s">
        <v>15</v>
      </c>
      <c r="C35" s="428">
        <f>C34+1</f>
        <v>17</v>
      </c>
      <c r="D35" s="430" t="s">
        <v>333</v>
      </c>
      <c r="E35" s="244"/>
      <c r="F35" s="244"/>
      <c r="G35" s="266"/>
      <c r="H35" s="266"/>
      <c r="I35" s="266"/>
      <c r="J35" s="266"/>
      <c r="K35" s="266"/>
      <c r="L35" s="266"/>
      <c r="M35" s="266"/>
      <c r="N35" s="266"/>
    </row>
    <row r="36" spans="1:14" customFormat="1" ht="25.5" x14ac:dyDescent="0.25">
      <c r="A36" s="30"/>
      <c r="B36" s="429" t="s">
        <v>15</v>
      </c>
      <c r="C36" s="428">
        <f>C35+1</f>
        <v>18</v>
      </c>
      <c r="D36" s="27" t="s">
        <v>26</v>
      </c>
      <c r="E36" s="244"/>
      <c r="F36" s="244"/>
      <c r="G36" s="266"/>
      <c r="H36" s="266"/>
      <c r="I36" s="266"/>
      <c r="J36" s="266"/>
      <c r="K36" s="266"/>
      <c r="L36" s="266"/>
      <c r="M36" s="266"/>
      <c r="N36" s="266"/>
    </row>
    <row r="37" spans="1:14" s="266" customFormat="1" x14ac:dyDescent="0.25"/>
    <row r="38" spans="1:14" s="266" customFormat="1" x14ac:dyDescent="0.25"/>
    <row r="39" spans="1:14" s="266" customFormat="1" x14ac:dyDescent="0.25"/>
    <row r="40" spans="1:14" s="266" customFormat="1" x14ac:dyDescent="0.25"/>
    <row r="41" spans="1:14" s="266" customFormat="1" x14ac:dyDescent="0.25"/>
    <row r="42" spans="1:14" s="266" customFormat="1" x14ac:dyDescent="0.25"/>
    <row r="43" spans="1:14" s="266" customFormat="1" x14ac:dyDescent="0.25"/>
    <row r="44" spans="1:14" s="266" customFormat="1" ht="409.5" customHeight="1" x14ac:dyDescent="0.25"/>
    <row r="45" spans="1:14" s="266" customFormat="1" x14ac:dyDescent="0.25"/>
    <row r="46" spans="1:14" s="266" customFormat="1" x14ac:dyDescent="0.25"/>
    <row r="47" spans="1:14" s="266" customFormat="1" x14ac:dyDescent="0.25"/>
    <row r="48" spans="1:14" s="266" customFormat="1" x14ac:dyDescent="0.25"/>
    <row r="49" s="266" customFormat="1" x14ac:dyDescent="0.25"/>
    <row r="50" s="266" customFormat="1" x14ac:dyDescent="0.25"/>
    <row r="51" s="266" customFormat="1" x14ac:dyDescent="0.25"/>
    <row r="52" s="266" customFormat="1" x14ac:dyDescent="0.25"/>
    <row r="53" s="266" customFormat="1" x14ac:dyDescent="0.25"/>
    <row r="54" s="266" customFormat="1" x14ac:dyDescent="0.25"/>
    <row r="55" s="266" customFormat="1" x14ac:dyDescent="0.25"/>
    <row r="56" s="266" customFormat="1" x14ac:dyDescent="0.25"/>
    <row r="57" s="266" customFormat="1" x14ac:dyDescent="0.25"/>
    <row r="58" s="266" customFormat="1" x14ac:dyDescent="0.25"/>
    <row r="59" s="266" customFormat="1" x14ac:dyDescent="0.25"/>
    <row r="60" s="266" customFormat="1" x14ac:dyDescent="0.25"/>
    <row r="61" s="266" customFormat="1" x14ac:dyDescent="0.25"/>
    <row r="62" s="266" customFormat="1" x14ac:dyDescent="0.25"/>
    <row r="63" s="266" customFormat="1" x14ac:dyDescent="0.25"/>
    <row r="64" s="266" customFormat="1" x14ac:dyDescent="0.25"/>
    <row r="65" s="266" customFormat="1" x14ac:dyDescent="0.25"/>
    <row r="66" s="266" customFormat="1" x14ac:dyDescent="0.25"/>
    <row r="67" s="266" customFormat="1" x14ac:dyDescent="0.25"/>
    <row r="68" s="266" customFormat="1" x14ac:dyDescent="0.25"/>
    <row r="69" s="266" customFormat="1" x14ac:dyDescent="0.25"/>
    <row r="70" s="266" customFormat="1" x14ac:dyDescent="0.25"/>
    <row r="71" s="266" customFormat="1" x14ac:dyDescent="0.25"/>
    <row r="72" s="266" customFormat="1" x14ac:dyDescent="0.25"/>
    <row r="73" s="266" customFormat="1" x14ac:dyDescent="0.25"/>
    <row r="74" s="266" customFormat="1" x14ac:dyDescent="0.25"/>
    <row r="75" s="266" customFormat="1" x14ac:dyDescent="0.25"/>
    <row r="76" s="266" customFormat="1" x14ac:dyDescent="0.25"/>
    <row r="77" s="266" customFormat="1" x14ac:dyDescent="0.25"/>
    <row r="78" s="266" customFormat="1" x14ac:dyDescent="0.25"/>
    <row r="79" s="266" customFormat="1" x14ac:dyDescent="0.25"/>
    <row r="80" s="266" customFormat="1" x14ac:dyDescent="0.25"/>
    <row r="81" s="266" customFormat="1" x14ac:dyDescent="0.25"/>
    <row r="82" s="266" customFormat="1" x14ac:dyDescent="0.25"/>
    <row r="83" s="266" customFormat="1" x14ac:dyDescent="0.25"/>
    <row r="84" s="266" customFormat="1" x14ac:dyDescent="0.25"/>
    <row r="85" s="266" customFormat="1" x14ac:dyDescent="0.25"/>
    <row r="86" s="266" customFormat="1" ht="144" customHeight="1" x14ac:dyDescent="0.25"/>
    <row r="87" s="266" customFormat="1" x14ac:dyDescent="0.25"/>
    <row r="88" s="266" customFormat="1" x14ac:dyDescent="0.25"/>
    <row r="89" s="266" customFormat="1" x14ac:dyDescent="0.25"/>
    <row r="90" s="266" customFormat="1" x14ac:dyDescent="0.25"/>
    <row r="91" s="266" customFormat="1" x14ac:dyDescent="0.25"/>
    <row r="92" s="266" customFormat="1" x14ac:dyDescent="0.25"/>
    <row r="93" s="266" customFormat="1" x14ac:dyDescent="0.25"/>
    <row r="94" s="266" customFormat="1" x14ac:dyDescent="0.25"/>
    <row r="95" s="266" customFormat="1" x14ac:dyDescent="0.25"/>
    <row r="96" s="266" customFormat="1" x14ac:dyDescent="0.25"/>
    <row r="97" spans="1:1" s="266" customFormat="1" x14ac:dyDescent="0.25"/>
    <row r="98" spans="1:1" s="266" customFormat="1" x14ac:dyDescent="0.25"/>
    <row r="99" spans="1:1" s="266" customFormat="1" x14ac:dyDescent="0.25"/>
    <row r="100" spans="1:1" s="266" customFormat="1" x14ac:dyDescent="0.25"/>
    <row r="101" spans="1:1" s="266" customFormat="1" x14ac:dyDescent="0.25"/>
    <row r="102" spans="1:1" s="266" customFormat="1" x14ac:dyDescent="0.25"/>
    <row r="103" spans="1:1" s="266" customFormat="1" x14ac:dyDescent="0.25"/>
    <row r="104" spans="1:1" s="266" customFormat="1" x14ac:dyDescent="0.25"/>
    <row r="105" spans="1:1" s="266" customFormat="1" x14ac:dyDescent="0.25"/>
    <row r="106" spans="1:1" s="266" customFormat="1" x14ac:dyDescent="0.25"/>
    <row r="107" spans="1:1" s="266" customFormat="1" x14ac:dyDescent="0.25"/>
    <row r="108" spans="1:1" s="266" customFormat="1" x14ac:dyDescent="0.25"/>
    <row r="109" spans="1:1" x14ac:dyDescent="0.25">
      <c r="A109" s="4"/>
    </row>
    <row r="110" spans="1:1" x14ac:dyDescent="0.25">
      <c r="A110" s="4"/>
    </row>
    <row r="111" spans="1:1" x14ac:dyDescent="0.25">
      <c r="A111" s="4"/>
    </row>
    <row r="113" spans="1:1" x14ac:dyDescent="0.25">
      <c r="A113" s="4"/>
    </row>
    <row r="114" spans="1:1" x14ac:dyDescent="0.25">
      <c r="A114" s="4"/>
    </row>
  </sheetData>
  <sheetProtection formatRows="0"/>
  <mergeCells count="7">
    <mergeCell ref="B13:D13"/>
    <mergeCell ref="B11:D11"/>
    <mergeCell ref="B12:D12"/>
    <mergeCell ref="C4:D4"/>
    <mergeCell ref="C5:D5"/>
    <mergeCell ref="C6:D6"/>
    <mergeCell ref="C7:D7"/>
  </mergeCells>
  <pageMargins left="0.19685039370078741" right="0.19685039370078741" top="0.39370078740157483" bottom="0.39370078740157483" header="0.31496062992125984" footer="0.19685039370078741"/>
  <pageSetup paperSize="9" scale="68" fitToHeight="0" orientation="landscape" r:id="rId1"/>
  <headerFooter scaleWithDoc="0">
    <oddFooter>&amp;R&amp;P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zoomScale="70" zoomScaleNormal="70" workbookViewId="0">
      <selection activeCell="R7" sqref="R7"/>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18.5703125" style="115" customWidth="1"/>
    <col min="5" max="5" width="27.5703125" style="115" hidden="1" customWidth="1" outlineLevel="1"/>
    <col min="6" max="6" width="24.28515625" style="115" hidden="1" customWidth="1" outlineLevel="1"/>
    <col min="7" max="7" width="11.42578125" style="38" collapsed="1"/>
    <col min="8" max="16384" width="11.42578125" style="38"/>
  </cols>
  <sheetData>
    <row r="1" spans="1:6" ht="31.5" x14ac:dyDescent="0.6">
      <c r="A1" s="36"/>
      <c r="B1" s="37" t="str">
        <f>'LOT 6 - Dermatom'!B2</f>
        <v>LOT 6</v>
      </c>
      <c r="C1" s="394" t="str">
        <f>'LOT 6 - Dermatom'!C2</f>
        <v>Dermatom elèctric</v>
      </c>
      <c r="D1" s="394"/>
      <c r="E1" s="394"/>
      <c r="F1" s="394"/>
    </row>
    <row r="2" spans="1:6" ht="22.5" x14ac:dyDescent="0.25">
      <c r="A2" s="39"/>
      <c r="B2" s="40"/>
      <c r="C2" s="40"/>
      <c r="D2" s="41"/>
      <c r="E2" s="41"/>
      <c r="F2" s="41"/>
    </row>
    <row r="3" spans="1:6" s="46" customFormat="1" ht="32.25" thickBot="1" x14ac:dyDescent="0.3">
      <c r="A3" s="42"/>
      <c r="B3" s="43"/>
      <c r="C3" s="44"/>
      <c r="D3" s="45"/>
      <c r="E3" s="45"/>
      <c r="F3" s="45"/>
    </row>
    <row r="4" spans="1:6" s="51" customFormat="1" ht="45" x14ac:dyDescent="0.5">
      <c r="A4" s="47" t="s">
        <v>44</v>
      </c>
      <c r="B4" s="48"/>
      <c r="C4" s="48"/>
      <c r="D4" s="49" t="s">
        <v>45</v>
      </c>
      <c r="E4" s="50"/>
      <c r="F4" s="50"/>
    </row>
    <row r="5" spans="1:6" s="51" customFormat="1" ht="30.75" customHeight="1" thickBot="1" x14ac:dyDescent="0.55000000000000004">
      <c r="A5" s="52">
        <f>SUM(A8:A21)</f>
        <v>15</v>
      </c>
      <c r="B5" s="36"/>
      <c r="C5" s="53"/>
      <c r="D5" s="54"/>
      <c r="E5" s="55">
        <f>A5</f>
        <v>15</v>
      </c>
      <c r="F5" s="56" t="s">
        <v>46</v>
      </c>
    </row>
    <row r="6" spans="1:6" s="51" customFormat="1" ht="24.75" x14ac:dyDescent="0.5">
      <c r="A6" s="36"/>
      <c r="B6" s="57"/>
      <c r="C6" s="58"/>
      <c r="D6" s="56"/>
      <c r="E6" s="56"/>
      <c r="F6" s="56"/>
    </row>
    <row r="7" spans="1:6" s="51" customFormat="1" ht="68.25" thickBot="1" x14ac:dyDescent="0.3">
      <c r="A7" s="59" t="s">
        <v>47</v>
      </c>
      <c r="B7" s="60" t="s">
        <v>48</v>
      </c>
      <c r="C7" s="61" t="s">
        <v>10</v>
      </c>
      <c r="D7" s="62" t="s">
        <v>49</v>
      </c>
      <c r="E7" s="63" t="s">
        <v>50</v>
      </c>
      <c r="F7" s="64" t="s">
        <v>13</v>
      </c>
    </row>
    <row r="8" spans="1:6" s="51" customFormat="1" ht="16.5" thickBot="1" x14ac:dyDescent="0.3">
      <c r="A8" s="65">
        <v>7</v>
      </c>
      <c r="B8" s="66">
        <f>A8/2</f>
        <v>3.5</v>
      </c>
      <c r="C8" s="67"/>
      <c r="D8" s="68" t="s">
        <v>370</v>
      </c>
      <c r="E8" s="69"/>
      <c r="F8" s="69"/>
    </row>
    <row r="9" spans="1:6" s="51" customFormat="1" ht="15.75" hidden="1" outlineLevel="1" x14ac:dyDescent="0.25">
      <c r="A9" s="70"/>
      <c r="B9" s="71"/>
      <c r="C9" s="71"/>
      <c r="D9" s="72" t="s">
        <v>51</v>
      </c>
      <c r="E9" s="73"/>
      <c r="F9" s="73"/>
    </row>
    <row r="10" spans="1:6" s="51" customFormat="1" ht="15.75" hidden="1" outlineLevel="1" x14ac:dyDescent="0.25">
      <c r="A10" s="74"/>
      <c r="B10" s="71"/>
      <c r="C10" s="71"/>
      <c r="D10" s="75" t="s">
        <v>52</v>
      </c>
      <c r="E10" s="73"/>
      <c r="F10" s="73"/>
    </row>
    <row r="11" spans="1:6" s="51" customFormat="1" collapsed="1" x14ac:dyDescent="0.25">
      <c r="A11" s="76"/>
      <c r="B11" s="77"/>
      <c r="C11" s="67">
        <v>1</v>
      </c>
      <c r="D11" s="185" t="s">
        <v>369</v>
      </c>
      <c r="E11" s="73"/>
      <c r="F11" s="73"/>
    </row>
    <row r="12" spans="1:6" s="51" customFormat="1" ht="15.75" thickBot="1" x14ac:dyDescent="0.3">
      <c r="A12" s="121"/>
      <c r="B12" s="77"/>
      <c r="C12" s="67">
        <f>C11+1</f>
        <v>2</v>
      </c>
      <c r="D12" s="455" t="s">
        <v>368</v>
      </c>
      <c r="E12" s="73"/>
      <c r="F12" s="73"/>
    </row>
    <row r="13" spans="1:6" s="51" customFormat="1" ht="16.5" thickBot="1" x14ac:dyDescent="0.3">
      <c r="A13" s="65">
        <v>3</v>
      </c>
      <c r="B13" s="66">
        <f>A13/2</f>
        <v>1.5</v>
      </c>
      <c r="C13" s="67"/>
      <c r="D13" s="69" t="s">
        <v>367</v>
      </c>
      <c r="E13" s="69"/>
      <c r="F13" s="69"/>
    </row>
    <row r="14" spans="1:6" s="51" customFormat="1" ht="15.75" hidden="1" outlineLevel="1" x14ac:dyDescent="0.25">
      <c r="A14" s="70"/>
      <c r="B14" s="71"/>
      <c r="C14" s="67"/>
      <c r="D14" s="72" t="s">
        <v>51</v>
      </c>
      <c r="E14" s="73"/>
      <c r="F14" s="73"/>
    </row>
    <row r="15" spans="1:6" s="51" customFormat="1" ht="15.75" hidden="1" outlineLevel="1" x14ac:dyDescent="0.25">
      <c r="A15" s="74"/>
      <c r="B15" s="71"/>
      <c r="C15" s="67"/>
      <c r="D15" s="75" t="s">
        <v>52</v>
      </c>
      <c r="E15" s="73"/>
      <c r="F15" s="73"/>
    </row>
    <row r="16" spans="1:6" s="51" customFormat="1" ht="15.75" collapsed="1" thickBot="1" x14ac:dyDescent="0.3">
      <c r="A16" s="454"/>
      <c r="B16" s="77"/>
      <c r="C16" s="67">
        <f>C12+1</f>
        <v>3</v>
      </c>
      <c r="D16" s="185" t="s">
        <v>366</v>
      </c>
      <c r="E16" s="81"/>
      <c r="F16" s="73"/>
    </row>
    <row r="17" spans="1:13" s="51" customFormat="1" ht="16.5" thickBot="1" x14ac:dyDescent="0.3">
      <c r="A17" s="65">
        <v>5</v>
      </c>
      <c r="B17" s="66">
        <f>A17/2</f>
        <v>2.5</v>
      </c>
      <c r="C17" s="67"/>
      <c r="D17" s="68" t="s">
        <v>365</v>
      </c>
      <c r="E17" s="69"/>
      <c r="F17" s="69"/>
    </row>
    <row r="18" spans="1:13" s="51" customFormat="1" ht="15.75" hidden="1" outlineLevel="1" x14ac:dyDescent="0.25">
      <c r="A18" s="70"/>
      <c r="B18" s="71"/>
      <c r="C18" s="71"/>
      <c r="D18" s="72" t="s">
        <v>51</v>
      </c>
      <c r="E18" s="73"/>
      <c r="F18" s="73"/>
      <c r="G18" s="84"/>
      <c r="H18" s="85"/>
      <c r="I18" s="85"/>
    </row>
    <row r="19" spans="1:13" s="51" customFormat="1" ht="15.75" hidden="1" outlineLevel="1" x14ac:dyDescent="0.25">
      <c r="A19" s="86"/>
      <c r="B19" s="71"/>
      <c r="C19" s="71"/>
      <c r="D19" s="75" t="s">
        <v>52</v>
      </c>
      <c r="E19" s="73"/>
      <c r="F19" s="73"/>
      <c r="G19" s="84"/>
      <c r="H19" s="85"/>
      <c r="I19" s="85"/>
    </row>
    <row r="20" spans="1:13" s="51" customFormat="1" collapsed="1" x14ac:dyDescent="0.25">
      <c r="A20" s="120"/>
      <c r="B20" s="77"/>
      <c r="C20" s="67">
        <f>C16+1</f>
        <v>4</v>
      </c>
      <c r="D20" s="343" t="s">
        <v>106</v>
      </c>
      <c r="E20" s="73"/>
      <c r="F20" s="73"/>
      <c r="G20" s="84"/>
      <c r="H20" s="84"/>
      <c r="I20" s="84"/>
      <c r="J20" s="84"/>
      <c r="K20" s="84"/>
      <c r="L20" s="85"/>
      <c r="M20" s="85"/>
    </row>
    <row r="21" spans="1:13" s="51" customFormat="1" ht="114.75" x14ac:dyDescent="0.25">
      <c r="A21" s="122"/>
      <c r="B21" s="77"/>
      <c r="C21" s="378">
        <f>C20+1</f>
        <v>5</v>
      </c>
      <c r="D21" s="343" t="s">
        <v>364</v>
      </c>
      <c r="E21" s="81"/>
      <c r="F21" s="81"/>
      <c r="G21" s="84"/>
      <c r="H21" s="85"/>
      <c r="I21" s="85"/>
    </row>
    <row r="22" spans="1:13" s="51" customFormat="1" ht="15.75" thickBot="1" x14ac:dyDescent="0.3">
      <c r="A22" s="89"/>
      <c r="B22" s="77"/>
      <c r="C22" s="90"/>
      <c r="D22" s="91"/>
      <c r="E22" s="91"/>
      <c r="F22" s="91"/>
    </row>
    <row r="23" spans="1:13" s="51" customFormat="1" ht="45" x14ac:dyDescent="0.5">
      <c r="A23" s="47" t="s">
        <v>44</v>
      </c>
      <c r="B23" s="77"/>
      <c r="C23" s="90"/>
      <c r="D23" s="49" t="s">
        <v>58</v>
      </c>
      <c r="E23" s="91"/>
      <c r="F23" s="91"/>
    </row>
    <row r="24" spans="1:13" s="51" customFormat="1" ht="50.25" customHeight="1" thickBot="1" x14ac:dyDescent="0.3">
      <c r="A24" s="92">
        <f>A45+A39+A27+A35+A31</f>
        <v>33</v>
      </c>
      <c r="B24" s="77"/>
      <c r="C24" s="90"/>
      <c r="D24" s="54"/>
      <c r="E24" s="55">
        <f>A24</f>
        <v>33</v>
      </c>
      <c r="F24" s="56" t="s">
        <v>46</v>
      </c>
    </row>
    <row r="25" spans="1:13" s="51" customFormat="1" ht="24.75" x14ac:dyDescent="0.25">
      <c r="A25" s="71"/>
      <c r="B25" s="77"/>
      <c r="C25" s="90"/>
      <c r="D25" s="56"/>
      <c r="E25" s="56"/>
      <c r="F25" s="56"/>
    </row>
    <row r="26" spans="1:13" s="51" customFormat="1" ht="68.25" thickBot="1" x14ac:dyDescent="0.3">
      <c r="A26" s="59" t="s">
        <v>47</v>
      </c>
      <c r="B26" s="60" t="s">
        <v>48</v>
      </c>
      <c r="C26" s="61" t="s">
        <v>10</v>
      </c>
      <c r="D26" s="62" t="s">
        <v>49</v>
      </c>
      <c r="E26" s="63" t="s">
        <v>50</v>
      </c>
      <c r="F26" s="64" t="s">
        <v>13</v>
      </c>
    </row>
    <row r="27" spans="1:13" s="51" customFormat="1" ht="16.5" thickBot="1" x14ac:dyDescent="0.3">
      <c r="A27" s="65">
        <v>10</v>
      </c>
      <c r="B27" s="66">
        <f>A27/2</f>
        <v>5</v>
      </c>
      <c r="C27" s="67"/>
      <c r="D27" s="69" t="s">
        <v>363</v>
      </c>
      <c r="E27" s="69"/>
      <c r="F27" s="69"/>
    </row>
    <row r="28" spans="1:13" s="51" customFormat="1" ht="15.75" hidden="1" outlineLevel="1" x14ac:dyDescent="0.25">
      <c r="A28" s="93"/>
      <c r="B28" s="71"/>
      <c r="C28" s="71"/>
      <c r="D28" s="72" t="s">
        <v>51</v>
      </c>
      <c r="E28" s="73"/>
      <c r="F28" s="73"/>
    </row>
    <row r="29" spans="1:13" s="51" customFormat="1" ht="15.75" hidden="1" outlineLevel="1" x14ac:dyDescent="0.25">
      <c r="A29" s="74"/>
      <c r="B29" s="71"/>
      <c r="C29" s="71"/>
      <c r="D29" s="75" t="s">
        <v>52</v>
      </c>
      <c r="E29" s="73"/>
      <c r="F29" s="73"/>
    </row>
    <row r="30" spans="1:13" s="51" customFormat="1" ht="29.25" collapsed="1" thickBot="1" x14ac:dyDescent="0.3">
      <c r="A30" s="376"/>
      <c r="B30" s="77"/>
      <c r="C30" s="67">
        <f>C21+1</f>
        <v>6</v>
      </c>
      <c r="D30" s="185" t="s">
        <v>362</v>
      </c>
      <c r="E30" s="73"/>
      <c r="F30" s="73"/>
    </row>
    <row r="31" spans="1:13" s="51" customFormat="1" ht="16.5" thickBot="1" x14ac:dyDescent="0.3">
      <c r="A31" s="65">
        <v>10</v>
      </c>
      <c r="B31" s="66">
        <f>A31/2</f>
        <v>5</v>
      </c>
      <c r="C31" s="67"/>
      <c r="D31" s="69" t="s">
        <v>361</v>
      </c>
      <c r="E31" s="69"/>
      <c r="F31" s="69"/>
    </row>
    <row r="32" spans="1:13" s="51" customFormat="1" ht="15.75" hidden="1" outlineLevel="1" x14ac:dyDescent="0.25">
      <c r="A32" s="93"/>
      <c r="B32" s="71"/>
      <c r="C32" s="71"/>
      <c r="D32" s="72" t="s">
        <v>51</v>
      </c>
      <c r="E32" s="73"/>
      <c r="F32" s="73"/>
    </row>
    <row r="33" spans="1:6" s="51" customFormat="1" ht="15.75" hidden="1" outlineLevel="1" x14ac:dyDescent="0.25">
      <c r="A33" s="74"/>
      <c r="B33" s="71"/>
      <c r="C33" s="71"/>
      <c r="D33" s="75" t="s">
        <v>52</v>
      </c>
      <c r="E33" s="73"/>
      <c r="F33" s="73"/>
    </row>
    <row r="34" spans="1:6" s="51" customFormat="1" ht="15.75" collapsed="1" thickBot="1" x14ac:dyDescent="0.3">
      <c r="A34" s="376"/>
      <c r="B34" s="77"/>
      <c r="C34" s="67">
        <f>C30+1</f>
        <v>7</v>
      </c>
      <c r="D34" s="185" t="s">
        <v>360</v>
      </c>
      <c r="E34" s="73"/>
      <c r="F34" s="73"/>
    </row>
    <row r="35" spans="1:6" s="51" customFormat="1" ht="16.5" thickBot="1" x14ac:dyDescent="0.3">
      <c r="A35" s="65">
        <v>7</v>
      </c>
      <c r="B35" s="66">
        <f>A35/2</f>
        <v>3.5</v>
      </c>
      <c r="C35" s="67"/>
      <c r="D35" s="175" t="s">
        <v>359</v>
      </c>
      <c r="E35" s="69"/>
      <c r="F35" s="69"/>
    </row>
    <row r="36" spans="1:6" s="51" customFormat="1" ht="15.75" hidden="1" outlineLevel="1" x14ac:dyDescent="0.25">
      <c r="A36" s="93"/>
      <c r="B36" s="71"/>
      <c r="C36" s="71"/>
      <c r="D36" s="72" t="s">
        <v>51</v>
      </c>
      <c r="E36" s="73"/>
      <c r="F36" s="73"/>
    </row>
    <row r="37" spans="1:6" s="51" customFormat="1" ht="15.75" hidden="1" outlineLevel="1" x14ac:dyDescent="0.25">
      <c r="A37" s="74"/>
      <c r="B37" s="71"/>
      <c r="C37" s="71"/>
      <c r="D37" s="75" t="s">
        <v>52</v>
      </c>
      <c r="E37" s="73"/>
      <c r="F37" s="73"/>
    </row>
    <row r="38" spans="1:6" s="51" customFormat="1" ht="29.25" collapsed="1" thickBot="1" x14ac:dyDescent="0.3">
      <c r="A38" s="376"/>
      <c r="B38" s="77"/>
      <c r="C38" s="67">
        <f>C34+1</f>
        <v>8</v>
      </c>
      <c r="D38" s="343" t="s">
        <v>358</v>
      </c>
      <c r="E38" s="73"/>
      <c r="F38" s="73"/>
    </row>
    <row r="39" spans="1:6" s="51" customFormat="1" ht="16.5" thickBot="1" x14ac:dyDescent="0.3">
      <c r="A39" s="65">
        <v>3</v>
      </c>
      <c r="B39" s="66">
        <f>A39/2</f>
        <v>1.5</v>
      </c>
      <c r="C39" s="67"/>
      <c r="D39" s="69" t="s">
        <v>357</v>
      </c>
      <c r="E39" s="69"/>
      <c r="F39" s="69"/>
    </row>
    <row r="40" spans="1:6" s="51" customFormat="1" ht="15.75" hidden="1" outlineLevel="1" x14ac:dyDescent="0.25">
      <c r="A40" s="93"/>
      <c r="B40" s="71"/>
      <c r="C40" s="67"/>
      <c r="D40" s="72" t="s">
        <v>51</v>
      </c>
      <c r="E40" s="73"/>
      <c r="F40" s="73"/>
    </row>
    <row r="41" spans="1:6" s="51" customFormat="1" ht="15.75" hidden="1" outlineLevel="1" x14ac:dyDescent="0.25">
      <c r="A41" s="74"/>
      <c r="B41" s="71"/>
      <c r="C41" s="67"/>
      <c r="D41" s="75" t="s">
        <v>52</v>
      </c>
      <c r="E41" s="73"/>
      <c r="F41" s="73"/>
    </row>
    <row r="42" spans="1:6" s="51" customFormat="1" ht="28.5" collapsed="1" x14ac:dyDescent="0.25">
      <c r="A42" s="375"/>
      <c r="B42" s="77"/>
      <c r="C42" s="67">
        <f>C38+1</f>
        <v>9</v>
      </c>
      <c r="D42" s="343" t="s">
        <v>356</v>
      </c>
      <c r="E42" s="73"/>
      <c r="F42" s="73"/>
    </row>
    <row r="43" spans="1:6" s="51" customFormat="1" ht="28.5" x14ac:dyDescent="0.25">
      <c r="A43" s="376"/>
      <c r="B43" s="77"/>
      <c r="C43" s="67">
        <f>C42+1</f>
        <v>10</v>
      </c>
      <c r="D43" s="343" t="s">
        <v>355</v>
      </c>
      <c r="E43" s="73"/>
      <c r="F43" s="73"/>
    </row>
    <row r="44" spans="1:6" s="51" customFormat="1" ht="15.75" thickBot="1" x14ac:dyDescent="0.3">
      <c r="A44" s="99"/>
      <c r="B44" s="77"/>
      <c r="C44" s="67">
        <f>C43+1</f>
        <v>11</v>
      </c>
      <c r="D44" s="343" t="s">
        <v>314</v>
      </c>
      <c r="E44" s="81"/>
      <c r="F44" s="81"/>
    </row>
    <row r="45" spans="1:6" s="51" customFormat="1" ht="16.5" thickBot="1" x14ac:dyDescent="0.3">
      <c r="A45" s="65">
        <v>3</v>
      </c>
      <c r="B45" s="66">
        <f>A45/2</f>
        <v>1.5</v>
      </c>
      <c r="C45" s="67"/>
      <c r="D45" s="69" t="s">
        <v>354</v>
      </c>
      <c r="E45" s="69"/>
      <c r="F45" s="69"/>
    </row>
    <row r="46" spans="1:6" s="51" customFormat="1" ht="15.75" hidden="1" outlineLevel="1" x14ac:dyDescent="0.25">
      <c r="A46" s="93"/>
      <c r="B46" s="71"/>
      <c r="C46" s="71"/>
      <c r="D46" s="72" t="s">
        <v>51</v>
      </c>
      <c r="E46" s="73"/>
      <c r="F46" s="73"/>
    </row>
    <row r="47" spans="1:6" s="51" customFormat="1" ht="15.75" hidden="1" outlineLevel="1" x14ac:dyDescent="0.25">
      <c r="A47" s="74"/>
      <c r="B47" s="71"/>
      <c r="C47" s="71"/>
      <c r="D47" s="75" t="s">
        <v>52</v>
      </c>
      <c r="E47" s="73"/>
      <c r="F47" s="73"/>
    </row>
    <row r="48" spans="1:6" s="51" customFormat="1" ht="28.5" collapsed="1" x14ac:dyDescent="0.25">
      <c r="A48" s="375"/>
      <c r="B48" s="77"/>
      <c r="C48" s="67">
        <f>C44+1</f>
        <v>12</v>
      </c>
      <c r="D48" s="185" t="s">
        <v>353</v>
      </c>
      <c r="E48" s="73"/>
      <c r="F48" s="73"/>
    </row>
    <row r="49" spans="1:6" s="51" customFormat="1" x14ac:dyDescent="0.25">
      <c r="A49" s="99"/>
      <c r="B49" s="77"/>
      <c r="C49" s="67">
        <f>C48+1</f>
        <v>13</v>
      </c>
      <c r="D49" s="185" t="s">
        <v>199</v>
      </c>
      <c r="E49" s="81"/>
      <c r="F49" s="81"/>
    </row>
    <row r="50" spans="1:6" s="51" customFormat="1" x14ac:dyDescent="0.25">
      <c r="A50" s="77"/>
      <c r="B50" s="77"/>
      <c r="C50" s="67"/>
      <c r="D50" s="91"/>
      <c r="E50" s="91"/>
      <c r="F50" s="91"/>
    </row>
    <row r="51" spans="1:6" s="51" customFormat="1" ht="24.75" x14ac:dyDescent="0.25">
      <c r="A51" s="77"/>
      <c r="B51" s="77"/>
      <c r="C51" s="67"/>
      <c r="D51" s="56" t="s">
        <v>78</v>
      </c>
      <c r="E51" s="91"/>
      <c r="F51" s="91"/>
    </row>
    <row r="52" spans="1:6" s="51" customFormat="1" x14ac:dyDescent="0.25">
      <c r="A52" s="77"/>
      <c r="B52" s="77"/>
      <c r="C52" s="67"/>
      <c r="D52" s="100"/>
      <c r="E52" s="91"/>
      <c r="F52" s="91"/>
    </row>
    <row r="53" spans="1:6" s="51" customFormat="1" ht="31.5" x14ac:dyDescent="0.25">
      <c r="A53" s="77"/>
      <c r="B53" s="77"/>
      <c r="C53" s="67"/>
      <c r="D53" s="101" t="s">
        <v>79</v>
      </c>
      <c r="E53" s="91"/>
      <c r="F53" s="91"/>
    </row>
    <row r="54" spans="1:6" s="51" customFormat="1" ht="15.75" x14ac:dyDescent="0.25">
      <c r="A54" s="77"/>
      <c r="B54" s="77"/>
      <c r="C54" s="67"/>
      <c r="D54" s="101" t="s">
        <v>352</v>
      </c>
      <c r="E54" s="91"/>
      <c r="F54" s="91"/>
    </row>
    <row r="55" spans="1:6" s="51" customFormat="1" ht="15.75" x14ac:dyDescent="0.25">
      <c r="A55" s="77"/>
      <c r="B55" s="77"/>
      <c r="C55" s="67"/>
      <c r="D55" s="101" t="s">
        <v>351</v>
      </c>
      <c r="E55" s="91"/>
      <c r="F55" s="91"/>
    </row>
    <row r="56" spans="1:6" s="51" customFormat="1" ht="15.75" thickBot="1" x14ac:dyDescent="0.3">
      <c r="A56" s="77"/>
      <c r="B56" s="77"/>
      <c r="C56" s="67"/>
      <c r="D56" s="91"/>
      <c r="E56" s="91"/>
      <c r="F56" s="91"/>
    </row>
    <row r="57" spans="1:6" ht="93.75" outlineLevel="1" x14ac:dyDescent="0.25">
      <c r="A57" s="39"/>
      <c r="B57" s="40"/>
      <c r="C57" s="40"/>
      <c r="D57" s="102" t="s">
        <v>81</v>
      </c>
      <c r="E57" s="103"/>
      <c r="F57" s="104"/>
    </row>
    <row r="58" spans="1:6" ht="18.75" outlineLevel="1" x14ac:dyDescent="0.25">
      <c r="A58" s="39"/>
      <c r="B58" s="40"/>
      <c r="C58" s="40"/>
      <c r="D58" s="105"/>
      <c r="E58" s="106"/>
      <c r="F58" s="107"/>
    </row>
    <row r="59" spans="1:6" ht="37.5" outlineLevel="1" x14ac:dyDescent="0.25">
      <c r="A59" s="39"/>
      <c r="B59" s="40"/>
      <c r="C59" s="40"/>
      <c r="D59" s="105" t="s">
        <v>82</v>
      </c>
      <c r="E59" s="106"/>
      <c r="F59" s="107"/>
    </row>
    <row r="60" spans="1:6" ht="37.5" outlineLevel="1" x14ac:dyDescent="0.25">
      <c r="A60" s="39"/>
      <c r="B60" s="40"/>
      <c r="C60" s="40"/>
      <c r="D60" s="105" t="s">
        <v>83</v>
      </c>
      <c r="E60" s="106"/>
      <c r="F60" s="107"/>
    </row>
    <row r="61" spans="1:6" ht="37.5" outlineLevel="1" x14ac:dyDescent="0.25">
      <c r="A61" s="39"/>
      <c r="B61" s="40"/>
      <c r="C61" s="40"/>
      <c r="D61" s="105" t="s">
        <v>84</v>
      </c>
      <c r="E61" s="106"/>
      <c r="F61" s="107"/>
    </row>
    <row r="62" spans="1:6" ht="19.5" outlineLevel="1" thickBot="1" x14ac:dyDescent="0.3">
      <c r="A62" s="39"/>
      <c r="B62" s="40"/>
      <c r="C62" s="40"/>
      <c r="D62" s="108" t="s">
        <v>85</v>
      </c>
      <c r="E62" s="109"/>
      <c r="F62" s="110"/>
    </row>
    <row r="63" spans="1:6" ht="24.75" outlineLevel="1" x14ac:dyDescent="0.25">
      <c r="A63" s="39"/>
      <c r="B63" s="40"/>
      <c r="C63" s="40"/>
      <c r="D63" s="111"/>
      <c r="E63" s="111"/>
      <c r="F63" s="111"/>
    </row>
    <row r="64" spans="1:6" ht="24.75" outlineLevel="1" x14ac:dyDescent="0.25">
      <c r="A64" s="39"/>
      <c r="B64" s="40"/>
      <c r="C64" s="40"/>
      <c r="D64" s="111"/>
      <c r="E64" s="111"/>
      <c r="F64" s="111"/>
    </row>
    <row r="65" spans="1:7" ht="24.75" outlineLevel="1" x14ac:dyDescent="0.25">
      <c r="A65" s="39"/>
      <c r="B65" s="40"/>
      <c r="C65" s="40"/>
      <c r="D65" s="111"/>
      <c r="E65" s="111"/>
      <c r="F65" s="111"/>
    </row>
    <row r="66" spans="1:7" s="113" customFormat="1" outlineLevel="1" x14ac:dyDescent="0.25">
      <c r="A66" s="39"/>
      <c r="B66" s="40"/>
      <c r="C66" s="40"/>
      <c r="D66" s="112"/>
      <c r="E66" s="112"/>
      <c r="F66" s="112"/>
    </row>
    <row r="67" spans="1:7" x14ac:dyDescent="0.25">
      <c r="B67" s="40"/>
    </row>
    <row r="68" spans="1:7" x14ac:dyDescent="0.25">
      <c r="B68" s="40"/>
    </row>
    <row r="69" spans="1:7" x14ac:dyDescent="0.25">
      <c r="C69" s="116"/>
      <c r="D69" s="117"/>
      <c r="E69" s="117"/>
    </row>
    <row r="70" spans="1:7" x14ac:dyDescent="0.25">
      <c r="C70" s="116"/>
      <c r="D70" s="117"/>
      <c r="E70" s="117"/>
    </row>
    <row r="71" spans="1:7" x14ac:dyDescent="0.25">
      <c r="C71" s="116"/>
      <c r="D71" s="117"/>
      <c r="E71" s="117"/>
    </row>
    <row r="72" spans="1:7" ht="15.75" x14ac:dyDescent="0.25">
      <c r="C72" s="116"/>
      <c r="D72" s="118"/>
      <c r="E72" s="117"/>
    </row>
    <row r="73" spans="1:7" ht="15.75" x14ac:dyDescent="0.25">
      <c r="C73" s="116"/>
      <c r="D73" s="118"/>
      <c r="E73" s="117"/>
    </row>
    <row r="74" spans="1:7" ht="15.75" x14ac:dyDescent="0.25">
      <c r="C74" s="116"/>
      <c r="D74" s="118"/>
      <c r="E74" s="117"/>
    </row>
    <row r="75" spans="1:7" x14ac:dyDescent="0.25">
      <c r="C75" s="116"/>
      <c r="D75" s="119"/>
      <c r="E75" s="117"/>
    </row>
    <row r="76" spans="1:7" s="115" customFormat="1" ht="15.75" x14ac:dyDescent="0.25">
      <c r="A76" s="38"/>
      <c r="B76" s="38"/>
      <c r="C76" s="116"/>
      <c r="D76" s="118"/>
      <c r="E76" s="117"/>
      <c r="G76" s="38"/>
    </row>
    <row r="77" spans="1:7" s="115" customFormat="1" ht="15.75" x14ac:dyDescent="0.25">
      <c r="A77" s="38"/>
      <c r="B77" s="38"/>
      <c r="C77" s="116"/>
      <c r="D77" s="118"/>
      <c r="E77" s="117"/>
      <c r="G77" s="38"/>
    </row>
    <row r="78" spans="1:7" s="115" customFormat="1" ht="15.75" x14ac:dyDescent="0.25">
      <c r="A78" s="38"/>
      <c r="B78" s="38"/>
      <c r="C78" s="116"/>
      <c r="D78" s="118"/>
      <c r="E78" s="117"/>
      <c r="G78" s="38"/>
    </row>
    <row r="79" spans="1:7" s="115" customFormat="1" x14ac:dyDescent="0.25">
      <c r="A79" s="38"/>
      <c r="B79" s="38"/>
      <c r="C79" s="116"/>
      <c r="D79" s="119"/>
      <c r="E79" s="117"/>
      <c r="G79" s="38"/>
    </row>
    <row r="80" spans="1:7" s="115" customFormat="1" ht="15.75" x14ac:dyDescent="0.25">
      <c r="A80" s="38"/>
      <c r="B80" s="38"/>
      <c r="C80" s="116"/>
      <c r="D80" s="118"/>
      <c r="E80" s="117"/>
      <c r="G80" s="38"/>
    </row>
    <row r="81" spans="1:7" s="115" customFormat="1" ht="15.75" x14ac:dyDescent="0.25">
      <c r="A81" s="38"/>
      <c r="B81" s="38"/>
      <c r="C81" s="116"/>
      <c r="D81" s="118"/>
      <c r="E81" s="117"/>
      <c r="G81" s="38"/>
    </row>
    <row r="82" spans="1:7" s="115" customFormat="1" ht="15.75" x14ac:dyDescent="0.25">
      <c r="A82" s="38"/>
      <c r="B82" s="38"/>
      <c r="C82" s="116"/>
      <c r="D82" s="118"/>
      <c r="E82" s="117"/>
      <c r="G82" s="38"/>
    </row>
    <row r="83" spans="1:7" s="115" customFormat="1" x14ac:dyDescent="0.25">
      <c r="A83" s="38"/>
      <c r="B83" s="38"/>
      <c r="C83" s="116"/>
      <c r="D83" s="119"/>
      <c r="E83" s="117"/>
      <c r="G83" s="38"/>
    </row>
    <row r="84" spans="1:7" s="115" customFormat="1" ht="15.75" x14ac:dyDescent="0.25">
      <c r="A84" s="38"/>
      <c r="B84" s="38"/>
      <c r="C84" s="116"/>
      <c r="D84" s="118"/>
      <c r="E84" s="117"/>
      <c r="G84" s="38"/>
    </row>
    <row r="85" spans="1:7" s="115" customFormat="1" ht="15.75" x14ac:dyDescent="0.25">
      <c r="A85" s="38"/>
      <c r="B85" s="38"/>
      <c r="C85" s="116"/>
      <c r="D85" s="118"/>
      <c r="E85" s="117"/>
      <c r="G85" s="38"/>
    </row>
    <row r="86" spans="1:7" s="115" customFormat="1" ht="15.75" x14ac:dyDescent="0.25">
      <c r="A86" s="38"/>
      <c r="B86" s="38"/>
      <c r="C86" s="116"/>
      <c r="D86" s="118"/>
      <c r="E86" s="117"/>
      <c r="G86" s="38"/>
    </row>
    <row r="87" spans="1:7" s="115" customFormat="1" x14ac:dyDescent="0.25">
      <c r="A87" s="38"/>
      <c r="B87" s="38"/>
      <c r="C87" s="116"/>
      <c r="D87" s="119"/>
      <c r="E87" s="117"/>
      <c r="G87" s="38"/>
    </row>
    <row r="88" spans="1:7" s="115" customFormat="1" ht="15.75" x14ac:dyDescent="0.25">
      <c r="A88" s="38"/>
      <c r="B88" s="38"/>
      <c r="C88" s="116"/>
      <c r="D88" s="118"/>
      <c r="E88" s="117"/>
      <c r="G88" s="38"/>
    </row>
    <row r="89" spans="1:7" s="115" customFormat="1" ht="15.75" x14ac:dyDescent="0.25">
      <c r="A89" s="38"/>
      <c r="B89" s="38"/>
      <c r="C89" s="116"/>
      <c r="D89" s="118"/>
      <c r="E89" s="117"/>
      <c r="G89" s="38"/>
    </row>
    <row r="90" spans="1:7" s="115" customFormat="1" ht="15.75" x14ac:dyDescent="0.25">
      <c r="A90" s="38"/>
      <c r="B90" s="38"/>
      <c r="C90" s="116"/>
      <c r="D90" s="118"/>
      <c r="E90" s="117"/>
      <c r="G90" s="38"/>
    </row>
    <row r="91" spans="1:7" s="115" customFormat="1" x14ac:dyDescent="0.25">
      <c r="A91" s="38"/>
      <c r="B91" s="38"/>
      <c r="C91" s="116"/>
      <c r="D91" s="119"/>
      <c r="E91" s="117"/>
      <c r="G91" s="38"/>
    </row>
    <row r="92" spans="1:7" s="115" customFormat="1" ht="15.75" x14ac:dyDescent="0.25">
      <c r="A92" s="38"/>
      <c r="B92" s="38"/>
      <c r="C92" s="116"/>
      <c r="D92" s="118"/>
      <c r="E92" s="117"/>
      <c r="G92" s="38"/>
    </row>
    <row r="93" spans="1:7" s="115" customFormat="1" ht="15.75" x14ac:dyDescent="0.25">
      <c r="A93" s="38"/>
      <c r="B93" s="38"/>
      <c r="C93" s="116"/>
      <c r="D93" s="118"/>
      <c r="E93" s="117"/>
      <c r="G93" s="38"/>
    </row>
    <row r="94" spans="1:7" s="115" customFormat="1" ht="15.75" x14ac:dyDescent="0.25">
      <c r="A94" s="38"/>
      <c r="B94" s="38"/>
      <c r="C94" s="116"/>
      <c r="D94" s="118"/>
      <c r="E94" s="117"/>
      <c r="G94" s="38"/>
    </row>
    <row r="95" spans="1:7" s="115" customFormat="1" x14ac:dyDescent="0.25">
      <c r="A95" s="38"/>
      <c r="B95" s="38"/>
      <c r="C95" s="116"/>
      <c r="D95" s="119"/>
      <c r="E95" s="117"/>
      <c r="G95" s="38"/>
    </row>
    <row r="96" spans="1:7" x14ac:dyDescent="0.25">
      <c r="C96" s="116"/>
      <c r="D96" s="117"/>
      <c r="E96" s="117"/>
    </row>
    <row r="97" spans="3:5" x14ac:dyDescent="0.25">
      <c r="C97" s="116"/>
      <c r="D97" s="117"/>
      <c r="E97" s="117"/>
    </row>
    <row r="98" spans="3:5" x14ac:dyDescent="0.25">
      <c r="C98" s="116"/>
      <c r="D98" s="117"/>
      <c r="E98" s="117"/>
    </row>
    <row r="99" spans="3:5" x14ac:dyDescent="0.25">
      <c r="C99" s="116"/>
      <c r="D99" s="117"/>
      <c r="E99" s="117"/>
    </row>
    <row r="100" spans="3:5" x14ac:dyDescent="0.25">
      <c r="C100" s="116"/>
      <c r="D100" s="117"/>
      <c r="E100" s="117"/>
    </row>
  </sheetData>
  <mergeCells count="1">
    <mergeCell ref="C1:F1"/>
  </mergeCells>
  <pageMargins left="0.7" right="0.7" top="0.75" bottom="0.75" header="0.3" footer="0.3"/>
  <pageSetup paperSize="9" orientation="portrait" verticalDpi="597"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85" zoomScaleNormal="85" workbookViewId="0">
      <selection activeCell="O22" sqref="O22"/>
    </sheetView>
  </sheetViews>
  <sheetFormatPr baseColWidth="10" defaultColWidth="11.42578125" defaultRowHeight="15" outlineLevelCol="1" x14ac:dyDescent="0.25"/>
  <cols>
    <col min="1" max="1" width="11.42578125" style="18"/>
    <col min="2" max="2" width="13.42578125" style="33" customWidth="1"/>
    <col min="3" max="3" width="9" style="33" customWidth="1"/>
    <col min="4" max="4" width="120.140625" style="33" customWidth="1"/>
    <col min="5" max="6" width="39.140625" style="18" hidden="1" customWidth="1" outlineLevel="1"/>
    <col min="7" max="7" width="11.42578125" style="18" hidden="1" customWidth="1" outlineLevel="1"/>
    <col min="8" max="8" width="11.42578125" style="18" collapsed="1"/>
    <col min="9" max="10" width="11.42578125" style="18"/>
    <col min="11" max="11" width="17.28515625" style="18" customWidth="1"/>
    <col min="12" max="16384" width="11.42578125" style="18"/>
  </cols>
  <sheetData>
    <row r="1" spans="1:11" s="6" customFormat="1" x14ac:dyDescent="0.25">
      <c r="A1" s="1"/>
      <c r="B1" s="2"/>
      <c r="C1" s="2"/>
      <c r="D1" s="3"/>
      <c r="E1" s="4"/>
      <c r="F1" s="5"/>
    </row>
    <row r="2" spans="1:11" s="6" customFormat="1" ht="31.5" customHeight="1" x14ac:dyDescent="0.6">
      <c r="A2" s="7"/>
      <c r="B2" s="8" t="s">
        <v>323</v>
      </c>
      <c r="C2" s="128" t="s">
        <v>324</v>
      </c>
      <c r="D2" s="129"/>
      <c r="E2" s="129"/>
      <c r="F2" s="129"/>
    </row>
    <row r="3" spans="1:11" s="6" customFormat="1" x14ac:dyDescent="0.25">
      <c r="A3" s="1"/>
      <c r="B3" s="2"/>
      <c r="C3" s="2"/>
      <c r="D3" s="2"/>
      <c r="E3" s="4"/>
      <c r="F3" s="5"/>
    </row>
    <row r="4" spans="1:11" s="1" customFormat="1" x14ac:dyDescent="0.25">
      <c r="B4" s="12" t="str">
        <f>B2</f>
        <v>LOT 7</v>
      </c>
      <c r="C4" s="384" t="str">
        <f>C2</f>
        <v>Escàner de bufeta</v>
      </c>
      <c r="D4" s="385"/>
      <c r="E4" s="4"/>
      <c r="F4" s="5"/>
    </row>
    <row r="5" spans="1:11" s="1" customFormat="1" x14ac:dyDescent="0.25">
      <c r="B5" s="13" t="s">
        <v>2</v>
      </c>
      <c r="C5" s="386"/>
      <c r="D5" s="387"/>
      <c r="E5" s="4"/>
      <c r="F5" s="5"/>
    </row>
    <row r="6" spans="1:11" s="1" customFormat="1" x14ac:dyDescent="0.25">
      <c r="B6" s="13" t="s">
        <v>3</v>
      </c>
      <c r="C6" s="386"/>
      <c r="D6" s="387"/>
      <c r="E6" s="4"/>
      <c r="F6" s="5"/>
    </row>
    <row r="7" spans="1:11" s="1" customFormat="1" ht="25.5" x14ac:dyDescent="0.25">
      <c r="B7" s="13" t="s">
        <v>4</v>
      </c>
      <c r="C7" s="386"/>
      <c r="D7" s="387"/>
      <c r="E7" s="4"/>
      <c r="F7" s="5"/>
    </row>
    <row r="8" spans="1:11" s="1" customFormat="1" ht="22.5" x14ac:dyDescent="0.25">
      <c r="B8" s="14"/>
      <c r="C8" s="14"/>
      <c r="D8" s="15"/>
      <c r="E8" s="4"/>
      <c r="F8" s="5"/>
    </row>
    <row r="9" spans="1:11" s="1" customFormat="1" ht="24.75" x14ac:dyDescent="0.25">
      <c r="B9" s="130" t="s">
        <v>148</v>
      </c>
      <c r="C9" s="130"/>
      <c r="D9" s="131"/>
      <c r="E9" s="131"/>
      <c r="F9" s="131"/>
    </row>
    <row r="10" spans="1:11" s="1" customFormat="1" ht="24.75" x14ac:dyDescent="0.25">
      <c r="B10" s="132"/>
      <c r="C10" s="132"/>
      <c r="D10" s="133"/>
      <c r="E10" s="133"/>
      <c r="F10" s="133"/>
    </row>
    <row r="11" spans="1:11" ht="38.25" customHeight="1" x14ac:dyDescent="0.25">
      <c r="A11" s="1"/>
      <c r="B11" s="470" t="s">
        <v>6</v>
      </c>
      <c r="C11" s="470"/>
      <c r="D11" s="470"/>
      <c r="E11" s="133"/>
      <c r="F11" s="133"/>
    </row>
    <row r="12" spans="1:11" ht="18.75" customHeight="1" x14ac:dyDescent="0.25">
      <c r="A12" s="1"/>
      <c r="B12" s="469" t="s">
        <v>149</v>
      </c>
      <c r="C12" s="469"/>
      <c r="D12" s="469"/>
      <c r="E12" s="133"/>
      <c r="F12" s="133"/>
    </row>
    <row r="13" spans="1:11" ht="67.5" customHeight="1" x14ac:dyDescent="0.25">
      <c r="A13" s="1"/>
      <c r="B13" s="468" t="s">
        <v>395</v>
      </c>
      <c r="C13" s="468"/>
      <c r="D13" s="468"/>
      <c r="E13" s="133"/>
      <c r="F13" s="133"/>
    </row>
    <row r="14" spans="1:11" customFormat="1" ht="57" customHeight="1" x14ac:dyDescent="0.25">
      <c r="A14" s="467"/>
      <c r="B14" s="466"/>
      <c r="C14" s="465"/>
      <c r="D14" s="464"/>
      <c r="E14" s="133"/>
      <c r="F14" s="133"/>
    </row>
    <row r="15" spans="1:11" ht="36.75" customHeight="1" x14ac:dyDescent="0.25">
      <c r="A15" s="1"/>
      <c r="B15" s="20" t="s">
        <v>9</v>
      </c>
      <c r="C15" s="20" t="s">
        <v>10</v>
      </c>
      <c r="D15" s="12" t="s">
        <v>11</v>
      </c>
      <c r="E15" s="21" t="s">
        <v>12</v>
      </c>
      <c r="F15" s="22" t="s">
        <v>13</v>
      </c>
      <c r="K15" s="461"/>
    </row>
    <row r="16" spans="1:11" s="143" customFormat="1" ht="24" customHeight="1" x14ac:dyDescent="0.25">
      <c r="A16" s="138"/>
      <c r="B16" s="463"/>
      <c r="C16" s="458"/>
      <c r="D16" s="462" t="s">
        <v>14</v>
      </c>
      <c r="E16" s="456"/>
      <c r="F16" s="456"/>
      <c r="K16" s="461"/>
    </row>
    <row r="17" spans="1:6" x14ac:dyDescent="0.25">
      <c r="A17" s="1"/>
      <c r="B17" s="20"/>
      <c r="C17" s="20"/>
      <c r="D17" s="12" t="s">
        <v>394</v>
      </c>
      <c r="E17" s="456"/>
      <c r="F17" s="456"/>
    </row>
    <row r="18" spans="1:6" s="143" customFormat="1" ht="25.5" x14ac:dyDescent="0.25">
      <c r="A18" s="138"/>
      <c r="B18" s="458" t="s">
        <v>15</v>
      </c>
      <c r="C18" s="458">
        <v>1</v>
      </c>
      <c r="D18" s="457" t="s">
        <v>393</v>
      </c>
      <c r="E18" s="456"/>
      <c r="F18" s="456"/>
    </row>
    <row r="19" spans="1:6" customFormat="1" x14ac:dyDescent="0.25">
      <c r="A19" s="30"/>
      <c r="B19" s="458" t="s">
        <v>15</v>
      </c>
      <c r="C19" s="458">
        <f>C18+1</f>
        <v>2</v>
      </c>
      <c r="D19" s="457" t="s">
        <v>392</v>
      </c>
      <c r="E19" s="456"/>
      <c r="F19" s="456"/>
    </row>
    <row r="20" spans="1:6" s="143" customFormat="1" x14ac:dyDescent="0.25">
      <c r="A20" s="138"/>
      <c r="B20" s="458" t="s">
        <v>15</v>
      </c>
      <c r="C20" s="458">
        <f>C19+1</f>
        <v>3</v>
      </c>
      <c r="D20" s="457" t="s">
        <v>391</v>
      </c>
      <c r="E20" s="456"/>
      <c r="F20" s="456"/>
    </row>
    <row r="21" spans="1:6" s="143" customFormat="1" x14ac:dyDescent="0.25">
      <c r="A21" s="138"/>
      <c r="B21" s="458" t="s">
        <v>15</v>
      </c>
      <c r="C21" s="458">
        <f>C20+1</f>
        <v>4</v>
      </c>
      <c r="D21" s="457" t="s">
        <v>390</v>
      </c>
      <c r="E21" s="456"/>
      <c r="F21" s="456"/>
    </row>
    <row r="22" spans="1:6" customFormat="1" ht="51" x14ac:dyDescent="0.25">
      <c r="A22" s="30"/>
      <c r="B22" s="458" t="s">
        <v>15</v>
      </c>
      <c r="C22" s="458">
        <f>C21+1</f>
        <v>5</v>
      </c>
      <c r="D22" s="457" t="s">
        <v>389</v>
      </c>
      <c r="E22" s="456"/>
      <c r="F22" s="456"/>
    </row>
    <row r="23" spans="1:6" customFormat="1" x14ac:dyDescent="0.25">
      <c r="A23" s="30"/>
      <c r="B23" s="458" t="s">
        <v>15</v>
      </c>
      <c r="C23" s="458">
        <f>C22+1</f>
        <v>6</v>
      </c>
      <c r="D23" s="460" t="s">
        <v>388</v>
      </c>
      <c r="E23" s="456"/>
      <c r="F23" s="456"/>
    </row>
    <row r="24" spans="1:6" customFormat="1" ht="15.75" customHeight="1" x14ac:dyDescent="0.25">
      <c r="A24" s="30"/>
      <c r="B24" s="20"/>
      <c r="C24" s="20"/>
      <c r="D24" s="12" t="s">
        <v>387</v>
      </c>
      <c r="E24" s="456"/>
      <c r="F24" s="456"/>
    </row>
    <row r="25" spans="1:6" s="143" customFormat="1" ht="16.5" customHeight="1" x14ac:dyDescent="0.25">
      <c r="A25" s="138"/>
      <c r="B25" s="458" t="s">
        <v>15</v>
      </c>
      <c r="C25" s="458">
        <f>C23+1</f>
        <v>7</v>
      </c>
      <c r="D25" s="457" t="s">
        <v>386</v>
      </c>
      <c r="E25" s="456"/>
      <c r="F25" s="456"/>
    </row>
    <row r="26" spans="1:6" customFormat="1" x14ac:dyDescent="0.25">
      <c r="A26" s="30"/>
      <c r="B26" s="458" t="s">
        <v>15</v>
      </c>
      <c r="C26" s="458">
        <f>C25+1</f>
        <v>8</v>
      </c>
      <c r="D26" s="457" t="s">
        <v>385</v>
      </c>
      <c r="E26" s="456"/>
      <c r="F26" s="456"/>
    </row>
    <row r="27" spans="1:6" customFormat="1" x14ac:dyDescent="0.25">
      <c r="A27" s="30"/>
      <c r="B27" s="458" t="s">
        <v>15</v>
      </c>
      <c r="C27" s="458">
        <f>C26+1</f>
        <v>9</v>
      </c>
      <c r="D27" s="457" t="s">
        <v>384</v>
      </c>
      <c r="E27" s="456"/>
      <c r="F27" s="456"/>
    </row>
    <row r="28" spans="1:6" customFormat="1" x14ac:dyDescent="0.25">
      <c r="A28" s="30"/>
      <c r="B28" s="458" t="s">
        <v>15</v>
      </c>
      <c r="C28" s="458">
        <f>C27+1</f>
        <v>10</v>
      </c>
      <c r="D28" s="457" t="s">
        <v>383</v>
      </c>
      <c r="E28" s="456"/>
      <c r="F28" s="456"/>
    </row>
    <row r="29" spans="1:6" s="143" customFormat="1" ht="16.5" customHeight="1" x14ac:dyDescent="0.25">
      <c r="A29" s="138"/>
      <c r="B29" s="458" t="s">
        <v>15</v>
      </c>
      <c r="C29" s="458">
        <f>C25+1</f>
        <v>8</v>
      </c>
      <c r="D29" s="457" t="s">
        <v>382</v>
      </c>
      <c r="E29" s="456"/>
      <c r="F29" s="456"/>
    </row>
    <row r="30" spans="1:6" customFormat="1" x14ac:dyDescent="0.25">
      <c r="A30" s="30"/>
      <c r="B30" s="458" t="s">
        <v>15</v>
      </c>
      <c r="C30" s="458">
        <f>C28+1</f>
        <v>11</v>
      </c>
      <c r="D30" s="457" t="s">
        <v>381</v>
      </c>
      <c r="E30" s="456"/>
      <c r="F30" s="456"/>
    </row>
    <row r="31" spans="1:6" customFormat="1" ht="15.75" customHeight="1" x14ac:dyDescent="0.25">
      <c r="A31" s="30"/>
      <c r="B31" s="20"/>
      <c r="C31" s="20"/>
      <c r="D31" s="12" t="s">
        <v>380</v>
      </c>
      <c r="E31" s="456"/>
      <c r="F31" s="456"/>
    </row>
    <row r="32" spans="1:6" customFormat="1" x14ac:dyDescent="0.25">
      <c r="A32" s="30"/>
      <c r="B32" s="459" t="s">
        <v>15</v>
      </c>
      <c r="C32" s="458">
        <f>C30+1</f>
        <v>12</v>
      </c>
      <c r="D32" s="457" t="s">
        <v>379</v>
      </c>
      <c r="E32" s="456"/>
      <c r="F32" s="456"/>
    </row>
    <row r="33" spans="1:6" customFormat="1" x14ac:dyDescent="0.25">
      <c r="A33" s="30"/>
      <c r="B33" s="459" t="s">
        <v>15</v>
      </c>
      <c r="C33" s="458">
        <f>C32+1</f>
        <v>13</v>
      </c>
      <c r="D33" s="457" t="s">
        <v>378</v>
      </c>
      <c r="E33" s="456"/>
      <c r="F33" s="456"/>
    </row>
    <row r="34" spans="1:6" customFormat="1" x14ac:dyDescent="0.25">
      <c r="A34" s="30"/>
      <c r="B34" s="459" t="s">
        <v>15</v>
      </c>
      <c r="C34" s="458">
        <f>C33+1</f>
        <v>14</v>
      </c>
      <c r="D34" s="457" t="s">
        <v>377</v>
      </c>
      <c r="E34" s="456"/>
      <c r="F34" s="456"/>
    </row>
    <row r="35" spans="1:6" customFormat="1" x14ac:dyDescent="0.25">
      <c r="A35" s="30"/>
      <c r="B35" s="459" t="s">
        <v>15</v>
      </c>
      <c r="C35" s="458">
        <f>C34+1</f>
        <v>15</v>
      </c>
      <c r="D35" s="457" t="s">
        <v>376</v>
      </c>
      <c r="E35" s="456"/>
      <c r="F35" s="456"/>
    </row>
    <row r="36" spans="1:6" customFormat="1" x14ac:dyDescent="0.25">
      <c r="A36" s="30"/>
      <c r="B36" s="459" t="s">
        <v>15</v>
      </c>
      <c r="C36" s="458">
        <f>C35+1</f>
        <v>16</v>
      </c>
      <c r="D36" s="457" t="s">
        <v>375</v>
      </c>
      <c r="E36" s="456"/>
      <c r="F36" s="456"/>
    </row>
    <row r="37" spans="1:6" s="143" customFormat="1" ht="16.5" customHeight="1" x14ac:dyDescent="0.25">
      <c r="A37" s="138"/>
      <c r="B37" s="458" t="s">
        <v>15</v>
      </c>
      <c r="C37" s="458">
        <f>C36+1</f>
        <v>17</v>
      </c>
      <c r="D37" s="457" t="s">
        <v>374</v>
      </c>
      <c r="E37" s="456"/>
      <c r="F37" s="456"/>
    </row>
    <row r="38" spans="1:6" customFormat="1" x14ac:dyDescent="0.25">
      <c r="A38" s="30"/>
      <c r="B38" s="20"/>
      <c r="C38" s="20"/>
      <c r="D38" s="12" t="s">
        <v>211</v>
      </c>
      <c r="E38" s="456"/>
      <c r="F38" s="456"/>
    </row>
    <row r="39" spans="1:6" s="143" customFormat="1" x14ac:dyDescent="0.25">
      <c r="A39" s="138"/>
      <c r="B39" s="458" t="s">
        <v>15</v>
      </c>
      <c r="C39" s="458">
        <f>C37+1</f>
        <v>18</v>
      </c>
      <c r="D39" s="457" t="s">
        <v>373</v>
      </c>
      <c r="E39" s="456"/>
      <c r="F39" s="456"/>
    </row>
    <row r="40" spans="1:6" s="143" customFormat="1" x14ac:dyDescent="0.25">
      <c r="A40" s="138"/>
      <c r="B40" s="458" t="s">
        <v>15</v>
      </c>
      <c r="C40" s="458">
        <f>C39+1</f>
        <v>19</v>
      </c>
      <c r="D40" s="457" t="s">
        <v>372</v>
      </c>
      <c r="E40" s="456"/>
      <c r="F40" s="456"/>
    </row>
    <row r="41" spans="1:6" s="143" customFormat="1" ht="25.5" x14ac:dyDescent="0.25">
      <c r="A41" s="138"/>
      <c r="B41" s="458" t="s">
        <v>15</v>
      </c>
      <c r="C41" s="458">
        <f>C40+1</f>
        <v>20</v>
      </c>
      <c r="D41" s="457" t="s">
        <v>371</v>
      </c>
      <c r="E41" s="456"/>
      <c r="F41" s="456"/>
    </row>
    <row r="42" spans="1:6" customFormat="1" x14ac:dyDescent="0.25">
      <c r="A42" s="30"/>
      <c r="B42" s="458" t="s">
        <v>15</v>
      </c>
      <c r="C42" s="458">
        <f>C41+1</f>
        <v>21</v>
      </c>
      <c r="D42" s="457" t="s">
        <v>23</v>
      </c>
      <c r="E42" s="456"/>
      <c r="F42" s="456"/>
    </row>
    <row r="43" spans="1:6" customFormat="1" x14ac:dyDescent="0.25">
      <c r="A43" s="30"/>
      <c r="B43" s="458" t="s">
        <v>15</v>
      </c>
      <c r="C43" s="458">
        <f>C42+1</f>
        <v>22</v>
      </c>
      <c r="D43" s="457" t="s">
        <v>24</v>
      </c>
      <c r="E43" s="456"/>
      <c r="F43" s="456"/>
    </row>
    <row r="44" spans="1:6" customFormat="1" ht="25.5" x14ac:dyDescent="0.25">
      <c r="A44" s="30"/>
      <c r="B44" s="458" t="s">
        <v>15</v>
      </c>
      <c r="C44" s="458">
        <f>C43+1</f>
        <v>23</v>
      </c>
      <c r="D44" s="457" t="s">
        <v>25</v>
      </c>
      <c r="E44" s="456"/>
      <c r="F44" s="456"/>
    </row>
    <row r="45" spans="1:6" customFormat="1" ht="38.25" x14ac:dyDescent="0.25">
      <c r="A45" s="30"/>
      <c r="B45" s="458" t="s">
        <v>15</v>
      </c>
      <c r="C45" s="458">
        <f>C44+1</f>
        <v>24</v>
      </c>
      <c r="D45" s="457" t="s">
        <v>43</v>
      </c>
      <c r="E45" s="456"/>
      <c r="F45" s="456"/>
    </row>
    <row r="46" spans="1:6" customFormat="1" x14ac:dyDescent="0.25">
      <c r="A46" s="30"/>
      <c r="B46" s="458" t="s">
        <v>15</v>
      </c>
      <c r="C46" s="458">
        <f>C45+1</f>
        <v>25</v>
      </c>
      <c r="D46" s="457" t="s">
        <v>26</v>
      </c>
      <c r="E46" s="456"/>
      <c r="F46" s="456"/>
    </row>
    <row r="47" spans="1:6" s="34" customFormat="1" x14ac:dyDescent="0.25">
      <c r="B47" s="33"/>
      <c r="C47" s="33"/>
      <c r="D47" s="33"/>
    </row>
    <row r="48" spans="1:6" s="34" customFormat="1" x14ac:dyDescent="0.25">
      <c r="B48" s="33"/>
      <c r="C48" s="33"/>
      <c r="D48" s="33"/>
    </row>
    <row r="49" spans="2:4" s="34" customFormat="1" x14ac:dyDescent="0.25">
      <c r="B49" s="33"/>
      <c r="C49" s="33"/>
      <c r="D49" s="33"/>
    </row>
    <row r="50" spans="2:4" s="34" customFormat="1" x14ac:dyDescent="0.25">
      <c r="B50" s="33"/>
      <c r="C50" s="33"/>
      <c r="D50" s="33"/>
    </row>
    <row r="51" spans="2:4" s="34" customFormat="1" x14ac:dyDescent="0.25">
      <c r="B51" s="33"/>
      <c r="C51" s="33"/>
      <c r="D51" s="33"/>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fitToHeight="0" orientation="landscape" r:id="rId1"/>
  <headerFooter scaleWithDoc="0">
    <oddFooter>&amp;R&amp;P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9"/>
  <sheetViews>
    <sheetView zoomScale="70" zoomScaleNormal="70" workbookViewId="0">
      <selection activeCell="C54" sqref="C54"/>
    </sheetView>
  </sheetViews>
  <sheetFormatPr baseColWidth="10" defaultColWidth="11.42578125" defaultRowHeight="15" outlineLevelRow="1" outlineLevelCol="1" x14ac:dyDescent="0.25"/>
  <cols>
    <col min="1" max="1" width="16.7109375" style="152" customWidth="1"/>
    <col min="2" max="2" width="19.140625" style="152" customWidth="1"/>
    <col min="3" max="3" width="16" style="243" customWidth="1"/>
    <col min="4" max="4" width="120.85546875" style="161" customWidth="1"/>
    <col min="5" max="5" width="36.5703125" style="161" hidden="1" customWidth="1" outlineLevel="1"/>
    <col min="6" max="6" width="34.85546875" style="161" hidden="1" customWidth="1" outlineLevel="1"/>
    <col min="7" max="7" width="11.42578125" style="152" collapsed="1"/>
    <col min="8" max="16384" width="11.42578125" style="152"/>
  </cols>
  <sheetData>
    <row r="1" spans="1:6" ht="29.25" customHeight="1" x14ac:dyDescent="0.25">
      <c r="A1" s="127"/>
      <c r="B1" s="151" t="str">
        <f>'LOT 7 - Escàner bufeta'!B2</f>
        <v>LOT 7</v>
      </c>
      <c r="C1" s="487" t="str">
        <f>'LOT 7 - Escàner bufeta'!C2</f>
        <v>Escàner de bufeta</v>
      </c>
      <c r="D1" s="487"/>
      <c r="E1" s="487"/>
      <c r="F1" s="487"/>
    </row>
    <row r="2" spans="1:6" ht="22.5" x14ac:dyDescent="0.25">
      <c r="A2" s="127"/>
      <c r="B2" s="132"/>
      <c r="C2" s="485"/>
      <c r="D2" s="486"/>
      <c r="E2" s="486"/>
      <c r="F2" s="486"/>
    </row>
    <row r="3" spans="1:6" customFormat="1" ht="25.35" customHeight="1" x14ac:dyDescent="0.5">
      <c r="A3" s="30"/>
      <c r="B3" s="154"/>
      <c r="C3" s="155"/>
      <c r="D3" s="399"/>
      <c r="E3" s="399"/>
      <c r="F3" s="399"/>
    </row>
    <row r="4" spans="1:6" customFormat="1" ht="25.35" customHeight="1" x14ac:dyDescent="0.25">
      <c r="A4" s="30"/>
      <c r="B4" s="154"/>
      <c r="C4" s="155"/>
      <c r="D4" s="400"/>
      <c r="E4" s="400"/>
      <c r="F4" s="400"/>
    </row>
    <row r="5" spans="1:6" customFormat="1" ht="25.35" customHeight="1" thickBot="1" x14ac:dyDescent="0.3">
      <c r="A5" s="30"/>
      <c r="B5" s="154"/>
      <c r="C5" s="155"/>
      <c r="D5" s="372"/>
      <c r="E5" s="372"/>
      <c r="F5" s="372"/>
    </row>
    <row r="6" spans="1:6" ht="45" x14ac:dyDescent="0.5">
      <c r="A6" s="158" t="s">
        <v>44</v>
      </c>
      <c r="B6" s="132"/>
      <c r="C6" s="485"/>
      <c r="D6" s="484" t="s">
        <v>45</v>
      </c>
      <c r="E6" s="483"/>
      <c r="F6" s="483"/>
    </row>
    <row r="7" spans="1:6" ht="25.5" thickBot="1" x14ac:dyDescent="0.55000000000000004">
      <c r="A7" s="159">
        <f>SUM(A10:A28)</f>
        <v>20</v>
      </c>
      <c r="B7" s="127"/>
      <c r="C7" s="160"/>
      <c r="E7" s="55">
        <f>A7</f>
        <v>20</v>
      </c>
      <c r="F7" s="56" t="s">
        <v>46</v>
      </c>
    </row>
    <row r="8" spans="1:6" ht="24.75" x14ac:dyDescent="0.25">
      <c r="A8" s="127"/>
      <c r="B8" s="162"/>
      <c r="C8" s="163"/>
      <c r="D8" s="56"/>
      <c r="E8" s="133"/>
      <c r="F8" s="133"/>
    </row>
    <row r="9" spans="1:6" ht="68.25" thickBot="1" x14ac:dyDescent="0.3">
      <c r="A9" s="165" t="s">
        <v>47</v>
      </c>
      <c r="B9" s="166" t="s">
        <v>48</v>
      </c>
      <c r="C9" s="167" t="s">
        <v>10</v>
      </c>
      <c r="D9" s="168" t="s">
        <v>49</v>
      </c>
      <c r="E9" s="478" t="s">
        <v>12</v>
      </c>
      <c r="F9" s="477" t="s">
        <v>13</v>
      </c>
    </row>
    <row r="10" spans="1:6" ht="16.5" thickBot="1" x14ac:dyDescent="0.3">
      <c r="A10" s="171">
        <v>4</v>
      </c>
      <c r="B10" s="172">
        <f>A10/2</f>
        <v>2</v>
      </c>
      <c r="C10" s="173"/>
      <c r="D10" s="174" t="s">
        <v>417</v>
      </c>
      <c r="E10" s="175"/>
      <c r="F10" s="175"/>
    </row>
    <row r="11" spans="1:6" ht="15.75" hidden="1" outlineLevel="1" x14ac:dyDescent="0.25">
      <c r="A11" s="176"/>
      <c r="B11" s="177"/>
      <c r="C11" s="173"/>
      <c r="D11" s="178" t="s">
        <v>60</v>
      </c>
      <c r="E11" s="474"/>
      <c r="F11" s="474"/>
    </row>
    <row r="12" spans="1:6" ht="15.75" hidden="1" outlineLevel="1" x14ac:dyDescent="0.25">
      <c r="A12" s="180"/>
      <c r="B12" s="177"/>
      <c r="C12" s="173"/>
      <c r="D12" s="181" t="s">
        <v>52</v>
      </c>
      <c r="E12" s="474"/>
      <c r="F12" s="474"/>
    </row>
    <row r="13" spans="1:6" ht="15.75" collapsed="1" thickBot="1" x14ac:dyDescent="0.3">
      <c r="A13" s="182"/>
      <c r="B13" s="183"/>
      <c r="C13" s="184">
        <v>1</v>
      </c>
      <c r="D13" s="185" t="s">
        <v>416</v>
      </c>
      <c r="E13" s="480"/>
      <c r="F13" s="474"/>
    </row>
    <row r="14" spans="1:6" ht="16.5" thickBot="1" x14ac:dyDescent="0.3">
      <c r="A14" s="171">
        <v>5</v>
      </c>
      <c r="B14" s="172">
        <f>A14/2</f>
        <v>2.5</v>
      </c>
      <c r="C14" s="173"/>
      <c r="D14" s="175" t="s">
        <v>415</v>
      </c>
      <c r="E14" s="174"/>
      <c r="F14" s="175"/>
    </row>
    <row r="15" spans="1:6" ht="15.75" hidden="1" outlineLevel="1" x14ac:dyDescent="0.25">
      <c r="A15" s="176"/>
      <c r="B15" s="177"/>
      <c r="C15" s="173"/>
      <c r="D15" s="178" t="s">
        <v>60</v>
      </c>
      <c r="E15" s="474"/>
      <c r="F15" s="474"/>
    </row>
    <row r="16" spans="1:6" ht="15.75" hidden="1" outlineLevel="1" x14ac:dyDescent="0.25">
      <c r="A16" s="180"/>
      <c r="B16" s="177"/>
      <c r="C16" s="173"/>
      <c r="D16" s="181" t="s">
        <v>52</v>
      </c>
      <c r="E16" s="474"/>
      <c r="F16" s="474"/>
    </row>
    <row r="17" spans="1:18" ht="19.5" customHeight="1" collapsed="1" x14ac:dyDescent="0.25">
      <c r="A17" s="182"/>
      <c r="B17" s="183"/>
      <c r="C17" s="184">
        <f>C13+1</f>
        <v>2</v>
      </c>
      <c r="D17" s="185" t="s">
        <v>414</v>
      </c>
      <c r="E17" s="480"/>
      <c r="F17" s="474"/>
    </row>
    <row r="18" spans="1:18" ht="19.5" customHeight="1" x14ac:dyDescent="0.25">
      <c r="A18" s="182"/>
      <c r="B18" s="183"/>
      <c r="C18" s="184">
        <f>C17+1</f>
        <v>3</v>
      </c>
      <c r="D18" s="185" t="s">
        <v>413</v>
      </c>
      <c r="E18" s="480"/>
      <c r="F18" s="474"/>
    </row>
    <row r="19" spans="1:18" ht="19.5" customHeight="1" x14ac:dyDescent="0.25">
      <c r="A19" s="182"/>
      <c r="B19" s="183"/>
      <c r="C19" s="184">
        <f>C18+1</f>
        <v>4</v>
      </c>
      <c r="D19" s="185" t="s">
        <v>412</v>
      </c>
      <c r="E19" s="480"/>
      <c r="F19" s="474"/>
    </row>
    <row r="20" spans="1:18" ht="19.5" customHeight="1" thickBot="1" x14ac:dyDescent="0.3">
      <c r="A20" s="182"/>
      <c r="B20" s="183"/>
      <c r="C20" s="184">
        <f>C19+1</f>
        <v>5</v>
      </c>
      <c r="D20" s="187" t="s">
        <v>186</v>
      </c>
      <c r="E20" s="480"/>
      <c r="F20" s="474"/>
    </row>
    <row r="21" spans="1:18" ht="16.5" thickBot="1" x14ac:dyDescent="0.3">
      <c r="A21" s="171">
        <v>8</v>
      </c>
      <c r="B21" s="172">
        <f>A21/2</f>
        <v>4</v>
      </c>
      <c r="C21" s="173"/>
      <c r="D21" s="175" t="s">
        <v>411</v>
      </c>
      <c r="E21" s="174"/>
      <c r="F21" s="175"/>
    </row>
    <row r="22" spans="1:18" ht="15.75" hidden="1" outlineLevel="1" x14ac:dyDescent="0.25">
      <c r="A22" s="176"/>
      <c r="B22" s="177"/>
      <c r="C22" s="173"/>
      <c r="D22" s="178" t="s">
        <v>60</v>
      </c>
      <c r="E22" s="474"/>
      <c r="F22" s="474"/>
    </row>
    <row r="23" spans="1:18" ht="15.75" hidden="1" outlineLevel="1" x14ac:dyDescent="0.25">
      <c r="A23" s="180"/>
      <c r="B23" s="177"/>
      <c r="C23" s="173"/>
      <c r="D23" s="181" t="s">
        <v>52</v>
      </c>
      <c r="E23" s="474"/>
      <c r="F23" s="474"/>
    </row>
    <row r="24" spans="1:18" ht="57.75" collapsed="1" thickBot="1" x14ac:dyDescent="0.3">
      <c r="A24" s="482"/>
      <c r="B24" s="183"/>
      <c r="C24" s="173">
        <f>C20+1</f>
        <v>6</v>
      </c>
      <c r="D24" s="481" t="s">
        <v>410</v>
      </c>
      <c r="E24" s="480"/>
      <c r="F24" s="474"/>
    </row>
    <row r="25" spans="1:18" ht="16.5" thickBot="1" x14ac:dyDescent="0.3">
      <c r="A25" s="171">
        <v>3</v>
      </c>
      <c r="B25" s="172">
        <f>A25/2</f>
        <v>1.5</v>
      </c>
      <c r="C25" s="173"/>
      <c r="D25" s="68" t="s">
        <v>190</v>
      </c>
      <c r="E25" s="175"/>
      <c r="F25" s="175"/>
    </row>
    <row r="26" spans="1:18" ht="15.75" hidden="1" outlineLevel="1" x14ac:dyDescent="0.25">
      <c r="A26" s="176"/>
      <c r="B26" s="177"/>
      <c r="C26" s="177"/>
      <c r="D26" s="72" t="s">
        <v>51</v>
      </c>
      <c r="E26" s="474"/>
      <c r="F26" s="474"/>
      <c r="G26" s="191"/>
      <c r="H26" s="191"/>
      <c r="I26" s="191"/>
      <c r="J26" s="191"/>
      <c r="K26" s="191"/>
      <c r="L26" s="191"/>
      <c r="M26" s="191"/>
      <c r="N26" s="191"/>
      <c r="O26" s="191"/>
      <c r="P26" s="191"/>
      <c r="Q26" s="192"/>
      <c r="R26" s="192"/>
    </row>
    <row r="27" spans="1:18" ht="15.75" hidden="1" outlineLevel="1" x14ac:dyDescent="0.25">
      <c r="A27" s="193"/>
      <c r="B27" s="177"/>
      <c r="C27" s="177"/>
      <c r="D27" s="75" t="s">
        <v>52</v>
      </c>
      <c r="E27" s="474"/>
      <c r="F27" s="474"/>
      <c r="G27" s="191"/>
      <c r="H27" s="191"/>
      <c r="I27" s="191"/>
      <c r="J27" s="191"/>
      <c r="K27" s="191"/>
      <c r="L27" s="191"/>
      <c r="M27" s="191"/>
      <c r="N27" s="191"/>
      <c r="O27" s="191"/>
      <c r="P27" s="191"/>
      <c r="Q27" s="192"/>
      <c r="R27" s="192"/>
    </row>
    <row r="28" spans="1:18" ht="86.25" collapsed="1" x14ac:dyDescent="0.25">
      <c r="A28" s="194"/>
      <c r="B28" s="183"/>
      <c r="C28" s="184">
        <f>C24+1</f>
        <v>7</v>
      </c>
      <c r="D28" s="343" t="s">
        <v>409</v>
      </c>
      <c r="E28" s="480"/>
      <c r="F28" s="480"/>
      <c r="G28" s="191"/>
      <c r="H28" s="191"/>
      <c r="I28" s="191"/>
      <c r="J28" s="191"/>
      <c r="K28" s="191"/>
      <c r="L28" s="191"/>
      <c r="M28" s="191"/>
      <c r="N28" s="191"/>
      <c r="O28" s="191"/>
      <c r="P28" s="191"/>
      <c r="Q28" s="192"/>
      <c r="R28" s="192"/>
    </row>
    <row r="29" spans="1:18" ht="15.75" thickBot="1" x14ac:dyDescent="0.3">
      <c r="A29" s="195"/>
      <c r="B29" s="183"/>
      <c r="C29" s="164"/>
      <c r="D29" s="479"/>
      <c r="E29" s="197"/>
      <c r="F29" s="198"/>
    </row>
    <row r="30" spans="1:18" ht="45" x14ac:dyDescent="0.5">
      <c r="A30" s="158" t="s">
        <v>44</v>
      </c>
      <c r="B30" s="183"/>
      <c r="C30" s="164"/>
      <c r="D30" s="374" t="s">
        <v>192</v>
      </c>
      <c r="E30" s="198"/>
      <c r="F30" s="198"/>
    </row>
    <row r="31" spans="1:18" ht="25.5" thickBot="1" x14ac:dyDescent="0.3">
      <c r="A31" s="200">
        <f>A40+A46+A51+A34+A55</f>
        <v>28</v>
      </c>
      <c r="B31" s="183"/>
      <c r="C31" s="164"/>
      <c r="E31" s="201">
        <f>A31</f>
        <v>28</v>
      </c>
      <c r="F31" s="373" t="s">
        <v>46</v>
      </c>
    </row>
    <row r="32" spans="1:18" ht="24.75" x14ac:dyDescent="0.25">
      <c r="A32" s="177"/>
      <c r="B32" s="162"/>
      <c r="C32" s="163"/>
      <c r="D32" s="56"/>
      <c r="E32" s="133"/>
      <c r="F32" s="133"/>
    </row>
    <row r="33" spans="1:6" ht="68.25" thickBot="1" x14ac:dyDescent="0.3">
      <c r="A33" s="165" t="s">
        <v>47</v>
      </c>
      <c r="B33" s="166" t="s">
        <v>48</v>
      </c>
      <c r="C33" s="167" t="s">
        <v>10</v>
      </c>
      <c r="D33" s="168" t="s">
        <v>49</v>
      </c>
      <c r="E33" s="478" t="s">
        <v>12</v>
      </c>
      <c r="F33" s="477" t="s">
        <v>13</v>
      </c>
    </row>
    <row r="34" spans="1:6" ht="30.75" customHeight="1" thickBot="1" x14ac:dyDescent="0.3">
      <c r="A34" s="171">
        <v>7</v>
      </c>
      <c r="B34" s="172">
        <f>A34/2</f>
        <v>3.5</v>
      </c>
      <c r="C34" s="173"/>
      <c r="D34" s="175" t="s">
        <v>408</v>
      </c>
      <c r="E34" s="175"/>
      <c r="F34" s="175"/>
    </row>
    <row r="35" spans="1:6" ht="15.75" hidden="1" outlineLevel="1" x14ac:dyDescent="0.25">
      <c r="A35" s="203"/>
      <c r="B35" s="177"/>
      <c r="C35" s="177"/>
      <c r="D35" s="178" t="s">
        <v>60</v>
      </c>
      <c r="E35" s="178"/>
      <c r="F35" s="178"/>
    </row>
    <row r="36" spans="1:6" ht="15.75" hidden="1" outlineLevel="1" x14ac:dyDescent="0.25">
      <c r="A36" s="180"/>
      <c r="B36" s="177"/>
      <c r="C36" s="177"/>
      <c r="D36" s="181" t="s">
        <v>52</v>
      </c>
      <c r="E36" s="204"/>
      <c r="F36" s="204"/>
    </row>
    <row r="37" spans="1:6" collapsed="1" x14ac:dyDescent="0.25">
      <c r="A37" s="205"/>
      <c r="B37" s="183"/>
      <c r="C37" s="184">
        <f>C28+1</f>
        <v>8</v>
      </c>
      <c r="D37" s="343" t="s">
        <v>407</v>
      </c>
      <c r="E37" s="474"/>
      <c r="F37" s="474"/>
    </row>
    <row r="38" spans="1:6" x14ac:dyDescent="0.25">
      <c r="A38" s="205"/>
      <c r="B38" s="183"/>
      <c r="C38" s="184">
        <f>C37+1</f>
        <v>9</v>
      </c>
      <c r="D38" s="343" t="s">
        <v>406</v>
      </c>
      <c r="E38" s="474"/>
      <c r="F38" s="474"/>
    </row>
    <row r="39" spans="1:6" ht="15.75" thickBot="1" x14ac:dyDescent="0.3">
      <c r="A39" s="205"/>
      <c r="B39" s="183"/>
      <c r="C39" s="184">
        <f>C38+1</f>
        <v>10</v>
      </c>
      <c r="D39" s="343" t="s">
        <v>405</v>
      </c>
      <c r="E39" s="474"/>
      <c r="F39" s="474"/>
    </row>
    <row r="40" spans="1:6" ht="30.75" customHeight="1" thickBot="1" x14ac:dyDescent="0.3">
      <c r="A40" s="171">
        <v>2</v>
      </c>
      <c r="B40" s="172">
        <f>A40/2</f>
        <v>1</v>
      </c>
      <c r="C40" s="173"/>
      <c r="D40" s="175" t="s">
        <v>311</v>
      </c>
      <c r="E40" s="175"/>
      <c r="F40" s="175"/>
    </row>
    <row r="41" spans="1:6" ht="15.75" hidden="1" outlineLevel="1" x14ac:dyDescent="0.25">
      <c r="A41" s="203"/>
      <c r="B41" s="177"/>
      <c r="C41" s="177"/>
      <c r="D41" s="178" t="s">
        <v>60</v>
      </c>
      <c r="E41" s="178"/>
      <c r="F41" s="178"/>
    </row>
    <row r="42" spans="1:6" ht="15.75" hidden="1" outlineLevel="1" x14ac:dyDescent="0.25">
      <c r="A42" s="180"/>
      <c r="B42" s="177"/>
      <c r="C42" s="177"/>
      <c r="D42" s="181" t="s">
        <v>52</v>
      </c>
      <c r="E42" s="204"/>
      <c r="F42" s="204"/>
    </row>
    <row r="43" spans="1:6" ht="28.5" collapsed="1" x14ac:dyDescent="0.25">
      <c r="A43" s="205"/>
      <c r="B43" s="183"/>
      <c r="C43" s="184">
        <f>C39+1</f>
        <v>11</v>
      </c>
      <c r="D43" s="343" t="s">
        <v>356</v>
      </c>
      <c r="E43" s="474"/>
      <c r="F43" s="474"/>
    </row>
    <row r="44" spans="1:6" x14ac:dyDescent="0.25">
      <c r="A44" s="205"/>
      <c r="B44" s="183"/>
      <c r="C44" s="184">
        <f>C43+1</f>
        <v>12</v>
      </c>
      <c r="D44" s="343" t="s">
        <v>315</v>
      </c>
      <c r="E44" s="474"/>
      <c r="F44" s="474"/>
    </row>
    <row r="45" spans="1:6" ht="15.75" thickBot="1" x14ac:dyDescent="0.3">
      <c r="A45" s="476"/>
      <c r="B45" s="183"/>
      <c r="C45" s="184">
        <f>C44+1</f>
        <v>13</v>
      </c>
      <c r="D45" s="343" t="s">
        <v>314</v>
      </c>
      <c r="E45" s="474"/>
      <c r="F45" s="474"/>
    </row>
    <row r="46" spans="1:6" ht="16.5" thickBot="1" x14ac:dyDescent="0.3">
      <c r="A46" s="171">
        <v>7</v>
      </c>
      <c r="B46" s="172">
        <f>A46/2</f>
        <v>3.5</v>
      </c>
      <c r="C46" s="173"/>
      <c r="D46" s="175" t="s">
        <v>404</v>
      </c>
      <c r="E46" s="175"/>
      <c r="F46" s="175"/>
    </row>
    <row r="47" spans="1:6" ht="15.75" hidden="1" outlineLevel="1" x14ac:dyDescent="0.25">
      <c r="A47" s="203"/>
      <c r="B47" s="177"/>
      <c r="C47" s="177"/>
      <c r="D47" s="178" t="s">
        <v>60</v>
      </c>
      <c r="E47" s="178"/>
      <c r="F47" s="178"/>
    </row>
    <row r="48" spans="1:6" ht="15.75" hidden="1" outlineLevel="1" x14ac:dyDescent="0.25">
      <c r="A48" s="180"/>
      <c r="B48" s="177"/>
      <c r="C48" s="177"/>
      <c r="D48" s="181" t="s">
        <v>52</v>
      </c>
      <c r="E48" s="204"/>
      <c r="F48" s="204"/>
    </row>
    <row r="49" spans="1:6" ht="28.5" collapsed="1" x14ac:dyDescent="0.25">
      <c r="A49" s="205"/>
      <c r="B49" s="183"/>
      <c r="C49" s="184">
        <f>C45+1</f>
        <v>14</v>
      </c>
      <c r="D49" s="343" t="s">
        <v>403</v>
      </c>
      <c r="E49" s="474"/>
      <c r="F49" s="474"/>
    </row>
    <row r="50" spans="1:6" ht="15.75" thickBot="1" x14ac:dyDescent="0.3">
      <c r="A50" s="205"/>
      <c r="B50" s="183"/>
      <c r="C50" s="184">
        <f>C49+1</f>
        <v>15</v>
      </c>
      <c r="D50" s="343" t="s">
        <v>194</v>
      </c>
      <c r="E50" s="474"/>
      <c r="F50" s="474"/>
    </row>
    <row r="51" spans="1:6" ht="16.5" thickBot="1" x14ac:dyDescent="0.3">
      <c r="A51" s="171">
        <v>10</v>
      </c>
      <c r="B51" s="172">
        <f>A51/2</f>
        <v>5</v>
      </c>
      <c r="C51" s="173"/>
      <c r="D51" s="175" t="s">
        <v>402</v>
      </c>
      <c r="E51" s="175"/>
      <c r="F51" s="175"/>
    </row>
    <row r="52" spans="1:6" ht="15.75" hidden="1" outlineLevel="1" x14ac:dyDescent="0.25">
      <c r="A52" s="203"/>
      <c r="B52" s="177"/>
      <c r="C52" s="177"/>
      <c r="D52" s="178" t="s">
        <v>60</v>
      </c>
      <c r="E52" s="178"/>
      <c r="F52" s="178"/>
    </row>
    <row r="53" spans="1:6" ht="15.75" hidden="1" outlineLevel="1" x14ac:dyDescent="0.25">
      <c r="A53" s="180"/>
      <c r="B53" s="177"/>
      <c r="C53" s="177"/>
      <c r="D53" s="181" t="s">
        <v>52</v>
      </c>
      <c r="E53" s="204"/>
      <c r="F53" s="204"/>
    </row>
    <row r="54" spans="1:6" ht="29.25" collapsed="1" thickBot="1" x14ac:dyDescent="0.3">
      <c r="A54" s="475"/>
      <c r="B54" s="183"/>
      <c r="C54" s="184">
        <f>C50+1</f>
        <v>16</v>
      </c>
      <c r="D54" s="343" t="s">
        <v>401</v>
      </c>
      <c r="E54" s="474"/>
      <c r="F54" s="474"/>
    </row>
    <row r="55" spans="1:6" ht="16.5" thickBot="1" x14ac:dyDescent="0.3">
      <c r="A55" s="171">
        <v>2</v>
      </c>
      <c r="B55" s="172">
        <f>A55/2</f>
        <v>1</v>
      </c>
      <c r="C55" s="173"/>
      <c r="D55" s="175" t="s">
        <v>400</v>
      </c>
      <c r="E55" s="175"/>
      <c r="F55" s="175"/>
    </row>
    <row r="56" spans="1:6" ht="15.75" hidden="1" outlineLevel="1" x14ac:dyDescent="0.25">
      <c r="A56" s="203"/>
      <c r="B56" s="177"/>
      <c r="C56" s="177"/>
      <c r="D56" s="178" t="s">
        <v>60</v>
      </c>
      <c r="E56" s="178"/>
      <c r="F56" s="178"/>
    </row>
    <row r="57" spans="1:6" ht="15.75" hidden="1" outlineLevel="1" x14ac:dyDescent="0.25">
      <c r="A57" s="180"/>
      <c r="B57" s="177"/>
      <c r="C57" s="177"/>
      <c r="D57" s="181" t="s">
        <v>52</v>
      </c>
      <c r="E57" s="204"/>
      <c r="F57" s="204"/>
    </row>
    <row r="58" spans="1:6" collapsed="1" x14ac:dyDescent="0.25">
      <c r="A58" s="207"/>
      <c r="B58" s="183"/>
      <c r="C58" s="184">
        <f>C54+1</f>
        <v>17</v>
      </c>
      <c r="D58" s="208" t="s">
        <v>399</v>
      </c>
      <c r="E58" s="179"/>
      <c r="F58" s="179"/>
    </row>
    <row r="59" spans="1:6" x14ac:dyDescent="0.25">
      <c r="A59" s="209"/>
      <c r="B59" s="183"/>
      <c r="C59" s="184">
        <f>C58+1</f>
        <v>18</v>
      </c>
      <c r="D59" s="208" t="s">
        <v>398</v>
      </c>
      <c r="E59" s="186"/>
      <c r="F59" s="186"/>
    </row>
    <row r="60" spans="1:6" x14ac:dyDescent="0.25">
      <c r="A60" s="210"/>
      <c r="B60" s="211"/>
      <c r="C60" s="212"/>
      <c r="D60" s="213"/>
      <c r="E60" s="213"/>
      <c r="F60" s="198"/>
    </row>
    <row r="61" spans="1:6" x14ac:dyDescent="0.25">
      <c r="A61" s="210"/>
      <c r="B61" s="211"/>
      <c r="C61" s="211"/>
      <c r="D61" s="473"/>
      <c r="E61" s="215"/>
      <c r="F61" s="213"/>
    </row>
    <row r="62" spans="1:6" x14ac:dyDescent="0.25">
      <c r="A62" s="210"/>
      <c r="B62" s="211"/>
      <c r="C62" s="211"/>
      <c r="D62" s="472"/>
      <c r="E62" s="471"/>
      <c r="F62" s="213"/>
    </row>
    <row r="63" spans="1:6" s="219" customFormat="1" ht="24.75" outlineLevel="1" x14ac:dyDescent="0.25">
      <c r="A63" s="210"/>
      <c r="B63" s="211"/>
      <c r="C63" s="211"/>
      <c r="D63" s="373" t="s">
        <v>78</v>
      </c>
      <c r="E63" s="471"/>
      <c r="F63" s="218"/>
    </row>
    <row r="64" spans="1:6" s="219" customFormat="1" outlineLevel="1" x14ac:dyDescent="0.25">
      <c r="A64" s="210"/>
      <c r="B64" s="211"/>
      <c r="C64" s="211"/>
      <c r="D64" s="220"/>
      <c r="E64" s="221"/>
      <c r="F64" s="222"/>
    </row>
    <row r="65" spans="1:6" s="219" customFormat="1" ht="31.5" outlineLevel="1" x14ac:dyDescent="0.25">
      <c r="A65" s="210"/>
      <c r="B65" s="211"/>
      <c r="C65" s="211"/>
      <c r="D65" s="101" t="s">
        <v>79</v>
      </c>
      <c r="E65" s="223"/>
      <c r="F65" s="223"/>
    </row>
    <row r="66" spans="1:6" s="219" customFormat="1" ht="15.75" outlineLevel="1" x14ac:dyDescent="0.25">
      <c r="A66" s="210"/>
      <c r="B66" s="211"/>
      <c r="C66" s="211"/>
      <c r="D66" s="101" t="s">
        <v>397</v>
      </c>
      <c r="E66" s="223"/>
      <c r="F66" s="223"/>
    </row>
    <row r="67" spans="1:6" s="219" customFormat="1" ht="15.75" outlineLevel="1" x14ac:dyDescent="0.25">
      <c r="A67" s="210"/>
      <c r="B67" s="211"/>
      <c r="C67" s="211"/>
      <c r="D67" s="101" t="s">
        <v>396</v>
      </c>
      <c r="E67" s="224"/>
      <c r="F67" s="224"/>
    </row>
    <row r="68" spans="1:6" s="219" customFormat="1" outlineLevel="1" x14ac:dyDescent="0.25">
      <c r="A68" s="210"/>
      <c r="B68" s="211"/>
      <c r="C68" s="211"/>
      <c r="D68" s="225"/>
      <c r="E68" s="225"/>
      <c r="F68" s="225"/>
    </row>
    <row r="69" spans="1:6" s="219" customFormat="1" outlineLevel="1" x14ac:dyDescent="0.25">
      <c r="A69" s="210"/>
      <c r="B69" s="211"/>
      <c r="C69" s="211"/>
      <c r="D69" s="225"/>
      <c r="E69" s="225"/>
      <c r="F69" s="225"/>
    </row>
    <row r="70" spans="1:6" ht="20.25" outlineLevel="1" x14ac:dyDescent="0.25">
      <c r="A70" s="210"/>
      <c r="B70" s="211"/>
      <c r="C70" s="211"/>
      <c r="D70" s="226" t="s">
        <v>200</v>
      </c>
      <c r="E70" s="226"/>
      <c r="F70" s="226"/>
    </row>
    <row r="71" spans="1:6" ht="15.75" outlineLevel="1" thickBot="1" x14ac:dyDescent="0.3">
      <c r="A71" s="127"/>
      <c r="B71" s="132"/>
      <c r="C71" s="132"/>
      <c r="D71" s="227"/>
      <c r="E71" s="227"/>
      <c r="F71" s="227"/>
    </row>
    <row r="72" spans="1:6" ht="117.75" customHeight="1" outlineLevel="1" x14ac:dyDescent="0.25">
      <c r="A72" s="127"/>
      <c r="B72" s="132"/>
      <c r="C72" s="132"/>
      <c r="D72" s="228" t="s">
        <v>201</v>
      </c>
      <c r="E72" s="229"/>
      <c r="F72" s="229"/>
    </row>
    <row r="73" spans="1:6" ht="23.45" customHeight="1" outlineLevel="1" x14ac:dyDescent="0.25">
      <c r="A73" s="127"/>
      <c r="B73" s="132"/>
      <c r="C73" s="132"/>
      <c r="D73" s="230"/>
      <c r="E73" s="231"/>
      <c r="F73" s="231"/>
    </row>
    <row r="74" spans="1:6" ht="37.5" outlineLevel="1" x14ac:dyDescent="0.25">
      <c r="A74" s="127"/>
      <c r="B74" s="132"/>
      <c r="C74" s="132"/>
      <c r="D74" s="230" t="s">
        <v>82</v>
      </c>
      <c r="E74" s="231"/>
      <c r="F74" s="231"/>
    </row>
    <row r="75" spans="1:6" ht="37.5" outlineLevel="1" x14ac:dyDescent="0.25">
      <c r="A75" s="127"/>
      <c r="B75" s="132"/>
      <c r="C75" s="132"/>
      <c r="D75" s="230" t="s">
        <v>202</v>
      </c>
      <c r="E75" s="231"/>
      <c r="F75" s="231"/>
    </row>
    <row r="76" spans="1:6" ht="37.5" outlineLevel="1" x14ac:dyDescent="0.25">
      <c r="A76" s="127"/>
      <c r="B76" s="132"/>
      <c r="C76" s="132"/>
      <c r="D76" s="230" t="s">
        <v>203</v>
      </c>
      <c r="E76" s="231"/>
      <c r="F76" s="231"/>
    </row>
    <row r="77" spans="1:6" ht="19.5" outlineLevel="1" thickBot="1" x14ac:dyDescent="0.3">
      <c r="A77" s="127"/>
      <c r="B77" s="132"/>
      <c r="C77" s="132"/>
      <c r="D77" s="232" t="s">
        <v>85</v>
      </c>
      <c r="E77" s="233"/>
      <c r="F77" s="233"/>
    </row>
    <row r="78" spans="1:6" ht="24.75" outlineLevel="1" x14ac:dyDescent="0.25">
      <c r="A78" s="127"/>
      <c r="B78" s="132"/>
      <c r="C78" s="132"/>
      <c r="D78" s="234"/>
      <c r="E78" s="234"/>
      <c r="F78" s="234"/>
    </row>
    <row r="79" spans="1:6" ht="24.75" outlineLevel="1" x14ac:dyDescent="0.25">
      <c r="A79" s="127"/>
      <c r="B79" s="132"/>
      <c r="C79" s="132"/>
      <c r="D79" s="234"/>
      <c r="E79" s="234"/>
      <c r="F79" s="234"/>
    </row>
    <row r="80" spans="1:6" ht="24.75" outlineLevel="1" x14ac:dyDescent="0.25">
      <c r="A80" s="127"/>
      <c r="B80" s="132"/>
      <c r="C80" s="132"/>
      <c r="D80" s="234"/>
      <c r="E80" s="234"/>
      <c r="F80" s="234"/>
    </row>
    <row r="81" spans="1:18" ht="24.75" outlineLevel="1" x14ac:dyDescent="0.25">
      <c r="A81" s="127"/>
      <c r="B81" s="132"/>
      <c r="C81" s="132"/>
      <c r="D81" s="234"/>
      <c r="E81" s="234"/>
      <c r="F81" s="234"/>
    </row>
    <row r="82" spans="1:18" ht="25.5" outlineLevel="1" thickBot="1" x14ac:dyDescent="0.3">
      <c r="A82" s="127"/>
      <c r="B82" s="132"/>
      <c r="C82" s="132"/>
      <c r="D82" s="234"/>
      <c r="E82" s="234"/>
      <c r="F82" s="234"/>
    </row>
    <row r="83" spans="1:18" s="219" customFormat="1" ht="41.25" customHeight="1" outlineLevel="1" thickBot="1" x14ac:dyDescent="0.3">
      <c r="A83" s="127"/>
      <c r="B83" s="132"/>
      <c r="C83" s="132"/>
      <c r="D83" s="235" t="s">
        <v>204</v>
      </c>
      <c r="E83" s="236"/>
      <c r="F83" s="236"/>
    </row>
    <row r="84" spans="1:18" s="219" customFormat="1" outlineLevel="1" x14ac:dyDescent="0.25">
      <c r="A84" s="127"/>
      <c r="B84" s="132"/>
      <c r="C84" s="132"/>
      <c r="D84" s="237"/>
      <c r="E84" s="237"/>
      <c r="F84" s="237"/>
    </row>
    <row r="85" spans="1:18" ht="24.75" outlineLevel="1" x14ac:dyDescent="0.25">
      <c r="A85" s="127"/>
      <c r="B85" s="132"/>
      <c r="C85" s="132"/>
      <c r="D85" s="111"/>
      <c r="E85" s="111"/>
      <c r="F85" s="111"/>
    </row>
    <row r="88" spans="1:18" x14ac:dyDescent="0.25">
      <c r="C88" s="238"/>
      <c r="D88" s="239"/>
      <c r="E88" s="239"/>
    </row>
    <row r="89" spans="1:18" x14ac:dyDescent="0.25">
      <c r="C89" s="238"/>
      <c r="D89" s="239"/>
      <c r="E89" s="239"/>
    </row>
    <row r="90" spans="1:18" x14ac:dyDescent="0.25">
      <c r="C90" s="238"/>
      <c r="D90" s="239"/>
      <c r="E90" s="239"/>
    </row>
    <row r="91" spans="1:18" ht="15.75" x14ac:dyDescent="0.25">
      <c r="C91" s="238"/>
      <c r="D91" s="223"/>
      <c r="E91" s="239"/>
    </row>
    <row r="92" spans="1:18" ht="15.75" x14ac:dyDescent="0.25">
      <c r="C92" s="238"/>
      <c r="D92" s="223"/>
      <c r="E92" s="239"/>
    </row>
    <row r="93" spans="1:18" ht="15.75" x14ac:dyDescent="0.25">
      <c r="C93" s="238"/>
      <c r="D93" s="240"/>
      <c r="E93" s="239"/>
    </row>
    <row r="94" spans="1:18" x14ac:dyDescent="0.25">
      <c r="C94" s="238"/>
      <c r="D94" s="241"/>
      <c r="E94" s="239"/>
    </row>
    <row r="95" spans="1:18" s="161" customFormat="1" ht="15.75" x14ac:dyDescent="0.25">
      <c r="A95" s="152"/>
      <c r="B95" s="152"/>
      <c r="C95" s="238"/>
      <c r="D95" s="223"/>
      <c r="E95" s="239"/>
      <c r="G95" s="152"/>
      <c r="H95" s="152"/>
      <c r="I95" s="152"/>
      <c r="J95" s="152"/>
      <c r="K95" s="152"/>
      <c r="L95" s="152"/>
      <c r="M95" s="152"/>
      <c r="N95" s="152"/>
      <c r="O95" s="152"/>
      <c r="P95" s="152"/>
      <c r="Q95" s="152"/>
      <c r="R95" s="152"/>
    </row>
    <row r="96" spans="1:18" s="161" customFormat="1" ht="15.75" x14ac:dyDescent="0.25">
      <c r="A96" s="152"/>
      <c r="B96" s="152"/>
      <c r="C96" s="238"/>
      <c r="D96" s="223"/>
      <c r="E96" s="239"/>
      <c r="G96" s="152"/>
      <c r="H96" s="152"/>
      <c r="I96" s="152"/>
      <c r="J96" s="152"/>
      <c r="K96" s="152"/>
      <c r="L96" s="152"/>
      <c r="M96" s="152"/>
      <c r="N96" s="152"/>
      <c r="O96" s="152"/>
      <c r="P96" s="152"/>
      <c r="Q96" s="152"/>
      <c r="R96" s="152"/>
    </row>
    <row r="97" spans="1:18" s="161" customFormat="1" ht="15.75" x14ac:dyDescent="0.25">
      <c r="A97" s="152"/>
      <c r="B97" s="152"/>
      <c r="C97" s="238"/>
      <c r="D97" s="240"/>
      <c r="E97" s="239"/>
      <c r="G97" s="152"/>
      <c r="H97" s="152"/>
      <c r="I97" s="152"/>
      <c r="J97" s="152"/>
      <c r="K97" s="152"/>
      <c r="L97" s="152"/>
      <c r="M97" s="152"/>
      <c r="N97" s="152"/>
      <c r="O97" s="152"/>
      <c r="P97" s="152"/>
      <c r="Q97" s="152"/>
      <c r="R97" s="152"/>
    </row>
    <row r="98" spans="1:18" s="161" customFormat="1" x14ac:dyDescent="0.25">
      <c r="A98" s="152"/>
      <c r="B98" s="152"/>
      <c r="C98" s="238"/>
      <c r="D98" s="241"/>
      <c r="E98" s="239"/>
      <c r="G98" s="152"/>
      <c r="H98" s="152"/>
      <c r="I98" s="152"/>
      <c r="J98" s="152"/>
      <c r="K98" s="152"/>
      <c r="L98" s="152"/>
      <c r="M98" s="152"/>
      <c r="N98" s="152"/>
      <c r="O98" s="152"/>
      <c r="P98" s="152"/>
      <c r="Q98" s="152"/>
      <c r="R98" s="152"/>
    </row>
    <row r="99" spans="1:18" s="161" customFormat="1" ht="15.75" x14ac:dyDescent="0.25">
      <c r="A99" s="152"/>
      <c r="B99" s="152"/>
      <c r="C99" s="238"/>
      <c r="D99" s="118"/>
      <c r="E99" s="239"/>
      <c r="G99" s="152"/>
      <c r="H99" s="152"/>
      <c r="I99" s="152"/>
      <c r="J99" s="152"/>
      <c r="K99" s="152"/>
      <c r="L99" s="152"/>
      <c r="M99" s="152"/>
      <c r="N99" s="152"/>
      <c r="O99" s="152"/>
      <c r="P99" s="152"/>
      <c r="Q99" s="152"/>
      <c r="R99" s="152"/>
    </row>
    <row r="100" spans="1:18" s="161" customFormat="1" ht="15.75" x14ac:dyDescent="0.25">
      <c r="A100" s="152"/>
      <c r="B100" s="152"/>
      <c r="C100" s="238"/>
      <c r="D100" s="223"/>
      <c r="E100" s="239"/>
      <c r="G100" s="152"/>
      <c r="H100" s="152"/>
      <c r="I100" s="152"/>
      <c r="J100" s="152"/>
      <c r="K100" s="152"/>
      <c r="L100" s="152"/>
      <c r="M100" s="152"/>
      <c r="N100" s="152"/>
      <c r="O100" s="152"/>
      <c r="P100" s="152"/>
      <c r="Q100" s="152"/>
      <c r="R100" s="152"/>
    </row>
    <row r="101" spans="1:18" s="161" customFormat="1" ht="15.75" x14ac:dyDescent="0.25">
      <c r="A101" s="152"/>
      <c r="B101" s="152"/>
      <c r="C101" s="238"/>
      <c r="D101" s="240"/>
      <c r="E101" s="239"/>
      <c r="G101" s="152"/>
      <c r="H101" s="152"/>
      <c r="I101" s="152"/>
      <c r="J101" s="152"/>
      <c r="K101" s="152"/>
      <c r="L101" s="152"/>
      <c r="M101" s="152"/>
      <c r="N101" s="152"/>
      <c r="O101" s="152"/>
      <c r="P101" s="152"/>
      <c r="Q101" s="152"/>
      <c r="R101" s="152"/>
    </row>
    <row r="102" spans="1:18" s="161" customFormat="1" x14ac:dyDescent="0.25">
      <c r="A102" s="152"/>
      <c r="B102" s="152"/>
      <c r="C102" s="238"/>
      <c r="D102" s="119"/>
      <c r="E102" s="239"/>
      <c r="G102" s="152"/>
      <c r="H102" s="152"/>
      <c r="I102" s="152"/>
      <c r="J102" s="152"/>
      <c r="K102" s="152"/>
      <c r="L102" s="152"/>
      <c r="M102" s="152"/>
      <c r="N102" s="152"/>
      <c r="O102" s="152"/>
      <c r="P102" s="152"/>
      <c r="Q102" s="152"/>
      <c r="R102" s="152"/>
    </row>
    <row r="103" spans="1:18" s="161" customFormat="1" ht="15.75" x14ac:dyDescent="0.25">
      <c r="A103" s="152"/>
      <c r="B103" s="152"/>
      <c r="C103" s="238"/>
      <c r="D103" s="223"/>
      <c r="E103" s="239"/>
      <c r="G103" s="152"/>
      <c r="H103" s="152"/>
      <c r="I103" s="152"/>
      <c r="J103" s="152"/>
      <c r="K103" s="152"/>
      <c r="L103" s="152"/>
      <c r="M103" s="152"/>
      <c r="N103" s="152"/>
      <c r="O103" s="152"/>
      <c r="P103" s="152"/>
      <c r="Q103" s="152"/>
      <c r="R103" s="152"/>
    </row>
    <row r="104" spans="1:18" s="161" customFormat="1" ht="15.75" x14ac:dyDescent="0.25">
      <c r="A104" s="152"/>
      <c r="B104" s="152"/>
      <c r="C104" s="238"/>
      <c r="D104" s="223"/>
      <c r="E104" s="239"/>
      <c r="G104" s="152"/>
      <c r="H104" s="152"/>
      <c r="I104" s="152"/>
      <c r="J104" s="152"/>
      <c r="K104" s="152"/>
      <c r="L104" s="152"/>
      <c r="M104" s="152"/>
      <c r="N104" s="152"/>
      <c r="O104" s="152"/>
      <c r="P104" s="152"/>
      <c r="Q104" s="152"/>
      <c r="R104" s="152"/>
    </row>
    <row r="105" spans="1:18" s="161" customFormat="1" ht="15.75" x14ac:dyDescent="0.25">
      <c r="A105" s="152"/>
      <c r="B105" s="152"/>
      <c r="C105" s="238"/>
      <c r="D105" s="240"/>
      <c r="E105" s="239"/>
      <c r="G105" s="152"/>
      <c r="H105" s="152"/>
      <c r="I105" s="152"/>
      <c r="J105" s="152"/>
      <c r="K105" s="152"/>
      <c r="L105" s="152"/>
      <c r="M105" s="152"/>
      <c r="N105" s="152"/>
      <c r="O105" s="152"/>
      <c r="P105" s="152"/>
      <c r="Q105" s="152"/>
      <c r="R105" s="152"/>
    </row>
    <row r="106" spans="1:18" s="161" customFormat="1" x14ac:dyDescent="0.25">
      <c r="A106" s="152"/>
      <c r="B106" s="152"/>
      <c r="C106" s="238"/>
      <c r="D106" s="242"/>
      <c r="E106" s="239"/>
      <c r="G106" s="152"/>
      <c r="H106" s="152"/>
      <c r="I106" s="152"/>
      <c r="J106" s="152"/>
      <c r="K106" s="152"/>
      <c r="L106" s="152"/>
      <c r="M106" s="152"/>
      <c r="N106" s="152"/>
      <c r="O106" s="152"/>
      <c r="P106" s="152"/>
      <c r="Q106" s="152"/>
      <c r="R106" s="152"/>
    </row>
    <row r="107" spans="1:18" s="161" customFormat="1" ht="15.75" x14ac:dyDescent="0.25">
      <c r="A107" s="152"/>
      <c r="B107" s="152"/>
      <c r="C107" s="238"/>
      <c r="D107" s="223"/>
      <c r="E107" s="239"/>
      <c r="G107" s="152"/>
      <c r="H107" s="152"/>
      <c r="I107" s="152"/>
      <c r="J107" s="152"/>
      <c r="K107" s="152"/>
      <c r="L107" s="152"/>
      <c r="M107" s="152"/>
      <c r="N107" s="152"/>
      <c r="O107" s="152"/>
      <c r="P107" s="152"/>
      <c r="Q107" s="152"/>
      <c r="R107" s="152"/>
    </row>
    <row r="108" spans="1:18" s="161" customFormat="1" ht="15.75" x14ac:dyDescent="0.25">
      <c r="A108" s="152"/>
      <c r="B108" s="152"/>
      <c r="C108" s="238"/>
      <c r="D108" s="223"/>
      <c r="E108" s="239"/>
      <c r="G108" s="152"/>
      <c r="H108" s="152"/>
      <c r="I108" s="152"/>
      <c r="J108" s="152"/>
      <c r="K108" s="152"/>
      <c r="L108" s="152"/>
      <c r="M108" s="152"/>
      <c r="N108" s="152"/>
      <c r="O108" s="152"/>
      <c r="P108" s="152"/>
      <c r="Q108" s="152"/>
      <c r="R108" s="152"/>
    </row>
    <row r="109" spans="1:18" s="161" customFormat="1" ht="15.75" x14ac:dyDescent="0.25">
      <c r="A109" s="152"/>
      <c r="B109" s="152"/>
      <c r="C109" s="238"/>
      <c r="D109" s="240"/>
      <c r="E109" s="239"/>
      <c r="G109" s="152"/>
      <c r="H109" s="152"/>
      <c r="I109" s="152"/>
      <c r="J109" s="152"/>
      <c r="K109" s="152"/>
      <c r="L109" s="152"/>
      <c r="M109" s="152"/>
      <c r="N109" s="152"/>
      <c r="O109" s="152"/>
      <c r="P109" s="152"/>
      <c r="Q109" s="152"/>
      <c r="R109" s="152"/>
    </row>
    <row r="110" spans="1:18" s="161" customFormat="1" x14ac:dyDescent="0.25">
      <c r="A110" s="152"/>
      <c r="B110" s="152"/>
      <c r="C110" s="238"/>
      <c r="D110" s="242"/>
      <c r="E110" s="239"/>
      <c r="G110" s="152"/>
      <c r="H110" s="152"/>
      <c r="I110" s="152"/>
      <c r="J110" s="152"/>
      <c r="K110" s="152"/>
      <c r="L110" s="152"/>
      <c r="M110" s="152"/>
      <c r="N110" s="152"/>
      <c r="O110" s="152"/>
      <c r="P110" s="152"/>
      <c r="Q110" s="152"/>
      <c r="R110" s="152"/>
    </row>
    <row r="111" spans="1:18" s="161" customFormat="1" ht="15.75" x14ac:dyDescent="0.25">
      <c r="A111" s="152"/>
      <c r="B111" s="152"/>
      <c r="C111" s="238"/>
      <c r="D111" s="223"/>
      <c r="E111" s="239"/>
      <c r="G111" s="152"/>
      <c r="H111" s="152"/>
      <c r="I111" s="152"/>
      <c r="J111" s="152"/>
      <c r="K111" s="152"/>
      <c r="L111" s="152"/>
      <c r="M111" s="152"/>
      <c r="N111" s="152"/>
      <c r="O111" s="152"/>
      <c r="P111" s="152"/>
      <c r="Q111" s="152"/>
      <c r="R111" s="152"/>
    </row>
    <row r="112" spans="1:18" s="161" customFormat="1" ht="15.75" x14ac:dyDescent="0.25">
      <c r="A112" s="152"/>
      <c r="B112" s="152"/>
      <c r="C112" s="238"/>
      <c r="D112" s="223"/>
      <c r="E112" s="239"/>
      <c r="G112" s="152"/>
      <c r="H112" s="152"/>
      <c r="I112" s="152"/>
      <c r="J112" s="152"/>
      <c r="K112" s="152"/>
      <c r="L112" s="152"/>
      <c r="M112" s="152"/>
      <c r="N112" s="152"/>
      <c r="O112" s="152"/>
      <c r="P112" s="152"/>
      <c r="Q112" s="152"/>
      <c r="R112" s="152"/>
    </row>
    <row r="113" spans="1:18" s="161" customFormat="1" ht="15.75" x14ac:dyDescent="0.25">
      <c r="A113" s="152"/>
      <c r="B113" s="152"/>
      <c r="C113" s="238"/>
      <c r="D113" s="240"/>
      <c r="E113" s="239"/>
      <c r="G113" s="152"/>
      <c r="H113" s="152"/>
      <c r="I113" s="152"/>
      <c r="J113" s="152"/>
      <c r="K113" s="152"/>
      <c r="L113" s="152"/>
      <c r="M113" s="152"/>
      <c r="N113" s="152"/>
      <c r="O113" s="152"/>
      <c r="P113" s="152"/>
      <c r="Q113" s="152"/>
      <c r="R113" s="152"/>
    </row>
    <row r="114" spans="1:18" s="161" customFormat="1" x14ac:dyDescent="0.25">
      <c r="A114" s="152"/>
      <c r="B114" s="152"/>
      <c r="C114" s="238"/>
      <c r="D114" s="242"/>
      <c r="E114" s="239"/>
      <c r="G114" s="152"/>
      <c r="H114" s="152"/>
      <c r="I114" s="152"/>
      <c r="J114" s="152"/>
      <c r="K114" s="152"/>
      <c r="L114" s="152"/>
      <c r="M114" s="152"/>
      <c r="N114" s="152"/>
      <c r="O114" s="152"/>
      <c r="P114" s="152"/>
      <c r="Q114" s="152"/>
      <c r="R114" s="152"/>
    </row>
    <row r="115" spans="1:18" x14ac:dyDescent="0.25">
      <c r="C115" s="238"/>
      <c r="D115" s="239"/>
      <c r="E115" s="239"/>
    </row>
    <row r="116" spans="1:18" x14ac:dyDescent="0.25">
      <c r="C116" s="238"/>
      <c r="D116" s="239"/>
      <c r="E116" s="239"/>
    </row>
    <row r="117" spans="1:18" x14ac:dyDescent="0.25">
      <c r="C117" s="238"/>
      <c r="D117" s="239"/>
      <c r="E117" s="239"/>
    </row>
    <row r="118" spans="1:18" x14ac:dyDescent="0.25">
      <c r="C118" s="238"/>
      <c r="D118" s="239"/>
      <c r="E118" s="239"/>
    </row>
    <row r="119" spans="1:18" x14ac:dyDescent="0.25">
      <c r="C119" s="238"/>
      <c r="D119" s="239"/>
      <c r="E119" s="239"/>
    </row>
  </sheetData>
  <mergeCells count="3">
    <mergeCell ref="C1:F1"/>
    <mergeCell ref="D3:F3"/>
    <mergeCell ref="D4:F4"/>
  </mergeCells>
  <pageMargins left="0.25" right="0.25" top="0.75" bottom="0.75" header="0.3" footer="0.3"/>
  <pageSetup paperSize="8" scale="3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zoomScale="70" zoomScaleNormal="70" workbookViewId="0">
      <selection activeCell="D16" sqref="D16"/>
    </sheetView>
  </sheetViews>
  <sheetFormatPr baseColWidth="10" defaultColWidth="11.42578125" defaultRowHeight="15" outlineLevelCol="1" x14ac:dyDescent="0.25"/>
  <cols>
    <col min="1" max="1" width="11.42578125" style="18"/>
    <col min="2" max="2" width="13.42578125" style="33" customWidth="1"/>
    <col min="3" max="3" width="9" style="33" customWidth="1"/>
    <col min="4" max="4" width="120.140625" style="33" customWidth="1"/>
    <col min="5" max="6" width="39.140625" style="18" hidden="1" customWidth="1" outlineLevel="1"/>
    <col min="7" max="7" width="11.42578125" style="18" hidden="1" customWidth="1" outlineLevel="1"/>
    <col min="8" max="8" width="11.42578125" style="18" collapsed="1"/>
    <col min="9" max="10" width="11.42578125" style="18"/>
    <col min="11" max="11" width="17.28515625" style="18" customWidth="1"/>
    <col min="12" max="16384" width="11.42578125" style="18"/>
  </cols>
  <sheetData>
    <row r="1" spans="1:11" s="6" customFormat="1" x14ac:dyDescent="0.25">
      <c r="A1" s="1"/>
      <c r="B1" s="2"/>
      <c r="C1" s="2"/>
      <c r="D1" s="3"/>
      <c r="E1" s="4"/>
      <c r="F1" s="5"/>
    </row>
    <row r="2" spans="1:11" s="6" customFormat="1" ht="31.5" customHeight="1" x14ac:dyDescent="0.6">
      <c r="A2" s="7"/>
      <c r="B2" s="8" t="s">
        <v>325</v>
      </c>
      <c r="C2" s="128" t="s">
        <v>326</v>
      </c>
      <c r="D2" s="129"/>
      <c r="E2" s="129"/>
      <c r="F2" s="129"/>
    </row>
    <row r="3" spans="1:11" s="6" customFormat="1" x14ac:dyDescent="0.25">
      <c r="A3" s="1"/>
      <c r="B3" s="2"/>
      <c r="C3" s="2"/>
      <c r="D3" s="2"/>
      <c r="E3" s="4"/>
      <c r="F3" s="5"/>
    </row>
    <row r="4" spans="1:11" s="1" customFormat="1" x14ac:dyDescent="0.25">
      <c r="B4" s="12" t="str">
        <f>B2</f>
        <v>LOT 8</v>
      </c>
      <c r="C4" s="384" t="str">
        <f>C2</f>
        <v>Sistema per liposuccions i altres tractaments de cirurgia plàstica i reconstructiva</v>
      </c>
      <c r="D4" s="385"/>
      <c r="E4" s="4"/>
      <c r="F4" s="5"/>
    </row>
    <row r="5" spans="1:11" s="1" customFormat="1" x14ac:dyDescent="0.25">
      <c r="B5" s="13" t="s">
        <v>2</v>
      </c>
      <c r="C5" s="386"/>
      <c r="D5" s="387"/>
      <c r="E5" s="4"/>
      <c r="F5" s="5"/>
    </row>
    <row r="6" spans="1:11" s="1" customFormat="1" x14ac:dyDescent="0.25">
      <c r="B6" s="13" t="s">
        <v>3</v>
      </c>
      <c r="C6" s="386"/>
      <c r="D6" s="387"/>
      <c r="E6" s="4"/>
      <c r="F6" s="5"/>
    </row>
    <row r="7" spans="1:11" s="1" customFormat="1" ht="25.5" x14ac:dyDescent="0.25">
      <c r="B7" s="13" t="s">
        <v>4</v>
      </c>
      <c r="C7" s="386"/>
      <c r="D7" s="387"/>
      <c r="E7" s="4"/>
      <c r="F7" s="5"/>
    </row>
    <row r="8" spans="1:11" s="1" customFormat="1" ht="22.5" x14ac:dyDescent="0.25">
      <c r="B8" s="14"/>
      <c r="C8" s="14"/>
      <c r="D8" s="15"/>
      <c r="E8" s="4"/>
      <c r="F8" s="5"/>
    </row>
    <row r="9" spans="1:11" s="1" customFormat="1" ht="24.75" x14ac:dyDescent="0.25">
      <c r="B9" s="130" t="s">
        <v>148</v>
      </c>
      <c r="C9" s="130"/>
      <c r="D9" s="131"/>
      <c r="E9" s="131"/>
      <c r="F9" s="131"/>
    </row>
    <row r="10" spans="1:11" s="1" customFormat="1" ht="24.75" x14ac:dyDescent="0.25">
      <c r="B10" s="132"/>
      <c r="C10" s="132"/>
      <c r="D10" s="133"/>
      <c r="E10" s="133"/>
      <c r="F10" s="133"/>
    </row>
    <row r="11" spans="1:11" ht="38.25" customHeight="1" x14ac:dyDescent="0.25">
      <c r="A11" s="1"/>
      <c r="B11" s="470" t="s">
        <v>6</v>
      </c>
      <c r="C11" s="470"/>
      <c r="D11" s="470"/>
      <c r="E11" s="133"/>
      <c r="F11" s="133"/>
    </row>
    <row r="12" spans="1:11" ht="18.75" customHeight="1" x14ac:dyDescent="0.25">
      <c r="A12" s="1"/>
      <c r="B12" s="469" t="s">
        <v>149</v>
      </c>
      <c r="C12" s="469"/>
      <c r="D12" s="469"/>
      <c r="E12" s="133"/>
      <c r="F12" s="133"/>
    </row>
    <row r="13" spans="1:11" ht="132.75" customHeight="1" x14ac:dyDescent="0.25">
      <c r="A13" s="1"/>
      <c r="B13" s="468" t="s">
        <v>459</v>
      </c>
      <c r="C13" s="468"/>
      <c r="D13" s="468"/>
      <c r="E13" s="133"/>
      <c r="F13" s="133"/>
    </row>
    <row r="14" spans="1:11" customFormat="1" ht="24.75" x14ac:dyDescent="0.25">
      <c r="A14" s="467"/>
      <c r="B14" s="466"/>
      <c r="C14" s="465"/>
      <c r="D14" s="464"/>
      <c r="E14" s="133"/>
      <c r="F14" s="133"/>
    </row>
    <row r="15" spans="1:11" ht="36.75" customHeight="1" x14ac:dyDescent="0.25">
      <c r="A15" s="1"/>
      <c r="B15" s="20" t="s">
        <v>9</v>
      </c>
      <c r="C15" s="20" t="s">
        <v>10</v>
      </c>
      <c r="D15" s="12" t="s">
        <v>11</v>
      </c>
      <c r="E15" s="21" t="s">
        <v>12</v>
      </c>
      <c r="F15" s="22" t="s">
        <v>13</v>
      </c>
      <c r="K15" s="461"/>
    </row>
    <row r="16" spans="1:11" s="143" customFormat="1" ht="25.5" customHeight="1" x14ac:dyDescent="0.25">
      <c r="A16" s="138"/>
      <c r="B16" s="463"/>
      <c r="C16" s="458"/>
      <c r="D16" s="462" t="s">
        <v>14</v>
      </c>
      <c r="E16" s="456"/>
      <c r="F16" s="456"/>
      <c r="K16" s="461"/>
    </row>
    <row r="17" spans="1:6" x14ac:dyDescent="0.25">
      <c r="A17" s="1"/>
      <c r="B17" s="20"/>
      <c r="C17" s="20"/>
      <c r="D17" s="12" t="s">
        <v>394</v>
      </c>
      <c r="E17" s="456"/>
      <c r="F17" s="456"/>
    </row>
    <row r="18" spans="1:6" s="143" customFormat="1" x14ac:dyDescent="0.25">
      <c r="A18" s="138"/>
      <c r="B18" s="458" t="s">
        <v>15</v>
      </c>
      <c r="C18" s="458">
        <v>1</v>
      </c>
      <c r="D18" s="457" t="s">
        <v>458</v>
      </c>
      <c r="E18" s="456"/>
      <c r="F18" s="456"/>
    </row>
    <row r="19" spans="1:6" customFormat="1" x14ac:dyDescent="0.25">
      <c r="A19" s="30"/>
      <c r="B19" s="458" t="s">
        <v>15</v>
      </c>
      <c r="C19" s="458">
        <f>C18+1</f>
        <v>2</v>
      </c>
      <c r="D19" s="457" t="s">
        <v>457</v>
      </c>
      <c r="E19" s="456"/>
      <c r="F19" s="456"/>
    </row>
    <row r="20" spans="1:6" s="143" customFormat="1" x14ac:dyDescent="0.25">
      <c r="A20" s="138"/>
      <c r="B20" s="458" t="s">
        <v>15</v>
      </c>
      <c r="C20" s="458">
        <f>C19+1</f>
        <v>3</v>
      </c>
      <c r="D20" s="457" t="s">
        <v>456</v>
      </c>
      <c r="E20" s="456"/>
      <c r="F20" s="456"/>
    </row>
    <row r="21" spans="1:6" s="143" customFormat="1" ht="63.75" x14ac:dyDescent="0.25">
      <c r="A21" s="138"/>
      <c r="B21" s="458" t="s">
        <v>15</v>
      </c>
      <c r="C21" s="458">
        <f>C20+1</f>
        <v>4</v>
      </c>
      <c r="D21" s="457" t="s">
        <v>455</v>
      </c>
      <c r="E21" s="456"/>
      <c r="F21" s="456"/>
    </row>
    <row r="22" spans="1:6" s="143" customFormat="1" x14ac:dyDescent="0.25">
      <c r="A22" s="138"/>
      <c r="B22" s="458" t="s">
        <v>15</v>
      </c>
      <c r="C22" s="458">
        <f>C21+1</f>
        <v>5</v>
      </c>
      <c r="D22" s="460" t="s">
        <v>454</v>
      </c>
      <c r="E22" s="456"/>
      <c r="F22" s="456"/>
    </row>
    <row r="23" spans="1:6" customFormat="1" ht="15.75" customHeight="1" x14ac:dyDescent="0.25">
      <c r="A23" s="30"/>
      <c r="B23" s="20"/>
      <c r="C23" s="20"/>
      <c r="D23" s="12" t="s">
        <v>453</v>
      </c>
      <c r="E23" s="456"/>
      <c r="F23" s="456"/>
    </row>
    <row r="24" spans="1:6" s="143" customFormat="1" ht="16.5" customHeight="1" x14ac:dyDescent="0.25">
      <c r="A24" s="138"/>
      <c r="B24" s="458" t="s">
        <v>15</v>
      </c>
      <c r="C24" s="458">
        <f>C22+1</f>
        <v>6</v>
      </c>
      <c r="D24" s="457" t="s">
        <v>452</v>
      </c>
      <c r="E24" s="456"/>
      <c r="F24" s="456"/>
    </row>
    <row r="25" spans="1:6" customFormat="1" x14ac:dyDescent="0.25">
      <c r="A25" s="30"/>
      <c r="B25" s="458" t="s">
        <v>15</v>
      </c>
      <c r="C25" s="458">
        <f>C24+1</f>
        <v>7</v>
      </c>
      <c r="D25" s="457" t="s">
        <v>451</v>
      </c>
      <c r="E25" s="456"/>
      <c r="F25" s="456"/>
    </row>
    <row r="26" spans="1:6" customFormat="1" x14ac:dyDescent="0.25">
      <c r="A26" s="30"/>
      <c r="B26" s="458" t="s">
        <v>15</v>
      </c>
      <c r="C26" s="458">
        <f>C25+1</f>
        <v>8</v>
      </c>
      <c r="D26" s="457" t="s">
        <v>450</v>
      </c>
      <c r="E26" s="456"/>
      <c r="F26" s="456"/>
    </row>
    <row r="27" spans="1:6" customFormat="1" x14ac:dyDescent="0.25">
      <c r="A27" s="30"/>
      <c r="B27" s="458" t="s">
        <v>15</v>
      </c>
      <c r="C27" s="458">
        <f>C26+1</f>
        <v>9</v>
      </c>
      <c r="D27" s="457" t="s">
        <v>449</v>
      </c>
      <c r="E27" s="456"/>
      <c r="F27" s="456"/>
    </row>
    <row r="28" spans="1:6" customFormat="1" x14ac:dyDescent="0.25">
      <c r="A28" s="30"/>
      <c r="B28" s="458" t="s">
        <v>15</v>
      </c>
      <c r="C28" s="458">
        <f>C27+1</f>
        <v>10</v>
      </c>
      <c r="D28" s="457" t="s">
        <v>448</v>
      </c>
      <c r="E28" s="456"/>
      <c r="F28" s="456"/>
    </row>
    <row r="29" spans="1:6" customFormat="1" ht="25.5" x14ac:dyDescent="0.25">
      <c r="A29" s="30"/>
      <c r="B29" s="458" t="s">
        <v>15</v>
      </c>
      <c r="C29" s="458">
        <f>C28+1</f>
        <v>11</v>
      </c>
      <c r="D29" s="457" t="s">
        <v>447</v>
      </c>
      <c r="E29" s="456"/>
      <c r="F29" s="456"/>
    </row>
    <row r="30" spans="1:6" customFormat="1" ht="15.75" customHeight="1" x14ac:dyDescent="0.25">
      <c r="A30" s="30"/>
      <c r="B30" s="20"/>
      <c r="C30" s="20"/>
      <c r="D30" s="12" t="s">
        <v>446</v>
      </c>
      <c r="E30" s="456"/>
      <c r="F30" s="456"/>
    </row>
    <row r="31" spans="1:6" customFormat="1" x14ac:dyDescent="0.25">
      <c r="A31" s="30"/>
      <c r="B31" s="459" t="s">
        <v>15</v>
      </c>
      <c r="C31" s="458">
        <f>C29+1</f>
        <v>12</v>
      </c>
      <c r="D31" s="457" t="s">
        <v>445</v>
      </c>
      <c r="E31" s="456"/>
      <c r="F31" s="456"/>
    </row>
    <row r="32" spans="1:6" customFormat="1" ht="15.75" customHeight="1" x14ac:dyDescent="0.25">
      <c r="A32" s="30"/>
      <c r="B32" s="459" t="s">
        <v>15</v>
      </c>
      <c r="C32" s="458">
        <f>C31+1</f>
        <v>13</v>
      </c>
      <c r="D32" s="457" t="s">
        <v>444</v>
      </c>
      <c r="E32" s="456"/>
      <c r="F32" s="456"/>
    </row>
    <row r="33" spans="1:6" customFormat="1" ht="25.5" x14ac:dyDescent="0.25">
      <c r="A33" s="30"/>
      <c r="B33" s="459" t="s">
        <v>15</v>
      </c>
      <c r="C33" s="458">
        <f>C32+1</f>
        <v>14</v>
      </c>
      <c r="D33" s="457" t="s">
        <v>443</v>
      </c>
      <c r="E33" s="456"/>
      <c r="F33" s="456"/>
    </row>
    <row r="34" spans="1:6" customFormat="1" ht="15.75" customHeight="1" x14ac:dyDescent="0.25">
      <c r="A34" s="30"/>
      <c r="B34" s="459" t="s">
        <v>15</v>
      </c>
      <c r="C34" s="458">
        <f>C33+1</f>
        <v>15</v>
      </c>
      <c r="D34" s="457" t="s">
        <v>442</v>
      </c>
      <c r="E34" s="456"/>
      <c r="F34" s="456"/>
    </row>
    <row r="35" spans="1:6" customFormat="1" ht="15.75" customHeight="1" x14ac:dyDescent="0.25">
      <c r="A35" s="30"/>
      <c r="B35" s="459" t="s">
        <v>15</v>
      </c>
      <c r="C35" s="458">
        <f>C34+1</f>
        <v>16</v>
      </c>
      <c r="D35" s="457" t="s">
        <v>441</v>
      </c>
      <c r="E35" s="456"/>
      <c r="F35" s="456"/>
    </row>
    <row r="36" spans="1:6" customFormat="1" ht="15.75" customHeight="1" x14ac:dyDescent="0.25">
      <c r="A36" s="30"/>
      <c r="B36" s="459" t="s">
        <v>15</v>
      </c>
      <c r="C36" s="458">
        <f>C35+1</f>
        <v>17</v>
      </c>
      <c r="D36" s="457" t="s">
        <v>440</v>
      </c>
      <c r="E36" s="456"/>
      <c r="F36" s="456"/>
    </row>
    <row r="37" spans="1:6" customFormat="1" x14ac:dyDescent="0.25">
      <c r="A37" s="30"/>
      <c r="B37" s="459" t="s">
        <v>15</v>
      </c>
      <c r="C37" s="458">
        <f>C36+1</f>
        <v>18</v>
      </c>
      <c r="D37" s="457" t="s">
        <v>439</v>
      </c>
      <c r="E37" s="456"/>
      <c r="F37" s="456"/>
    </row>
    <row r="38" spans="1:6" customFormat="1" x14ac:dyDescent="0.25">
      <c r="A38" s="30"/>
      <c r="B38" s="459" t="s">
        <v>15</v>
      </c>
      <c r="C38" s="458">
        <f>C37+1</f>
        <v>19</v>
      </c>
      <c r="D38" s="457" t="s">
        <v>438</v>
      </c>
      <c r="E38" s="456"/>
      <c r="F38" s="456"/>
    </row>
    <row r="39" spans="1:6" customFormat="1" ht="25.5" x14ac:dyDescent="0.25">
      <c r="A39" s="30"/>
      <c r="B39" s="459" t="s">
        <v>15</v>
      </c>
      <c r="C39" s="458">
        <f>C38+1</f>
        <v>20</v>
      </c>
      <c r="D39" s="457" t="s">
        <v>437</v>
      </c>
      <c r="E39" s="456"/>
      <c r="F39" s="456"/>
    </row>
    <row r="40" spans="1:6" customFormat="1" x14ac:dyDescent="0.25">
      <c r="A40" s="30"/>
      <c r="B40" s="20"/>
      <c r="C40" s="20"/>
      <c r="D40" s="12" t="s">
        <v>436</v>
      </c>
      <c r="E40" s="456"/>
      <c r="F40" s="456"/>
    </row>
    <row r="41" spans="1:6" s="143" customFormat="1" x14ac:dyDescent="0.25">
      <c r="A41" s="138"/>
      <c r="B41" s="459" t="s">
        <v>15</v>
      </c>
      <c r="C41" s="458">
        <f>C39+1</f>
        <v>21</v>
      </c>
      <c r="D41" s="457" t="s">
        <v>435</v>
      </c>
      <c r="E41" s="456"/>
      <c r="F41" s="456"/>
    </row>
    <row r="42" spans="1:6" customFormat="1" x14ac:dyDescent="0.25">
      <c r="A42" s="30"/>
      <c r="B42" s="458" t="s">
        <v>15</v>
      </c>
      <c r="C42" s="458">
        <f>C41+1</f>
        <v>22</v>
      </c>
      <c r="D42" s="457" t="s">
        <v>434</v>
      </c>
      <c r="E42" s="456"/>
      <c r="F42" s="456"/>
    </row>
    <row r="43" spans="1:6" customFormat="1" x14ac:dyDescent="0.25">
      <c r="A43" s="30"/>
      <c r="B43" s="458" t="s">
        <v>15</v>
      </c>
      <c r="C43" s="458">
        <f>C42+1</f>
        <v>23</v>
      </c>
      <c r="D43" s="457" t="s">
        <v>433</v>
      </c>
      <c r="E43" s="456"/>
      <c r="F43" s="456"/>
    </row>
    <row r="44" spans="1:6" customFormat="1" x14ac:dyDescent="0.25">
      <c r="A44" s="30"/>
      <c r="B44" s="458" t="s">
        <v>15</v>
      </c>
      <c r="C44" s="458">
        <f>C43+1</f>
        <v>24</v>
      </c>
      <c r="D44" s="457" t="s">
        <v>432</v>
      </c>
      <c r="E44" s="456"/>
      <c r="F44" s="456"/>
    </row>
    <row r="45" spans="1:6" customFormat="1" x14ac:dyDescent="0.25">
      <c r="A45" s="30"/>
      <c r="B45" s="458" t="s">
        <v>15</v>
      </c>
      <c r="C45" s="458">
        <f>C44+1</f>
        <v>25</v>
      </c>
      <c r="D45" s="457" t="s">
        <v>431</v>
      </c>
      <c r="E45" s="456"/>
      <c r="F45" s="456"/>
    </row>
    <row r="46" spans="1:6" customFormat="1" x14ac:dyDescent="0.25">
      <c r="A46" s="30"/>
      <c r="B46" s="458" t="s">
        <v>15</v>
      </c>
      <c r="C46" s="458">
        <f>C45+1</f>
        <v>26</v>
      </c>
      <c r="D46" s="457" t="s">
        <v>430</v>
      </c>
      <c r="E46" s="456"/>
      <c r="F46" s="456"/>
    </row>
    <row r="47" spans="1:6" customFormat="1" x14ac:dyDescent="0.25">
      <c r="A47" s="30"/>
      <c r="B47" s="458" t="s">
        <v>15</v>
      </c>
      <c r="C47" s="458">
        <f>C46+1</f>
        <v>27</v>
      </c>
      <c r="D47" s="457" t="s">
        <v>429</v>
      </c>
      <c r="E47" s="456"/>
      <c r="F47" s="456"/>
    </row>
    <row r="48" spans="1:6" customFormat="1" x14ac:dyDescent="0.25">
      <c r="A48" s="30"/>
      <c r="B48" s="20"/>
      <c r="C48" s="20"/>
      <c r="D48" s="12" t="s">
        <v>428</v>
      </c>
      <c r="E48" s="456"/>
      <c r="F48" s="456"/>
    </row>
    <row r="49" spans="1:6" s="143" customFormat="1" ht="25.5" x14ac:dyDescent="0.25">
      <c r="A49" s="138"/>
      <c r="B49" s="459" t="s">
        <v>15</v>
      </c>
      <c r="C49" s="458">
        <f>C45+1</f>
        <v>26</v>
      </c>
      <c r="D49" s="457" t="s">
        <v>427</v>
      </c>
      <c r="E49" s="456"/>
      <c r="F49" s="456"/>
    </row>
    <row r="50" spans="1:6" customFormat="1" x14ac:dyDescent="0.25">
      <c r="A50" s="30"/>
      <c r="B50" s="458" t="s">
        <v>15</v>
      </c>
      <c r="C50" s="458">
        <f>C49+1</f>
        <v>27</v>
      </c>
      <c r="D50" s="457" t="s">
        <v>426</v>
      </c>
      <c r="E50" s="456"/>
      <c r="F50" s="456"/>
    </row>
    <row r="51" spans="1:6" customFormat="1" x14ac:dyDescent="0.25">
      <c r="A51" s="30"/>
      <c r="B51" s="458" t="s">
        <v>15</v>
      </c>
      <c r="C51" s="458">
        <f>C50+1</f>
        <v>28</v>
      </c>
      <c r="D51" s="457" t="s">
        <v>425</v>
      </c>
      <c r="E51" s="456"/>
      <c r="F51" s="456"/>
    </row>
    <row r="52" spans="1:6" customFormat="1" x14ac:dyDescent="0.25">
      <c r="A52" s="30"/>
      <c r="B52" s="458" t="s">
        <v>15</v>
      </c>
      <c r="C52" s="458">
        <f>C51+1</f>
        <v>29</v>
      </c>
      <c r="D52" s="457" t="s">
        <v>424</v>
      </c>
      <c r="E52" s="456"/>
      <c r="F52" s="456"/>
    </row>
    <row r="53" spans="1:6" customFormat="1" x14ac:dyDescent="0.25">
      <c r="A53" s="30"/>
      <c r="B53" s="458" t="s">
        <v>15</v>
      </c>
      <c r="C53" s="458">
        <f>C52+1</f>
        <v>30</v>
      </c>
      <c r="D53" s="457" t="s">
        <v>423</v>
      </c>
      <c r="E53" s="456"/>
      <c r="F53" s="456"/>
    </row>
    <row r="54" spans="1:6" customFormat="1" x14ac:dyDescent="0.25">
      <c r="A54" s="30"/>
      <c r="B54" s="20"/>
      <c r="C54" s="20"/>
      <c r="D54" s="12" t="s">
        <v>422</v>
      </c>
      <c r="E54" s="456"/>
      <c r="F54" s="456"/>
    </row>
    <row r="55" spans="1:6" s="143" customFormat="1" x14ac:dyDescent="0.25">
      <c r="A55" s="30"/>
      <c r="B55" s="458" t="s">
        <v>15</v>
      </c>
      <c r="C55" s="458">
        <f>C53+1</f>
        <v>31</v>
      </c>
      <c r="D55" s="457" t="s">
        <v>421</v>
      </c>
      <c r="E55" s="456"/>
      <c r="F55" s="456"/>
    </row>
    <row r="56" spans="1:6" s="143" customFormat="1" ht="25.5" x14ac:dyDescent="0.25">
      <c r="A56" s="30"/>
      <c r="B56" s="458" t="s">
        <v>15</v>
      </c>
      <c r="C56" s="458">
        <f>C55+1</f>
        <v>32</v>
      </c>
      <c r="D56" s="457" t="s">
        <v>420</v>
      </c>
      <c r="E56" s="456"/>
      <c r="F56" s="456"/>
    </row>
    <row r="57" spans="1:6" s="143" customFormat="1" ht="76.5" x14ac:dyDescent="0.25">
      <c r="A57" s="30"/>
      <c r="B57" s="458" t="s">
        <v>15</v>
      </c>
      <c r="C57" s="458">
        <f>C56+1</f>
        <v>33</v>
      </c>
      <c r="D57" s="457" t="s">
        <v>419</v>
      </c>
      <c r="E57" s="456"/>
      <c r="F57" s="456"/>
    </row>
    <row r="58" spans="1:6" customFormat="1" x14ac:dyDescent="0.25">
      <c r="A58" s="30"/>
      <c r="B58" s="458" t="s">
        <v>15</v>
      </c>
      <c r="C58" s="458">
        <f>C57+1</f>
        <v>34</v>
      </c>
      <c r="D58" s="457" t="s">
        <v>23</v>
      </c>
      <c r="E58" s="456"/>
      <c r="F58" s="456"/>
    </row>
    <row r="59" spans="1:6" customFormat="1" x14ac:dyDescent="0.25">
      <c r="A59" s="30"/>
      <c r="B59" s="458" t="s">
        <v>15</v>
      </c>
      <c r="C59" s="458">
        <f>C58+1</f>
        <v>35</v>
      </c>
      <c r="D59" s="457" t="s">
        <v>418</v>
      </c>
      <c r="E59" s="456"/>
      <c r="F59" s="456"/>
    </row>
    <row r="60" spans="1:6" customFormat="1" ht="25.5" x14ac:dyDescent="0.25">
      <c r="A60" s="30"/>
      <c r="B60" s="458" t="s">
        <v>15</v>
      </c>
      <c r="C60" s="458">
        <f>C59+1</f>
        <v>36</v>
      </c>
      <c r="D60" s="457" t="s">
        <v>25</v>
      </c>
      <c r="E60" s="456"/>
      <c r="F60" s="456"/>
    </row>
    <row r="61" spans="1:6" customFormat="1" ht="38.25" x14ac:dyDescent="0.25">
      <c r="A61" s="30"/>
      <c r="B61" s="458" t="s">
        <v>15</v>
      </c>
      <c r="C61" s="458">
        <f>C60+1</f>
        <v>37</v>
      </c>
      <c r="D61" s="457" t="s">
        <v>43</v>
      </c>
      <c r="E61" s="456"/>
      <c r="F61" s="456"/>
    </row>
    <row r="62" spans="1:6" customFormat="1" x14ac:dyDescent="0.25">
      <c r="A62" s="30"/>
      <c r="B62" s="458" t="s">
        <v>15</v>
      </c>
      <c r="C62" s="458">
        <f>C61+1</f>
        <v>38</v>
      </c>
      <c r="D62" s="457" t="s">
        <v>26</v>
      </c>
      <c r="E62" s="456"/>
      <c r="F62" s="456"/>
    </row>
    <row r="63" spans="1:6" s="34" customFormat="1" x14ac:dyDescent="0.25">
      <c r="B63" s="33"/>
      <c r="C63" s="33"/>
      <c r="D63" s="33"/>
    </row>
    <row r="64" spans="1:6" s="34" customFormat="1" x14ac:dyDescent="0.25">
      <c r="B64" s="33"/>
      <c r="C64" s="33"/>
      <c r="D64" s="33"/>
    </row>
    <row r="65" spans="2:4" s="34" customFormat="1" x14ac:dyDescent="0.25">
      <c r="B65" s="33"/>
      <c r="C65" s="33"/>
      <c r="D65" s="33"/>
    </row>
    <row r="66" spans="2:4" s="34" customFormat="1" x14ac:dyDescent="0.25">
      <c r="B66" s="33"/>
      <c r="C66" s="33"/>
      <c r="D66" s="33"/>
    </row>
    <row r="67" spans="2:4" s="34" customFormat="1" x14ac:dyDescent="0.25">
      <c r="B67" s="33"/>
      <c r="C67" s="33"/>
      <c r="D67" s="33"/>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52" fitToHeight="0" orientation="landscape" r:id="rId1"/>
  <headerFooter scaleWithDoc="0">
    <oddFooter>&amp;R&amp;P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6"/>
  <sheetViews>
    <sheetView zoomScale="70" zoomScaleNormal="70" workbookViewId="0">
      <selection activeCell="N26" sqref="N26"/>
    </sheetView>
  </sheetViews>
  <sheetFormatPr baseColWidth="10" defaultColWidth="11.42578125" defaultRowHeight="15" outlineLevelRow="1" outlineLevelCol="1" x14ac:dyDescent="0.25"/>
  <cols>
    <col min="1" max="1" width="16.7109375" style="152" customWidth="1"/>
    <col min="2" max="2" width="19.140625" style="152" customWidth="1"/>
    <col min="3" max="3" width="16" style="243" customWidth="1"/>
    <col min="4" max="4" width="120.85546875" style="161" customWidth="1"/>
    <col min="5" max="5" width="36.5703125" style="161" hidden="1" customWidth="1" outlineLevel="1"/>
    <col min="6" max="6" width="34.85546875" style="161" hidden="1" customWidth="1" outlineLevel="1"/>
    <col min="7" max="7" width="31.5703125" style="152" customWidth="1" collapsed="1"/>
    <col min="8" max="16384" width="11.42578125" style="152"/>
  </cols>
  <sheetData>
    <row r="1" spans="1:7" ht="29.25" customHeight="1" x14ac:dyDescent="0.25">
      <c r="A1" s="127"/>
      <c r="B1" s="151" t="str">
        <f>'LOT 8 - Equip liposucció'!B2</f>
        <v>LOT 8</v>
      </c>
      <c r="C1" s="487" t="str">
        <f>'LOT 8 - Equip liposucció'!C2</f>
        <v>Sistema per liposuccions i altres tractaments de cirurgia plàstica i reconstructiva</v>
      </c>
      <c r="D1" s="487"/>
      <c r="E1" s="487"/>
      <c r="F1" s="487"/>
      <c r="G1" s="488"/>
    </row>
    <row r="2" spans="1:7" ht="22.5" x14ac:dyDescent="0.25">
      <c r="A2" s="127"/>
      <c r="B2" s="132"/>
      <c r="C2" s="485"/>
      <c r="D2" s="486"/>
      <c r="E2" s="486"/>
      <c r="F2" s="486"/>
      <c r="G2" s="488"/>
    </row>
    <row r="3" spans="1:7" customFormat="1" ht="25.35" customHeight="1" x14ac:dyDescent="0.5">
      <c r="A3" s="30"/>
      <c r="B3" s="154"/>
      <c r="C3" s="155"/>
      <c r="D3" s="399"/>
      <c r="E3" s="399"/>
      <c r="F3" s="399"/>
      <c r="G3" s="30"/>
    </row>
    <row r="4" spans="1:7" customFormat="1" ht="25.35" customHeight="1" x14ac:dyDescent="0.25">
      <c r="A4" s="30"/>
      <c r="B4" s="154"/>
      <c r="C4" s="155"/>
      <c r="D4" s="400"/>
      <c r="E4" s="400"/>
      <c r="F4" s="400"/>
      <c r="G4" s="30"/>
    </row>
    <row r="5" spans="1:7" customFormat="1" ht="25.35" customHeight="1" thickBot="1" x14ac:dyDescent="0.3">
      <c r="A5" s="30"/>
      <c r="B5" s="154"/>
      <c r="C5" s="155"/>
      <c r="D5" s="372"/>
      <c r="E5" s="372"/>
      <c r="F5" s="372"/>
      <c r="G5" s="30"/>
    </row>
    <row r="6" spans="1:7" ht="45" x14ac:dyDescent="0.5">
      <c r="A6" s="158" t="s">
        <v>44</v>
      </c>
      <c r="B6" s="132"/>
      <c r="C6" s="485"/>
      <c r="D6" s="484" t="s">
        <v>45</v>
      </c>
      <c r="E6" s="483"/>
      <c r="F6" s="483"/>
      <c r="G6" s="488"/>
    </row>
    <row r="7" spans="1:7" ht="25.5" thickBot="1" x14ac:dyDescent="0.55000000000000004">
      <c r="A7" s="159">
        <f>A10+A14+A21</f>
        <v>18</v>
      </c>
      <c r="B7" s="127"/>
      <c r="C7" s="160"/>
      <c r="E7" s="55">
        <f>A7</f>
        <v>18</v>
      </c>
      <c r="F7" s="56" t="s">
        <v>46</v>
      </c>
      <c r="G7" s="488"/>
    </row>
    <row r="8" spans="1:7" ht="24.75" x14ac:dyDescent="0.25">
      <c r="A8" s="127"/>
      <c r="B8" s="162"/>
      <c r="C8" s="163"/>
      <c r="D8" s="56"/>
      <c r="E8" s="133"/>
      <c r="F8" s="133"/>
      <c r="G8" s="488"/>
    </row>
    <row r="9" spans="1:7" ht="68.25" thickBot="1" x14ac:dyDescent="0.3">
      <c r="A9" s="165" t="s">
        <v>47</v>
      </c>
      <c r="B9" s="166" t="s">
        <v>48</v>
      </c>
      <c r="C9" s="167" t="s">
        <v>10</v>
      </c>
      <c r="D9" s="168" t="s">
        <v>49</v>
      </c>
      <c r="E9" s="478" t="s">
        <v>12</v>
      </c>
      <c r="F9" s="477" t="s">
        <v>13</v>
      </c>
      <c r="G9" s="488"/>
    </row>
    <row r="10" spans="1:7" ht="16.5" thickBot="1" x14ac:dyDescent="0.3">
      <c r="A10" s="171">
        <v>7</v>
      </c>
      <c r="B10" s="172">
        <f>A10/2</f>
        <v>3.5</v>
      </c>
      <c r="C10" s="173"/>
      <c r="D10" s="175" t="s">
        <v>415</v>
      </c>
      <c r="E10" s="175"/>
      <c r="F10" s="175"/>
      <c r="G10" s="488"/>
    </row>
    <row r="11" spans="1:7" ht="15.75" hidden="1" outlineLevel="1" x14ac:dyDescent="0.25">
      <c r="A11" s="176"/>
      <c r="B11" s="177"/>
      <c r="C11" s="173"/>
      <c r="D11" s="178" t="s">
        <v>60</v>
      </c>
      <c r="E11" s="474"/>
      <c r="F11" s="474"/>
      <c r="G11" s="488"/>
    </row>
    <row r="12" spans="1:7" ht="15.75" hidden="1" outlineLevel="1" x14ac:dyDescent="0.25">
      <c r="A12" s="180"/>
      <c r="B12" s="177"/>
      <c r="C12" s="173"/>
      <c r="D12" s="181" t="s">
        <v>52</v>
      </c>
      <c r="E12" s="474"/>
      <c r="F12" s="474"/>
      <c r="G12" s="488"/>
    </row>
    <row r="13" spans="1:7" ht="72" collapsed="1" thickBot="1" x14ac:dyDescent="0.3">
      <c r="A13" s="182"/>
      <c r="B13" s="183"/>
      <c r="C13" s="184">
        <v>1</v>
      </c>
      <c r="D13" s="185" t="s">
        <v>474</v>
      </c>
      <c r="E13" s="480"/>
      <c r="F13" s="474"/>
      <c r="G13" s="488"/>
    </row>
    <row r="14" spans="1:7" ht="16.5" thickBot="1" x14ac:dyDescent="0.3">
      <c r="A14" s="171">
        <v>4</v>
      </c>
      <c r="B14" s="172">
        <f>A14/2</f>
        <v>2</v>
      </c>
      <c r="C14" s="173"/>
      <c r="D14" s="175" t="s">
        <v>473</v>
      </c>
      <c r="E14" s="174"/>
      <c r="F14" s="175"/>
      <c r="G14" s="488"/>
    </row>
    <row r="15" spans="1:7" ht="15.75" hidden="1" outlineLevel="1" x14ac:dyDescent="0.25">
      <c r="A15" s="176"/>
      <c r="B15" s="177"/>
      <c r="C15" s="173"/>
      <c r="D15" s="178" t="s">
        <v>60</v>
      </c>
      <c r="E15" s="474"/>
      <c r="F15" s="474"/>
      <c r="G15" s="488"/>
    </row>
    <row r="16" spans="1:7" ht="15.75" hidden="1" outlineLevel="1" x14ac:dyDescent="0.25">
      <c r="A16" s="180"/>
      <c r="B16" s="177"/>
      <c r="C16" s="173"/>
      <c r="D16" s="181" t="s">
        <v>52</v>
      </c>
      <c r="E16" s="474"/>
      <c r="F16" s="474"/>
      <c r="G16" s="488"/>
    </row>
    <row r="17" spans="1:19" ht="19.5" customHeight="1" collapsed="1" x14ac:dyDescent="0.25">
      <c r="A17" s="182"/>
      <c r="B17" s="183"/>
      <c r="C17" s="184">
        <f>C13+1</f>
        <v>2</v>
      </c>
      <c r="D17" s="491" t="s">
        <v>472</v>
      </c>
      <c r="E17" s="480"/>
      <c r="F17" s="474"/>
      <c r="G17" s="488"/>
    </row>
    <row r="18" spans="1:19" ht="28.5" x14ac:dyDescent="0.25">
      <c r="A18" s="182"/>
      <c r="B18" s="183"/>
      <c r="C18" s="184">
        <f>C17+1</f>
        <v>3</v>
      </c>
      <c r="D18" s="343" t="s">
        <v>471</v>
      </c>
      <c r="E18" s="480"/>
      <c r="F18" s="474"/>
      <c r="G18" s="488"/>
    </row>
    <row r="19" spans="1:19" ht="19.5" customHeight="1" x14ac:dyDescent="0.25">
      <c r="A19" s="182"/>
      <c r="B19" s="183"/>
      <c r="C19" s="184">
        <f>C18+1</f>
        <v>4</v>
      </c>
      <c r="D19" s="185" t="s">
        <v>470</v>
      </c>
      <c r="E19" s="480"/>
      <c r="F19" s="474"/>
      <c r="G19" s="488"/>
    </row>
    <row r="20" spans="1:19" ht="19.5" customHeight="1" thickBot="1" x14ac:dyDescent="0.3">
      <c r="A20" s="182"/>
      <c r="B20" s="183"/>
      <c r="C20" s="184">
        <f>C19+1</f>
        <v>5</v>
      </c>
      <c r="D20" s="343" t="s">
        <v>469</v>
      </c>
      <c r="E20" s="480"/>
      <c r="F20" s="474"/>
      <c r="G20" s="488"/>
    </row>
    <row r="21" spans="1:19" ht="16.5" thickBot="1" x14ac:dyDescent="0.3">
      <c r="A21" s="171">
        <v>7</v>
      </c>
      <c r="B21" s="172">
        <f>A21/2</f>
        <v>3.5</v>
      </c>
      <c r="C21" s="173"/>
      <c r="D21" s="68" t="s">
        <v>468</v>
      </c>
      <c r="E21" s="175"/>
      <c r="F21" s="175"/>
      <c r="G21" s="488"/>
    </row>
    <row r="22" spans="1:19" ht="15.75" hidden="1" outlineLevel="1" x14ac:dyDescent="0.25">
      <c r="A22" s="176"/>
      <c r="B22" s="177"/>
      <c r="C22" s="177"/>
      <c r="D22" s="72" t="s">
        <v>51</v>
      </c>
      <c r="E22" s="474"/>
      <c r="F22" s="474"/>
      <c r="G22" s="489"/>
      <c r="H22" s="191"/>
      <c r="I22" s="191"/>
      <c r="J22" s="191"/>
      <c r="K22" s="191"/>
      <c r="L22" s="191"/>
      <c r="M22" s="191"/>
      <c r="N22" s="191"/>
      <c r="O22" s="191"/>
      <c r="P22" s="191"/>
      <c r="Q22" s="191"/>
      <c r="R22" s="192"/>
      <c r="S22" s="192"/>
    </row>
    <row r="23" spans="1:19" ht="15.75" hidden="1" outlineLevel="1" x14ac:dyDescent="0.25">
      <c r="A23" s="193"/>
      <c r="B23" s="177"/>
      <c r="C23" s="177"/>
      <c r="D23" s="75" t="s">
        <v>52</v>
      </c>
      <c r="E23" s="474"/>
      <c r="F23" s="474"/>
      <c r="G23" s="489"/>
      <c r="H23" s="191"/>
      <c r="I23" s="191"/>
      <c r="J23" s="191"/>
      <c r="K23" s="191"/>
      <c r="L23" s="191"/>
      <c r="M23" s="191"/>
      <c r="N23" s="191"/>
      <c r="O23" s="191"/>
      <c r="P23" s="191"/>
      <c r="Q23" s="191"/>
      <c r="R23" s="192"/>
      <c r="S23" s="192"/>
    </row>
    <row r="24" spans="1:19" ht="28.5" collapsed="1" x14ac:dyDescent="0.25">
      <c r="A24" s="182"/>
      <c r="B24" s="183"/>
      <c r="C24" s="184">
        <f>C20+1</f>
        <v>6</v>
      </c>
      <c r="D24" s="343" t="s">
        <v>467</v>
      </c>
      <c r="E24" s="480"/>
      <c r="F24" s="474"/>
      <c r="G24" s="488"/>
    </row>
    <row r="25" spans="1:19" ht="100.5" x14ac:dyDescent="0.25">
      <c r="A25" s="281"/>
      <c r="B25" s="183"/>
      <c r="C25" s="184">
        <f>C24+1</f>
        <v>7</v>
      </c>
      <c r="D25" s="343" t="s">
        <v>466</v>
      </c>
      <c r="E25" s="480"/>
      <c r="F25" s="480"/>
      <c r="G25" s="489"/>
      <c r="H25" s="191"/>
      <c r="I25" s="191"/>
      <c r="J25" s="191"/>
      <c r="K25" s="191"/>
      <c r="L25" s="191"/>
      <c r="M25" s="191"/>
      <c r="N25" s="191"/>
      <c r="O25" s="191"/>
      <c r="P25" s="191"/>
      <c r="Q25" s="191"/>
      <c r="R25" s="192"/>
      <c r="S25" s="192"/>
    </row>
    <row r="26" spans="1:19" ht="186.75" x14ac:dyDescent="0.25">
      <c r="A26" s="490"/>
      <c r="B26" s="183"/>
      <c r="C26" s="184">
        <f>C25+1</f>
        <v>8</v>
      </c>
      <c r="D26" s="343" t="s">
        <v>465</v>
      </c>
      <c r="E26" s="480"/>
      <c r="F26" s="480"/>
      <c r="G26" s="489"/>
      <c r="H26" s="191"/>
      <c r="I26" s="191"/>
      <c r="J26" s="191"/>
      <c r="K26" s="191"/>
      <c r="L26" s="191"/>
      <c r="M26" s="191"/>
      <c r="N26" s="191"/>
      <c r="O26" s="191"/>
      <c r="P26" s="191"/>
      <c r="Q26" s="191"/>
      <c r="R26" s="192"/>
      <c r="S26" s="192"/>
    </row>
    <row r="27" spans="1:19" ht="15.75" thickBot="1" x14ac:dyDescent="0.3">
      <c r="A27" s="195"/>
      <c r="B27" s="183"/>
      <c r="C27" s="164"/>
      <c r="D27" s="479"/>
      <c r="E27" s="197"/>
      <c r="F27" s="198"/>
      <c r="G27" s="488"/>
    </row>
    <row r="28" spans="1:19" ht="45" x14ac:dyDescent="0.5">
      <c r="A28" s="158" t="s">
        <v>44</v>
      </c>
      <c r="B28" s="183"/>
      <c r="C28" s="164"/>
      <c r="D28" s="374" t="s">
        <v>192</v>
      </c>
      <c r="E28" s="198"/>
      <c r="F28" s="198"/>
      <c r="G28" s="488"/>
    </row>
    <row r="29" spans="1:19" ht="25.5" thickBot="1" x14ac:dyDescent="0.3">
      <c r="A29" s="200">
        <f>A36+A42+A48+A52+A32</f>
        <v>30</v>
      </c>
      <c r="B29" s="183"/>
      <c r="C29" s="164"/>
      <c r="E29" s="201">
        <f>A29</f>
        <v>30</v>
      </c>
      <c r="F29" s="373" t="s">
        <v>46</v>
      </c>
      <c r="G29" s="488"/>
    </row>
    <row r="30" spans="1:19" ht="24.75" x14ac:dyDescent="0.25">
      <c r="A30" s="177"/>
      <c r="B30" s="162"/>
      <c r="C30" s="163"/>
      <c r="D30" s="56"/>
      <c r="E30" s="133"/>
      <c r="F30" s="133"/>
      <c r="G30" s="488"/>
    </row>
    <row r="31" spans="1:19" ht="68.25" thickBot="1" x14ac:dyDescent="0.3">
      <c r="A31" s="165" t="s">
        <v>47</v>
      </c>
      <c r="B31" s="166" t="s">
        <v>48</v>
      </c>
      <c r="C31" s="167" t="s">
        <v>10</v>
      </c>
      <c r="D31" s="168" t="s">
        <v>49</v>
      </c>
      <c r="E31" s="478" t="s">
        <v>12</v>
      </c>
      <c r="F31" s="477" t="s">
        <v>13</v>
      </c>
      <c r="G31" s="488"/>
    </row>
    <row r="32" spans="1:19" ht="30.75" customHeight="1" thickBot="1" x14ac:dyDescent="0.3">
      <c r="A32" s="171">
        <v>7</v>
      </c>
      <c r="B32" s="172">
        <f>A32/2</f>
        <v>3.5</v>
      </c>
      <c r="C32" s="173"/>
      <c r="D32" s="175" t="s">
        <v>408</v>
      </c>
      <c r="E32" s="175"/>
      <c r="F32" s="175"/>
      <c r="G32" s="488"/>
    </row>
    <row r="33" spans="1:7" ht="15.75" hidden="1" outlineLevel="1" x14ac:dyDescent="0.25">
      <c r="A33" s="203"/>
      <c r="B33" s="177"/>
      <c r="C33" s="177"/>
      <c r="D33" s="178" t="s">
        <v>60</v>
      </c>
      <c r="E33" s="178"/>
      <c r="F33" s="178"/>
      <c r="G33" s="488"/>
    </row>
    <row r="34" spans="1:7" ht="15.75" hidden="1" outlineLevel="1" x14ac:dyDescent="0.25">
      <c r="A34" s="180"/>
      <c r="B34" s="177"/>
      <c r="C34" s="177"/>
      <c r="D34" s="181" t="s">
        <v>52</v>
      </c>
      <c r="E34" s="204"/>
      <c r="F34" s="204"/>
      <c r="G34" s="488"/>
    </row>
    <row r="35" spans="1:7" ht="57.75" collapsed="1" thickBot="1" x14ac:dyDescent="0.3">
      <c r="A35" s="205"/>
      <c r="B35" s="183"/>
      <c r="C35" s="184">
        <f>C26+1</f>
        <v>9</v>
      </c>
      <c r="D35" s="343" t="s">
        <v>464</v>
      </c>
      <c r="E35" s="474"/>
      <c r="F35" s="474"/>
      <c r="G35" s="488"/>
    </row>
    <row r="36" spans="1:7" ht="30.75" customHeight="1" thickBot="1" x14ac:dyDescent="0.3">
      <c r="A36" s="171">
        <v>2</v>
      </c>
      <c r="B36" s="172">
        <f>A36/2</f>
        <v>1</v>
      </c>
      <c r="C36" s="173"/>
      <c r="D36" s="175" t="s">
        <v>311</v>
      </c>
      <c r="E36" s="175"/>
      <c r="F36" s="175"/>
      <c r="G36" s="488"/>
    </row>
    <row r="37" spans="1:7" ht="15.75" hidden="1" outlineLevel="1" x14ac:dyDescent="0.25">
      <c r="A37" s="203"/>
      <c r="B37" s="177"/>
      <c r="C37" s="177"/>
      <c r="D37" s="178" t="s">
        <v>60</v>
      </c>
      <c r="E37" s="178"/>
      <c r="F37" s="178"/>
      <c r="G37" s="488"/>
    </row>
    <row r="38" spans="1:7" ht="15.75" hidden="1" outlineLevel="1" x14ac:dyDescent="0.25">
      <c r="A38" s="180"/>
      <c r="B38" s="177"/>
      <c r="C38" s="177"/>
      <c r="D38" s="181" t="s">
        <v>52</v>
      </c>
      <c r="E38" s="204"/>
      <c r="F38" s="204"/>
      <c r="G38" s="488"/>
    </row>
    <row r="39" spans="1:7" ht="28.5" collapsed="1" x14ac:dyDescent="0.25">
      <c r="A39" s="205"/>
      <c r="B39" s="183"/>
      <c r="C39" s="184">
        <f>C35+1</f>
        <v>10</v>
      </c>
      <c r="D39" s="343" t="s">
        <v>356</v>
      </c>
      <c r="E39" s="474"/>
      <c r="F39" s="474"/>
      <c r="G39" s="488"/>
    </row>
    <row r="40" spans="1:7" x14ac:dyDescent="0.25">
      <c r="A40" s="205"/>
      <c r="B40" s="183"/>
      <c r="C40" s="184">
        <f>C39+1</f>
        <v>11</v>
      </c>
      <c r="D40" s="343" t="s">
        <v>114</v>
      </c>
      <c r="E40" s="474"/>
      <c r="F40" s="474"/>
      <c r="G40" s="488"/>
    </row>
    <row r="41" spans="1:7" ht="15.75" thickBot="1" x14ac:dyDescent="0.3">
      <c r="A41" s="476"/>
      <c r="B41" s="183"/>
      <c r="C41" s="184">
        <f>C40+1</f>
        <v>12</v>
      </c>
      <c r="D41" s="343" t="s">
        <v>314</v>
      </c>
      <c r="E41" s="474"/>
      <c r="F41" s="474"/>
      <c r="G41" s="488"/>
    </row>
    <row r="42" spans="1:7" ht="16.5" thickBot="1" x14ac:dyDescent="0.3">
      <c r="A42" s="171">
        <v>7</v>
      </c>
      <c r="B42" s="172">
        <f>A42/2</f>
        <v>3.5</v>
      </c>
      <c r="C42" s="173"/>
      <c r="D42" s="175" t="s">
        <v>193</v>
      </c>
      <c r="E42" s="175"/>
      <c r="F42" s="175"/>
      <c r="G42" s="488"/>
    </row>
    <row r="43" spans="1:7" ht="15.75" hidden="1" outlineLevel="1" x14ac:dyDescent="0.25">
      <c r="A43" s="203"/>
      <c r="B43" s="177"/>
      <c r="C43" s="177"/>
      <c r="D43" s="178" t="s">
        <v>60</v>
      </c>
      <c r="E43" s="178"/>
      <c r="F43" s="178"/>
      <c r="G43" s="488"/>
    </row>
    <row r="44" spans="1:7" ht="15.75" hidden="1" outlineLevel="1" x14ac:dyDescent="0.25">
      <c r="A44" s="180"/>
      <c r="B44" s="177"/>
      <c r="C44" s="177"/>
      <c r="D44" s="181" t="s">
        <v>52</v>
      </c>
      <c r="E44" s="204"/>
      <c r="F44" s="204"/>
      <c r="G44" s="488"/>
    </row>
    <row r="45" spans="1:7" ht="28.5" collapsed="1" x14ac:dyDescent="0.25">
      <c r="A45" s="205"/>
      <c r="B45" s="183"/>
      <c r="C45" s="184">
        <f>C41+1</f>
        <v>13</v>
      </c>
      <c r="D45" s="185" t="s">
        <v>463</v>
      </c>
      <c r="E45" s="474"/>
      <c r="F45" s="474"/>
      <c r="G45" s="488"/>
    </row>
    <row r="46" spans="1:7" x14ac:dyDescent="0.25">
      <c r="A46" s="205"/>
      <c r="B46" s="183"/>
      <c r="C46" s="184">
        <f>C45+1</f>
        <v>14</v>
      </c>
      <c r="D46" s="185" t="s">
        <v>462</v>
      </c>
      <c r="E46" s="474"/>
      <c r="F46" s="474"/>
      <c r="G46" s="488"/>
    </row>
    <row r="47" spans="1:7" ht="15.75" thickBot="1" x14ac:dyDescent="0.3">
      <c r="A47" s="476"/>
      <c r="B47" s="183"/>
      <c r="C47" s="173">
        <f>C46+1</f>
        <v>15</v>
      </c>
      <c r="D47" s="185" t="s">
        <v>194</v>
      </c>
      <c r="E47" s="474"/>
      <c r="F47" s="474"/>
      <c r="G47" s="488"/>
    </row>
    <row r="48" spans="1:7" ht="32.25" thickBot="1" x14ac:dyDescent="0.3">
      <c r="A48" s="171">
        <v>12</v>
      </c>
      <c r="B48" s="172">
        <f>A48/2</f>
        <v>6</v>
      </c>
      <c r="C48" s="173"/>
      <c r="D48" s="175" t="s">
        <v>461</v>
      </c>
      <c r="E48" s="175"/>
      <c r="F48" s="175"/>
      <c r="G48" s="488"/>
    </row>
    <row r="49" spans="1:7" ht="15.75" hidden="1" outlineLevel="1" x14ac:dyDescent="0.25">
      <c r="A49" s="203"/>
      <c r="B49" s="177"/>
      <c r="C49" s="177"/>
      <c r="D49" s="178" t="s">
        <v>60</v>
      </c>
      <c r="E49" s="178"/>
      <c r="F49" s="178"/>
      <c r="G49" s="488"/>
    </row>
    <row r="50" spans="1:7" ht="15.75" hidden="1" outlineLevel="1" x14ac:dyDescent="0.25">
      <c r="A50" s="180"/>
      <c r="B50" s="177"/>
      <c r="C50" s="177"/>
      <c r="D50" s="181" t="s">
        <v>52</v>
      </c>
      <c r="E50" s="204"/>
      <c r="F50" s="204"/>
      <c r="G50" s="488"/>
    </row>
    <row r="51" spans="1:7" ht="43.5" collapsed="1" thickBot="1" x14ac:dyDescent="0.3">
      <c r="A51" s="205"/>
      <c r="B51" s="183"/>
      <c r="C51" s="184">
        <f>C47+1</f>
        <v>16</v>
      </c>
      <c r="D51" s="343" t="s">
        <v>460</v>
      </c>
      <c r="E51" s="474"/>
      <c r="F51" s="474"/>
      <c r="G51" s="488"/>
    </row>
    <row r="52" spans="1:7" ht="16.5" thickBot="1" x14ac:dyDescent="0.3">
      <c r="A52" s="171">
        <v>2</v>
      </c>
      <c r="B52" s="172">
        <f>A52/2</f>
        <v>1</v>
      </c>
      <c r="C52" s="173"/>
      <c r="D52" s="175" t="s">
        <v>400</v>
      </c>
      <c r="E52" s="175"/>
      <c r="F52" s="175"/>
      <c r="G52" s="488"/>
    </row>
    <row r="53" spans="1:7" ht="15.75" hidden="1" outlineLevel="1" x14ac:dyDescent="0.25">
      <c r="A53" s="203"/>
      <c r="B53" s="177"/>
      <c r="C53" s="177"/>
      <c r="D53" s="178" t="s">
        <v>60</v>
      </c>
      <c r="E53" s="178"/>
      <c r="F53" s="178"/>
      <c r="G53" s="488"/>
    </row>
    <row r="54" spans="1:7" ht="15.75" hidden="1" outlineLevel="1" x14ac:dyDescent="0.25">
      <c r="A54" s="180"/>
      <c r="B54" s="177"/>
      <c r="C54" s="177"/>
      <c r="D54" s="181" t="s">
        <v>52</v>
      </c>
      <c r="E54" s="204"/>
      <c r="F54" s="204"/>
      <c r="G54" s="488"/>
    </row>
    <row r="55" spans="1:7" collapsed="1" x14ac:dyDescent="0.25">
      <c r="A55" s="207"/>
      <c r="B55" s="183"/>
      <c r="C55" s="184">
        <f>C51+1</f>
        <v>17</v>
      </c>
      <c r="D55" s="208" t="s">
        <v>399</v>
      </c>
      <c r="E55" s="474"/>
      <c r="F55" s="474"/>
      <c r="G55" s="488"/>
    </row>
    <row r="56" spans="1:7" x14ac:dyDescent="0.25">
      <c r="A56" s="209"/>
      <c r="B56" s="183"/>
      <c r="C56" s="184">
        <f>C55+1</f>
        <v>18</v>
      </c>
      <c r="D56" s="208" t="s">
        <v>398</v>
      </c>
      <c r="E56" s="480"/>
      <c r="F56" s="480"/>
      <c r="G56" s="488"/>
    </row>
    <row r="57" spans="1:7" x14ac:dyDescent="0.25">
      <c r="A57" s="210"/>
      <c r="B57" s="211"/>
      <c r="C57" s="212"/>
      <c r="D57" s="213"/>
      <c r="E57" s="213"/>
      <c r="F57" s="198"/>
      <c r="G57" s="488"/>
    </row>
    <row r="58" spans="1:7" x14ac:dyDescent="0.25">
      <c r="A58" s="210"/>
      <c r="B58" s="211"/>
      <c r="C58" s="211"/>
      <c r="D58" s="473"/>
      <c r="E58" s="215"/>
      <c r="F58" s="213"/>
      <c r="G58" s="488"/>
    </row>
    <row r="59" spans="1:7" x14ac:dyDescent="0.25">
      <c r="A59" s="210"/>
      <c r="B59" s="211"/>
      <c r="C59" s="211"/>
      <c r="D59" s="472"/>
      <c r="E59" s="471"/>
      <c r="F59" s="213"/>
      <c r="G59" s="488"/>
    </row>
    <row r="60" spans="1:7" s="219" customFormat="1" ht="24.75" outlineLevel="1" x14ac:dyDescent="0.25">
      <c r="A60" s="210"/>
      <c r="B60" s="211"/>
      <c r="C60" s="211"/>
      <c r="D60" s="373" t="s">
        <v>78</v>
      </c>
      <c r="E60" s="471"/>
      <c r="F60" s="218"/>
      <c r="G60" s="222"/>
    </row>
    <row r="61" spans="1:7" s="219" customFormat="1" outlineLevel="1" x14ac:dyDescent="0.25">
      <c r="A61" s="210"/>
      <c r="B61" s="211"/>
      <c r="C61" s="211"/>
      <c r="D61" s="220"/>
      <c r="E61" s="221"/>
      <c r="F61" s="222"/>
      <c r="G61" s="222"/>
    </row>
    <row r="62" spans="1:7" s="219" customFormat="1" ht="31.5" outlineLevel="1" x14ac:dyDescent="0.25">
      <c r="A62" s="210"/>
      <c r="B62" s="211"/>
      <c r="C62" s="211"/>
      <c r="D62" s="101" t="s">
        <v>79</v>
      </c>
      <c r="E62" s="223"/>
      <c r="F62" s="223"/>
      <c r="G62" s="222"/>
    </row>
    <row r="63" spans="1:7" s="219" customFormat="1" ht="15.75" outlineLevel="1" x14ac:dyDescent="0.25">
      <c r="A63" s="210"/>
      <c r="B63" s="211"/>
      <c r="C63" s="211"/>
      <c r="D63" s="101" t="s">
        <v>217</v>
      </c>
      <c r="E63" s="223"/>
      <c r="F63" s="223"/>
    </row>
    <row r="64" spans="1:7" s="219" customFormat="1" ht="15.75" outlineLevel="1" x14ac:dyDescent="0.25">
      <c r="A64" s="210"/>
      <c r="B64" s="211"/>
      <c r="C64" s="211"/>
      <c r="D64" s="101" t="s">
        <v>80</v>
      </c>
      <c r="E64" s="224"/>
      <c r="F64" s="224"/>
    </row>
    <row r="65" spans="1:6" s="219" customFormat="1" outlineLevel="1" x14ac:dyDescent="0.25">
      <c r="A65" s="210"/>
      <c r="B65" s="211"/>
      <c r="C65" s="211"/>
      <c r="D65" s="225"/>
      <c r="E65" s="225"/>
      <c r="F65" s="225"/>
    </row>
    <row r="66" spans="1:6" s="219" customFormat="1" outlineLevel="1" x14ac:dyDescent="0.25">
      <c r="A66" s="210"/>
      <c r="B66" s="211"/>
      <c r="C66" s="211"/>
      <c r="D66" s="225"/>
      <c r="E66" s="225"/>
      <c r="F66" s="225"/>
    </row>
    <row r="67" spans="1:6" ht="20.25" outlineLevel="1" x14ac:dyDescent="0.25">
      <c r="A67" s="210"/>
      <c r="B67" s="211"/>
      <c r="C67" s="211"/>
      <c r="D67" s="226" t="s">
        <v>200</v>
      </c>
      <c r="E67" s="226"/>
      <c r="F67" s="226"/>
    </row>
    <row r="68" spans="1:6" ht="15.75" outlineLevel="1" thickBot="1" x14ac:dyDescent="0.3">
      <c r="A68" s="127"/>
      <c r="B68" s="132"/>
      <c r="C68" s="132"/>
      <c r="D68" s="227"/>
      <c r="E68" s="227"/>
      <c r="F68" s="227"/>
    </row>
    <row r="69" spans="1:6" ht="117.75" customHeight="1" outlineLevel="1" x14ac:dyDescent="0.25">
      <c r="A69" s="127"/>
      <c r="B69" s="132"/>
      <c r="C69" s="132"/>
      <c r="D69" s="228" t="s">
        <v>201</v>
      </c>
      <c r="E69" s="229"/>
      <c r="F69" s="229"/>
    </row>
    <row r="70" spans="1:6" ht="23.45" customHeight="1" outlineLevel="1" x14ac:dyDescent="0.25">
      <c r="A70" s="127"/>
      <c r="B70" s="132"/>
      <c r="C70" s="132"/>
      <c r="D70" s="230"/>
      <c r="E70" s="231"/>
      <c r="F70" s="231"/>
    </row>
    <row r="71" spans="1:6" ht="37.5" outlineLevel="1" x14ac:dyDescent="0.25">
      <c r="A71" s="127"/>
      <c r="B71" s="132"/>
      <c r="C71" s="132"/>
      <c r="D71" s="230" t="s">
        <v>82</v>
      </c>
      <c r="E71" s="231"/>
      <c r="F71" s="231"/>
    </row>
    <row r="72" spans="1:6" ht="37.5" outlineLevel="1" x14ac:dyDescent="0.25">
      <c r="A72" s="127"/>
      <c r="B72" s="132"/>
      <c r="C72" s="132"/>
      <c r="D72" s="230" t="s">
        <v>202</v>
      </c>
      <c r="E72" s="231"/>
      <c r="F72" s="231"/>
    </row>
    <row r="73" spans="1:6" ht="37.5" outlineLevel="1" x14ac:dyDescent="0.25">
      <c r="A73" s="127"/>
      <c r="B73" s="132"/>
      <c r="C73" s="132"/>
      <c r="D73" s="230" t="s">
        <v>203</v>
      </c>
      <c r="E73" s="231"/>
      <c r="F73" s="231"/>
    </row>
    <row r="74" spans="1:6" ht="19.5" outlineLevel="1" thickBot="1" x14ac:dyDescent="0.3">
      <c r="A74" s="127"/>
      <c r="B74" s="132"/>
      <c r="C74" s="132"/>
      <c r="D74" s="232" t="s">
        <v>85</v>
      </c>
      <c r="E74" s="233"/>
      <c r="F74" s="233"/>
    </row>
    <row r="75" spans="1:6" ht="24.75" outlineLevel="1" x14ac:dyDescent="0.25">
      <c r="A75" s="127"/>
      <c r="B75" s="132"/>
      <c r="C75" s="132"/>
      <c r="D75" s="234"/>
      <c r="E75" s="234"/>
      <c r="F75" s="234"/>
    </row>
    <row r="76" spans="1:6" ht="24.75" outlineLevel="1" x14ac:dyDescent="0.25">
      <c r="A76" s="127"/>
      <c r="B76" s="132"/>
      <c r="C76" s="132"/>
      <c r="D76" s="234"/>
      <c r="E76" s="234"/>
      <c r="F76" s="234"/>
    </row>
    <row r="77" spans="1:6" ht="24.75" outlineLevel="1" x14ac:dyDescent="0.25">
      <c r="A77" s="127"/>
      <c r="B77" s="132"/>
      <c r="C77" s="132"/>
      <c r="D77" s="234"/>
      <c r="E77" s="234"/>
      <c r="F77" s="234"/>
    </row>
    <row r="78" spans="1:6" ht="24.75" outlineLevel="1" x14ac:dyDescent="0.25">
      <c r="A78" s="127"/>
      <c r="B78" s="132"/>
      <c r="C78" s="132"/>
      <c r="D78" s="234"/>
      <c r="E78" s="234"/>
      <c r="F78" s="234"/>
    </row>
    <row r="79" spans="1:6" ht="25.5" outlineLevel="1" thickBot="1" x14ac:dyDescent="0.3">
      <c r="A79" s="127"/>
      <c r="B79" s="132"/>
      <c r="C79" s="132"/>
      <c r="D79" s="234"/>
      <c r="E79" s="234"/>
      <c r="F79" s="234"/>
    </row>
    <row r="80" spans="1:6" s="219" customFormat="1" ht="41.25" customHeight="1" outlineLevel="1" thickBot="1" x14ac:dyDescent="0.3">
      <c r="A80" s="127"/>
      <c r="B80" s="132"/>
      <c r="C80" s="132"/>
      <c r="D80" s="235" t="s">
        <v>204</v>
      </c>
      <c r="E80" s="236"/>
      <c r="F80" s="236"/>
    </row>
    <row r="81" spans="1:19" s="219" customFormat="1" outlineLevel="1" x14ac:dyDescent="0.25">
      <c r="A81" s="127"/>
      <c r="B81" s="132"/>
      <c r="C81" s="132"/>
      <c r="D81" s="237"/>
      <c r="E81" s="237"/>
      <c r="F81" s="237"/>
    </row>
    <row r="82" spans="1:19" ht="24.75" outlineLevel="1" x14ac:dyDescent="0.25">
      <c r="A82" s="127"/>
      <c r="B82" s="132"/>
      <c r="C82" s="132"/>
      <c r="D82" s="111"/>
      <c r="E82" s="111"/>
      <c r="F82" s="111"/>
    </row>
    <row r="85" spans="1:19" x14ac:dyDescent="0.25">
      <c r="C85" s="238"/>
      <c r="D85" s="239"/>
      <c r="E85" s="239"/>
    </row>
    <row r="86" spans="1:19" x14ac:dyDescent="0.25">
      <c r="C86" s="238"/>
      <c r="D86" s="239"/>
      <c r="E86" s="239"/>
    </row>
    <row r="87" spans="1:19" x14ac:dyDescent="0.25">
      <c r="C87" s="238"/>
      <c r="D87" s="239"/>
      <c r="E87" s="239"/>
    </row>
    <row r="88" spans="1:19" ht="15.75" x14ac:dyDescent="0.25">
      <c r="C88" s="238"/>
      <c r="D88" s="223"/>
      <c r="E88" s="239"/>
    </row>
    <row r="89" spans="1:19" ht="15.75" x14ac:dyDescent="0.25">
      <c r="C89" s="238"/>
      <c r="D89" s="223"/>
      <c r="E89" s="239"/>
    </row>
    <row r="90" spans="1:19" ht="15.75" x14ac:dyDescent="0.25">
      <c r="C90" s="238"/>
      <c r="D90" s="240"/>
      <c r="E90" s="239"/>
    </row>
    <row r="91" spans="1:19" x14ac:dyDescent="0.25">
      <c r="C91" s="238"/>
      <c r="D91" s="241"/>
      <c r="E91" s="239"/>
    </row>
    <row r="92" spans="1:19" s="161" customFormat="1" ht="15.75" x14ac:dyDescent="0.25">
      <c r="A92" s="152"/>
      <c r="B92" s="152"/>
      <c r="C92" s="238"/>
      <c r="D92" s="223"/>
      <c r="E92" s="239"/>
      <c r="G92" s="152"/>
      <c r="H92" s="152"/>
      <c r="I92" s="152"/>
      <c r="J92" s="152"/>
      <c r="K92" s="152"/>
      <c r="L92" s="152"/>
      <c r="M92" s="152"/>
      <c r="N92" s="152"/>
      <c r="O92" s="152"/>
      <c r="P92" s="152"/>
      <c r="Q92" s="152"/>
      <c r="R92" s="152"/>
      <c r="S92" s="152"/>
    </row>
    <row r="93" spans="1:19" s="161" customFormat="1" ht="15.75" x14ac:dyDescent="0.25">
      <c r="A93" s="152"/>
      <c r="B93" s="152"/>
      <c r="C93" s="238"/>
      <c r="D93" s="223"/>
      <c r="E93" s="239"/>
      <c r="G93" s="152"/>
      <c r="H93" s="152"/>
      <c r="I93" s="152"/>
      <c r="J93" s="152"/>
      <c r="K93" s="152"/>
      <c r="L93" s="152"/>
      <c r="M93" s="152"/>
      <c r="N93" s="152"/>
      <c r="O93" s="152"/>
      <c r="P93" s="152"/>
      <c r="Q93" s="152"/>
      <c r="R93" s="152"/>
      <c r="S93" s="152"/>
    </row>
    <row r="94" spans="1:19" s="161" customFormat="1" ht="15.75" x14ac:dyDescent="0.25">
      <c r="A94" s="152"/>
      <c r="B94" s="152"/>
      <c r="C94" s="238"/>
      <c r="D94" s="240"/>
      <c r="E94" s="239"/>
      <c r="G94" s="152"/>
      <c r="H94" s="152"/>
      <c r="I94" s="152"/>
      <c r="J94" s="152"/>
      <c r="K94" s="152"/>
      <c r="L94" s="152"/>
      <c r="M94" s="152"/>
      <c r="N94" s="152"/>
      <c r="O94" s="152"/>
      <c r="P94" s="152"/>
      <c r="Q94" s="152"/>
      <c r="R94" s="152"/>
      <c r="S94" s="152"/>
    </row>
    <row r="95" spans="1:19" s="161" customFormat="1" x14ac:dyDescent="0.25">
      <c r="A95" s="152"/>
      <c r="B95" s="152"/>
      <c r="C95" s="238"/>
      <c r="D95" s="241"/>
      <c r="E95" s="239"/>
      <c r="G95" s="152"/>
      <c r="H95" s="152"/>
      <c r="I95" s="152"/>
      <c r="J95" s="152"/>
      <c r="K95" s="152"/>
      <c r="L95" s="152"/>
      <c r="M95" s="152"/>
      <c r="N95" s="152"/>
      <c r="O95" s="152"/>
      <c r="P95" s="152"/>
      <c r="Q95" s="152"/>
      <c r="R95" s="152"/>
      <c r="S95" s="152"/>
    </row>
    <row r="96" spans="1:19" s="161" customFormat="1" ht="15.75" x14ac:dyDescent="0.25">
      <c r="A96" s="152"/>
      <c r="B96" s="152"/>
      <c r="C96" s="238"/>
      <c r="D96" s="118"/>
      <c r="E96" s="239"/>
      <c r="G96" s="152"/>
      <c r="H96" s="152"/>
      <c r="I96" s="152"/>
      <c r="J96" s="152"/>
      <c r="K96" s="152"/>
      <c r="L96" s="152"/>
      <c r="M96" s="152"/>
      <c r="N96" s="152"/>
      <c r="O96" s="152"/>
      <c r="P96" s="152"/>
      <c r="Q96" s="152"/>
      <c r="R96" s="152"/>
      <c r="S96" s="152"/>
    </row>
    <row r="97" spans="1:19" s="161" customFormat="1" ht="15.75" x14ac:dyDescent="0.25">
      <c r="A97" s="152"/>
      <c r="B97" s="152"/>
      <c r="C97" s="238"/>
      <c r="D97" s="223"/>
      <c r="E97" s="239"/>
      <c r="G97" s="152"/>
      <c r="H97" s="152"/>
      <c r="I97" s="152"/>
      <c r="J97" s="152"/>
      <c r="K97" s="152"/>
      <c r="L97" s="152"/>
      <c r="M97" s="152"/>
      <c r="N97" s="152"/>
      <c r="O97" s="152"/>
      <c r="P97" s="152"/>
      <c r="Q97" s="152"/>
      <c r="R97" s="152"/>
      <c r="S97" s="152"/>
    </row>
    <row r="98" spans="1:19" s="161" customFormat="1" ht="15.75" x14ac:dyDescent="0.25">
      <c r="A98" s="152"/>
      <c r="B98" s="152"/>
      <c r="C98" s="238"/>
      <c r="D98" s="240"/>
      <c r="E98" s="239"/>
      <c r="G98" s="152"/>
      <c r="H98" s="152"/>
      <c r="I98" s="152"/>
      <c r="J98" s="152"/>
      <c r="K98" s="152"/>
      <c r="L98" s="152"/>
      <c r="M98" s="152"/>
      <c r="N98" s="152"/>
      <c r="O98" s="152"/>
      <c r="P98" s="152"/>
      <c r="Q98" s="152"/>
      <c r="R98" s="152"/>
      <c r="S98" s="152"/>
    </row>
    <row r="99" spans="1:19" s="161" customFormat="1" x14ac:dyDescent="0.25">
      <c r="A99" s="152"/>
      <c r="B99" s="152"/>
      <c r="C99" s="238"/>
      <c r="D99" s="119"/>
      <c r="E99" s="239"/>
      <c r="G99" s="152"/>
      <c r="H99" s="152"/>
      <c r="I99" s="152"/>
      <c r="J99" s="152"/>
      <c r="K99" s="152"/>
      <c r="L99" s="152"/>
      <c r="M99" s="152"/>
      <c r="N99" s="152"/>
      <c r="O99" s="152"/>
      <c r="P99" s="152"/>
      <c r="Q99" s="152"/>
      <c r="R99" s="152"/>
      <c r="S99" s="152"/>
    </row>
    <row r="100" spans="1:19" s="161" customFormat="1" ht="15.75" x14ac:dyDescent="0.25">
      <c r="A100" s="152"/>
      <c r="B100" s="152"/>
      <c r="C100" s="238"/>
      <c r="D100" s="223"/>
      <c r="E100" s="239"/>
      <c r="G100" s="152"/>
      <c r="H100" s="152"/>
      <c r="I100" s="152"/>
      <c r="J100" s="152"/>
      <c r="K100" s="152"/>
      <c r="L100" s="152"/>
      <c r="M100" s="152"/>
      <c r="N100" s="152"/>
      <c r="O100" s="152"/>
      <c r="P100" s="152"/>
      <c r="Q100" s="152"/>
      <c r="R100" s="152"/>
      <c r="S100" s="152"/>
    </row>
    <row r="101" spans="1:19" s="161" customFormat="1" ht="15.75" x14ac:dyDescent="0.25">
      <c r="A101" s="152"/>
      <c r="B101" s="152"/>
      <c r="C101" s="238"/>
      <c r="D101" s="223"/>
      <c r="E101" s="239"/>
      <c r="G101" s="152"/>
      <c r="H101" s="152"/>
      <c r="I101" s="152"/>
      <c r="J101" s="152"/>
      <c r="K101" s="152"/>
      <c r="L101" s="152"/>
      <c r="M101" s="152"/>
      <c r="N101" s="152"/>
      <c r="O101" s="152"/>
      <c r="P101" s="152"/>
      <c r="Q101" s="152"/>
      <c r="R101" s="152"/>
      <c r="S101" s="152"/>
    </row>
    <row r="102" spans="1:19" s="161" customFormat="1" ht="15.75" x14ac:dyDescent="0.25">
      <c r="A102" s="152"/>
      <c r="B102" s="152"/>
      <c r="C102" s="238"/>
      <c r="D102" s="240"/>
      <c r="E102" s="239"/>
      <c r="G102" s="152"/>
      <c r="H102" s="152"/>
      <c r="I102" s="152"/>
      <c r="J102" s="152"/>
      <c r="K102" s="152"/>
      <c r="L102" s="152"/>
      <c r="M102" s="152"/>
      <c r="N102" s="152"/>
      <c r="O102" s="152"/>
      <c r="P102" s="152"/>
      <c r="Q102" s="152"/>
      <c r="R102" s="152"/>
      <c r="S102" s="152"/>
    </row>
    <row r="103" spans="1:19" s="161" customFormat="1" x14ac:dyDescent="0.25">
      <c r="A103" s="152"/>
      <c r="B103" s="152"/>
      <c r="C103" s="238"/>
      <c r="D103" s="242"/>
      <c r="E103" s="239"/>
      <c r="G103" s="152"/>
      <c r="H103" s="152"/>
      <c r="I103" s="152"/>
      <c r="J103" s="152"/>
      <c r="K103" s="152"/>
      <c r="L103" s="152"/>
      <c r="M103" s="152"/>
      <c r="N103" s="152"/>
      <c r="O103" s="152"/>
      <c r="P103" s="152"/>
      <c r="Q103" s="152"/>
      <c r="R103" s="152"/>
      <c r="S103" s="152"/>
    </row>
    <row r="104" spans="1:19" s="161" customFormat="1" ht="15.75" x14ac:dyDescent="0.25">
      <c r="A104" s="152"/>
      <c r="B104" s="152"/>
      <c r="C104" s="238"/>
      <c r="D104" s="223"/>
      <c r="E104" s="239"/>
      <c r="G104" s="152"/>
      <c r="H104" s="152"/>
      <c r="I104" s="152"/>
      <c r="J104" s="152"/>
      <c r="K104" s="152"/>
      <c r="L104" s="152"/>
      <c r="M104" s="152"/>
      <c r="N104" s="152"/>
      <c r="O104" s="152"/>
      <c r="P104" s="152"/>
      <c r="Q104" s="152"/>
      <c r="R104" s="152"/>
      <c r="S104" s="152"/>
    </row>
    <row r="105" spans="1:19" s="161" customFormat="1" ht="15.75" x14ac:dyDescent="0.25">
      <c r="A105" s="152"/>
      <c r="B105" s="152"/>
      <c r="C105" s="238"/>
      <c r="D105" s="223"/>
      <c r="E105" s="239"/>
      <c r="G105" s="152"/>
      <c r="H105" s="152"/>
      <c r="I105" s="152"/>
      <c r="J105" s="152"/>
      <c r="K105" s="152"/>
      <c r="L105" s="152"/>
      <c r="M105" s="152"/>
      <c r="N105" s="152"/>
      <c r="O105" s="152"/>
      <c r="P105" s="152"/>
      <c r="Q105" s="152"/>
      <c r="R105" s="152"/>
      <c r="S105" s="152"/>
    </row>
    <row r="106" spans="1:19" s="161" customFormat="1" ht="15.75" x14ac:dyDescent="0.25">
      <c r="A106" s="152"/>
      <c r="B106" s="152"/>
      <c r="C106" s="238"/>
      <c r="D106" s="240"/>
      <c r="E106" s="239"/>
      <c r="G106" s="152"/>
      <c r="H106" s="152"/>
      <c r="I106" s="152"/>
      <c r="J106" s="152"/>
      <c r="K106" s="152"/>
      <c r="L106" s="152"/>
      <c r="M106" s="152"/>
      <c r="N106" s="152"/>
      <c r="O106" s="152"/>
      <c r="P106" s="152"/>
      <c r="Q106" s="152"/>
      <c r="R106" s="152"/>
      <c r="S106" s="152"/>
    </row>
    <row r="107" spans="1:19" s="161" customFormat="1" x14ac:dyDescent="0.25">
      <c r="A107" s="152"/>
      <c r="B107" s="152"/>
      <c r="C107" s="238"/>
      <c r="D107" s="242"/>
      <c r="E107" s="239"/>
      <c r="G107" s="152"/>
      <c r="H107" s="152"/>
      <c r="I107" s="152"/>
      <c r="J107" s="152"/>
      <c r="K107" s="152"/>
      <c r="L107" s="152"/>
      <c r="M107" s="152"/>
      <c r="N107" s="152"/>
      <c r="O107" s="152"/>
      <c r="P107" s="152"/>
      <c r="Q107" s="152"/>
      <c r="R107" s="152"/>
      <c r="S107" s="152"/>
    </row>
    <row r="108" spans="1:19" s="161" customFormat="1" ht="15.75" x14ac:dyDescent="0.25">
      <c r="A108" s="152"/>
      <c r="B108" s="152"/>
      <c r="C108" s="238"/>
      <c r="D108" s="223"/>
      <c r="E108" s="239"/>
      <c r="G108" s="152"/>
      <c r="H108" s="152"/>
      <c r="I108" s="152"/>
      <c r="J108" s="152"/>
      <c r="K108" s="152"/>
      <c r="L108" s="152"/>
      <c r="M108" s="152"/>
      <c r="N108" s="152"/>
      <c r="O108" s="152"/>
      <c r="P108" s="152"/>
      <c r="Q108" s="152"/>
      <c r="R108" s="152"/>
      <c r="S108" s="152"/>
    </row>
    <row r="109" spans="1:19" s="161" customFormat="1" ht="15.75" x14ac:dyDescent="0.25">
      <c r="A109" s="152"/>
      <c r="B109" s="152"/>
      <c r="C109" s="238"/>
      <c r="D109" s="223"/>
      <c r="E109" s="239"/>
      <c r="G109" s="152"/>
      <c r="H109" s="152"/>
      <c r="I109" s="152"/>
      <c r="J109" s="152"/>
      <c r="K109" s="152"/>
      <c r="L109" s="152"/>
      <c r="M109" s="152"/>
      <c r="N109" s="152"/>
      <c r="O109" s="152"/>
      <c r="P109" s="152"/>
      <c r="Q109" s="152"/>
      <c r="R109" s="152"/>
      <c r="S109" s="152"/>
    </row>
    <row r="110" spans="1:19" s="161" customFormat="1" ht="15.75" x14ac:dyDescent="0.25">
      <c r="A110" s="152"/>
      <c r="B110" s="152"/>
      <c r="C110" s="238"/>
      <c r="D110" s="240"/>
      <c r="E110" s="239"/>
      <c r="G110" s="152"/>
      <c r="H110" s="152"/>
      <c r="I110" s="152"/>
      <c r="J110" s="152"/>
      <c r="K110" s="152"/>
      <c r="L110" s="152"/>
      <c r="M110" s="152"/>
      <c r="N110" s="152"/>
      <c r="O110" s="152"/>
      <c r="P110" s="152"/>
      <c r="Q110" s="152"/>
      <c r="R110" s="152"/>
      <c r="S110" s="152"/>
    </row>
    <row r="111" spans="1:19" s="161" customFormat="1" x14ac:dyDescent="0.25">
      <c r="A111" s="152"/>
      <c r="B111" s="152"/>
      <c r="C111" s="238"/>
      <c r="D111" s="242"/>
      <c r="E111" s="239"/>
      <c r="G111" s="152"/>
      <c r="H111" s="152"/>
      <c r="I111" s="152"/>
      <c r="J111" s="152"/>
      <c r="K111" s="152"/>
      <c r="L111" s="152"/>
      <c r="M111" s="152"/>
      <c r="N111" s="152"/>
      <c r="O111" s="152"/>
      <c r="P111" s="152"/>
      <c r="Q111" s="152"/>
      <c r="R111" s="152"/>
      <c r="S111" s="152"/>
    </row>
    <row r="112" spans="1:19" x14ac:dyDescent="0.25">
      <c r="C112" s="238"/>
      <c r="D112" s="239"/>
      <c r="E112" s="239"/>
    </row>
    <row r="113" spans="3:5" x14ac:dyDescent="0.25">
      <c r="C113" s="238"/>
      <c r="D113" s="239"/>
      <c r="E113" s="239"/>
    </row>
    <row r="114" spans="3:5" x14ac:dyDescent="0.25">
      <c r="C114" s="238"/>
      <c r="D114" s="239"/>
      <c r="E114" s="239"/>
    </row>
    <row r="115" spans="3:5" x14ac:dyDescent="0.25">
      <c r="C115" s="238"/>
      <c r="D115" s="239"/>
      <c r="E115" s="239"/>
    </row>
    <row r="116" spans="3:5" x14ac:dyDescent="0.25">
      <c r="C116" s="238"/>
      <c r="D116" s="239"/>
      <c r="E116" s="239"/>
    </row>
  </sheetData>
  <mergeCells count="3">
    <mergeCell ref="C1:F1"/>
    <mergeCell ref="D3:F3"/>
    <mergeCell ref="D4:F4"/>
  </mergeCells>
  <pageMargins left="0.25" right="0.25" top="0.75" bottom="0.75" header="0.3" footer="0.3"/>
  <pageSetup paperSize="8"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zoomScale="70" zoomScaleNormal="70" workbookViewId="0">
      <selection activeCell="H13" sqref="H13"/>
    </sheetView>
  </sheetViews>
  <sheetFormatPr baseColWidth="10" defaultColWidth="11.42578125" defaultRowHeight="15" outlineLevelCol="1" x14ac:dyDescent="0.25"/>
  <cols>
    <col min="1" max="1" width="8.85546875" style="18" customWidth="1"/>
    <col min="2" max="2" width="17.28515625" style="33" customWidth="1"/>
    <col min="3" max="3" width="9" style="33" customWidth="1"/>
    <col min="4" max="4" width="102.28515625" style="33" customWidth="1"/>
    <col min="5" max="6" width="39.140625" style="18" hidden="1" customWidth="1" outlineLevel="1"/>
    <col min="7" max="7" width="11.42578125" style="18" hidden="1" customWidth="1" outlineLevel="1"/>
    <col min="8" max="8" width="56.5703125" style="18" customWidth="1" collapsed="1"/>
    <col min="9" max="16384" width="11.42578125" style="18"/>
  </cols>
  <sheetData>
    <row r="1" spans="1:13" s="6" customFormat="1" x14ac:dyDescent="0.25">
      <c r="A1" s="1"/>
      <c r="B1" s="2"/>
      <c r="C1" s="2"/>
      <c r="D1" s="3"/>
      <c r="E1" s="4"/>
      <c r="F1" s="5"/>
    </row>
    <row r="2" spans="1:13" s="6" customFormat="1" ht="31.5" customHeight="1" x14ac:dyDescent="0.25">
      <c r="A2" s="7"/>
      <c r="B2" s="8" t="s">
        <v>327</v>
      </c>
      <c r="C2" s="9" t="s">
        <v>328</v>
      </c>
      <c r="D2" s="9"/>
      <c r="E2" s="10"/>
      <c r="F2" s="11"/>
    </row>
    <row r="3" spans="1:13" s="6" customFormat="1" x14ac:dyDescent="0.25">
      <c r="A3" s="1"/>
      <c r="B3" s="2"/>
      <c r="C3" s="2"/>
      <c r="D3" s="2"/>
      <c r="E3" s="4"/>
      <c r="F3" s="5"/>
    </row>
    <row r="4" spans="1:13" s="1" customFormat="1" x14ac:dyDescent="0.25">
      <c r="B4" s="12" t="str">
        <f>B2</f>
        <v>LOT 9</v>
      </c>
      <c r="C4" s="384" t="str">
        <f>C2</f>
        <v>Braç estabilitzador broncoscopi</v>
      </c>
      <c r="D4" s="385"/>
      <c r="E4" s="4"/>
      <c r="F4" s="5"/>
      <c r="G4" s="6"/>
      <c r="H4" s="6"/>
      <c r="I4" s="6"/>
      <c r="J4" s="6"/>
      <c r="K4" s="6"/>
      <c r="L4" s="6"/>
      <c r="M4" s="6"/>
    </row>
    <row r="5" spans="1:13" s="1" customFormat="1" x14ac:dyDescent="0.25">
      <c r="B5" s="13" t="s">
        <v>2</v>
      </c>
      <c r="C5" s="386"/>
      <c r="D5" s="387"/>
      <c r="E5" s="4"/>
      <c r="F5" s="5"/>
      <c r="G5" s="6"/>
      <c r="H5" s="6"/>
      <c r="I5" s="6"/>
      <c r="J5" s="6"/>
      <c r="K5" s="6"/>
      <c r="L5" s="6"/>
      <c r="M5" s="6"/>
    </row>
    <row r="6" spans="1:13" s="1" customFormat="1" x14ac:dyDescent="0.25">
      <c r="B6" s="13" t="s">
        <v>3</v>
      </c>
      <c r="C6" s="386"/>
      <c r="D6" s="387"/>
      <c r="E6" s="4"/>
      <c r="F6" s="5"/>
      <c r="G6" s="6"/>
      <c r="H6" s="6"/>
      <c r="I6" s="6"/>
      <c r="J6" s="6"/>
      <c r="K6" s="6"/>
      <c r="L6" s="6"/>
      <c r="M6" s="6"/>
    </row>
    <row r="7" spans="1:13" s="1" customFormat="1" x14ac:dyDescent="0.25">
      <c r="B7" s="13" t="s">
        <v>4</v>
      </c>
      <c r="C7" s="386"/>
      <c r="D7" s="387"/>
      <c r="E7" s="4"/>
      <c r="F7" s="5"/>
      <c r="G7" s="6"/>
      <c r="H7" s="6"/>
      <c r="I7" s="6"/>
      <c r="J7" s="6"/>
      <c r="K7" s="6"/>
      <c r="L7" s="6"/>
      <c r="M7" s="6"/>
    </row>
    <row r="8" spans="1:13" s="1" customFormat="1" ht="22.5" x14ac:dyDescent="0.25">
      <c r="B8" s="14"/>
      <c r="C8" s="14"/>
      <c r="D8" s="15"/>
      <c r="E8" s="4"/>
      <c r="F8" s="5"/>
      <c r="G8" s="6"/>
      <c r="H8" s="6"/>
      <c r="I8" s="6"/>
      <c r="J8" s="6"/>
      <c r="K8" s="6"/>
      <c r="L8" s="6"/>
      <c r="M8" s="6"/>
    </row>
    <row r="9" spans="1:13" s="1" customFormat="1" ht="24.75" x14ac:dyDescent="0.25">
      <c r="B9" s="16" t="s">
        <v>5</v>
      </c>
      <c r="C9" s="16"/>
      <c r="D9" s="2"/>
      <c r="E9" s="4"/>
      <c r="F9" s="5"/>
      <c r="G9" s="6"/>
      <c r="H9" s="6"/>
      <c r="I9" s="6"/>
      <c r="J9" s="6"/>
      <c r="K9" s="6"/>
      <c r="L9" s="6"/>
      <c r="M9" s="6"/>
    </row>
    <row r="10" spans="1:13" s="1" customFormat="1" ht="24.75" x14ac:dyDescent="0.25">
      <c r="B10" s="14"/>
      <c r="C10" s="14"/>
      <c r="D10" s="17"/>
      <c r="E10" s="4"/>
      <c r="F10" s="5"/>
      <c r="G10" s="6"/>
      <c r="H10" s="6"/>
      <c r="I10" s="6"/>
      <c r="J10" s="6"/>
      <c r="K10" s="6"/>
      <c r="L10" s="6"/>
      <c r="M10" s="6"/>
    </row>
    <row r="11" spans="1:13" ht="38.25" customHeight="1" x14ac:dyDescent="0.25">
      <c r="A11" s="1"/>
      <c r="B11" s="388" t="s">
        <v>6</v>
      </c>
      <c r="C11" s="389"/>
      <c r="D11" s="390"/>
    </row>
    <row r="12" spans="1:13" ht="33.75" customHeight="1" x14ac:dyDescent="0.25">
      <c r="A12" s="1"/>
      <c r="B12" s="391" t="s">
        <v>7</v>
      </c>
      <c r="C12" s="392"/>
      <c r="D12" s="393"/>
    </row>
    <row r="13" spans="1:13" ht="67.5" customHeight="1" x14ac:dyDescent="0.25">
      <c r="A13" s="1"/>
      <c r="B13" s="379" t="s">
        <v>486</v>
      </c>
      <c r="C13" s="380"/>
      <c r="D13" s="381"/>
    </row>
    <row r="14" spans="1:13" ht="38.25" customHeight="1" x14ac:dyDescent="0.25">
      <c r="A14" s="1"/>
      <c r="B14" s="19"/>
      <c r="C14" s="382"/>
      <c r="D14" s="383"/>
    </row>
    <row r="15" spans="1:13" ht="39.75" customHeight="1" x14ac:dyDescent="0.25">
      <c r="A15" s="1"/>
      <c r="B15" s="20" t="s">
        <v>9</v>
      </c>
      <c r="C15" s="20" t="s">
        <v>10</v>
      </c>
      <c r="D15" s="12" t="s">
        <v>11</v>
      </c>
      <c r="E15" s="21" t="s">
        <v>12</v>
      </c>
      <c r="F15" s="22" t="s">
        <v>13</v>
      </c>
    </row>
    <row r="16" spans="1:13" ht="25.5" x14ac:dyDescent="0.25">
      <c r="A16" s="1"/>
      <c r="B16" s="496"/>
      <c r="C16" s="495"/>
      <c r="D16" s="499" t="s">
        <v>14</v>
      </c>
      <c r="E16" s="244"/>
      <c r="F16" s="244"/>
      <c r="G16" s="368"/>
    </row>
    <row r="17" spans="1:7" x14ac:dyDescent="0.25">
      <c r="A17" s="1"/>
      <c r="B17" s="432"/>
      <c r="C17" s="432"/>
      <c r="D17" s="431" t="s">
        <v>209</v>
      </c>
      <c r="E17" s="244"/>
      <c r="F17" s="244"/>
      <c r="G17" s="368"/>
    </row>
    <row r="18" spans="1:7" customFormat="1" x14ac:dyDescent="0.25">
      <c r="A18" s="30"/>
      <c r="B18" s="496" t="s">
        <v>15</v>
      </c>
      <c r="C18" s="495">
        <v>1</v>
      </c>
      <c r="D18" s="498" t="s">
        <v>485</v>
      </c>
      <c r="E18" s="244"/>
      <c r="F18" s="244"/>
      <c r="G18" s="266"/>
    </row>
    <row r="19" spans="1:7" customFormat="1" x14ac:dyDescent="0.25">
      <c r="A19" s="30"/>
      <c r="B19" s="496" t="s">
        <v>15</v>
      </c>
      <c r="C19" s="495">
        <f>C18+1</f>
        <v>2</v>
      </c>
      <c r="D19" s="494" t="s">
        <v>484</v>
      </c>
      <c r="E19" s="244"/>
      <c r="F19" s="244"/>
      <c r="G19" s="266"/>
    </row>
    <row r="20" spans="1:7" customFormat="1" ht="25.5" x14ac:dyDescent="0.25">
      <c r="A20" s="30"/>
      <c r="B20" s="496" t="s">
        <v>15</v>
      </c>
      <c r="C20" s="495">
        <f>C19+1</f>
        <v>3</v>
      </c>
      <c r="D20" s="497" t="s">
        <v>483</v>
      </c>
      <c r="E20" s="244"/>
      <c r="F20" s="244"/>
      <c r="G20" s="266"/>
    </row>
    <row r="21" spans="1:7" customFormat="1" x14ac:dyDescent="0.25">
      <c r="A21" s="30"/>
      <c r="B21" s="496" t="s">
        <v>15</v>
      </c>
      <c r="C21" s="495">
        <f>C20+1</f>
        <v>4</v>
      </c>
      <c r="D21" s="494" t="s">
        <v>482</v>
      </c>
      <c r="E21" s="244"/>
      <c r="F21" s="244"/>
      <c r="G21" s="266"/>
    </row>
    <row r="22" spans="1:7" customFormat="1" x14ac:dyDescent="0.25">
      <c r="A22" s="30"/>
      <c r="B22" s="496" t="s">
        <v>15</v>
      </c>
      <c r="C22" s="495">
        <f>C21+1</f>
        <v>5</v>
      </c>
      <c r="D22" s="494" t="s">
        <v>481</v>
      </c>
      <c r="E22" s="244"/>
      <c r="F22" s="244"/>
      <c r="G22" s="266"/>
    </row>
    <row r="23" spans="1:7" customFormat="1" ht="25.5" x14ac:dyDescent="0.25">
      <c r="A23" s="30"/>
      <c r="B23" s="496" t="s">
        <v>15</v>
      </c>
      <c r="C23" s="495">
        <f>C22+1</f>
        <v>6</v>
      </c>
      <c r="D23" s="494" t="s">
        <v>480</v>
      </c>
      <c r="E23" s="244"/>
      <c r="F23" s="244"/>
      <c r="G23" s="266"/>
    </row>
    <row r="24" spans="1:7" customFormat="1" ht="25.5" x14ac:dyDescent="0.25">
      <c r="A24" s="30"/>
      <c r="B24" s="496" t="s">
        <v>15</v>
      </c>
      <c r="C24" s="495">
        <f>C23+1</f>
        <v>7</v>
      </c>
      <c r="D24" s="494" t="s">
        <v>479</v>
      </c>
      <c r="E24" s="244"/>
      <c r="F24" s="244"/>
      <c r="G24" s="266"/>
    </row>
    <row r="25" spans="1:7" customFormat="1" ht="25.5" x14ac:dyDescent="0.25">
      <c r="A25" s="30"/>
      <c r="B25" s="496" t="s">
        <v>15</v>
      </c>
      <c r="C25" s="495">
        <f>C24+1</f>
        <v>8</v>
      </c>
      <c r="D25" s="494" t="s">
        <v>478</v>
      </c>
      <c r="E25" s="244"/>
      <c r="F25" s="244"/>
      <c r="G25" s="266"/>
    </row>
    <row r="26" spans="1:7" customFormat="1" x14ac:dyDescent="0.25">
      <c r="A26" s="30"/>
      <c r="B26" s="496" t="s">
        <v>15</v>
      </c>
      <c r="C26" s="495">
        <f>C25+1</f>
        <v>9</v>
      </c>
      <c r="D26" s="494" t="s">
        <v>477</v>
      </c>
      <c r="E26" s="244"/>
      <c r="F26" s="244"/>
      <c r="G26" s="266"/>
    </row>
    <row r="27" spans="1:7" customFormat="1" x14ac:dyDescent="0.25">
      <c r="A27" s="30"/>
      <c r="B27" s="496" t="s">
        <v>15</v>
      </c>
      <c r="C27" s="495">
        <f>C26+1</f>
        <v>10</v>
      </c>
      <c r="D27" s="494" t="s">
        <v>476</v>
      </c>
      <c r="E27" s="244"/>
      <c r="F27" s="244"/>
      <c r="G27" s="266"/>
    </row>
    <row r="28" spans="1:7" customFormat="1" x14ac:dyDescent="0.25">
      <c r="A28" s="30"/>
      <c r="B28" s="20"/>
      <c r="C28" s="20"/>
      <c r="D28" s="12" t="s">
        <v>208</v>
      </c>
      <c r="E28" s="142"/>
      <c r="F28" s="142"/>
    </row>
    <row r="29" spans="1:7" customFormat="1" x14ac:dyDescent="0.25">
      <c r="A29" s="30"/>
      <c r="B29" s="140" t="s">
        <v>15</v>
      </c>
      <c r="C29" s="140">
        <f>C27+1</f>
        <v>11</v>
      </c>
      <c r="D29" s="28" t="s">
        <v>23</v>
      </c>
      <c r="E29" s="142"/>
      <c r="F29" s="142"/>
    </row>
    <row r="30" spans="1:7" customFormat="1" ht="25.5" x14ac:dyDescent="0.25">
      <c r="A30" s="30"/>
      <c r="B30" s="140" t="s">
        <v>15</v>
      </c>
      <c r="C30" s="140">
        <f>C29+1</f>
        <v>12</v>
      </c>
      <c r="D30" s="31" t="s">
        <v>475</v>
      </c>
      <c r="E30" s="142"/>
      <c r="F30" s="142"/>
    </row>
    <row r="31" spans="1:7" customFormat="1" ht="38.25" x14ac:dyDescent="0.25">
      <c r="A31" s="30"/>
      <c r="B31" s="140" t="s">
        <v>15</v>
      </c>
      <c r="C31" s="140">
        <f>C30+1</f>
        <v>13</v>
      </c>
      <c r="D31" s="31" t="s">
        <v>43</v>
      </c>
      <c r="E31" s="142"/>
      <c r="F31" s="142"/>
    </row>
    <row r="32" spans="1:7" customFormat="1" ht="25.5" x14ac:dyDescent="0.25">
      <c r="A32" s="30"/>
      <c r="B32" s="140" t="s">
        <v>15</v>
      </c>
      <c r="C32" s="140">
        <f>C31+1</f>
        <v>14</v>
      </c>
      <c r="D32" s="31" t="s">
        <v>26</v>
      </c>
      <c r="E32" s="142"/>
      <c r="F32" s="142"/>
    </row>
    <row r="33" spans="1:7" customFormat="1" x14ac:dyDescent="0.25">
      <c r="A33" s="30"/>
      <c r="B33" s="493"/>
      <c r="C33" s="492"/>
      <c r="D33" s="473"/>
      <c r="E33" s="369"/>
      <c r="F33" s="369"/>
      <c r="G33" s="30"/>
    </row>
    <row r="34" spans="1:7" customFormat="1" x14ac:dyDescent="0.25">
      <c r="A34" s="30"/>
      <c r="B34" s="493"/>
      <c r="C34" s="492"/>
      <c r="D34" s="473"/>
      <c r="E34" s="369"/>
      <c r="F34" s="369"/>
      <c r="G34" s="30"/>
    </row>
    <row r="35" spans="1:7" customFormat="1" x14ac:dyDescent="0.25">
      <c r="A35" s="30"/>
      <c r="B35" s="493"/>
      <c r="C35" s="492"/>
      <c r="D35" s="473"/>
      <c r="E35" s="369"/>
      <c r="F35" s="369"/>
      <c r="G35" s="30"/>
    </row>
    <row r="36" spans="1:7" customFormat="1" x14ac:dyDescent="0.25">
      <c r="A36" s="30"/>
      <c r="B36" s="493"/>
      <c r="C36" s="492"/>
      <c r="D36" s="473"/>
      <c r="E36" s="369"/>
      <c r="F36" s="369"/>
      <c r="G36" s="30"/>
    </row>
    <row r="37" spans="1:7" customFormat="1" x14ac:dyDescent="0.25">
      <c r="A37" s="30"/>
      <c r="B37" s="493"/>
      <c r="C37" s="492"/>
      <c r="D37" s="473"/>
      <c r="E37" s="369"/>
      <c r="F37" s="369"/>
      <c r="G37" s="30"/>
    </row>
    <row r="38" spans="1:7" customFormat="1" x14ac:dyDescent="0.25">
      <c r="A38" s="30"/>
      <c r="B38" s="493"/>
      <c r="C38" s="492"/>
      <c r="D38" s="473"/>
      <c r="E38" s="369"/>
      <c r="F38" s="369"/>
      <c r="G38" s="30"/>
    </row>
    <row r="39" spans="1:7" x14ac:dyDescent="0.25">
      <c r="A39" s="1"/>
      <c r="B39" s="32"/>
      <c r="C39" s="492"/>
      <c r="D39" s="473"/>
      <c r="E39" s="371"/>
      <c r="F39" s="371"/>
      <c r="G39" s="370"/>
    </row>
    <row r="40" spans="1:7" x14ac:dyDescent="0.25">
      <c r="A40" s="1"/>
      <c r="B40" s="32"/>
      <c r="C40" s="492"/>
      <c r="D40" s="473"/>
      <c r="E40" s="371"/>
      <c r="F40" s="371"/>
      <c r="G40" s="370"/>
    </row>
    <row r="41" spans="1:7" x14ac:dyDescent="0.25">
      <c r="A41" s="1"/>
      <c r="B41" s="32"/>
      <c r="C41" s="492"/>
      <c r="D41" s="473"/>
      <c r="E41" s="371"/>
      <c r="F41" s="371"/>
      <c r="G41" s="370"/>
    </row>
    <row r="42" spans="1:7" x14ac:dyDescent="0.25">
      <c r="B42" s="32"/>
      <c r="C42" s="32"/>
      <c r="D42" s="2"/>
      <c r="E42" s="371"/>
      <c r="F42" s="371"/>
      <c r="G42" s="370"/>
    </row>
    <row r="43" spans="1:7" x14ac:dyDescent="0.25">
      <c r="A43" s="1"/>
      <c r="B43" s="32"/>
      <c r="C43" s="32"/>
      <c r="E43" s="34"/>
      <c r="F43" s="34"/>
    </row>
    <row r="44" spans="1:7" s="34" customFormat="1" x14ac:dyDescent="0.25">
      <c r="A44" s="1"/>
      <c r="B44" s="32"/>
      <c r="C44" s="32"/>
      <c r="D44" s="33"/>
    </row>
    <row r="45" spans="1:7" s="34" customFormat="1" x14ac:dyDescent="0.25">
      <c r="B45" s="32"/>
      <c r="C45" s="32"/>
      <c r="D45" s="33"/>
    </row>
    <row r="46" spans="1:7" s="34" customFormat="1" x14ac:dyDescent="0.25">
      <c r="B46" s="33"/>
      <c r="C46" s="33"/>
      <c r="D46" s="33"/>
    </row>
    <row r="47" spans="1:7" s="34" customFormat="1" x14ac:dyDescent="0.25">
      <c r="B47" s="33"/>
      <c r="C47" s="33"/>
      <c r="D47" s="33"/>
    </row>
    <row r="48" spans="1:7" s="34" customFormat="1" x14ac:dyDescent="0.25">
      <c r="B48" s="33"/>
      <c r="C48" s="33"/>
      <c r="D48" s="33"/>
    </row>
    <row r="49" spans="2:4" s="34" customFormat="1" x14ac:dyDescent="0.25">
      <c r="B49" s="33"/>
      <c r="C49" s="33"/>
      <c r="D49" s="33"/>
    </row>
    <row r="50" spans="2:4" s="34" customFormat="1" x14ac:dyDescent="0.25">
      <c r="B50" s="33"/>
      <c r="C50" s="33"/>
      <c r="D50" s="33"/>
    </row>
    <row r="51" spans="2:4" s="34" customFormat="1" x14ac:dyDescent="0.25">
      <c r="B51" s="33"/>
      <c r="C51" s="33"/>
      <c r="D51" s="33"/>
    </row>
    <row r="52" spans="2:4" s="34" customFormat="1" x14ac:dyDescent="0.25">
      <c r="B52" s="33"/>
      <c r="C52" s="33"/>
      <c r="D52" s="33"/>
    </row>
    <row r="53" spans="2:4" s="34" customFormat="1" x14ac:dyDescent="0.25">
      <c r="B53" s="33"/>
      <c r="C53" s="33"/>
      <c r="D53" s="33"/>
    </row>
  </sheetData>
  <sheetProtection formatRows="0"/>
  <mergeCells count="8">
    <mergeCell ref="B13:D13"/>
    <mergeCell ref="C14:D14"/>
    <mergeCell ref="C4:D4"/>
    <mergeCell ref="C5:D5"/>
    <mergeCell ref="C6:D6"/>
    <mergeCell ref="C7:D7"/>
    <mergeCell ref="B11:D11"/>
    <mergeCell ref="B12:D12"/>
  </mergeCells>
  <pageMargins left="0.25" right="0.25" top="0.75" bottom="0.75" header="0.3" footer="0.3"/>
  <pageSetup paperSize="8" scale="61" fitToWidth="0" orientation="landscape" verticalDpi="598"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zoomScale="70" zoomScaleNormal="70" workbookViewId="0">
      <selection activeCell="D18" sqref="D18"/>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28.140625" style="115" customWidth="1"/>
    <col min="5" max="6" width="34.85546875" style="115" hidden="1" customWidth="1" outlineLevel="1"/>
    <col min="7" max="7" width="11.42578125" style="38" collapsed="1"/>
    <col min="8" max="16384" width="11.42578125" style="38"/>
  </cols>
  <sheetData>
    <row r="1" spans="1:6" ht="31.5" x14ac:dyDescent="0.6">
      <c r="A1" s="36"/>
      <c r="B1" s="37" t="str">
        <f>'LOT 9 - Braç estabilitzador'!B2</f>
        <v>LOT 9</v>
      </c>
      <c r="C1" s="394" t="str">
        <f>'LOT 9 - Braç estabilitzador'!C2:D2</f>
        <v>Braç estabilitzador broncoscopi</v>
      </c>
      <c r="D1" s="394"/>
      <c r="E1" s="394"/>
      <c r="F1" s="394"/>
    </row>
    <row r="2" spans="1:6" ht="22.5" x14ac:dyDescent="0.25">
      <c r="A2" s="39"/>
      <c r="B2" s="40"/>
      <c r="C2" s="40"/>
      <c r="D2" s="41"/>
      <c r="E2" s="41"/>
      <c r="F2" s="41"/>
    </row>
    <row r="3" spans="1:6" s="46" customFormat="1" ht="32.25" thickBot="1" x14ac:dyDescent="0.3">
      <c r="A3" s="42"/>
      <c r="B3" s="43"/>
      <c r="C3" s="44"/>
      <c r="D3" s="45"/>
      <c r="E3" s="45"/>
      <c r="F3" s="45"/>
    </row>
    <row r="4" spans="1:6" s="51" customFormat="1" ht="45" x14ac:dyDescent="0.5">
      <c r="A4" s="47" t="s">
        <v>44</v>
      </c>
      <c r="B4" s="48"/>
      <c r="C4" s="48"/>
      <c r="D4" s="49" t="s">
        <v>45</v>
      </c>
      <c r="E4" s="50"/>
      <c r="F4" s="50"/>
    </row>
    <row r="5" spans="1:6" s="51" customFormat="1" ht="25.5" thickBot="1" x14ac:dyDescent="0.55000000000000004">
      <c r="A5" s="52">
        <f>SUM(A8:A18)</f>
        <v>15</v>
      </c>
      <c r="B5" s="36"/>
      <c r="C5" s="53"/>
      <c r="D5" s="54"/>
      <c r="E5" s="55">
        <f>A5</f>
        <v>15</v>
      </c>
      <c r="F5" s="56" t="s">
        <v>46</v>
      </c>
    </row>
    <row r="6" spans="1:6" s="51" customFormat="1" ht="24.75" x14ac:dyDescent="0.5">
      <c r="A6" s="36"/>
      <c r="B6" s="57"/>
      <c r="C6" s="58"/>
      <c r="D6" s="56"/>
      <c r="E6" s="56"/>
      <c r="F6" s="56"/>
    </row>
    <row r="7" spans="1:6" s="51" customFormat="1" ht="68.25" thickBot="1" x14ac:dyDescent="0.3">
      <c r="A7" s="59" t="s">
        <v>47</v>
      </c>
      <c r="B7" s="60" t="s">
        <v>48</v>
      </c>
      <c r="C7" s="61" t="s">
        <v>10</v>
      </c>
      <c r="D7" s="62" t="s">
        <v>49</v>
      </c>
      <c r="E7" s="501" t="s">
        <v>50</v>
      </c>
      <c r="F7" s="500" t="s">
        <v>13</v>
      </c>
    </row>
    <row r="8" spans="1:6" s="51" customFormat="1" ht="32.25" thickBot="1" x14ac:dyDescent="0.3">
      <c r="A8" s="65">
        <v>8</v>
      </c>
      <c r="B8" s="66">
        <f>A8/2</f>
        <v>4</v>
      </c>
      <c r="C8" s="67"/>
      <c r="D8" s="68" t="s">
        <v>503</v>
      </c>
      <c r="E8" s="69"/>
      <c r="F8" s="69"/>
    </row>
    <row r="9" spans="1:6" s="51" customFormat="1" ht="15.75" hidden="1" outlineLevel="1" x14ac:dyDescent="0.25">
      <c r="A9" s="70"/>
      <c r="B9" s="71"/>
      <c r="C9" s="71"/>
      <c r="D9" s="72" t="s">
        <v>51</v>
      </c>
      <c r="E9" s="504"/>
      <c r="F9" s="504"/>
    </row>
    <row r="10" spans="1:6" s="51" customFormat="1" ht="15.75" hidden="1" outlineLevel="1" x14ac:dyDescent="0.25">
      <c r="A10" s="74"/>
      <c r="B10" s="71"/>
      <c r="C10" s="71"/>
      <c r="D10" s="75" t="s">
        <v>52</v>
      </c>
      <c r="E10" s="504"/>
      <c r="F10" s="504"/>
    </row>
    <row r="11" spans="1:6" s="51" customFormat="1" ht="28.5" collapsed="1" x14ac:dyDescent="0.25">
      <c r="A11" s="76"/>
      <c r="B11" s="77"/>
      <c r="C11" s="67">
        <v>1</v>
      </c>
      <c r="D11" s="343" t="s">
        <v>502</v>
      </c>
      <c r="E11" s="504"/>
      <c r="F11" s="504"/>
    </row>
    <row r="12" spans="1:6" s="51" customFormat="1" x14ac:dyDescent="0.25">
      <c r="A12" s="120"/>
      <c r="B12" s="77"/>
      <c r="C12" s="67">
        <f>C5+1</f>
        <v>1</v>
      </c>
      <c r="D12" s="343" t="s">
        <v>501</v>
      </c>
      <c r="E12" s="504"/>
      <c r="F12" s="504"/>
    </row>
    <row r="13" spans="1:6" s="51" customFormat="1" x14ac:dyDescent="0.25">
      <c r="A13" s="120"/>
      <c r="B13" s="77"/>
      <c r="C13" s="67">
        <f>C12+1</f>
        <v>2</v>
      </c>
      <c r="D13" s="343" t="s">
        <v>500</v>
      </c>
      <c r="E13" s="504"/>
      <c r="F13" s="504"/>
    </row>
    <row r="14" spans="1:6" s="51" customFormat="1" ht="15.75" thickBot="1" x14ac:dyDescent="0.3">
      <c r="A14" s="121"/>
      <c r="B14" s="77"/>
      <c r="C14" s="67">
        <f>C13+1</f>
        <v>3</v>
      </c>
      <c r="D14" s="343" t="s">
        <v>499</v>
      </c>
      <c r="E14" s="504"/>
      <c r="F14" s="504"/>
    </row>
    <row r="15" spans="1:6" s="51" customFormat="1" ht="16.5" thickBot="1" x14ac:dyDescent="0.3">
      <c r="A15" s="65">
        <v>7</v>
      </c>
      <c r="B15" s="66">
        <f>A15/2</f>
        <v>3.5</v>
      </c>
      <c r="C15" s="67"/>
      <c r="D15" s="69" t="s">
        <v>498</v>
      </c>
      <c r="E15" s="69"/>
      <c r="F15" s="69"/>
    </row>
    <row r="16" spans="1:6" s="51" customFormat="1" ht="15.75" hidden="1" outlineLevel="1" x14ac:dyDescent="0.25">
      <c r="A16" s="70"/>
      <c r="B16" s="71"/>
      <c r="C16" s="71"/>
      <c r="D16" s="72" t="s">
        <v>60</v>
      </c>
      <c r="E16" s="504"/>
      <c r="F16" s="504"/>
    </row>
    <row r="17" spans="1:6" s="51" customFormat="1" ht="15.75" hidden="1" outlineLevel="1" x14ac:dyDescent="0.25">
      <c r="A17" s="74"/>
      <c r="B17" s="71"/>
      <c r="C17" s="71"/>
      <c r="D17" s="75" t="s">
        <v>52</v>
      </c>
      <c r="E17" s="504"/>
      <c r="F17" s="504"/>
    </row>
    <row r="18" spans="1:6" s="51" customFormat="1" ht="29.25" collapsed="1" x14ac:dyDescent="0.25">
      <c r="A18" s="503"/>
      <c r="B18" s="77"/>
      <c r="C18" s="67">
        <f>C14+1</f>
        <v>4</v>
      </c>
      <c r="D18" s="185" t="s">
        <v>497</v>
      </c>
      <c r="E18" s="502"/>
      <c r="F18" s="502"/>
    </row>
    <row r="19" spans="1:6" s="51" customFormat="1" ht="26.25" customHeight="1" thickBot="1" x14ac:dyDescent="0.3">
      <c r="A19" s="89"/>
      <c r="B19" s="77"/>
      <c r="C19" s="67"/>
      <c r="E19" s="91"/>
      <c r="F19" s="91"/>
    </row>
    <row r="20" spans="1:6" s="51" customFormat="1" ht="45" x14ac:dyDescent="0.5">
      <c r="A20" s="47" t="s">
        <v>44</v>
      </c>
      <c r="B20" s="77"/>
      <c r="C20" s="90"/>
      <c r="D20" s="49" t="s">
        <v>58</v>
      </c>
      <c r="E20" s="91"/>
      <c r="F20" s="91"/>
    </row>
    <row r="21" spans="1:6" s="51" customFormat="1" ht="25.5" thickBot="1" x14ac:dyDescent="0.3">
      <c r="A21" s="92">
        <f>A24+A28+A33+A38</f>
        <v>33</v>
      </c>
      <c r="B21" s="77"/>
      <c r="C21" s="90"/>
      <c r="D21" s="54"/>
      <c r="E21" s="55">
        <f>A21</f>
        <v>33</v>
      </c>
      <c r="F21" s="56" t="s">
        <v>46</v>
      </c>
    </row>
    <row r="22" spans="1:6" s="51" customFormat="1" ht="24.75" x14ac:dyDescent="0.25">
      <c r="A22" s="71"/>
      <c r="B22" s="77"/>
      <c r="C22" s="90"/>
      <c r="D22" s="56"/>
      <c r="E22" s="56"/>
      <c r="F22" s="56"/>
    </row>
    <row r="23" spans="1:6" s="51" customFormat="1" ht="68.25" thickBot="1" x14ac:dyDescent="0.3">
      <c r="A23" s="59" t="s">
        <v>47</v>
      </c>
      <c r="B23" s="60" t="s">
        <v>48</v>
      </c>
      <c r="C23" s="61" t="s">
        <v>10</v>
      </c>
      <c r="D23" s="62" t="s">
        <v>49</v>
      </c>
      <c r="E23" s="501" t="s">
        <v>50</v>
      </c>
      <c r="F23" s="500" t="s">
        <v>13</v>
      </c>
    </row>
    <row r="24" spans="1:6" s="51" customFormat="1" ht="16.5" thickBot="1" x14ac:dyDescent="0.3">
      <c r="A24" s="65">
        <v>15</v>
      </c>
      <c r="B24" s="66">
        <f>A24/2</f>
        <v>7.5</v>
      </c>
      <c r="C24" s="67"/>
      <c r="D24" s="175" t="s">
        <v>496</v>
      </c>
      <c r="E24" s="69"/>
      <c r="F24" s="69"/>
    </row>
    <row r="25" spans="1:6" s="51" customFormat="1" ht="15.75" hidden="1" outlineLevel="1" x14ac:dyDescent="0.25">
      <c r="A25" s="93"/>
      <c r="B25" s="71"/>
      <c r="C25" s="67"/>
      <c r="D25" s="178" t="s">
        <v>60</v>
      </c>
      <c r="E25" s="73"/>
      <c r="F25" s="73"/>
    </row>
    <row r="26" spans="1:6" s="51" customFormat="1" ht="15.75" hidden="1" outlineLevel="1" x14ac:dyDescent="0.25">
      <c r="A26" s="74"/>
      <c r="B26" s="71"/>
      <c r="C26" s="67"/>
      <c r="D26" s="181" t="s">
        <v>52</v>
      </c>
      <c r="E26" s="73"/>
      <c r="F26" s="73"/>
    </row>
    <row r="27" spans="1:6" s="51" customFormat="1" ht="43.5" collapsed="1" thickBot="1" x14ac:dyDescent="0.3">
      <c r="A27" s="376"/>
      <c r="B27" s="77"/>
      <c r="C27" s="67">
        <f>C18+1</f>
        <v>5</v>
      </c>
      <c r="D27" s="343" t="s">
        <v>495</v>
      </c>
      <c r="E27" s="73"/>
      <c r="F27" s="73"/>
    </row>
    <row r="28" spans="1:6" s="51" customFormat="1" ht="16.5" thickBot="1" x14ac:dyDescent="0.3">
      <c r="A28" s="65">
        <v>7</v>
      </c>
      <c r="B28" s="66">
        <f>A28/2</f>
        <v>3.5</v>
      </c>
      <c r="C28" s="67"/>
      <c r="D28" s="69" t="s">
        <v>494</v>
      </c>
      <c r="E28" s="69"/>
      <c r="F28" s="69"/>
    </row>
    <row r="29" spans="1:6" s="51" customFormat="1" ht="15.75" hidden="1" outlineLevel="1" x14ac:dyDescent="0.25">
      <c r="A29" s="93"/>
      <c r="B29" s="71"/>
      <c r="C29" s="67"/>
      <c r="D29" s="72" t="s">
        <v>60</v>
      </c>
      <c r="E29" s="73"/>
      <c r="F29" s="73"/>
    </row>
    <row r="30" spans="1:6" s="51" customFormat="1" ht="15.75" hidden="1" outlineLevel="1" x14ac:dyDescent="0.25">
      <c r="A30" s="74"/>
      <c r="B30" s="71"/>
      <c r="C30" s="67"/>
      <c r="D30" s="75" t="s">
        <v>52</v>
      </c>
      <c r="E30" s="73"/>
      <c r="F30" s="73"/>
    </row>
    <row r="31" spans="1:6" s="51" customFormat="1" collapsed="1" x14ac:dyDescent="0.25">
      <c r="A31" s="376"/>
      <c r="B31" s="77"/>
      <c r="C31" s="67">
        <f>C27+1</f>
        <v>6</v>
      </c>
      <c r="D31" s="343" t="s">
        <v>493</v>
      </c>
      <c r="E31" s="73"/>
      <c r="F31" s="73"/>
    </row>
    <row r="32" spans="1:6" s="51" customFormat="1" ht="15.75" thickBot="1" x14ac:dyDescent="0.3">
      <c r="A32" s="377"/>
      <c r="B32" s="77"/>
      <c r="C32" s="67">
        <f>C31+1</f>
        <v>7</v>
      </c>
      <c r="D32" s="343" t="s">
        <v>492</v>
      </c>
      <c r="E32" s="73"/>
      <c r="F32" s="73"/>
    </row>
    <row r="33" spans="1:6" s="51" customFormat="1" ht="16.5" thickBot="1" x14ac:dyDescent="0.3">
      <c r="A33" s="65">
        <v>4</v>
      </c>
      <c r="B33" s="66">
        <f>A33/2</f>
        <v>2</v>
      </c>
      <c r="C33" s="67"/>
      <c r="D33" s="69" t="s">
        <v>491</v>
      </c>
      <c r="E33" s="69"/>
      <c r="F33" s="69"/>
    </row>
    <row r="34" spans="1:6" s="51" customFormat="1" ht="15.75" hidden="1" outlineLevel="1" x14ac:dyDescent="0.25">
      <c r="A34" s="93"/>
      <c r="B34" s="71"/>
      <c r="C34" s="67"/>
      <c r="D34" s="72" t="s">
        <v>60</v>
      </c>
      <c r="E34" s="73"/>
      <c r="F34" s="73"/>
    </row>
    <row r="35" spans="1:6" s="51" customFormat="1" ht="15.75" hidden="1" outlineLevel="1" x14ac:dyDescent="0.25">
      <c r="A35" s="74"/>
      <c r="B35" s="71"/>
      <c r="C35" s="67"/>
      <c r="D35" s="75" t="s">
        <v>52</v>
      </c>
      <c r="E35" s="73"/>
      <c r="F35" s="73"/>
    </row>
    <row r="36" spans="1:6" s="51" customFormat="1" collapsed="1" x14ac:dyDescent="0.25">
      <c r="A36" s="375"/>
      <c r="B36" s="77"/>
      <c r="C36" s="67">
        <f>C32+1</f>
        <v>8</v>
      </c>
      <c r="D36" s="343" t="s">
        <v>490</v>
      </c>
      <c r="E36" s="73"/>
      <c r="F36" s="73"/>
    </row>
    <row r="37" spans="1:6" s="51" customFormat="1" ht="29.25" thickBot="1" x14ac:dyDescent="0.3">
      <c r="A37" s="376"/>
      <c r="B37" s="77"/>
      <c r="C37" s="67">
        <f>C36+1</f>
        <v>9</v>
      </c>
      <c r="D37" s="343" t="s">
        <v>489</v>
      </c>
      <c r="E37" s="73"/>
      <c r="F37" s="73"/>
    </row>
    <row r="38" spans="1:6" s="51" customFormat="1" ht="16.5" thickBot="1" x14ac:dyDescent="0.3">
      <c r="A38" s="65">
        <v>7</v>
      </c>
      <c r="B38" s="66">
        <f>A38/2</f>
        <v>3.5</v>
      </c>
      <c r="C38" s="67"/>
      <c r="D38" s="175" t="s">
        <v>359</v>
      </c>
      <c r="E38" s="69"/>
      <c r="F38" s="69"/>
    </row>
    <row r="39" spans="1:6" s="51" customFormat="1" ht="15.75" hidden="1" outlineLevel="1" x14ac:dyDescent="0.25">
      <c r="A39" s="93"/>
      <c r="B39" s="71"/>
      <c r="C39" s="67"/>
      <c r="D39" s="178" t="s">
        <v>60</v>
      </c>
      <c r="E39" s="73"/>
      <c r="F39" s="73"/>
    </row>
    <row r="40" spans="1:6" s="51" customFormat="1" ht="15.75" hidden="1" outlineLevel="1" x14ac:dyDescent="0.25">
      <c r="A40" s="74"/>
      <c r="B40" s="71"/>
      <c r="C40" s="67"/>
      <c r="D40" s="181" t="s">
        <v>52</v>
      </c>
      <c r="E40" s="73"/>
      <c r="F40" s="73"/>
    </row>
    <row r="41" spans="1:6" s="51" customFormat="1" ht="28.5" collapsed="1" x14ac:dyDescent="0.25">
      <c r="A41" s="376"/>
      <c r="B41" s="77"/>
      <c r="C41" s="67">
        <f>C37+1</f>
        <v>10</v>
      </c>
      <c r="D41" s="343" t="s">
        <v>488</v>
      </c>
      <c r="E41" s="73"/>
      <c r="F41" s="73"/>
    </row>
    <row r="42" spans="1:6" s="51" customFormat="1" x14ac:dyDescent="0.25">
      <c r="A42" s="99"/>
      <c r="B42" s="77"/>
      <c r="C42" s="67">
        <f>C41+1</f>
        <v>11</v>
      </c>
      <c r="D42" s="343" t="s">
        <v>487</v>
      </c>
      <c r="E42" s="81"/>
      <c r="F42" s="81"/>
    </row>
    <row r="43" spans="1:6" s="51" customFormat="1" x14ac:dyDescent="0.25">
      <c r="A43" s="77"/>
      <c r="B43" s="77"/>
      <c r="C43" s="67"/>
      <c r="D43" s="91"/>
      <c r="E43" s="91"/>
      <c r="F43" s="91"/>
    </row>
    <row r="44" spans="1:6" s="51" customFormat="1" ht="24.75" x14ac:dyDescent="0.25">
      <c r="A44" s="77"/>
      <c r="B44" s="77"/>
      <c r="C44" s="67"/>
      <c r="D44" s="56" t="s">
        <v>78</v>
      </c>
      <c r="E44" s="91"/>
      <c r="F44" s="91"/>
    </row>
    <row r="45" spans="1:6" s="51" customFormat="1" x14ac:dyDescent="0.25">
      <c r="A45" s="77"/>
      <c r="B45" s="77"/>
      <c r="C45" s="67"/>
      <c r="D45" s="100"/>
      <c r="E45" s="91"/>
      <c r="F45" s="91"/>
    </row>
    <row r="46" spans="1:6" s="51" customFormat="1" ht="15.75" x14ac:dyDescent="0.25">
      <c r="A46" s="77"/>
      <c r="B46" s="77"/>
      <c r="C46" s="67"/>
      <c r="D46" s="101" t="s">
        <v>79</v>
      </c>
      <c r="E46" s="91"/>
      <c r="F46" s="91"/>
    </row>
    <row r="47" spans="1:6" s="51" customFormat="1" ht="15.75" x14ac:dyDescent="0.25">
      <c r="A47" s="77"/>
      <c r="B47" s="77"/>
      <c r="C47" s="67"/>
      <c r="D47" s="101" t="s">
        <v>352</v>
      </c>
      <c r="E47" s="91"/>
      <c r="F47" s="91"/>
    </row>
    <row r="48" spans="1:6" s="51" customFormat="1" ht="15.75" x14ac:dyDescent="0.25">
      <c r="A48" s="77"/>
      <c r="B48" s="77"/>
      <c r="C48" s="67"/>
      <c r="D48" s="101" t="s">
        <v>351</v>
      </c>
      <c r="E48" s="91"/>
      <c r="F48" s="91"/>
    </row>
    <row r="49" spans="1:6" s="51" customFormat="1" ht="15.75" thickBot="1" x14ac:dyDescent="0.3">
      <c r="A49" s="77"/>
      <c r="B49" s="77"/>
      <c r="C49" s="67"/>
      <c r="D49" s="91"/>
      <c r="E49" s="91"/>
      <c r="F49" s="91"/>
    </row>
    <row r="50" spans="1:6" s="51" customFormat="1" ht="93.75" x14ac:dyDescent="0.25">
      <c r="A50" s="39"/>
      <c r="B50" s="40"/>
      <c r="C50" s="40"/>
      <c r="D50" s="102" t="s">
        <v>81</v>
      </c>
      <c r="E50" s="103"/>
      <c r="F50" s="104"/>
    </row>
    <row r="51" spans="1:6" ht="18.75" outlineLevel="1" x14ac:dyDescent="0.25">
      <c r="A51" s="39"/>
      <c r="B51" s="40"/>
      <c r="C51" s="40"/>
      <c r="D51" s="105"/>
      <c r="E51" s="106"/>
      <c r="F51" s="107"/>
    </row>
    <row r="52" spans="1:6" ht="37.5" outlineLevel="1" x14ac:dyDescent="0.25">
      <c r="A52" s="39"/>
      <c r="B52" s="40"/>
      <c r="C52" s="40"/>
      <c r="D52" s="105" t="s">
        <v>82</v>
      </c>
      <c r="E52" s="106"/>
      <c r="F52" s="107"/>
    </row>
    <row r="53" spans="1:6" ht="37.5" outlineLevel="1" x14ac:dyDescent="0.25">
      <c r="A53" s="39"/>
      <c r="B53" s="40"/>
      <c r="C53" s="40"/>
      <c r="D53" s="105" t="s">
        <v>83</v>
      </c>
      <c r="E53" s="106"/>
      <c r="F53" s="107"/>
    </row>
    <row r="54" spans="1:6" ht="37.5" outlineLevel="1" x14ac:dyDescent="0.25">
      <c r="A54" s="39"/>
      <c r="B54" s="40"/>
      <c r="C54" s="40"/>
      <c r="D54" s="105" t="s">
        <v>84</v>
      </c>
      <c r="E54" s="106"/>
      <c r="F54" s="107"/>
    </row>
    <row r="55" spans="1:6" ht="19.5" outlineLevel="1" thickBot="1" x14ac:dyDescent="0.3">
      <c r="A55" s="39"/>
      <c r="B55" s="40"/>
      <c r="C55" s="40"/>
      <c r="D55" s="108" t="s">
        <v>85</v>
      </c>
      <c r="E55" s="109"/>
      <c r="F55" s="110"/>
    </row>
    <row r="56" spans="1:6" ht="24.75" outlineLevel="1" x14ac:dyDescent="0.25">
      <c r="A56" s="39"/>
      <c r="B56" s="40"/>
      <c r="C56" s="40"/>
      <c r="D56" s="111"/>
      <c r="E56" s="111"/>
      <c r="F56" s="111"/>
    </row>
    <row r="57" spans="1:6" ht="24.75" outlineLevel="1" x14ac:dyDescent="0.25">
      <c r="A57" s="39"/>
      <c r="B57" s="40"/>
      <c r="C57" s="40"/>
      <c r="D57" s="111"/>
      <c r="E57" s="111"/>
      <c r="F57" s="111"/>
    </row>
    <row r="58" spans="1:6" ht="24.75" outlineLevel="1" x14ac:dyDescent="0.25">
      <c r="A58" s="39"/>
      <c r="B58" s="40"/>
      <c r="C58" s="40"/>
      <c r="D58" s="111"/>
      <c r="E58" s="111"/>
      <c r="F58" s="111"/>
    </row>
    <row r="59" spans="1:6" outlineLevel="1" x14ac:dyDescent="0.25">
      <c r="A59" s="39"/>
      <c r="B59" s="40"/>
      <c r="C59" s="40"/>
      <c r="D59" s="112"/>
      <c r="E59" s="112"/>
      <c r="F59" s="112"/>
    </row>
    <row r="60" spans="1:6" s="113" customFormat="1" outlineLevel="1" x14ac:dyDescent="0.25">
      <c r="A60" s="38"/>
      <c r="B60" s="40"/>
      <c r="C60" s="114"/>
      <c r="D60" s="115"/>
      <c r="E60" s="115"/>
      <c r="F60" s="115"/>
    </row>
    <row r="61" spans="1:6" x14ac:dyDescent="0.25">
      <c r="B61" s="40"/>
    </row>
    <row r="62" spans="1:6" x14ac:dyDescent="0.25">
      <c r="C62" s="116"/>
      <c r="D62" s="117"/>
      <c r="E62" s="117"/>
    </row>
    <row r="63" spans="1:6" x14ac:dyDescent="0.25">
      <c r="C63" s="116"/>
      <c r="D63" s="117"/>
      <c r="E63" s="117"/>
    </row>
    <row r="64" spans="1:6" x14ac:dyDescent="0.25">
      <c r="C64" s="116"/>
      <c r="D64" s="117"/>
      <c r="E64" s="117"/>
    </row>
    <row r="65" spans="1:7" ht="15.75" x14ac:dyDescent="0.25">
      <c r="C65" s="116"/>
      <c r="D65" s="118"/>
      <c r="E65" s="117"/>
    </row>
    <row r="66" spans="1:7" ht="15.75" x14ac:dyDescent="0.25">
      <c r="C66" s="116"/>
      <c r="D66" s="118"/>
      <c r="E66" s="117"/>
    </row>
    <row r="67" spans="1:7" ht="15.75" x14ac:dyDescent="0.25">
      <c r="C67" s="116"/>
      <c r="D67" s="118"/>
      <c r="E67" s="117"/>
    </row>
    <row r="68" spans="1:7" x14ac:dyDescent="0.25">
      <c r="C68" s="116"/>
      <c r="D68" s="119"/>
      <c r="E68" s="117"/>
    </row>
    <row r="69" spans="1:7" ht="15.75" x14ac:dyDescent="0.25">
      <c r="C69" s="116"/>
      <c r="D69" s="118"/>
      <c r="E69" s="117"/>
    </row>
    <row r="70" spans="1:7" s="115" customFormat="1" ht="15.75" x14ac:dyDescent="0.25">
      <c r="A70" s="38"/>
      <c r="B70" s="38"/>
      <c r="C70" s="116"/>
      <c r="D70" s="118"/>
      <c r="E70" s="117"/>
      <c r="G70" s="38"/>
    </row>
    <row r="71" spans="1:7" s="115" customFormat="1" ht="15.75" x14ac:dyDescent="0.25">
      <c r="A71" s="38"/>
      <c r="B71" s="38"/>
      <c r="C71" s="116"/>
      <c r="D71" s="118"/>
      <c r="E71" s="117"/>
      <c r="G71" s="38"/>
    </row>
    <row r="72" spans="1:7" s="115" customFormat="1" x14ac:dyDescent="0.25">
      <c r="A72" s="38"/>
      <c r="B72" s="38"/>
      <c r="C72" s="116"/>
      <c r="D72" s="119"/>
      <c r="E72" s="117"/>
      <c r="G72" s="38"/>
    </row>
    <row r="73" spans="1:7" s="115" customFormat="1" ht="15.75" x14ac:dyDescent="0.25">
      <c r="A73" s="38"/>
      <c r="B73" s="38"/>
      <c r="C73" s="116"/>
      <c r="D73" s="118"/>
      <c r="E73" s="117"/>
      <c r="G73" s="38"/>
    </row>
    <row r="74" spans="1:7" s="115" customFormat="1" ht="15.75" x14ac:dyDescent="0.25">
      <c r="A74" s="38"/>
      <c r="B74" s="38"/>
      <c r="C74" s="116"/>
      <c r="D74" s="118"/>
      <c r="E74" s="117"/>
      <c r="G74" s="38"/>
    </row>
    <row r="75" spans="1:7" s="115" customFormat="1" ht="15.75" x14ac:dyDescent="0.25">
      <c r="A75" s="38"/>
      <c r="B75" s="38"/>
      <c r="C75" s="116"/>
      <c r="D75" s="118"/>
      <c r="E75" s="117"/>
      <c r="G75" s="38"/>
    </row>
    <row r="76" spans="1:7" s="115" customFormat="1" x14ac:dyDescent="0.25">
      <c r="A76" s="38"/>
      <c r="B76" s="38"/>
      <c r="C76" s="116"/>
      <c r="D76" s="119"/>
      <c r="E76" s="117"/>
      <c r="G76" s="38"/>
    </row>
    <row r="77" spans="1:7" s="115" customFormat="1" ht="15.75" x14ac:dyDescent="0.25">
      <c r="A77" s="38"/>
      <c r="B77" s="38"/>
      <c r="C77" s="116"/>
      <c r="D77" s="118"/>
      <c r="E77" s="117"/>
      <c r="G77" s="38"/>
    </row>
    <row r="78" spans="1:7" s="115" customFormat="1" ht="15.75" x14ac:dyDescent="0.25">
      <c r="A78" s="38"/>
      <c r="B78" s="38"/>
      <c r="C78" s="116"/>
      <c r="D78" s="118"/>
      <c r="E78" s="117"/>
      <c r="G78" s="38"/>
    </row>
    <row r="79" spans="1:7" s="115" customFormat="1" ht="15.75" x14ac:dyDescent="0.25">
      <c r="A79" s="38"/>
      <c r="B79" s="38"/>
      <c r="C79" s="116"/>
      <c r="D79" s="118"/>
      <c r="E79" s="117"/>
      <c r="G79" s="38"/>
    </row>
    <row r="80" spans="1:7" s="115" customFormat="1" x14ac:dyDescent="0.25">
      <c r="A80" s="38"/>
      <c r="B80" s="38"/>
      <c r="C80" s="116"/>
      <c r="D80" s="119"/>
      <c r="E80" s="117"/>
      <c r="G80" s="38"/>
    </row>
    <row r="81" spans="1:7" s="115" customFormat="1" ht="15.75" x14ac:dyDescent="0.25">
      <c r="A81" s="38"/>
      <c r="B81" s="38"/>
      <c r="C81" s="116"/>
      <c r="D81" s="118"/>
      <c r="E81" s="117"/>
      <c r="G81" s="38"/>
    </row>
    <row r="82" spans="1:7" s="115" customFormat="1" ht="15.75" x14ac:dyDescent="0.25">
      <c r="A82" s="38"/>
      <c r="B82" s="38"/>
      <c r="C82" s="116"/>
      <c r="D82" s="118"/>
      <c r="E82" s="117"/>
      <c r="G82" s="38"/>
    </row>
    <row r="83" spans="1:7" s="115" customFormat="1" ht="15.75" x14ac:dyDescent="0.25">
      <c r="A83" s="38"/>
      <c r="B83" s="38"/>
      <c r="C83" s="116"/>
      <c r="D83" s="118"/>
      <c r="E83" s="117"/>
      <c r="G83" s="38"/>
    </row>
    <row r="84" spans="1:7" s="115" customFormat="1" x14ac:dyDescent="0.25">
      <c r="A84" s="38"/>
      <c r="B84" s="38"/>
      <c r="C84" s="116"/>
      <c r="D84" s="119"/>
      <c r="E84" s="117"/>
      <c r="G84" s="38"/>
    </row>
    <row r="85" spans="1:7" s="115" customFormat="1" ht="15.75" x14ac:dyDescent="0.25">
      <c r="A85" s="38"/>
      <c r="B85" s="38"/>
      <c r="C85" s="116"/>
      <c r="D85" s="118"/>
      <c r="E85" s="117"/>
      <c r="G85" s="38"/>
    </row>
    <row r="86" spans="1:7" s="115" customFormat="1" ht="15.75" x14ac:dyDescent="0.25">
      <c r="A86" s="38"/>
      <c r="B86" s="38"/>
      <c r="C86" s="116"/>
      <c r="D86" s="118"/>
      <c r="E86" s="117"/>
      <c r="G86" s="38"/>
    </row>
    <row r="87" spans="1:7" s="115" customFormat="1" ht="15.75" x14ac:dyDescent="0.25">
      <c r="A87" s="38"/>
      <c r="B87" s="38"/>
      <c r="C87" s="116"/>
      <c r="D87" s="118"/>
      <c r="E87" s="117"/>
      <c r="G87" s="38"/>
    </row>
    <row r="88" spans="1:7" s="115" customFormat="1" x14ac:dyDescent="0.25">
      <c r="A88" s="38"/>
      <c r="B88" s="38"/>
      <c r="C88" s="116"/>
      <c r="D88" s="119"/>
      <c r="E88" s="117"/>
      <c r="G88" s="38"/>
    </row>
    <row r="89" spans="1:7" s="115" customFormat="1" x14ac:dyDescent="0.25">
      <c r="A89" s="38"/>
      <c r="B89" s="38"/>
      <c r="C89" s="116"/>
      <c r="D89" s="117"/>
      <c r="E89" s="117"/>
      <c r="G89" s="38"/>
    </row>
    <row r="90" spans="1:7" x14ac:dyDescent="0.25">
      <c r="C90" s="116"/>
      <c r="D90" s="117"/>
      <c r="E90" s="117"/>
    </row>
    <row r="91" spans="1:7" x14ac:dyDescent="0.25">
      <c r="C91" s="116"/>
      <c r="D91" s="117"/>
      <c r="E91" s="117"/>
    </row>
    <row r="92" spans="1:7" x14ac:dyDescent="0.25">
      <c r="C92" s="116"/>
      <c r="D92" s="117"/>
      <c r="E92" s="117"/>
    </row>
    <row r="93" spans="1:7" x14ac:dyDescent="0.25">
      <c r="C93" s="116"/>
      <c r="D93" s="117"/>
      <c r="E93" s="117"/>
    </row>
  </sheetData>
  <mergeCells count="1">
    <mergeCell ref="C1:F1"/>
  </mergeCells>
  <pageMargins left="0.25" right="0.25" top="0.75" bottom="0.75" header="0.3" footer="0.3"/>
  <pageSetup paperSize="8" scale="62"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
  <sheetViews>
    <sheetView showGridLines="0" view="pageBreakPreview" topLeftCell="A7" zoomScale="90" zoomScaleNormal="70" zoomScaleSheetLayoutView="90" workbookViewId="0">
      <selection activeCell="L17" sqref="L17"/>
    </sheetView>
  </sheetViews>
  <sheetFormatPr baseColWidth="10" defaultColWidth="11.42578125" defaultRowHeight="15" outlineLevelCol="1" x14ac:dyDescent="0.25"/>
  <cols>
    <col min="1" max="1" width="11.42578125" style="18"/>
    <col min="2" max="2" width="13.42578125" style="33" customWidth="1"/>
    <col min="3" max="3" width="7.42578125" style="33" customWidth="1"/>
    <col min="4" max="4" width="109.85546875" style="33" customWidth="1"/>
    <col min="5" max="6" width="39.140625" style="18" hidden="1" customWidth="1" outlineLevel="1"/>
    <col min="7" max="7" width="11.42578125" style="18" collapsed="1"/>
    <col min="8" max="16384" width="11.42578125" style="18"/>
  </cols>
  <sheetData>
    <row r="1" spans="1:23" s="6" customFormat="1" x14ac:dyDescent="0.25">
      <c r="A1" s="1"/>
      <c r="B1" s="2"/>
      <c r="C1" s="2"/>
      <c r="D1" s="3"/>
      <c r="E1" s="4"/>
      <c r="F1" s="5"/>
    </row>
    <row r="2" spans="1:23" s="6" customFormat="1" ht="31.5" customHeight="1" x14ac:dyDescent="0.25">
      <c r="A2" s="7"/>
      <c r="B2" s="8" t="s">
        <v>27</v>
      </c>
      <c r="C2" s="9" t="s">
        <v>28</v>
      </c>
      <c r="D2" s="9"/>
      <c r="E2" s="10"/>
      <c r="F2" s="11"/>
    </row>
    <row r="3" spans="1:23" s="6" customFormat="1" x14ac:dyDescent="0.25">
      <c r="A3" s="1"/>
      <c r="B3" s="2"/>
      <c r="C3" s="2"/>
      <c r="D3" s="2"/>
      <c r="E3" s="4"/>
      <c r="F3" s="5"/>
    </row>
    <row r="4" spans="1:23" s="1" customFormat="1" x14ac:dyDescent="0.25">
      <c r="B4" s="12" t="str">
        <f>B2</f>
        <v>LOT 1</v>
      </c>
      <c r="C4" s="384" t="str">
        <f>C2</f>
        <v>Carro transfer d'alçada variable</v>
      </c>
      <c r="D4" s="385"/>
      <c r="E4" s="4"/>
      <c r="F4" s="5"/>
      <c r="G4" s="6"/>
      <c r="H4" s="6"/>
      <c r="I4" s="6"/>
      <c r="J4" s="6"/>
      <c r="K4" s="6"/>
      <c r="L4" s="6"/>
      <c r="M4" s="6"/>
      <c r="N4" s="6"/>
      <c r="O4" s="6"/>
      <c r="P4" s="6"/>
      <c r="Q4" s="6"/>
      <c r="R4" s="6"/>
      <c r="S4" s="6"/>
      <c r="T4" s="6"/>
      <c r="U4" s="6"/>
      <c r="V4" s="6"/>
      <c r="W4" s="6"/>
    </row>
    <row r="5" spans="1:23" s="1" customFormat="1" x14ac:dyDescent="0.25">
      <c r="B5" s="13" t="s">
        <v>2</v>
      </c>
      <c r="C5" s="386"/>
      <c r="D5" s="387"/>
      <c r="E5" s="4"/>
      <c r="F5" s="5"/>
      <c r="G5" s="6"/>
      <c r="H5" s="6"/>
      <c r="I5" s="6"/>
      <c r="J5" s="6"/>
      <c r="K5" s="6"/>
      <c r="L5" s="6"/>
      <c r="M5" s="6"/>
      <c r="N5" s="6"/>
      <c r="O5" s="6"/>
      <c r="P5" s="6"/>
      <c r="Q5" s="6"/>
      <c r="R5" s="6"/>
      <c r="S5" s="6"/>
      <c r="T5" s="6"/>
      <c r="U5" s="6"/>
      <c r="V5" s="6"/>
      <c r="W5" s="6"/>
    </row>
    <row r="6" spans="1:23" s="1" customFormat="1" x14ac:dyDescent="0.25">
      <c r="B6" s="13" t="s">
        <v>3</v>
      </c>
      <c r="C6" s="386"/>
      <c r="D6" s="387"/>
      <c r="E6" s="4"/>
      <c r="F6" s="5"/>
      <c r="G6" s="6"/>
      <c r="H6" s="6"/>
      <c r="I6" s="6"/>
      <c r="J6" s="6"/>
      <c r="K6" s="6"/>
      <c r="L6" s="6"/>
      <c r="M6" s="6"/>
      <c r="N6" s="6"/>
      <c r="O6" s="6"/>
      <c r="P6" s="6"/>
      <c r="Q6" s="6"/>
      <c r="R6" s="6"/>
      <c r="S6" s="6"/>
      <c r="T6" s="6"/>
      <c r="U6" s="6"/>
      <c r="V6" s="6"/>
      <c r="W6" s="6"/>
    </row>
    <row r="7" spans="1:23" s="1" customFormat="1" ht="25.5" x14ac:dyDescent="0.25">
      <c r="B7" s="13" t="s">
        <v>4</v>
      </c>
      <c r="C7" s="386"/>
      <c r="D7" s="387"/>
      <c r="E7" s="4"/>
      <c r="F7" s="5"/>
      <c r="G7" s="6"/>
      <c r="H7" s="6"/>
      <c r="I7" s="6"/>
      <c r="J7" s="6"/>
      <c r="K7" s="6"/>
      <c r="L7" s="6"/>
      <c r="M7" s="6"/>
      <c r="N7" s="6"/>
      <c r="O7" s="6"/>
      <c r="P7" s="6"/>
      <c r="Q7" s="6"/>
      <c r="R7" s="6"/>
      <c r="S7" s="6"/>
      <c r="T7" s="6"/>
      <c r="U7" s="6"/>
      <c r="V7" s="6"/>
      <c r="W7" s="6"/>
    </row>
    <row r="8" spans="1:23" s="1" customFormat="1" ht="22.5" x14ac:dyDescent="0.25">
      <c r="B8" s="14"/>
      <c r="C8" s="14"/>
      <c r="D8" s="15"/>
      <c r="E8" s="4"/>
      <c r="F8" s="5"/>
      <c r="G8" s="6"/>
      <c r="H8" s="6"/>
      <c r="I8" s="6"/>
      <c r="J8" s="6"/>
      <c r="K8" s="6"/>
      <c r="L8" s="6"/>
      <c r="M8" s="6"/>
      <c r="N8" s="6"/>
      <c r="O8" s="6"/>
      <c r="P8" s="6"/>
      <c r="Q8" s="6"/>
      <c r="R8" s="6"/>
      <c r="S8" s="6"/>
      <c r="T8" s="6"/>
      <c r="U8" s="6"/>
      <c r="V8" s="6"/>
      <c r="W8" s="6"/>
    </row>
    <row r="9" spans="1:23" s="1" customFormat="1" ht="24.75" x14ac:dyDescent="0.25">
      <c r="B9" s="16" t="s">
        <v>5</v>
      </c>
      <c r="C9" s="16"/>
      <c r="D9" s="2"/>
      <c r="E9" s="4"/>
      <c r="F9" s="5"/>
      <c r="G9" s="6"/>
      <c r="H9" s="6"/>
      <c r="I9" s="6"/>
      <c r="J9" s="6"/>
      <c r="K9" s="6"/>
      <c r="L9" s="6"/>
      <c r="M9" s="6"/>
      <c r="N9" s="6"/>
      <c r="O9" s="6"/>
      <c r="P9" s="6"/>
      <c r="Q9" s="6"/>
      <c r="R9" s="6"/>
      <c r="S9" s="6"/>
      <c r="T9" s="6"/>
      <c r="U9" s="6"/>
      <c r="V9" s="6"/>
      <c r="W9" s="6"/>
    </row>
    <row r="10" spans="1:23" s="1" customFormat="1" ht="24.75" x14ac:dyDescent="0.25">
      <c r="B10" s="14"/>
      <c r="C10" s="14"/>
      <c r="D10" s="17"/>
      <c r="E10" s="4"/>
      <c r="F10" s="5"/>
      <c r="G10" s="6"/>
      <c r="H10" s="6"/>
      <c r="I10" s="6"/>
      <c r="J10" s="6"/>
      <c r="K10" s="6"/>
      <c r="L10" s="6"/>
      <c r="M10" s="6"/>
      <c r="N10" s="6"/>
      <c r="O10" s="6"/>
      <c r="P10" s="6"/>
      <c r="Q10" s="6"/>
      <c r="R10" s="6"/>
      <c r="S10" s="6"/>
      <c r="T10" s="6"/>
      <c r="U10" s="6"/>
      <c r="V10" s="6"/>
      <c r="W10" s="6"/>
    </row>
    <row r="11" spans="1:23" ht="38.25" customHeight="1" x14ac:dyDescent="0.25">
      <c r="A11" s="1"/>
      <c r="B11" s="388" t="s">
        <v>6</v>
      </c>
      <c r="C11" s="389"/>
      <c r="D11" s="390"/>
    </row>
    <row r="12" spans="1:23" ht="18" customHeight="1" x14ac:dyDescent="0.25">
      <c r="A12" s="1"/>
      <c r="B12" s="391" t="s">
        <v>7</v>
      </c>
      <c r="C12" s="392"/>
      <c r="D12" s="393"/>
    </row>
    <row r="13" spans="1:23" ht="78.75" customHeight="1" x14ac:dyDescent="0.25">
      <c r="A13" s="1"/>
      <c r="B13" s="379" t="s">
        <v>145</v>
      </c>
      <c r="C13" s="380"/>
      <c r="D13" s="381"/>
    </row>
    <row r="14" spans="1:23" ht="15" customHeight="1" x14ac:dyDescent="0.25">
      <c r="A14" s="1"/>
      <c r="B14" s="19"/>
      <c r="C14" s="382"/>
      <c r="D14" s="383"/>
    </row>
    <row r="15" spans="1:23" ht="39.75" customHeight="1" x14ac:dyDescent="0.25">
      <c r="A15" s="1"/>
      <c r="B15" s="20" t="s">
        <v>9</v>
      </c>
      <c r="C15" s="20" t="s">
        <v>10</v>
      </c>
      <c r="D15" s="12" t="s">
        <v>11</v>
      </c>
      <c r="E15" s="21" t="s">
        <v>12</v>
      </c>
      <c r="F15" s="22" t="s">
        <v>13</v>
      </c>
    </row>
    <row r="16" spans="1:23" x14ac:dyDescent="0.25">
      <c r="A16" s="1"/>
      <c r="B16" s="23"/>
      <c r="C16" s="24"/>
      <c r="D16" s="35" t="s">
        <v>14</v>
      </c>
      <c r="E16" s="26"/>
      <c r="F16" s="26"/>
    </row>
    <row r="17" spans="1:6" x14ac:dyDescent="0.25">
      <c r="A17" s="1"/>
      <c r="B17" s="20"/>
      <c r="C17" s="20"/>
      <c r="D17" s="12" t="s">
        <v>205</v>
      </c>
      <c r="E17" s="26"/>
      <c r="F17" s="26"/>
    </row>
    <row r="18" spans="1:6" x14ac:dyDescent="0.25">
      <c r="A18" s="1"/>
      <c r="B18" s="23" t="s">
        <v>15</v>
      </c>
      <c r="C18" s="24">
        <v>1</v>
      </c>
      <c r="D18" s="147" t="s">
        <v>216</v>
      </c>
      <c r="E18" s="26"/>
      <c r="F18" s="26"/>
    </row>
    <row r="19" spans="1:6" ht="51" x14ac:dyDescent="0.25">
      <c r="A19" s="1"/>
      <c r="B19" s="23" t="s">
        <v>15</v>
      </c>
      <c r="C19" s="24">
        <f>C18+1</f>
        <v>2</v>
      </c>
      <c r="D19" s="27" t="s">
        <v>29</v>
      </c>
      <c r="E19" s="26"/>
      <c r="F19" s="26"/>
    </row>
    <row r="20" spans="1:6" x14ac:dyDescent="0.25">
      <c r="A20" s="1"/>
      <c r="B20" s="23" t="s">
        <v>15</v>
      </c>
      <c r="C20" s="24">
        <f t="shared" ref="C20:C29" si="0">C19+1</f>
        <v>3</v>
      </c>
      <c r="D20" s="27" t="s">
        <v>30</v>
      </c>
      <c r="E20" s="26"/>
      <c r="F20" s="26"/>
    </row>
    <row r="21" spans="1:6" x14ac:dyDescent="0.25">
      <c r="A21" s="1"/>
      <c r="B21" s="23" t="s">
        <v>15</v>
      </c>
      <c r="C21" s="24">
        <f t="shared" si="0"/>
        <v>4</v>
      </c>
      <c r="D21" s="27" t="s">
        <v>31</v>
      </c>
      <c r="E21" s="26"/>
      <c r="F21" s="26"/>
    </row>
    <row r="22" spans="1:6" ht="25.5" x14ac:dyDescent="0.25">
      <c r="A22" s="1"/>
      <c r="B22" s="23" t="s">
        <v>15</v>
      </c>
      <c r="C22" s="24">
        <f t="shared" si="0"/>
        <v>5</v>
      </c>
      <c r="D22" s="27" t="s">
        <v>32</v>
      </c>
      <c r="E22" s="26"/>
      <c r="F22" s="26"/>
    </row>
    <row r="23" spans="1:6" ht="25.5" x14ac:dyDescent="0.25">
      <c r="A23" s="1"/>
      <c r="B23" s="23" t="s">
        <v>15</v>
      </c>
      <c r="C23" s="24">
        <f t="shared" si="0"/>
        <v>6</v>
      </c>
      <c r="D23" s="27" t="s">
        <v>33</v>
      </c>
      <c r="E23" s="26"/>
      <c r="F23" s="26"/>
    </row>
    <row r="24" spans="1:6" x14ac:dyDescent="0.25">
      <c r="A24" s="1"/>
      <c r="B24" s="23" t="s">
        <v>15</v>
      </c>
      <c r="C24" s="24">
        <f t="shared" si="0"/>
        <v>7</v>
      </c>
      <c r="D24" s="28" t="s">
        <v>34</v>
      </c>
      <c r="E24" s="26"/>
      <c r="F24" s="26"/>
    </row>
    <row r="25" spans="1:6" ht="25.5" x14ac:dyDescent="0.25">
      <c r="A25" s="1"/>
      <c r="B25" s="23" t="s">
        <v>15</v>
      </c>
      <c r="C25" s="24">
        <f t="shared" si="0"/>
        <v>8</v>
      </c>
      <c r="D25" s="27" t="s">
        <v>35</v>
      </c>
      <c r="E25" s="26"/>
      <c r="F25" s="26"/>
    </row>
    <row r="26" spans="1:6" x14ac:dyDescent="0.25">
      <c r="A26" s="1"/>
      <c r="B26" s="23" t="s">
        <v>15</v>
      </c>
      <c r="C26" s="24">
        <f t="shared" si="0"/>
        <v>9</v>
      </c>
      <c r="D26" s="28" t="s">
        <v>36</v>
      </c>
      <c r="E26" s="26"/>
      <c r="F26" s="26"/>
    </row>
    <row r="27" spans="1:6" x14ac:dyDescent="0.25">
      <c r="A27" s="1"/>
      <c r="B27" s="23" t="s">
        <v>15</v>
      </c>
      <c r="C27" s="24">
        <f t="shared" si="0"/>
        <v>10</v>
      </c>
      <c r="D27" s="28" t="s">
        <v>37</v>
      </c>
      <c r="E27" s="26"/>
      <c r="F27" s="26"/>
    </row>
    <row r="28" spans="1:6" ht="25.5" x14ac:dyDescent="0.25">
      <c r="A28" s="1"/>
      <c r="B28" s="23" t="s">
        <v>15</v>
      </c>
      <c r="C28" s="24">
        <f t="shared" si="0"/>
        <v>11</v>
      </c>
      <c r="D28" s="28" t="s">
        <v>38</v>
      </c>
      <c r="E28" s="26"/>
      <c r="F28" s="26"/>
    </row>
    <row r="29" spans="1:6" x14ac:dyDescent="0.25">
      <c r="A29" s="1"/>
      <c r="B29" s="23" t="s">
        <v>15</v>
      </c>
      <c r="C29" s="24">
        <f t="shared" si="0"/>
        <v>12</v>
      </c>
      <c r="D29" s="28" t="s">
        <v>39</v>
      </c>
      <c r="E29" s="26"/>
      <c r="F29" s="26"/>
    </row>
    <row r="30" spans="1:6" x14ac:dyDescent="0.25">
      <c r="A30" s="1"/>
      <c r="B30" s="20"/>
      <c r="C30" s="20"/>
      <c r="D30" s="12" t="s">
        <v>206</v>
      </c>
      <c r="E30" s="26"/>
      <c r="F30" s="26"/>
    </row>
    <row r="31" spans="1:6" x14ac:dyDescent="0.25">
      <c r="A31" s="1"/>
      <c r="B31" s="23" t="s">
        <v>15</v>
      </c>
      <c r="C31" s="24">
        <f>C29+1</f>
        <v>13</v>
      </c>
      <c r="D31" s="27" t="s">
        <v>40</v>
      </c>
      <c r="E31" s="26"/>
      <c r="F31" s="26"/>
    </row>
    <row r="32" spans="1:6" ht="51" x14ac:dyDescent="0.25">
      <c r="A32" s="1"/>
      <c r="B32" s="23" t="s">
        <v>15</v>
      </c>
      <c r="C32" s="24">
        <f>C31+1</f>
        <v>14</v>
      </c>
      <c r="D32" s="27" t="s">
        <v>41</v>
      </c>
      <c r="E32" s="26"/>
      <c r="F32" s="26"/>
    </row>
    <row r="33" spans="1:6" x14ac:dyDescent="0.25">
      <c r="A33" s="1"/>
      <c r="B33" s="23" t="s">
        <v>15</v>
      </c>
      <c r="C33" s="24">
        <f>C32+1</f>
        <v>15</v>
      </c>
      <c r="D33" s="27" t="s">
        <v>42</v>
      </c>
      <c r="E33" s="26"/>
      <c r="F33" s="26"/>
    </row>
    <row r="34" spans="1:6" x14ac:dyDescent="0.25">
      <c r="A34" s="1"/>
      <c r="B34" s="20"/>
      <c r="C34" s="20"/>
      <c r="D34" s="12" t="s">
        <v>207</v>
      </c>
      <c r="E34" s="26"/>
      <c r="F34" s="26"/>
    </row>
    <row r="35" spans="1:6" customFormat="1" x14ac:dyDescent="0.25">
      <c r="A35" s="30"/>
      <c r="B35" s="23" t="s">
        <v>15</v>
      </c>
      <c r="C35" s="24">
        <f>C33+1</f>
        <v>16</v>
      </c>
      <c r="D35" s="28" t="s">
        <v>23</v>
      </c>
      <c r="E35" s="26"/>
      <c r="F35" s="26"/>
    </row>
    <row r="36" spans="1:6" customFormat="1" x14ac:dyDescent="0.25">
      <c r="A36" s="30"/>
      <c r="B36" s="23" t="s">
        <v>15</v>
      </c>
      <c r="C36" s="24">
        <f>C35+1</f>
        <v>17</v>
      </c>
      <c r="D36" s="28" t="s">
        <v>24</v>
      </c>
      <c r="E36" s="26"/>
      <c r="F36" s="26"/>
    </row>
    <row r="37" spans="1:6" customFormat="1" ht="25.5" x14ac:dyDescent="0.25">
      <c r="A37" s="30"/>
      <c r="B37" s="23" t="s">
        <v>15</v>
      </c>
      <c r="C37" s="24">
        <f t="shared" ref="C37:C39" si="1">C36+1</f>
        <v>18</v>
      </c>
      <c r="D37" s="31" t="s">
        <v>25</v>
      </c>
      <c r="E37" s="26"/>
      <c r="F37" s="26"/>
    </row>
    <row r="38" spans="1:6" customFormat="1" ht="38.25" x14ac:dyDescent="0.25">
      <c r="A38" s="30"/>
      <c r="B38" s="23" t="s">
        <v>15</v>
      </c>
      <c r="C38" s="24">
        <f t="shared" si="1"/>
        <v>19</v>
      </c>
      <c r="D38" s="31" t="s">
        <v>43</v>
      </c>
      <c r="E38" s="26"/>
      <c r="F38" s="26"/>
    </row>
    <row r="39" spans="1:6" customFormat="1" x14ac:dyDescent="0.25">
      <c r="A39" s="30"/>
      <c r="B39" s="23" t="s">
        <v>15</v>
      </c>
      <c r="C39" s="24">
        <f t="shared" si="1"/>
        <v>20</v>
      </c>
      <c r="D39" s="31" t="s">
        <v>26</v>
      </c>
      <c r="E39" s="26"/>
      <c r="F39" s="26"/>
    </row>
    <row r="40" spans="1:6" x14ac:dyDescent="0.25">
      <c r="A40" s="1"/>
      <c r="B40" s="32"/>
      <c r="C40" s="32"/>
      <c r="E40" s="34"/>
      <c r="F40" s="34"/>
    </row>
    <row r="41" spans="1:6" x14ac:dyDescent="0.25">
      <c r="A41" s="1"/>
      <c r="B41" s="32"/>
      <c r="C41" s="32"/>
      <c r="E41" s="34"/>
      <c r="F41" s="34"/>
    </row>
    <row r="42" spans="1:6" x14ac:dyDescent="0.25">
      <c r="A42" s="1"/>
      <c r="B42" s="32"/>
      <c r="C42" s="32"/>
      <c r="E42" s="34"/>
      <c r="F42" s="34"/>
    </row>
    <row r="43" spans="1:6" x14ac:dyDescent="0.25">
      <c r="B43" s="32"/>
      <c r="C43" s="32"/>
      <c r="E43" s="34"/>
      <c r="F43" s="34"/>
    </row>
    <row r="44" spans="1:6" x14ac:dyDescent="0.25">
      <c r="A44" s="1"/>
      <c r="B44" s="32"/>
      <c r="C44" s="32"/>
      <c r="E44" s="34"/>
      <c r="F44" s="34"/>
    </row>
    <row r="45" spans="1:6" s="34" customFormat="1" x14ac:dyDescent="0.25">
      <c r="A45" s="1"/>
      <c r="B45" s="32"/>
      <c r="C45" s="32"/>
      <c r="D45" s="33"/>
    </row>
    <row r="46" spans="1:6" s="34" customFormat="1" x14ac:dyDescent="0.25">
      <c r="B46" s="32"/>
      <c r="C46" s="32"/>
      <c r="D46" s="33"/>
    </row>
    <row r="47" spans="1:6" s="34" customFormat="1" x14ac:dyDescent="0.25">
      <c r="B47" s="33"/>
      <c r="C47" s="33"/>
      <c r="D47" s="33"/>
    </row>
    <row r="48" spans="1:6" s="34" customFormat="1" x14ac:dyDescent="0.25">
      <c r="B48" s="33"/>
      <c r="C48" s="33"/>
      <c r="D48" s="33"/>
    </row>
    <row r="49" spans="2:4" s="34" customFormat="1" x14ac:dyDescent="0.25">
      <c r="B49" s="33"/>
      <c r="C49" s="33"/>
      <c r="D49" s="33"/>
    </row>
    <row r="50" spans="2:4" s="34" customFormat="1" x14ac:dyDescent="0.25">
      <c r="B50" s="33"/>
      <c r="C50" s="33"/>
      <c r="D50" s="33"/>
    </row>
    <row r="51" spans="2:4" s="34" customFormat="1" x14ac:dyDescent="0.25">
      <c r="B51" s="33"/>
      <c r="C51" s="33"/>
      <c r="D51" s="33"/>
    </row>
    <row r="52" spans="2:4" s="34" customFormat="1" x14ac:dyDescent="0.25">
      <c r="B52" s="33"/>
      <c r="C52" s="33"/>
      <c r="D52" s="33"/>
    </row>
    <row r="53" spans="2:4" s="34" customFormat="1" x14ac:dyDescent="0.25">
      <c r="B53" s="33"/>
      <c r="C53" s="33"/>
      <c r="D53" s="33"/>
    </row>
    <row r="54" spans="2:4" s="34" customFormat="1" x14ac:dyDescent="0.25">
      <c r="B54" s="33"/>
      <c r="C54" s="33"/>
      <c r="D54" s="33"/>
    </row>
  </sheetData>
  <sheetProtection formatRows="0"/>
  <mergeCells count="8">
    <mergeCell ref="B13:D13"/>
    <mergeCell ref="C14:D14"/>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8" scale="85" fitToWidth="0" orientation="landscape" verticalDpi="598" r:id="rId1"/>
  <headerFooter scaleWithDoc="0">
    <oddFooter>&amp;R&amp;P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7"/>
  <sheetViews>
    <sheetView topLeftCell="A2" zoomScale="70" zoomScaleNormal="70" workbookViewId="0">
      <selection activeCell="M31" sqref="M31"/>
    </sheetView>
  </sheetViews>
  <sheetFormatPr baseColWidth="10" defaultColWidth="11.42578125" defaultRowHeight="15" outlineLevelCol="1" x14ac:dyDescent="0.25"/>
  <cols>
    <col min="1" max="1" width="8.85546875" style="18" customWidth="1"/>
    <col min="2" max="2" width="17.28515625" style="33" customWidth="1"/>
    <col min="3" max="3" width="9" style="33" customWidth="1"/>
    <col min="4" max="4" width="102.28515625" style="33" customWidth="1"/>
    <col min="5" max="6" width="39.140625" style="18" hidden="1" customWidth="1" outlineLevel="1"/>
    <col min="7" max="7" width="11.42578125" style="18" collapsed="1"/>
    <col min="8" max="16384" width="11.42578125" style="18"/>
  </cols>
  <sheetData>
    <row r="1" spans="1:12" s="6" customFormat="1" x14ac:dyDescent="0.25">
      <c r="A1" s="1"/>
      <c r="B1" s="2"/>
      <c r="C1" s="2"/>
      <c r="D1" s="3"/>
      <c r="E1" s="4"/>
      <c r="F1" s="5"/>
    </row>
    <row r="2" spans="1:12" s="6" customFormat="1" ht="31.5" customHeight="1" x14ac:dyDescent="0.25">
      <c r="A2" s="7"/>
      <c r="B2" s="8" t="s">
        <v>329</v>
      </c>
      <c r="C2" s="9" t="s">
        <v>330</v>
      </c>
      <c r="D2" s="9"/>
      <c r="E2" s="10"/>
      <c r="F2" s="11"/>
    </row>
    <row r="3" spans="1:12" s="6" customFormat="1" x14ac:dyDescent="0.25">
      <c r="A3" s="1"/>
      <c r="B3" s="2"/>
      <c r="C3" s="2"/>
      <c r="D3" s="2"/>
      <c r="E3" s="4"/>
      <c r="F3" s="5"/>
    </row>
    <row r="4" spans="1:12" s="1" customFormat="1" x14ac:dyDescent="0.25">
      <c r="B4" s="12" t="str">
        <f>B2</f>
        <v>LOT 10</v>
      </c>
      <c r="C4" s="384" t="str">
        <f>C2</f>
        <v>Sistema retractor abdominal</v>
      </c>
      <c r="D4" s="385"/>
      <c r="E4" s="4"/>
      <c r="F4" s="5"/>
      <c r="G4" s="6"/>
      <c r="H4" s="6"/>
      <c r="I4" s="6"/>
      <c r="J4" s="6"/>
      <c r="K4" s="6"/>
      <c r="L4" s="6"/>
    </row>
    <row r="5" spans="1:12" s="1" customFormat="1" x14ac:dyDescent="0.25">
      <c r="B5" s="13" t="s">
        <v>2</v>
      </c>
      <c r="C5" s="386"/>
      <c r="D5" s="387"/>
      <c r="E5" s="4"/>
      <c r="F5" s="5"/>
      <c r="G5" s="6"/>
      <c r="H5" s="6"/>
      <c r="I5" s="6"/>
      <c r="J5" s="6"/>
      <c r="K5" s="6"/>
      <c r="L5" s="6"/>
    </row>
    <row r="6" spans="1:12" s="1" customFormat="1" x14ac:dyDescent="0.25">
      <c r="B6" s="13" t="s">
        <v>3</v>
      </c>
      <c r="C6" s="386"/>
      <c r="D6" s="387"/>
      <c r="E6" s="4"/>
      <c r="F6" s="5"/>
      <c r="G6" s="6"/>
      <c r="H6" s="6"/>
      <c r="I6" s="6"/>
      <c r="J6" s="6"/>
      <c r="K6" s="6"/>
      <c r="L6" s="6"/>
    </row>
    <row r="7" spans="1:12" s="1" customFormat="1" x14ac:dyDescent="0.25">
      <c r="B7" s="13" t="s">
        <v>4</v>
      </c>
      <c r="C7" s="386"/>
      <c r="D7" s="387"/>
      <c r="E7" s="4"/>
      <c r="F7" s="5"/>
      <c r="G7" s="6"/>
      <c r="H7" s="6"/>
      <c r="I7" s="6"/>
      <c r="J7" s="6"/>
      <c r="K7" s="6"/>
      <c r="L7" s="6"/>
    </row>
    <row r="8" spans="1:12" s="1" customFormat="1" ht="22.5" x14ac:dyDescent="0.25">
      <c r="B8" s="14"/>
      <c r="C8" s="14"/>
      <c r="D8" s="15"/>
      <c r="E8" s="4"/>
      <c r="F8" s="5"/>
      <c r="G8" s="6"/>
      <c r="H8" s="6"/>
      <c r="I8" s="6"/>
      <c r="J8" s="6"/>
      <c r="K8" s="6"/>
      <c r="L8" s="6"/>
    </row>
    <row r="9" spans="1:12" s="1" customFormat="1" ht="24.75" x14ac:dyDescent="0.25">
      <c r="B9" s="16" t="s">
        <v>5</v>
      </c>
      <c r="C9" s="16"/>
      <c r="D9" s="2"/>
      <c r="E9" s="4"/>
      <c r="F9" s="5"/>
      <c r="G9" s="6"/>
      <c r="H9" s="6"/>
      <c r="I9" s="6"/>
      <c r="J9" s="6"/>
      <c r="K9" s="6"/>
      <c r="L9" s="6"/>
    </row>
    <row r="10" spans="1:12" s="1" customFormat="1" ht="24.75" x14ac:dyDescent="0.25">
      <c r="B10" s="14"/>
      <c r="C10" s="14"/>
      <c r="D10" s="17"/>
      <c r="E10" s="4"/>
      <c r="F10" s="5"/>
      <c r="G10" s="6"/>
      <c r="H10" s="6"/>
      <c r="I10" s="6"/>
      <c r="J10" s="6"/>
      <c r="K10" s="6"/>
      <c r="L10" s="6"/>
    </row>
    <row r="11" spans="1:12" ht="38.25" customHeight="1" x14ac:dyDescent="0.25">
      <c r="A11" s="1"/>
      <c r="B11" s="388" t="s">
        <v>6</v>
      </c>
      <c r="C11" s="389"/>
      <c r="D11" s="390"/>
    </row>
    <row r="12" spans="1:12" ht="33.75" customHeight="1" x14ac:dyDescent="0.25">
      <c r="A12" s="1"/>
      <c r="B12" s="391" t="s">
        <v>7</v>
      </c>
      <c r="C12" s="392"/>
      <c r="D12" s="393"/>
    </row>
    <row r="13" spans="1:12" ht="69" customHeight="1" x14ac:dyDescent="0.25">
      <c r="A13" s="1"/>
      <c r="B13" s="379" t="s">
        <v>539</v>
      </c>
      <c r="C13" s="380"/>
      <c r="D13" s="381"/>
    </row>
    <row r="14" spans="1:12" ht="38.25" customHeight="1" x14ac:dyDescent="0.25">
      <c r="A14" s="1"/>
      <c r="B14" s="19"/>
      <c r="C14" s="382"/>
      <c r="D14" s="383"/>
    </row>
    <row r="15" spans="1:12" ht="39.75" customHeight="1" x14ac:dyDescent="0.25">
      <c r="A15" s="1"/>
      <c r="B15" s="20" t="s">
        <v>9</v>
      </c>
      <c r="C15" s="20" t="s">
        <v>10</v>
      </c>
      <c r="D15" s="12" t="s">
        <v>11</v>
      </c>
      <c r="E15" s="21" t="s">
        <v>12</v>
      </c>
      <c r="F15" s="22" t="s">
        <v>13</v>
      </c>
    </row>
    <row r="16" spans="1:12" ht="25.5" x14ac:dyDescent="0.25">
      <c r="A16" s="1"/>
      <c r="B16" s="496"/>
      <c r="C16" s="495"/>
      <c r="D16" s="499" t="s">
        <v>14</v>
      </c>
      <c r="E16" s="244"/>
      <c r="F16" s="244"/>
    </row>
    <row r="17" spans="1:6" x14ac:dyDescent="0.25">
      <c r="A17" s="1"/>
      <c r="B17" s="432"/>
      <c r="C17" s="432"/>
      <c r="D17" s="431" t="s">
        <v>538</v>
      </c>
      <c r="E17" s="244"/>
      <c r="F17" s="244"/>
    </row>
    <row r="18" spans="1:6" customFormat="1" x14ac:dyDescent="0.25">
      <c r="A18" s="30"/>
      <c r="B18" s="496" t="s">
        <v>15</v>
      </c>
      <c r="C18" s="495">
        <v>1</v>
      </c>
      <c r="D18" s="494" t="s">
        <v>537</v>
      </c>
      <c r="E18" s="244"/>
      <c r="F18" s="244"/>
    </row>
    <row r="19" spans="1:6" x14ac:dyDescent="0.25">
      <c r="A19" s="1"/>
      <c r="B19" s="496" t="s">
        <v>15</v>
      </c>
      <c r="C19" s="495">
        <f>C18+1</f>
        <v>2</v>
      </c>
      <c r="D19" s="494" t="s">
        <v>536</v>
      </c>
      <c r="E19" s="244"/>
      <c r="F19" s="244"/>
    </row>
    <row r="20" spans="1:6" ht="16.5" customHeight="1" x14ac:dyDescent="0.25">
      <c r="A20" s="1"/>
      <c r="B20" s="496" t="s">
        <v>15</v>
      </c>
      <c r="C20" s="495">
        <f>C19+1</f>
        <v>3</v>
      </c>
      <c r="D20" s="509" t="s">
        <v>535</v>
      </c>
      <c r="E20" s="244"/>
      <c r="F20" s="244"/>
    </row>
    <row r="21" spans="1:6" ht="16.5" customHeight="1" x14ac:dyDescent="0.25">
      <c r="A21" s="1"/>
      <c r="B21" s="496" t="s">
        <v>15</v>
      </c>
      <c r="C21" s="495">
        <f>C20+1</f>
        <v>4</v>
      </c>
      <c r="D21" s="509" t="s">
        <v>534</v>
      </c>
      <c r="E21" s="244"/>
      <c r="F21" s="244"/>
    </row>
    <row r="22" spans="1:6" x14ac:dyDescent="0.25">
      <c r="A22" s="1"/>
      <c r="B22" s="496" t="s">
        <v>15</v>
      </c>
      <c r="C22" s="495">
        <f>C21+1</f>
        <v>5</v>
      </c>
      <c r="D22" s="509" t="s">
        <v>533</v>
      </c>
      <c r="E22" s="244"/>
      <c r="F22" s="244"/>
    </row>
    <row r="23" spans="1:6" x14ac:dyDescent="0.25">
      <c r="A23" s="1"/>
      <c r="B23" s="496" t="s">
        <v>15</v>
      </c>
      <c r="C23" s="495">
        <f>C22+1</f>
        <v>6</v>
      </c>
      <c r="D23" s="509" t="s">
        <v>532</v>
      </c>
      <c r="E23" s="244"/>
      <c r="F23" s="244"/>
    </row>
    <row r="24" spans="1:6" x14ac:dyDescent="0.25">
      <c r="A24" s="1"/>
      <c r="B24" s="496" t="s">
        <v>15</v>
      </c>
      <c r="C24" s="495">
        <f>C23+1</f>
        <v>7</v>
      </c>
      <c r="D24" s="509" t="s">
        <v>531</v>
      </c>
      <c r="E24" s="244"/>
      <c r="F24" s="244"/>
    </row>
    <row r="25" spans="1:6" ht="16.5" customHeight="1" x14ac:dyDescent="0.25">
      <c r="A25" s="1"/>
      <c r="B25" s="496" t="s">
        <v>15</v>
      </c>
      <c r="C25" s="495">
        <f>C24+1</f>
        <v>8</v>
      </c>
      <c r="D25" s="509" t="s">
        <v>530</v>
      </c>
      <c r="E25" s="244"/>
      <c r="F25" s="244"/>
    </row>
    <row r="26" spans="1:6" x14ac:dyDescent="0.25">
      <c r="A26" s="1"/>
      <c r="B26" s="496" t="s">
        <v>15</v>
      </c>
      <c r="C26" s="495">
        <f>C25+1</f>
        <v>9</v>
      </c>
      <c r="D26" s="509" t="s">
        <v>529</v>
      </c>
      <c r="E26" s="244"/>
      <c r="F26" s="244"/>
    </row>
    <row r="27" spans="1:6" ht="25.5" x14ac:dyDescent="0.25">
      <c r="A27" s="1"/>
      <c r="B27" s="496" t="s">
        <v>15</v>
      </c>
      <c r="C27" s="495">
        <f>C26+1</f>
        <v>10</v>
      </c>
      <c r="D27" s="509" t="s">
        <v>528</v>
      </c>
      <c r="E27" s="244"/>
      <c r="F27" s="244"/>
    </row>
    <row r="28" spans="1:6" x14ac:dyDescent="0.25">
      <c r="A28" s="1"/>
      <c r="B28" s="496" t="s">
        <v>15</v>
      </c>
      <c r="C28" s="495">
        <f>C27+1</f>
        <v>11</v>
      </c>
      <c r="D28" s="509" t="s">
        <v>527</v>
      </c>
      <c r="E28" s="244"/>
      <c r="F28" s="244"/>
    </row>
    <row r="29" spans="1:6" x14ac:dyDescent="0.25">
      <c r="A29" s="1"/>
      <c r="B29" s="496" t="s">
        <v>15</v>
      </c>
      <c r="C29" s="495">
        <f>C28+1</f>
        <v>12</v>
      </c>
      <c r="D29" s="509" t="s">
        <v>526</v>
      </c>
      <c r="E29" s="244"/>
      <c r="F29" s="244"/>
    </row>
    <row r="30" spans="1:6" ht="16.5" customHeight="1" x14ac:dyDescent="0.25">
      <c r="A30" s="1"/>
      <c r="B30" s="432"/>
      <c r="C30" s="20"/>
      <c r="D30" s="12" t="s">
        <v>525</v>
      </c>
      <c r="E30" s="508"/>
      <c r="F30" s="508"/>
    </row>
    <row r="31" spans="1:6" x14ac:dyDescent="0.25">
      <c r="A31" s="1"/>
      <c r="B31" s="496" t="s">
        <v>15</v>
      </c>
      <c r="C31" s="495">
        <f>C29+1</f>
        <v>13</v>
      </c>
      <c r="D31" s="506" t="s">
        <v>524</v>
      </c>
      <c r="E31" s="507"/>
      <c r="F31" s="507"/>
    </row>
    <row r="32" spans="1:6" x14ac:dyDescent="0.25">
      <c r="A32" s="1"/>
      <c r="B32" s="496" t="s">
        <v>15</v>
      </c>
      <c r="C32" s="495">
        <f>C31+1</f>
        <v>14</v>
      </c>
      <c r="D32" s="506" t="s">
        <v>523</v>
      </c>
      <c r="E32" s="507"/>
      <c r="F32" s="507"/>
    </row>
    <row r="33" spans="1:6" x14ac:dyDescent="0.25">
      <c r="A33" s="1"/>
      <c r="B33" s="496" t="s">
        <v>15</v>
      </c>
      <c r="C33" s="495">
        <f>C32+1</f>
        <v>15</v>
      </c>
      <c r="D33" s="506" t="s">
        <v>522</v>
      </c>
      <c r="E33" s="244"/>
      <c r="F33" s="244"/>
    </row>
    <row r="34" spans="1:6" x14ac:dyDescent="0.25">
      <c r="A34" s="1"/>
      <c r="B34" s="496" t="s">
        <v>15</v>
      </c>
      <c r="C34" s="495">
        <f>C33+1</f>
        <v>16</v>
      </c>
      <c r="D34" s="506" t="s">
        <v>521</v>
      </c>
      <c r="E34" s="244"/>
      <c r="F34" s="244"/>
    </row>
    <row r="35" spans="1:6" x14ac:dyDescent="0.25">
      <c r="A35" s="1"/>
      <c r="B35" s="496" t="s">
        <v>15</v>
      </c>
      <c r="C35" s="495">
        <f>C34+1</f>
        <v>17</v>
      </c>
      <c r="D35" s="506" t="s">
        <v>520</v>
      </c>
      <c r="E35" s="244"/>
      <c r="F35" s="244"/>
    </row>
    <row r="36" spans="1:6" x14ac:dyDescent="0.25">
      <c r="A36" s="1"/>
      <c r="B36" s="496" t="s">
        <v>15</v>
      </c>
      <c r="C36" s="495">
        <f>C35+1</f>
        <v>18</v>
      </c>
      <c r="D36" s="506" t="s">
        <v>519</v>
      </c>
      <c r="E36" s="244"/>
      <c r="F36" s="244"/>
    </row>
    <row r="37" spans="1:6" x14ac:dyDescent="0.25">
      <c r="A37" s="1"/>
      <c r="B37" s="496" t="s">
        <v>15</v>
      </c>
      <c r="C37" s="495">
        <f>C36+1</f>
        <v>19</v>
      </c>
      <c r="D37" s="506" t="s">
        <v>518</v>
      </c>
      <c r="E37" s="244"/>
      <c r="F37" s="244"/>
    </row>
    <row r="38" spans="1:6" x14ac:dyDescent="0.25">
      <c r="A38" s="1"/>
      <c r="B38" s="496" t="s">
        <v>15</v>
      </c>
      <c r="C38" s="495">
        <f>C37+1</f>
        <v>20</v>
      </c>
      <c r="D38" s="506" t="s">
        <v>517</v>
      </c>
      <c r="E38" s="244"/>
      <c r="F38" s="244"/>
    </row>
    <row r="39" spans="1:6" x14ac:dyDescent="0.25">
      <c r="A39" s="1"/>
      <c r="B39" s="496" t="s">
        <v>15</v>
      </c>
      <c r="C39" s="495">
        <f>C38+1</f>
        <v>21</v>
      </c>
      <c r="D39" s="506" t="s">
        <v>516</v>
      </c>
      <c r="E39" s="244"/>
      <c r="F39" s="244"/>
    </row>
    <row r="40" spans="1:6" x14ac:dyDescent="0.25">
      <c r="A40" s="1"/>
      <c r="B40" s="496" t="s">
        <v>15</v>
      </c>
      <c r="C40" s="495">
        <f>C39+1</f>
        <v>22</v>
      </c>
      <c r="D40" s="506" t="s">
        <v>515</v>
      </c>
      <c r="E40" s="244"/>
      <c r="F40" s="244"/>
    </row>
    <row r="41" spans="1:6" x14ac:dyDescent="0.25">
      <c r="A41" s="1"/>
      <c r="B41" s="496" t="s">
        <v>15</v>
      </c>
      <c r="C41" s="495">
        <f>C40+1</f>
        <v>23</v>
      </c>
      <c r="D41" s="506" t="s">
        <v>514</v>
      </c>
      <c r="E41" s="244"/>
      <c r="F41" s="244"/>
    </row>
    <row r="42" spans="1:6" x14ac:dyDescent="0.25">
      <c r="A42" s="1"/>
      <c r="B42" s="496" t="s">
        <v>15</v>
      </c>
      <c r="C42" s="495">
        <f>C41+1</f>
        <v>24</v>
      </c>
      <c r="D42" s="506" t="s">
        <v>513</v>
      </c>
      <c r="E42" s="244"/>
      <c r="F42" s="244"/>
    </row>
    <row r="43" spans="1:6" x14ac:dyDescent="0.25">
      <c r="A43" s="1"/>
      <c r="B43" s="496" t="s">
        <v>15</v>
      </c>
      <c r="C43" s="495">
        <f>C42+1</f>
        <v>25</v>
      </c>
      <c r="D43" s="506" t="s">
        <v>512</v>
      </c>
      <c r="E43" s="244"/>
      <c r="F43" s="244"/>
    </row>
    <row r="44" spans="1:6" x14ac:dyDescent="0.25">
      <c r="A44" s="1"/>
      <c r="B44" s="496" t="s">
        <v>15</v>
      </c>
      <c r="C44" s="495">
        <f>C43+1</f>
        <v>26</v>
      </c>
      <c r="D44" s="506" t="s">
        <v>511</v>
      </c>
      <c r="E44" s="244"/>
      <c r="F44" s="244"/>
    </row>
    <row r="45" spans="1:6" x14ac:dyDescent="0.25">
      <c r="A45" s="1"/>
      <c r="B45" s="496" t="s">
        <v>15</v>
      </c>
      <c r="C45" s="495">
        <f>C44+1</f>
        <v>27</v>
      </c>
      <c r="D45" s="506" t="s">
        <v>510</v>
      </c>
      <c r="E45" s="244"/>
      <c r="F45" s="244"/>
    </row>
    <row r="46" spans="1:6" x14ac:dyDescent="0.25">
      <c r="A46" s="1"/>
      <c r="B46" s="496" t="s">
        <v>15</v>
      </c>
      <c r="C46" s="495">
        <f>C45+1</f>
        <v>28</v>
      </c>
      <c r="D46" s="506" t="s">
        <v>509</v>
      </c>
      <c r="E46" s="244"/>
      <c r="F46" s="244"/>
    </row>
    <row r="47" spans="1:6" x14ac:dyDescent="0.25">
      <c r="A47" s="1"/>
      <c r="B47" s="496" t="s">
        <v>15</v>
      </c>
      <c r="C47" s="495">
        <f>C46+1</f>
        <v>29</v>
      </c>
      <c r="D47" s="506" t="s">
        <v>508</v>
      </c>
      <c r="E47" s="244"/>
      <c r="F47" s="244"/>
    </row>
    <row r="48" spans="1:6" ht="45" x14ac:dyDescent="0.25">
      <c r="A48" s="1"/>
      <c r="B48" s="496" t="s">
        <v>15</v>
      </c>
      <c r="C48" s="495">
        <f>C47+1</f>
        <v>30</v>
      </c>
      <c r="D48" s="506" t="s">
        <v>507</v>
      </c>
      <c r="E48" s="244"/>
      <c r="F48" s="244"/>
    </row>
    <row r="49" spans="1:6" ht="60" x14ac:dyDescent="0.25">
      <c r="A49" s="1"/>
      <c r="B49" s="496" t="s">
        <v>15</v>
      </c>
      <c r="C49" s="495">
        <f>C48+1</f>
        <v>31</v>
      </c>
      <c r="D49" s="506" t="s">
        <v>506</v>
      </c>
      <c r="E49" s="244"/>
      <c r="F49" s="244"/>
    </row>
    <row r="50" spans="1:6" ht="30" x14ac:dyDescent="0.25">
      <c r="A50" s="1"/>
      <c r="B50" s="496" t="s">
        <v>15</v>
      </c>
      <c r="C50" s="495">
        <f>C49+1</f>
        <v>32</v>
      </c>
      <c r="D50" s="506" t="s">
        <v>505</v>
      </c>
      <c r="E50" s="244"/>
      <c r="F50" s="244"/>
    </row>
    <row r="51" spans="1:6" ht="30" x14ac:dyDescent="0.25">
      <c r="A51" s="1"/>
      <c r="B51" s="496" t="s">
        <v>15</v>
      </c>
      <c r="C51" s="495">
        <f>C50+1</f>
        <v>33</v>
      </c>
      <c r="D51" s="505" t="s">
        <v>504</v>
      </c>
      <c r="E51" s="244"/>
      <c r="F51" s="244"/>
    </row>
    <row r="52" spans="1:6" customFormat="1" x14ac:dyDescent="0.25">
      <c r="A52" s="30"/>
      <c r="B52" s="20"/>
      <c r="C52" s="20"/>
      <c r="D52" s="12" t="s">
        <v>207</v>
      </c>
      <c r="E52" s="142"/>
      <c r="F52" s="142"/>
    </row>
    <row r="53" spans="1:6" customFormat="1" x14ac:dyDescent="0.25">
      <c r="A53" s="30"/>
      <c r="B53" s="140" t="s">
        <v>15</v>
      </c>
      <c r="C53" s="140">
        <f>C51+1</f>
        <v>34</v>
      </c>
      <c r="D53" s="28" t="s">
        <v>23</v>
      </c>
      <c r="E53" s="142"/>
      <c r="F53" s="142"/>
    </row>
    <row r="54" spans="1:6" customFormat="1" ht="25.5" x14ac:dyDescent="0.25">
      <c r="A54" s="30"/>
      <c r="B54" s="140" t="s">
        <v>15</v>
      </c>
      <c r="C54" s="140">
        <f>C53+1</f>
        <v>35</v>
      </c>
      <c r="D54" s="31" t="s">
        <v>475</v>
      </c>
      <c r="E54" s="142"/>
      <c r="F54" s="142"/>
    </row>
    <row r="55" spans="1:6" customFormat="1" ht="38.25" x14ac:dyDescent="0.25">
      <c r="A55" s="30"/>
      <c r="B55" s="140" t="s">
        <v>15</v>
      </c>
      <c r="C55" s="140">
        <f>C54+1</f>
        <v>36</v>
      </c>
      <c r="D55" s="31" t="s">
        <v>43</v>
      </c>
      <c r="E55" s="142"/>
      <c r="F55" s="142"/>
    </row>
    <row r="56" spans="1:6" customFormat="1" ht="25.5" x14ac:dyDescent="0.25">
      <c r="A56" s="30"/>
      <c r="B56" s="140" t="s">
        <v>15</v>
      </c>
      <c r="C56" s="140">
        <f>C55+1</f>
        <v>37</v>
      </c>
      <c r="D56" s="31" t="s">
        <v>26</v>
      </c>
      <c r="E56" s="142"/>
      <c r="F56" s="142"/>
    </row>
    <row r="57" spans="1:6" customFormat="1" x14ac:dyDescent="0.25">
      <c r="A57" s="30"/>
      <c r="B57" s="493"/>
      <c r="C57" s="492"/>
      <c r="D57" s="473"/>
      <c r="E57" s="369"/>
      <c r="F57" s="369"/>
    </row>
    <row r="58" spans="1:6" customFormat="1" x14ac:dyDescent="0.25">
      <c r="A58" s="30"/>
      <c r="B58" s="493"/>
      <c r="C58" s="492"/>
      <c r="D58" s="473"/>
      <c r="E58" s="369"/>
      <c r="F58" s="369"/>
    </row>
    <row r="59" spans="1:6" customFormat="1" x14ac:dyDescent="0.25">
      <c r="A59" s="30"/>
      <c r="B59" s="493"/>
      <c r="C59" s="492"/>
      <c r="D59" s="473"/>
      <c r="E59" s="369"/>
      <c r="F59" s="369"/>
    </row>
    <row r="60" spans="1:6" customFormat="1" x14ac:dyDescent="0.25">
      <c r="A60" s="30"/>
      <c r="B60" s="493"/>
      <c r="C60" s="492"/>
      <c r="D60" s="473"/>
      <c r="E60" s="369"/>
      <c r="F60" s="369"/>
    </row>
    <row r="61" spans="1:6" customFormat="1" x14ac:dyDescent="0.25">
      <c r="A61" s="30"/>
      <c r="B61" s="493"/>
      <c r="C61" s="492"/>
      <c r="D61" s="473"/>
      <c r="E61" s="369"/>
      <c r="F61" s="369"/>
    </row>
    <row r="62" spans="1:6" customFormat="1" x14ac:dyDescent="0.25">
      <c r="A62" s="30"/>
      <c r="B62" s="493"/>
      <c r="C62" s="492"/>
      <c r="D62" s="473"/>
      <c r="E62" s="369"/>
      <c r="F62" s="369"/>
    </row>
    <row r="63" spans="1:6" x14ac:dyDescent="0.25">
      <c r="A63" s="1"/>
      <c r="B63" s="32"/>
      <c r="C63" s="492"/>
      <c r="D63" s="473"/>
      <c r="E63" s="371"/>
      <c r="F63" s="371"/>
    </row>
    <row r="64" spans="1:6" x14ac:dyDescent="0.25">
      <c r="A64" s="1"/>
      <c r="B64" s="32"/>
      <c r="C64" s="492"/>
      <c r="D64" s="473"/>
      <c r="E64" s="371"/>
      <c r="F64" s="371"/>
    </row>
    <row r="65" spans="1:6" x14ac:dyDescent="0.25">
      <c r="A65" s="1"/>
      <c r="B65" s="32"/>
      <c r="C65" s="492"/>
      <c r="D65" s="473"/>
      <c r="E65" s="371"/>
      <c r="F65" s="371"/>
    </row>
    <row r="66" spans="1:6" x14ac:dyDescent="0.25">
      <c r="B66" s="32"/>
      <c r="C66" s="32"/>
      <c r="D66" s="2"/>
      <c r="E66" s="371"/>
      <c r="F66" s="371"/>
    </row>
    <row r="67" spans="1:6" x14ac:dyDescent="0.25">
      <c r="A67" s="1"/>
      <c r="B67" s="32"/>
      <c r="C67" s="32"/>
      <c r="E67" s="34"/>
      <c r="F67" s="34"/>
    </row>
    <row r="68" spans="1:6" s="34" customFormat="1" x14ac:dyDescent="0.25">
      <c r="A68" s="1"/>
      <c r="B68" s="32"/>
      <c r="C68" s="32"/>
      <c r="D68" s="33"/>
    </row>
    <row r="69" spans="1:6" s="34" customFormat="1" x14ac:dyDescent="0.25">
      <c r="B69" s="32"/>
      <c r="C69" s="32"/>
      <c r="D69" s="33"/>
    </row>
    <row r="70" spans="1:6" s="34" customFormat="1" x14ac:dyDescent="0.25">
      <c r="B70" s="33"/>
      <c r="C70" s="33"/>
      <c r="D70" s="33"/>
    </row>
    <row r="71" spans="1:6" s="34" customFormat="1" x14ac:dyDescent="0.25">
      <c r="B71" s="33"/>
      <c r="C71" s="33"/>
      <c r="D71" s="33"/>
    </row>
    <row r="72" spans="1:6" s="34" customFormat="1" x14ac:dyDescent="0.25">
      <c r="B72" s="33"/>
      <c r="C72" s="33"/>
      <c r="D72" s="33"/>
    </row>
    <row r="73" spans="1:6" s="34" customFormat="1" x14ac:dyDescent="0.25">
      <c r="B73" s="33"/>
      <c r="C73" s="33"/>
      <c r="D73" s="33"/>
    </row>
    <row r="74" spans="1:6" s="34" customFormat="1" x14ac:dyDescent="0.25">
      <c r="B74" s="33"/>
      <c r="C74" s="33"/>
      <c r="D74" s="33"/>
    </row>
    <row r="75" spans="1:6" s="34" customFormat="1" x14ac:dyDescent="0.25">
      <c r="B75" s="33"/>
      <c r="C75" s="33"/>
      <c r="D75" s="33"/>
    </row>
    <row r="76" spans="1:6" s="34" customFormat="1" x14ac:dyDescent="0.25">
      <c r="B76" s="33"/>
      <c r="C76" s="33"/>
      <c r="D76" s="33"/>
    </row>
    <row r="77" spans="1:6" s="34" customFormat="1" x14ac:dyDescent="0.25">
      <c r="B77" s="33"/>
      <c r="C77" s="33"/>
      <c r="D77" s="33"/>
    </row>
  </sheetData>
  <sheetProtection formatRows="0"/>
  <mergeCells count="8">
    <mergeCell ref="B13:D13"/>
    <mergeCell ref="C14:D14"/>
    <mergeCell ref="C4:D4"/>
    <mergeCell ref="C5:D5"/>
    <mergeCell ref="C6:D6"/>
    <mergeCell ref="C7:D7"/>
    <mergeCell ref="B11:D11"/>
    <mergeCell ref="B12:D12"/>
  </mergeCells>
  <pageMargins left="0.25" right="0.25" top="0.75" bottom="0.75" header="0.3" footer="0.3"/>
  <pageSetup paperSize="8" scale="61" fitToWidth="0" orientation="landscape" verticalDpi="598"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70" zoomScaleNormal="70" workbookViewId="0">
      <selection activeCell="J34" sqref="J34"/>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28.140625" style="115" customWidth="1"/>
    <col min="5" max="6" width="34.85546875" style="115" hidden="1" customWidth="1" outlineLevel="1"/>
    <col min="7" max="7" width="11.42578125" style="38" collapsed="1"/>
    <col min="8" max="16384" width="11.42578125" style="38"/>
  </cols>
  <sheetData>
    <row r="1" spans="1:6" ht="31.5" x14ac:dyDescent="0.6">
      <c r="A1" s="36"/>
      <c r="B1" s="37" t="str">
        <f>'LOT 10 - Retractor abdominal'!B2</f>
        <v>LOT 10</v>
      </c>
      <c r="C1" s="394" t="str">
        <f>'LOT 10 - Retractor abdominal'!C2:D2</f>
        <v>Sistema retractor abdominal</v>
      </c>
      <c r="D1" s="394"/>
      <c r="E1" s="394"/>
      <c r="F1" s="394"/>
    </row>
    <row r="2" spans="1:6" ht="22.5" x14ac:dyDescent="0.25">
      <c r="A2" s="39"/>
      <c r="B2" s="40"/>
      <c r="C2" s="40"/>
      <c r="D2" s="41"/>
      <c r="E2" s="41"/>
      <c r="F2" s="41"/>
    </row>
    <row r="3" spans="1:6" s="46" customFormat="1" ht="32.25" thickBot="1" x14ac:dyDescent="0.3">
      <c r="A3" s="42"/>
      <c r="B3" s="43"/>
      <c r="C3" s="44"/>
      <c r="D3" s="45"/>
      <c r="E3" s="45"/>
      <c r="F3" s="45"/>
    </row>
    <row r="4" spans="1:6" s="51" customFormat="1" ht="45" x14ac:dyDescent="0.5">
      <c r="A4" s="47" t="s">
        <v>44</v>
      </c>
      <c r="B4" s="48"/>
      <c r="C4" s="48"/>
      <c r="D4" s="49" t="s">
        <v>45</v>
      </c>
      <c r="E4" s="50"/>
      <c r="F4" s="50"/>
    </row>
    <row r="5" spans="1:6" s="51" customFormat="1" ht="25.5" thickBot="1" x14ac:dyDescent="0.55000000000000004">
      <c r="A5" s="52">
        <f>A8+A16+A21</f>
        <v>15</v>
      </c>
      <c r="B5" s="36"/>
      <c r="C5" s="53"/>
      <c r="D5" s="54"/>
      <c r="E5" s="55">
        <f>A5</f>
        <v>15</v>
      </c>
      <c r="F5" s="56" t="s">
        <v>46</v>
      </c>
    </row>
    <row r="6" spans="1:6" s="51" customFormat="1" ht="24.75" x14ac:dyDescent="0.5">
      <c r="A6" s="36"/>
      <c r="B6" s="57"/>
      <c r="C6" s="58"/>
      <c r="D6" s="56"/>
      <c r="E6" s="56"/>
      <c r="F6" s="56"/>
    </row>
    <row r="7" spans="1:6" s="51" customFormat="1" ht="68.25" thickBot="1" x14ac:dyDescent="0.3">
      <c r="A7" s="59" t="s">
        <v>47</v>
      </c>
      <c r="B7" s="60" t="s">
        <v>48</v>
      </c>
      <c r="C7" s="61" t="s">
        <v>10</v>
      </c>
      <c r="D7" s="62" t="s">
        <v>49</v>
      </c>
      <c r="E7" s="501" t="s">
        <v>50</v>
      </c>
      <c r="F7" s="500" t="s">
        <v>13</v>
      </c>
    </row>
    <row r="8" spans="1:6" s="51" customFormat="1" ht="48" thickBot="1" x14ac:dyDescent="0.3">
      <c r="A8" s="65">
        <v>8</v>
      </c>
      <c r="B8" s="66">
        <f>A8/2</f>
        <v>4</v>
      </c>
      <c r="C8" s="67"/>
      <c r="D8" s="68" t="s">
        <v>553</v>
      </c>
      <c r="E8" s="69"/>
      <c r="F8" s="69"/>
    </row>
    <row r="9" spans="1:6" s="51" customFormat="1" ht="15.75" hidden="1" outlineLevel="1" x14ac:dyDescent="0.25">
      <c r="A9" s="70"/>
      <c r="B9" s="71"/>
      <c r="C9" s="71"/>
      <c r="D9" s="72" t="s">
        <v>51</v>
      </c>
      <c r="E9" s="504"/>
      <c r="F9" s="504"/>
    </row>
    <row r="10" spans="1:6" s="51" customFormat="1" ht="15.75" hidden="1" outlineLevel="1" x14ac:dyDescent="0.25">
      <c r="A10" s="74"/>
      <c r="B10" s="71"/>
      <c r="C10" s="71"/>
      <c r="D10" s="75" t="s">
        <v>52</v>
      </c>
      <c r="E10" s="504"/>
      <c r="F10" s="504"/>
    </row>
    <row r="11" spans="1:6" s="51" customFormat="1" ht="28.5" collapsed="1" x14ac:dyDescent="0.25">
      <c r="A11" s="76"/>
      <c r="B11" s="77"/>
      <c r="C11" s="67">
        <v>1</v>
      </c>
      <c r="D11" s="343" t="s">
        <v>552</v>
      </c>
      <c r="E11" s="504"/>
      <c r="F11" s="504"/>
    </row>
    <row r="12" spans="1:6" s="51" customFormat="1" x14ac:dyDescent="0.25">
      <c r="A12" s="125"/>
      <c r="B12" s="77"/>
      <c r="C12" s="67">
        <f>C11+1</f>
        <v>2</v>
      </c>
      <c r="D12" s="343" t="s">
        <v>551</v>
      </c>
      <c r="E12" s="502"/>
      <c r="F12" s="502"/>
    </row>
    <row r="13" spans="1:6" s="51" customFormat="1" x14ac:dyDescent="0.25">
      <c r="A13" s="125"/>
      <c r="B13" s="77"/>
      <c r="C13" s="67">
        <f>C12+1</f>
        <v>3</v>
      </c>
      <c r="D13" s="343" t="s">
        <v>501</v>
      </c>
      <c r="E13" s="502"/>
      <c r="F13" s="502"/>
    </row>
    <row r="14" spans="1:6" s="51" customFormat="1" ht="28.5" x14ac:dyDescent="0.25">
      <c r="A14" s="120"/>
      <c r="B14" s="77"/>
      <c r="C14" s="67">
        <f>C13+1</f>
        <v>4</v>
      </c>
      <c r="D14" s="343" t="s">
        <v>550</v>
      </c>
      <c r="E14" s="502"/>
      <c r="F14" s="502"/>
    </row>
    <row r="15" spans="1:6" s="51" customFormat="1" ht="15.75" thickBot="1" x14ac:dyDescent="0.3">
      <c r="A15" s="121"/>
      <c r="B15" s="77"/>
      <c r="C15" s="67">
        <f>C14+1</f>
        <v>5</v>
      </c>
      <c r="D15" s="343" t="s">
        <v>469</v>
      </c>
      <c r="E15" s="502"/>
      <c r="F15" s="502"/>
    </row>
    <row r="16" spans="1:6" s="51" customFormat="1" ht="16.5" thickBot="1" x14ac:dyDescent="0.3">
      <c r="A16" s="65">
        <v>2</v>
      </c>
      <c r="B16" s="66">
        <f>A16/2</f>
        <v>1</v>
      </c>
      <c r="C16" s="67"/>
      <c r="D16" s="69" t="s">
        <v>549</v>
      </c>
      <c r="E16" s="69"/>
      <c r="F16" s="69"/>
    </row>
    <row r="17" spans="1:6" s="51" customFormat="1" ht="15.75" hidden="1" outlineLevel="1" x14ac:dyDescent="0.25">
      <c r="A17" s="70"/>
      <c r="B17" s="71"/>
      <c r="C17" s="67"/>
      <c r="D17" s="72" t="s">
        <v>60</v>
      </c>
      <c r="E17" s="504"/>
      <c r="F17" s="504"/>
    </row>
    <row r="18" spans="1:6" s="51" customFormat="1" ht="15.75" hidden="1" outlineLevel="1" x14ac:dyDescent="0.25">
      <c r="A18" s="74"/>
      <c r="B18" s="77"/>
      <c r="C18" s="67"/>
      <c r="D18" s="75" t="s">
        <v>52</v>
      </c>
      <c r="E18" s="504"/>
      <c r="F18" s="504"/>
    </row>
    <row r="19" spans="1:6" s="51" customFormat="1" collapsed="1" x14ac:dyDescent="0.25">
      <c r="A19" s="76"/>
      <c r="B19" s="77"/>
      <c r="C19" s="67">
        <f>C15+1</f>
        <v>6</v>
      </c>
      <c r="D19" s="185" t="s">
        <v>548</v>
      </c>
      <c r="E19" s="502"/>
      <c r="F19" s="502"/>
    </row>
    <row r="20" spans="1:6" s="51" customFormat="1" ht="15.75" thickBot="1" x14ac:dyDescent="0.3">
      <c r="A20" s="511"/>
      <c r="B20" s="77"/>
      <c r="C20" s="67">
        <f>C19+1</f>
        <v>7</v>
      </c>
      <c r="D20" s="185" t="s">
        <v>547</v>
      </c>
      <c r="E20" s="502"/>
      <c r="F20" s="502"/>
    </row>
    <row r="21" spans="1:6" s="51" customFormat="1" ht="16.5" thickBot="1" x14ac:dyDescent="0.3">
      <c r="A21" s="65">
        <v>5</v>
      </c>
      <c r="B21" s="66">
        <f>A21/2</f>
        <v>2.5</v>
      </c>
      <c r="C21" s="67"/>
      <c r="D21" s="69" t="s">
        <v>498</v>
      </c>
      <c r="E21" s="69"/>
      <c r="F21" s="69"/>
    </row>
    <row r="22" spans="1:6" s="51" customFormat="1" ht="15.75" hidden="1" outlineLevel="1" x14ac:dyDescent="0.25">
      <c r="A22" s="70"/>
      <c r="B22" s="71"/>
      <c r="C22" s="67"/>
      <c r="D22" s="72" t="s">
        <v>60</v>
      </c>
      <c r="E22" s="504"/>
      <c r="F22" s="504"/>
    </row>
    <row r="23" spans="1:6" s="51" customFormat="1" ht="15.75" hidden="1" outlineLevel="1" x14ac:dyDescent="0.25">
      <c r="A23" s="74"/>
      <c r="B23" s="77"/>
      <c r="C23" s="67"/>
      <c r="D23" s="75" t="s">
        <v>52</v>
      </c>
      <c r="E23" s="504"/>
      <c r="F23" s="504"/>
    </row>
    <row r="24" spans="1:6" s="51" customFormat="1" ht="29.25" collapsed="1" x14ac:dyDescent="0.25">
      <c r="A24" s="122"/>
      <c r="B24" s="77"/>
      <c r="C24" s="67">
        <f>C20+1</f>
        <v>8</v>
      </c>
      <c r="D24" s="185" t="s">
        <v>497</v>
      </c>
      <c r="E24" s="502"/>
      <c r="F24" s="502"/>
    </row>
    <row r="25" spans="1:6" s="51" customFormat="1" ht="26.25" customHeight="1" thickBot="1" x14ac:dyDescent="0.3">
      <c r="A25" s="89"/>
      <c r="B25" s="77"/>
      <c r="C25" s="67"/>
      <c r="E25" s="91"/>
      <c r="F25" s="91"/>
    </row>
    <row r="26" spans="1:6" s="51" customFormat="1" ht="45" x14ac:dyDescent="0.5">
      <c r="A26" s="47" t="s">
        <v>44</v>
      </c>
      <c r="B26" s="77"/>
      <c r="C26" s="90"/>
      <c r="D26" s="49" t="s">
        <v>58</v>
      </c>
      <c r="E26" s="91"/>
      <c r="F26" s="91"/>
    </row>
    <row r="27" spans="1:6" s="51" customFormat="1" ht="25.5" thickBot="1" x14ac:dyDescent="0.3">
      <c r="A27" s="92">
        <f>A30+A34+A41+A46</f>
        <v>33</v>
      </c>
      <c r="B27" s="77"/>
      <c r="C27" s="90"/>
      <c r="D27" s="54"/>
      <c r="E27" s="55">
        <f>A27</f>
        <v>33</v>
      </c>
      <c r="F27" s="56" t="s">
        <v>46</v>
      </c>
    </row>
    <row r="28" spans="1:6" s="51" customFormat="1" ht="24.75" x14ac:dyDescent="0.25">
      <c r="A28" s="71"/>
      <c r="B28" s="77"/>
      <c r="C28" s="90"/>
      <c r="D28" s="56"/>
      <c r="E28" s="56"/>
      <c r="F28" s="56"/>
    </row>
    <row r="29" spans="1:6" s="51" customFormat="1" ht="68.25" thickBot="1" x14ac:dyDescent="0.3">
      <c r="A29" s="59" t="s">
        <v>47</v>
      </c>
      <c r="B29" s="60" t="s">
        <v>48</v>
      </c>
      <c r="C29" s="61" t="s">
        <v>10</v>
      </c>
      <c r="D29" s="62" t="s">
        <v>49</v>
      </c>
      <c r="E29" s="501" t="s">
        <v>50</v>
      </c>
      <c r="F29" s="500" t="s">
        <v>13</v>
      </c>
    </row>
    <row r="30" spans="1:6" s="51" customFormat="1" ht="32.25" thickBot="1" x14ac:dyDescent="0.3">
      <c r="A30" s="65">
        <v>15</v>
      </c>
      <c r="B30" s="66">
        <f>A30/2</f>
        <v>7.5</v>
      </c>
      <c r="C30" s="67"/>
      <c r="D30" s="175" t="s">
        <v>546</v>
      </c>
      <c r="E30" s="69"/>
      <c r="F30" s="69"/>
    </row>
    <row r="31" spans="1:6" s="51" customFormat="1" ht="15.75" hidden="1" outlineLevel="1" x14ac:dyDescent="0.25">
      <c r="A31" s="93"/>
      <c r="B31" s="71"/>
      <c r="C31" s="67"/>
      <c r="D31" s="178" t="s">
        <v>60</v>
      </c>
      <c r="E31" s="73"/>
      <c r="F31" s="73"/>
    </row>
    <row r="32" spans="1:6" s="51" customFormat="1" ht="15.75" hidden="1" outlineLevel="1" x14ac:dyDescent="0.25">
      <c r="A32" s="74"/>
      <c r="B32" s="71"/>
      <c r="C32" s="67"/>
      <c r="D32" s="181" t="s">
        <v>52</v>
      </c>
      <c r="E32" s="73"/>
      <c r="F32" s="73"/>
    </row>
    <row r="33" spans="1:6" s="51" customFormat="1" ht="43.5" collapsed="1" thickBot="1" x14ac:dyDescent="0.3">
      <c r="A33" s="376"/>
      <c r="B33" s="77"/>
      <c r="C33" s="67">
        <f>C24+1</f>
        <v>9</v>
      </c>
      <c r="D33" s="343" t="s">
        <v>545</v>
      </c>
      <c r="E33" s="73"/>
      <c r="F33" s="73"/>
    </row>
    <row r="34" spans="1:6" s="51" customFormat="1" ht="16.5" thickBot="1" x14ac:dyDescent="0.3">
      <c r="A34" s="65">
        <v>7</v>
      </c>
      <c r="B34" s="66">
        <f>A34/2</f>
        <v>3.5</v>
      </c>
      <c r="C34" s="67"/>
      <c r="D34" s="69" t="s">
        <v>544</v>
      </c>
      <c r="E34" s="69"/>
      <c r="F34" s="69"/>
    </row>
    <row r="35" spans="1:6" s="51" customFormat="1" ht="15.75" hidden="1" outlineLevel="1" x14ac:dyDescent="0.25">
      <c r="A35" s="93"/>
      <c r="B35" s="71"/>
      <c r="C35" s="67"/>
      <c r="D35" s="72" t="s">
        <v>60</v>
      </c>
      <c r="E35" s="73"/>
      <c r="F35" s="73"/>
    </row>
    <row r="36" spans="1:6" s="51" customFormat="1" ht="15.75" hidden="1" outlineLevel="1" x14ac:dyDescent="0.25">
      <c r="A36" s="74"/>
      <c r="B36" s="71"/>
      <c r="C36" s="67"/>
      <c r="D36" s="75" t="s">
        <v>52</v>
      </c>
      <c r="E36" s="73"/>
      <c r="F36" s="73"/>
    </row>
    <row r="37" spans="1:6" s="51" customFormat="1" collapsed="1" x14ac:dyDescent="0.25">
      <c r="A37" s="376"/>
      <c r="B37" s="77"/>
      <c r="C37" s="67">
        <f>C33+1</f>
        <v>10</v>
      </c>
      <c r="D37" s="343" t="s">
        <v>543</v>
      </c>
      <c r="E37" s="73"/>
      <c r="F37" s="73"/>
    </row>
    <row r="38" spans="1:6" s="51" customFormat="1" x14ac:dyDescent="0.25">
      <c r="A38" s="376"/>
      <c r="B38" s="77"/>
      <c r="C38" s="67">
        <f>C45+1</f>
        <v>14</v>
      </c>
      <c r="D38" s="343" t="s">
        <v>542</v>
      </c>
      <c r="E38" s="73"/>
      <c r="F38" s="73"/>
    </row>
    <row r="39" spans="1:6" s="51" customFormat="1" ht="28.5" x14ac:dyDescent="0.25">
      <c r="A39" s="510"/>
      <c r="B39" s="77"/>
      <c r="C39" s="67">
        <f>C38+1</f>
        <v>15</v>
      </c>
      <c r="D39" s="343" t="s">
        <v>541</v>
      </c>
      <c r="E39" s="73"/>
      <c r="F39" s="73"/>
    </row>
    <row r="40" spans="1:6" s="51" customFormat="1" ht="15.75" thickBot="1" x14ac:dyDescent="0.3">
      <c r="A40" s="377"/>
      <c r="B40" s="77"/>
      <c r="C40" s="67">
        <f>C37+1</f>
        <v>11</v>
      </c>
      <c r="D40" s="343" t="s">
        <v>540</v>
      </c>
      <c r="E40" s="73"/>
      <c r="F40" s="73"/>
    </row>
    <row r="41" spans="1:6" s="51" customFormat="1" ht="16.5" thickBot="1" x14ac:dyDescent="0.3">
      <c r="A41" s="65">
        <v>4</v>
      </c>
      <c r="B41" s="66">
        <f>A41/2</f>
        <v>2</v>
      </c>
      <c r="C41" s="67"/>
      <c r="D41" s="69" t="s">
        <v>491</v>
      </c>
      <c r="E41" s="69"/>
      <c r="F41" s="69"/>
    </row>
    <row r="42" spans="1:6" s="51" customFormat="1" ht="15.75" hidden="1" outlineLevel="1" x14ac:dyDescent="0.25">
      <c r="A42" s="93"/>
      <c r="B42" s="71"/>
      <c r="C42" s="67"/>
      <c r="D42" s="72" t="s">
        <v>60</v>
      </c>
      <c r="E42" s="73"/>
      <c r="F42" s="73"/>
    </row>
    <row r="43" spans="1:6" s="51" customFormat="1" ht="15.75" hidden="1" outlineLevel="1" x14ac:dyDescent="0.25">
      <c r="A43" s="74"/>
      <c r="B43" s="71"/>
      <c r="C43" s="67"/>
      <c r="D43" s="75" t="s">
        <v>52</v>
      </c>
      <c r="E43" s="73"/>
      <c r="F43" s="73"/>
    </row>
    <row r="44" spans="1:6" s="51" customFormat="1" collapsed="1" x14ac:dyDescent="0.25">
      <c r="A44" s="375"/>
      <c r="B44" s="77"/>
      <c r="C44" s="67">
        <f>C40+1</f>
        <v>12</v>
      </c>
      <c r="D44" s="343" t="s">
        <v>490</v>
      </c>
      <c r="E44" s="73"/>
      <c r="F44" s="73"/>
    </row>
    <row r="45" spans="1:6" s="51" customFormat="1" ht="29.25" thickBot="1" x14ac:dyDescent="0.3">
      <c r="A45" s="376"/>
      <c r="B45" s="77"/>
      <c r="C45" s="67">
        <f>C44+1</f>
        <v>13</v>
      </c>
      <c r="D45" s="343" t="s">
        <v>489</v>
      </c>
      <c r="E45" s="73"/>
      <c r="F45" s="73"/>
    </row>
    <row r="46" spans="1:6" s="51" customFormat="1" ht="16.5" thickBot="1" x14ac:dyDescent="0.3">
      <c r="A46" s="65">
        <v>7</v>
      </c>
      <c r="B46" s="66">
        <f>A46/2</f>
        <v>3.5</v>
      </c>
      <c r="C46" s="67"/>
      <c r="D46" s="175" t="s">
        <v>359</v>
      </c>
      <c r="E46" s="69"/>
      <c r="F46" s="69"/>
    </row>
    <row r="47" spans="1:6" s="51" customFormat="1" ht="15.75" hidden="1" outlineLevel="1" x14ac:dyDescent="0.25">
      <c r="A47" s="93"/>
      <c r="B47" s="71"/>
      <c r="C47" s="67"/>
      <c r="D47" s="178" t="s">
        <v>60</v>
      </c>
      <c r="E47" s="73"/>
      <c r="F47" s="73"/>
    </row>
    <row r="48" spans="1:6" s="51" customFormat="1" ht="15.75" hidden="1" outlineLevel="1" x14ac:dyDescent="0.25">
      <c r="A48" s="74"/>
      <c r="B48" s="71"/>
      <c r="C48" s="67"/>
      <c r="D48" s="181" t="s">
        <v>52</v>
      </c>
      <c r="E48" s="73"/>
      <c r="F48" s="73"/>
    </row>
    <row r="49" spans="1:6" s="51" customFormat="1" ht="28.5" collapsed="1" x14ac:dyDescent="0.25">
      <c r="A49" s="376"/>
      <c r="B49" s="77"/>
      <c r="C49" s="67">
        <f>C39+1</f>
        <v>16</v>
      </c>
      <c r="D49" s="343" t="s">
        <v>358</v>
      </c>
      <c r="E49" s="73"/>
      <c r="F49" s="73"/>
    </row>
    <row r="50" spans="1:6" s="51" customFormat="1" x14ac:dyDescent="0.25">
      <c r="A50" s="99"/>
      <c r="B50" s="77"/>
      <c r="C50" s="67">
        <f>C49+1</f>
        <v>17</v>
      </c>
      <c r="D50" s="343" t="s">
        <v>487</v>
      </c>
      <c r="E50" s="81"/>
      <c r="F50" s="81"/>
    </row>
    <row r="51" spans="1:6" s="51" customFormat="1" x14ac:dyDescent="0.25">
      <c r="A51" s="77"/>
      <c r="B51" s="77"/>
      <c r="C51" s="67"/>
      <c r="D51" s="91"/>
      <c r="E51" s="91"/>
      <c r="F51" s="91"/>
    </row>
    <row r="52" spans="1:6" s="51" customFormat="1" ht="24.75" x14ac:dyDescent="0.25">
      <c r="A52" s="77"/>
      <c r="B52" s="77"/>
      <c r="C52" s="67"/>
      <c r="D52" s="56" t="s">
        <v>78</v>
      </c>
      <c r="E52" s="91"/>
      <c r="F52" s="91"/>
    </row>
    <row r="53" spans="1:6" s="51" customFormat="1" x14ac:dyDescent="0.25">
      <c r="A53" s="77"/>
      <c r="B53" s="77"/>
      <c r="C53" s="67"/>
      <c r="D53" s="100"/>
      <c r="E53" s="91"/>
      <c r="F53" s="91"/>
    </row>
    <row r="54" spans="1:6" s="51" customFormat="1" ht="15.75" x14ac:dyDescent="0.25">
      <c r="A54" s="77"/>
      <c r="B54" s="77"/>
      <c r="C54" s="67"/>
      <c r="D54" s="101" t="s">
        <v>79</v>
      </c>
      <c r="E54" s="91"/>
      <c r="F54" s="91"/>
    </row>
    <row r="55" spans="1:6" s="51" customFormat="1" ht="15.75" x14ac:dyDescent="0.25">
      <c r="A55" s="77"/>
      <c r="B55" s="77"/>
      <c r="C55" s="67"/>
      <c r="D55" s="101" t="s">
        <v>352</v>
      </c>
      <c r="E55" s="91"/>
      <c r="F55" s="91"/>
    </row>
    <row r="56" spans="1:6" s="51" customFormat="1" ht="15.75" x14ac:dyDescent="0.25">
      <c r="A56" s="77"/>
      <c r="B56" s="77"/>
      <c r="C56" s="67"/>
      <c r="D56" s="101" t="s">
        <v>351</v>
      </c>
      <c r="E56" s="91"/>
      <c r="F56" s="91"/>
    </row>
    <row r="57" spans="1:6" s="51" customFormat="1" ht="15.75" thickBot="1" x14ac:dyDescent="0.3">
      <c r="A57" s="77"/>
      <c r="B57" s="77"/>
      <c r="C57" s="67"/>
      <c r="D57" s="91"/>
      <c r="E57" s="91"/>
      <c r="F57" s="91"/>
    </row>
    <row r="58" spans="1:6" s="51" customFormat="1" ht="93.75" x14ac:dyDescent="0.25">
      <c r="A58" s="39"/>
      <c r="B58" s="40"/>
      <c r="C58" s="40"/>
      <c r="D58" s="102" t="s">
        <v>81</v>
      </c>
      <c r="E58" s="103"/>
      <c r="F58" s="104"/>
    </row>
    <row r="59" spans="1:6" ht="18.75" outlineLevel="1" x14ac:dyDescent="0.25">
      <c r="A59" s="39"/>
      <c r="B59" s="40"/>
      <c r="C59" s="40"/>
      <c r="D59" s="105"/>
      <c r="E59" s="106"/>
      <c r="F59" s="107"/>
    </row>
    <row r="60" spans="1:6" ht="37.5" outlineLevel="1" x14ac:dyDescent="0.25">
      <c r="A60" s="39"/>
      <c r="B60" s="40"/>
      <c r="C60" s="40"/>
      <c r="D60" s="105" t="s">
        <v>82</v>
      </c>
      <c r="E60" s="106"/>
      <c r="F60" s="107"/>
    </row>
    <row r="61" spans="1:6" ht="37.5" outlineLevel="1" x14ac:dyDescent="0.25">
      <c r="A61" s="39"/>
      <c r="B61" s="40"/>
      <c r="C61" s="40"/>
      <c r="D61" s="105" t="s">
        <v>83</v>
      </c>
      <c r="E61" s="106"/>
      <c r="F61" s="107"/>
    </row>
    <row r="62" spans="1:6" ht="37.5" outlineLevel="1" x14ac:dyDescent="0.25">
      <c r="A62" s="39"/>
      <c r="B62" s="40"/>
      <c r="C62" s="40"/>
      <c r="D62" s="105" t="s">
        <v>84</v>
      </c>
      <c r="E62" s="106"/>
      <c r="F62" s="107"/>
    </row>
    <row r="63" spans="1:6" ht="19.5" outlineLevel="1" thickBot="1" x14ac:dyDescent="0.3">
      <c r="A63" s="39"/>
      <c r="B63" s="40"/>
      <c r="C63" s="40"/>
      <c r="D63" s="108" t="s">
        <v>85</v>
      </c>
      <c r="E63" s="109"/>
      <c r="F63" s="110"/>
    </row>
    <row r="64" spans="1:6" ht="24.75" outlineLevel="1" x14ac:dyDescent="0.25">
      <c r="A64" s="39"/>
      <c r="B64" s="40"/>
      <c r="C64" s="40"/>
      <c r="D64" s="111"/>
      <c r="E64" s="111"/>
      <c r="F64" s="111"/>
    </row>
    <row r="65" spans="1:8" ht="24.75" outlineLevel="1" x14ac:dyDescent="0.25">
      <c r="A65" s="39"/>
      <c r="B65" s="40"/>
      <c r="C65" s="40"/>
      <c r="D65" s="111"/>
      <c r="E65" s="111"/>
      <c r="F65" s="111"/>
    </row>
    <row r="66" spans="1:8" ht="24.75" outlineLevel="1" x14ac:dyDescent="0.25">
      <c r="A66" s="39"/>
      <c r="B66" s="40"/>
      <c r="C66" s="40"/>
      <c r="D66" s="111"/>
      <c r="E66" s="111"/>
      <c r="F66" s="111"/>
    </row>
    <row r="67" spans="1:8" outlineLevel="1" x14ac:dyDescent="0.25">
      <c r="A67" s="39"/>
      <c r="B67" s="40"/>
      <c r="C67" s="40"/>
      <c r="D67" s="112"/>
      <c r="E67" s="112"/>
      <c r="F67" s="112"/>
    </row>
    <row r="68" spans="1:8" s="113" customFormat="1" outlineLevel="1" x14ac:dyDescent="0.25">
      <c r="A68" s="38"/>
      <c r="B68" s="40"/>
      <c r="C68" s="114"/>
      <c r="D68" s="115"/>
      <c r="E68" s="115"/>
      <c r="F68" s="115"/>
    </row>
    <row r="69" spans="1:8" x14ac:dyDescent="0.25">
      <c r="B69" s="40"/>
    </row>
    <row r="70" spans="1:8" x14ac:dyDescent="0.25">
      <c r="C70" s="116"/>
      <c r="D70" s="117"/>
      <c r="E70" s="117"/>
    </row>
    <row r="71" spans="1:8" x14ac:dyDescent="0.25">
      <c r="C71" s="116"/>
      <c r="D71" s="117"/>
      <c r="E71" s="117"/>
    </row>
    <row r="72" spans="1:8" x14ac:dyDescent="0.25">
      <c r="C72" s="116"/>
      <c r="D72" s="117"/>
      <c r="E72" s="117"/>
    </row>
    <row r="73" spans="1:8" ht="15.75" x14ac:dyDescent="0.25">
      <c r="C73" s="116"/>
      <c r="D73" s="118"/>
      <c r="E73" s="117"/>
    </row>
    <row r="74" spans="1:8" ht="15.75" x14ac:dyDescent="0.25">
      <c r="C74" s="116"/>
      <c r="D74" s="118"/>
      <c r="E74" s="117"/>
    </row>
    <row r="75" spans="1:8" ht="15.75" x14ac:dyDescent="0.25">
      <c r="C75" s="116"/>
      <c r="D75" s="118"/>
      <c r="E75" s="117"/>
    </row>
    <row r="76" spans="1:8" x14ac:dyDescent="0.25">
      <c r="C76" s="116"/>
      <c r="D76" s="119"/>
      <c r="E76" s="117"/>
    </row>
    <row r="77" spans="1:8" ht="15.75" x14ac:dyDescent="0.25">
      <c r="C77" s="116"/>
      <c r="D77" s="118"/>
      <c r="E77" s="117"/>
    </row>
    <row r="78" spans="1:8" s="115" customFormat="1" ht="15.75" x14ac:dyDescent="0.25">
      <c r="A78" s="38"/>
      <c r="B78" s="38"/>
      <c r="C78" s="116"/>
      <c r="D78" s="118"/>
      <c r="E78" s="117"/>
      <c r="G78" s="38"/>
      <c r="H78" s="38"/>
    </row>
    <row r="79" spans="1:8" s="115" customFormat="1" ht="15.75" x14ac:dyDescent="0.25">
      <c r="A79" s="38"/>
      <c r="B79" s="38"/>
      <c r="C79" s="116"/>
      <c r="D79" s="118"/>
      <c r="E79" s="117"/>
      <c r="G79" s="38"/>
      <c r="H79" s="38"/>
    </row>
    <row r="80" spans="1:8" s="115" customFormat="1" x14ac:dyDescent="0.25">
      <c r="A80" s="38"/>
      <c r="B80" s="38"/>
      <c r="C80" s="116"/>
      <c r="D80" s="119"/>
      <c r="E80" s="117"/>
      <c r="G80" s="38"/>
      <c r="H80" s="38"/>
    </row>
    <row r="81" spans="1:8" s="115" customFormat="1" ht="15.75" x14ac:dyDescent="0.25">
      <c r="A81" s="38"/>
      <c r="B81" s="38"/>
      <c r="C81" s="116"/>
      <c r="D81" s="118"/>
      <c r="E81" s="117"/>
      <c r="G81" s="38"/>
      <c r="H81" s="38"/>
    </row>
    <row r="82" spans="1:8" s="115" customFormat="1" ht="15.75" x14ac:dyDescent="0.25">
      <c r="A82" s="38"/>
      <c r="B82" s="38"/>
      <c r="C82" s="116"/>
      <c r="D82" s="118"/>
      <c r="E82" s="117"/>
      <c r="G82" s="38"/>
      <c r="H82" s="38"/>
    </row>
    <row r="83" spans="1:8" s="115" customFormat="1" ht="15.75" x14ac:dyDescent="0.25">
      <c r="A83" s="38"/>
      <c r="B83" s="38"/>
      <c r="C83" s="116"/>
      <c r="D83" s="118"/>
      <c r="E83" s="117"/>
      <c r="G83" s="38"/>
      <c r="H83" s="38"/>
    </row>
    <row r="84" spans="1:8" s="115" customFormat="1" x14ac:dyDescent="0.25">
      <c r="A84" s="38"/>
      <c r="B84" s="38"/>
      <c r="C84" s="116"/>
      <c r="D84" s="119"/>
      <c r="E84" s="117"/>
      <c r="G84" s="38"/>
      <c r="H84" s="38"/>
    </row>
    <row r="85" spans="1:8" s="115" customFormat="1" ht="15.75" x14ac:dyDescent="0.25">
      <c r="A85" s="38"/>
      <c r="B85" s="38"/>
      <c r="C85" s="116"/>
      <c r="D85" s="118"/>
      <c r="E85" s="117"/>
      <c r="G85" s="38"/>
      <c r="H85" s="38"/>
    </row>
    <row r="86" spans="1:8" s="115" customFormat="1" ht="15.75" x14ac:dyDescent="0.25">
      <c r="A86" s="38"/>
      <c r="B86" s="38"/>
      <c r="C86" s="116"/>
      <c r="D86" s="118"/>
      <c r="E86" s="117"/>
      <c r="G86" s="38"/>
      <c r="H86" s="38"/>
    </row>
    <row r="87" spans="1:8" s="115" customFormat="1" ht="15.75" x14ac:dyDescent="0.25">
      <c r="A87" s="38"/>
      <c r="B87" s="38"/>
      <c r="C87" s="116"/>
      <c r="D87" s="118"/>
      <c r="E87" s="117"/>
      <c r="G87" s="38"/>
      <c r="H87" s="38"/>
    </row>
    <row r="88" spans="1:8" s="115" customFormat="1" x14ac:dyDescent="0.25">
      <c r="A88" s="38"/>
      <c r="B88" s="38"/>
      <c r="C88" s="116"/>
      <c r="D88" s="119"/>
      <c r="E88" s="117"/>
      <c r="G88" s="38"/>
      <c r="H88" s="38"/>
    </row>
    <row r="89" spans="1:8" s="115" customFormat="1" ht="15.75" x14ac:dyDescent="0.25">
      <c r="A89" s="38"/>
      <c r="B89" s="38"/>
      <c r="C89" s="116"/>
      <c r="D89" s="118"/>
      <c r="E89" s="117"/>
      <c r="G89" s="38"/>
      <c r="H89" s="38"/>
    </row>
    <row r="90" spans="1:8" s="115" customFormat="1" ht="15.75" x14ac:dyDescent="0.25">
      <c r="A90" s="38"/>
      <c r="B90" s="38"/>
      <c r="C90" s="116"/>
      <c r="D90" s="118"/>
      <c r="E90" s="117"/>
      <c r="G90" s="38"/>
      <c r="H90" s="38"/>
    </row>
    <row r="91" spans="1:8" s="115" customFormat="1" ht="15.75" x14ac:dyDescent="0.25">
      <c r="A91" s="38"/>
      <c r="B91" s="38"/>
      <c r="C91" s="116"/>
      <c r="D91" s="118"/>
      <c r="E91" s="117"/>
      <c r="G91" s="38"/>
      <c r="H91" s="38"/>
    </row>
    <row r="92" spans="1:8" s="115" customFormat="1" x14ac:dyDescent="0.25">
      <c r="A92" s="38"/>
      <c r="B92" s="38"/>
      <c r="C92" s="116"/>
      <c r="D92" s="119"/>
      <c r="E92" s="117"/>
      <c r="G92" s="38"/>
      <c r="H92" s="38"/>
    </row>
    <row r="93" spans="1:8" s="115" customFormat="1" ht="15.75" x14ac:dyDescent="0.25">
      <c r="A93" s="38"/>
      <c r="B93" s="38"/>
      <c r="C93" s="116"/>
      <c r="D93" s="118"/>
      <c r="E93" s="117"/>
      <c r="G93" s="38"/>
      <c r="H93" s="38"/>
    </row>
    <row r="94" spans="1:8" s="115" customFormat="1" ht="15.75" x14ac:dyDescent="0.25">
      <c r="A94" s="38"/>
      <c r="B94" s="38"/>
      <c r="C94" s="116"/>
      <c r="D94" s="118"/>
      <c r="E94" s="117"/>
      <c r="G94" s="38"/>
      <c r="H94" s="38"/>
    </row>
    <row r="95" spans="1:8" s="115" customFormat="1" ht="15.75" x14ac:dyDescent="0.25">
      <c r="A95" s="38"/>
      <c r="B95" s="38"/>
      <c r="C95" s="116"/>
      <c r="D95" s="118"/>
      <c r="E95" s="117"/>
      <c r="G95" s="38"/>
      <c r="H95" s="38"/>
    </row>
    <row r="96" spans="1:8" s="115" customFormat="1" x14ac:dyDescent="0.25">
      <c r="A96" s="38"/>
      <c r="B96" s="38"/>
      <c r="C96" s="116"/>
      <c r="D96" s="119"/>
      <c r="E96" s="117"/>
      <c r="G96" s="38"/>
      <c r="H96" s="38"/>
    </row>
    <row r="97" spans="1:8" s="115" customFormat="1" x14ac:dyDescent="0.25">
      <c r="A97" s="38"/>
      <c r="B97" s="38"/>
      <c r="C97" s="116"/>
      <c r="D97" s="117"/>
      <c r="E97" s="117"/>
      <c r="G97" s="38"/>
      <c r="H97" s="38"/>
    </row>
    <row r="98" spans="1:8" x14ac:dyDescent="0.25">
      <c r="C98" s="116"/>
      <c r="D98" s="117"/>
      <c r="E98" s="117"/>
    </row>
    <row r="99" spans="1:8" x14ac:dyDescent="0.25">
      <c r="C99" s="116"/>
      <c r="D99" s="117"/>
      <c r="E99" s="117"/>
    </row>
    <row r="100" spans="1:8" x14ac:dyDescent="0.25">
      <c r="C100" s="116"/>
      <c r="D100" s="117"/>
      <c r="E100" s="117"/>
    </row>
    <row r="101" spans="1:8" x14ac:dyDescent="0.25">
      <c r="C101" s="116"/>
      <c r="D101" s="117"/>
      <c r="E101" s="117"/>
    </row>
  </sheetData>
  <mergeCells count="1">
    <mergeCell ref="C1:F1"/>
  </mergeCells>
  <pageMargins left="0.25" right="0.25" top="0.75" bottom="0.75" header="0.3" footer="0.3"/>
  <pageSetup paperSize="8" scale="55" fitToWidth="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0"/>
  <sheetViews>
    <sheetView zoomScale="85" zoomScaleNormal="85" workbookViewId="0">
      <selection activeCell="K15" sqref="K15"/>
    </sheetView>
  </sheetViews>
  <sheetFormatPr baseColWidth="10" defaultColWidth="11.42578125" defaultRowHeight="15" outlineLevelCol="1" x14ac:dyDescent="0.25"/>
  <cols>
    <col min="1" max="1" width="11.42578125" style="368"/>
    <col min="2" max="2" width="16.28515625" style="368" customWidth="1"/>
    <col min="3" max="3" width="9" style="368" customWidth="1"/>
    <col min="4" max="4" width="82.7109375" style="368" customWidth="1"/>
    <col min="5" max="6" width="39.140625" style="368" hidden="1" customWidth="1" outlineLevel="1"/>
    <col min="7" max="7" width="11.42578125" style="368" collapsed="1"/>
    <col min="8" max="16384" width="11.42578125" style="368"/>
  </cols>
  <sheetData>
    <row r="1" spans="1:12" x14ac:dyDescent="0.25">
      <c r="A1" s="4"/>
      <c r="B1" s="4"/>
      <c r="C1" s="4"/>
      <c r="D1" s="3"/>
      <c r="E1" s="4"/>
      <c r="F1" s="4"/>
    </row>
    <row r="2" spans="1:12" ht="31.5" customHeight="1" x14ac:dyDescent="0.25">
      <c r="A2" s="453"/>
      <c r="B2" s="452" t="s">
        <v>331</v>
      </c>
      <c r="C2" s="451" t="s">
        <v>332</v>
      </c>
      <c r="D2" s="451"/>
      <c r="E2" s="10"/>
      <c r="F2" s="10"/>
    </row>
    <row r="3" spans="1:12" x14ac:dyDescent="0.25">
      <c r="A3" s="4"/>
      <c r="B3" s="4"/>
      <c r="C3" s="4"/>
      <c r="D3" s="4"/>
      <c r="E3" s="4"/>
      <c r="F3" s="4"/>
    </row>
    <row r="4" spans="1:12" s="4" customFormat="1" x14ac:dyDescent="0.25">
      <c r="B4" s="12" t="str">
        <f>B2</f>
        <v>LOT 11</v>
      </c>
      <c r="C4" s="384" t="str">
        <f>C2</f>
        <v>Manta fototeràpia</v>
      </c>
      <c r="D4" s="385"/>
      <c r="G4" s="368"/>
      <c r="H4" s="368"/>
      <c r="I4" s="368"/>
      <c r="J4" s="368"/>
      <c r="K4" s="368"/>
      <c r="L4" s="368"/>
    </row>
    <row r="5" spans="1:12" s="4" customFormat="1" x14ac:dyDescent="0.25">
      <c r="B5" s="450" t="s">
        <v>2</v>
      </c>
      <c r="C5" s="449"/>
      <c r="D5" s="448"/>
      <c r="G5" s="368"/>
      <c r="H5" s="368"/>
      <c r="I5" s="368"/>
      <c r="J5" s="368"/>
      <c r="K5" s="368"/>
      <c r="L5" s="368"/>
    </row>
    <row r="6" spans="1:12" s="4" customFormat="1" x14ac:dyDescent="0.25">
      <c r="B6" s="450" t="s">
        <v>3</v>
      </c>
      <c r="C6" s="449"/>
      <c r="D6" s="448"/>
      <c r="G6" s="368"/>
      <c r="H6" s="368"/>
      <c r="I6" s="368"/>
      <c r="J6" s="368"/>
      <c r="K6" s="368"/>
      <c r="L6" s="368"/>
    </row>
    <row r="7" spans="1:12" s="4" customFormat="1" x14ac:dyDescent="0.25">
      <c r="B7" s="450" t="s">
        <v>4</v>
      </c>
      <c r="C7" s="449"/>
      <c r="D7" s="448"/>
      <c r="G7" s="368"/>
      <c r="H7" s="368"/>
      <c r="I7" s="368"/>
      <c r="J7" s="368"/>
      <c r="K7" s="368"/>
      <c r="L7" s="368"/>
    </row>
    <row r="8" spans="1:12" s="4" customFormat="1" ht="22.5" x14ac:dyDescent="0.25">
      <c r="B8" s="447"/>
      <c r="C8" s="447"/>
      <c r="D8" s="15"/>
      <c r="G8" s="368"/>
      <c r="H8" s="368"/>
      <c r="I8" s="368"/>
      <c r="J8" s="368"/>
      <c r="K8" s="368"/>
      <c r="L8" s="368"/>
    </row>
    <row r="9" spans="1:12" s="4" customFormat="1" ht="24.75" x14ac:dyDescent="0.25">
      <c r="B9" s="16" t="s">
        <v>5</v>
      </c>
      <c r="C9" s="16"/>
      <c r="G9" s="368"/>
      <c r="H9" s="368"/>
      <c r="I9" s="368"/>
      <c r="J9" s="368"/>
      <c r="K9" s="368"/>
      <c r="L9" s="368"/>
    </row>
    <row r="10" spans="1:12" s="4" customFormat="1" ht="24.75" x14ac:dyDescent="0.25">
      <c r="B10" s="447"/>
      <c r="C10" s="447"/>
      <c r="D10" s="17"/>
      <c r="G10" s="368"/>
      <c r="H10" s="368"/>
      <c r="I10" s="368"/>
      <c r="J10" s="368"/>
      <c r="K10" s="368"/>
      <c r="L10" s="368"/>
    </row>
    <row r="11" spans="1:12" s="266" customFormat="1" ht="38.25" customHeight="1" x14ac:dyDescent="0.25">
      <c r="B11" s="525" t="s">
        <v>6</v>
      </c>
      <c r="C11" s="524"/>
      <c r="D11" s="523"/>
      <c r="E11" s="4"/>
      <c r="F11" s="4"/>
    </row>
    <row r="12" spans="1:12" s="266" customFormat="1" x14ac:dyDescent="0.25">
      <c r="B12" s="443" t="s">
        <v>7</v>
      </c>
      <c r="C12" s="442"/>
      <c r="D12" s="441"/>
      <c r="E12" s="4"/>
      <c r="F12" s="4"/>
    </row>
    <row r="13" spans="1:12" s="266" customFormat="1" ht="76.5" customHeight="1" x14ac:dyDescent="0.25">
      <c r="B13" s="522" t="s">
        <v>568</v>
      </c>
      <c r="C13" s="521"/>
      <c r="D13" s="520"/>
      <c r="E13" s="4"/>
      <c r="F13" s="4"/>
    </row>
    <row r="14" spans="1:12" s="266" customFormat="1" ht="15" customHeight="1" x14ac:dyDescent="0.25">
      <c r="B14" s="519"/>
      <c r="C14" s="518"/>
      <c r="D14" s="517"/>
      <c r="E14" s="516"/>
      <c r="F14" s="436"/>
    </row>
    <row r="15" spans="1:12" s="266" customFormat="1" ht="39.75" customHeight="1" x14ac:dyDescent="0.25">
      <c r="B15" s="432" t="s">
        <v>9</v>
      </c>
      <c r="C15" s="432" t="s">
        <v>10</v>
      </c>
      <c r="D15" s="431" t="s">
        <v>11</v>
      </c>
      <c r="E15" s="21" t="s">
        <v>50</v>
      </c>
      <c r="F15" s="22" t="s">
        <v>13</v>
      </c>
    </row>
    <row r="16" spans="1:12" s="266" customFormat="1" ht="25.5" x14ac:dyDescent="0.25">
      <c r="B16" s="515"/>
      <c r="C16" s="514"/>
      <c r="D16" s="513" t="s">
        <v>14</v>
      </c>
      <c r="E16" s="244"/>
      <c r="F16" s="244"/>
    </row>
    <row r="17" spans="2:6" s="266" customFormat="1" x14ac:dyDescent="0.25">
      <c r="B17" s="432"/>
      <c r="C17" s="432"/>
      <c r="D17" s="431" t="s">
        <v>209</v>
      </c>
      <c r="E17" s="244"/>
      <c r="F17" s="244"/>
    </row>
    <row r="18" spans="2:6" s="266" customFormat="1" ht="25.5" x14ac:dyDescent="0.25">
      <c r="B18" s="496" t="s">
        <v>15</v>
      </c>
      <c r="C18" s="495">
        <v>1</v>
      </c>
      <c r="D18" s="512" t="s">
        <v>567</v>
      </c>
      <c r="E18" s="244"/>
      <c r="F18" s="244"/>
    </row>
    <row r="19" spans="2:6" s="266" customFormat="1" x14ac:dyDescent="0.25">
      <c r="B19" s="496" t="s">
        <v>15</v>
      </c>
      <c r="C19" s="495">
        <f>C18+1</f>
        <v>2</v>
      </c>
      <c r="D19" s="512" t="s">
        <v>566</v>
      </c>
      <c r="E19" s="244"/>
      <c r="F19" s="244"/>
    </row>
    <row r="20" spans="2:6" s="266" customFormat="1" ht="38.25" x14ac:dyDescent="0.25">
      <c r="B20" s="496" t="s">
        <v>15</v>
      </c>
      <c r="C20" s="495">
        <f>C19+1</f>
        <v>3</v>
      </c>
      <c r="D20" s="512" t="s">
        <v>565</v>
      </c>
      <c r="E20" s="244"/>
      <c r="F20" s="244"/>
    </row>
    <row r="21" spans="2:6" s="266" customFormat="1" ht="25.5" x14ac:dyDescent="0.25">
      <c r="B21" s="496" t="s">
        <v>15</v>
      </c>
      <c r="C21" s="495">
        <f>C20+1</f>
        <v>4</v>
      </c>
      <c r="D21" s="512" t="s">
        <v>564</v>
      </c>
      <c r="E21" s="244"/>
      <c r="F21" s="244"/>
    </row>
    <row r="22" spans="2:6" s="266" customFormat="1" ht="51.75" customHeight="1" x14ac:dyDescent="0.25">
      <c r="B22" s="496" t="s">
        <v>15</v>
      </c>
      <c r="C22" s="495">
        <f>C21+1</f>
        <v>5</v>
      </c>
      <c r="D22" s="512" t="s">
        <v>563</v>
      </c>
      <c r="E22" s="244"/>
      <c r="F22" s="244"/>
    </row>
    <row r="23" spans="2:6" s="266" customFormat="1" ht="25.5" x14ac:dyDescent="0.25">
      <c r="B23" s="496" t="s">
        <v>15</v>
      </c>
      <c r="C23" s="495">
        <f>C22+1</f>
        <v>6</v>
      </c>
      <c r="D23" s="512" t="s">
        <v>562</v>
      </c>
      <c r="E23" s="244"/>
      <c r="F23" s="244"/>
    </row>
    <row r="24" spans="2:6" s="266" customFormat="1" x14ac:dyDescent="0.25">
      <c r="B24" s="496" t="s">
        <v>15</v>
      </c>
      <c r="C24" s="495">
        <f>C23+1</f>
        <v>7</v>
      </c>
      <c r="D24" s="512" t="s">
        <v>561</v>
      </c>
      <c r="E24" s="244"/>
      <c r="F24" s="244"/>
    </row>
    <row r="25" spans="2:6" s="266" customFormat="1" x14ac:dyDescent="0.25">
      <c r="B25" s="496" t="s">
        <v>15</v>
      </c>
      <c r="C25" s="495">
        <f>C24+1</f>
        <v>8</v>
      </c>
      <c r="D25" s="512" t="s">
        <v>560</v>
      </c>
      <c r="E25" s="244"/>
      <c r="F25" s="244"/>
    </row>
    <row r="26" spans="2:6" s="266" customFormat="1" x14ac:dyDescent="0.25">
      <c r="B26" s="496" t="s">
        <v>15</v>
      </c>
      <c r="C26" s="495">
        <f>C25+1</f>
        <v>9</v>
      </c>
      <c r="D26" s="512" t="s">
        <v>559</v>
      </c>
      <c r="E26" s="244"/>
      <c r="F26" s="244"/>
    </row>
    <row r="27" spans="2:6" s="266" customFormat="1" x14ac:dyDescent="0.25">
      <c r="B27" s="496" t="s">
        <v>15</v>
      </c>
      <c r="C27" s="495">
        <f>C26+1</f>
        <v>10</v>
      </c>
      <c r="D27" s="512" t="s">
        <v>558</v>
      </c>
      <c r="E27" s="244"/>
      <c r="F27" s="244"/>
    </row>
    <row r="28" spans="2:6" s="266" customFormat="1" x14ac:dyDescent="0.25">
      <c r="B28" s="496" t="s">
        <v>15</v>
      </c>
      <c r="C28" s="495">
        <f>C27+1</f>
        <v>11</v>
      </c>
      <c r="D28" s="512" t="s">
        <v>557</v>
      </c>
      <c r="E28" s="244"/>
      <c r="F28" s="244"/>
    </row>
    <row r="29" spans="2:6" s="266" customFormat="1" ht="25.5" x14ac:dyDescent="0.25">
      <c r="B29" s="496" t="s">
        <v>15</v>
      </c>
      <c r="C29" s="495">
        <f>C28+1</f>
        <v>12</v>
      </c>
      <c r="D29" s="512" t="s">
        <v>556</v>
      </c>
      <c r="E29" s="244"/>
      <c r="F29" s="244"/>
    </row>
    <row r="30" spans="2:6" s="266" customFormat="1" x14ac:dyDescent="0.25">
      <c r="B30" s="432"/>
      <c r="C30" s="432"/>
      <c r="D30" s="431" t="s">
        <v>208</v>
      </c>
      <c r="E30" s="244"/>
      <c r="F30" s="244"/>
    </row>
    <row r="31" spans="2:6" s="266" customFormat="1" ht="25.5" x14ac:dyDescent="0.25">
      <c r="B31" s="496" t="s">
        <v>15</v>
      </c>
      <c r="C31" s="495">
        <f>C29+1</f>
        <v>13</v>
      </c>
      <c r="D31" s="512" t="s">
        <v>555</v>
      </c>
      <c r="E31" s="244"/>
      <c r="F31" s="244"/>
    </row>
    <row r="32" spans="2:6" s="266" customFormat="1" x14ac:dyDescent="0.25">
      <c r="B32" s="496" t="s">
        <v>15</v>
      </c>
      <c r="C32" s="495">
        <f>C31+1</f>
        <v>14</v>
      </c>
      <c r="D32" s="512" t="s">
        <v>418</v>
      </c>
      <c r="E32" s="244"/>
      <c r="F32" s="244"/>
    </row>
    <row r="33" spans="2:6" s="266" customFormat="1" ht="38.25" x14ac:dyDescent="0.25">
      <c r="B33" s="496" t="s">
        <v>15</v>
      </c>
      <c r="C33" s="495">
        <f>C32+1</f>
        <v>15</v>
      </c>
      <c r="D33" s="512" t="s">
        <v>25</v>
      </c>
      <c r="E33" s="244"/>
      <c r="F33" s="244"/>
    </row>
    <row r="34" spans="2:6" s="266" customFormat="1" ht="51" x14ac:dyDescent="0.25">
      <c r="B34" s="496" t="s">
        <v>15</v>
      </c>
      <c r="C34" s="495">
        <f>C33+1</f>
        <v>16</v>
      </c>
      <c r="D34" s="512" t="s">
        <v>43</v>
      </c>
      <c r="E34" s="244"/>
      <c r="F34" s="244"/>
    </row>
    <row r="35" spans="2:6" s="266" customFormat="1" ht="25.5" x14ac:dyDescent="0.25">
      <c r="B35" s="496" t="s">
        <v>15</v>
      </c>
      <c r="C35" s="495">
        <f>C34+1</f>
        <v>17</v>
      </c>
      <c r="D35" s="512" t="s">
        <v>554</v>
      </c>
      <c r="E35" s="244"/>
      <c r="F35" s="244"/>
    </row>
    <row r="36" spans="2:6" s="266" customFormat="1" x14ac:dyDescent="0.25"/>
    <row r="37" spans="2:6" s="266" customFormat="1" x14ac:dyDescent="0.25"/>
    <row r="38" spans="2:6" s="266" customFormat="1" x14ac:dyDescent="0.25"/>
    <row r="39" spans="2:6" s="266" customFormat="1" x14ac:dyDescent="0.25"/>
    <row r="40" spans="2:6" s="266" customFormat="1" x14ac:dyDescent="0.25"/>
    <row r="41" spans="2:6" s="266" customFormat="1" x14ac:dyDescent="0.25"/>
    <row r="42" spans="2:6" s="266" customFormat="1" x14ac:dyDescent="0.25"/>
    <row r="43" spans="2:6" s="266" customFormat="1" x14ac:dyDescent="0.25"/>
    <row r="44" spans="2:6" s="266" customFormat="1" x14ac:dyDescent="0.25"/>
    <row r="45" spans="2:6" s="266" customFormat="1" x14ac:dyDescent="0.25"/>
    <row r="46" spans="2:6" s="266" customFormat="1" x14ac:dyDescent="0.25"/>
    <row r="47" spans="2:6" s="266" customFormat="1" x14ac:dyDescent="0.25"/>
    <row r="48" spans="2:6" s="266" customFormat="1" x14ac:dyDescent="0.25"/>
    <row r="49" s="266" customFormat="1" x14ac:dyDescent="0.25"/>
    <row r="50" s="266" customFormat="1" x14ac:dyDescent="0.25"/>
    <row r="51" s="266" customFormat="1" x14ac:dyDescent="0.25"/>
    <row r="52" s="266" customFormat="1" x14ac:dyDescent="0.25"/>
    <row r="53" s="266" customFormat="1" x14ac:dyDescent="0.25"/>
    <row r="54" s="266" customFormat="1" x14ac:dyDescent="0.25"/>
    <row r="55" s="266" customFormat="1" x14ac:dyDescent="0.25"/>
    <row r="56" s="266" customFormat="1" x14ac:dyDescent="0.25"/>
    <row r="57" s="266" customFormat="1" x14ac:dyDescent="0.25"/>
    <row r="58" s="266" customFormat="1" x14ac:dyDescent="0.25"/>
    <row r="59" s="266" customFormat="1" x14ac:dyDescent="0.25"/>
    <row r="60" s="266" customFormat="1" x14ac:dyDescent="0.25"/>
    <row r="61" s="266" customFormat="1" x14ac:dyDescent="0.25"/>
    <row r="62" s="266" customFormat="1" x14ac:dyDescent="0.25"/>
    <row r="63" s="266" customFormat="1" x14ac:dyDescent="0.25"/>
    <row r="64" s="266" customFormat="1" x14ac:dyDescent="0.25"/>
    <row r="65" s="266" customFormat="1" x14ac:dyDescent="0.25"/>
    <row r="66" s="266" customFormat="1" x14ac:dyDescent="0.25"/>
    <row r="67" s="266" customFormat="1" x14ac:dyDescent="0.25"/>
    <row r="68" s="266" customFormat="1" x14ac:dyDescent="0.25"/>
    <row r="69" s="266" customFormat="1" x14ac:dyDescent="0.25"/>
    <row r="70" s="266" customFormat="1" x14ac:dyDescent="0.25"/>
    <row r="71" s="266" customFormat="1" x14ac:dyDescent="0.25"/>
    <row r="72" s="266" customFormat="1" x14ac:dyDescent="0.25"/>
    <row r="73" s="266" customFormat="1" x14ac:dyDescent="0.25"/>
    <row r="74" s="266" customFormat="1" x14ac:dyDescent="0.25"/>
    <row r="75" s="266" customFormat="1" x14ac:dyDescent="0.25"/>
    <row r="76" s="266" customFormat="1" x14ac:dyDescent="0.25"/>
    <row r="77" s="266" customFormat="1" x14ac:dyDescent="0.25"/>
    <row r="78" s="266" customFormat="1" x14ac:dyDescent="0.25"/>
    <row r="79" s="266" customFormat="1" x14ac:dyDescent="0.25"/>
    <row r="80" s="266" customFormat="1" x14ac:dyDescent="0.25"/>
    <row r="81" s="266" customFormat="1" x14ac:dyDescent="0.25"/>
    <row r="82" s="266" customFormat="1" ht="144" customHeight="1" x14ac:dyDescent="0.25"/>
    <row r="83" s="266" customFormat="1" x14ac:dyDescent="0.25"/>
    <row r="84" s="266" customFormat="1" x14ac:dyDescent="0.25"/>
    <row r="85" s="266" customFormat="1" x14ac:dyDescent="0.25"/>
    <row r="86" s="266" customFormat="1" x14ac:dyDescent="0.25"/>
    <row r="87" s="266" customFormat="1" x14ac:dyDescent="0.25"/>
    <row r="88" s="266" customFormat="1" x14ac:dyDescent="0.25"/>
    <row r="89" s="266" customFormat="1" x14ac:dyDescent="0.25"/>
    <row r="90" s="266" customFormat="1" x14ac:dyDescent="0.25"/>
    <row r="91" s="266" customFormat="1" x14ac:dyDescent="0.25"/>
    <row r="92" s="266" customFormat="1" x14ac:dyDescent="0.25"/>
    <row r="93" s="266" customFormat="1" x14ac:dyDescent="0.25"/>
    <row r="94" s="266" customFormat="1" x14ac:dyDescent="0.25"/>
    <row r="95" s="266" customFormat="1" x14ac:dyDescent="0.25"/>
    <row r="96" s="266" customFormat="1" x14ac:dyDescent="0.25"/>
    <row r="97" spans="1:1" s="266" customFormat="1" x14ac:dyDescent="0.25"/>
    <row r="98" spans="1:1" s="266" customFormat="1" x14ac:dyDescent="0.25"/>
    <row r="99" spans="1:1" s="266" customFormat="1" x14ac:dyDescent="0.25"/>
    <row r="100" spans="1:1" s="266" customFormat="1" x14ac:dyDescent="0.25"/>
    <row r="101" spans="1:1" s="266" customFormat="1" x14ac:dyDescent="0.25"/>
    <row r="102" spans="1:1" s="266" customFormat="1" x14ac:dyDescent="0.25"/>
    <row r="103" spans="1:1" s="266" customFormat="1" x14ac:dyDescent="0.25"/>
    <row r="104" spans="1:1" s="266" customFormat="1" x14ac:dyDescent="0.25"/>
    <row r="105" spans="1:1" x14ac:dyDescent="0.25">
      <c r="A105" s="4"/>
    </row>
    <row r="106" spans="1:1" x14ac:dyDescent="0.25">
      <c r="A106" s="4"/>
    </row>
    <row r="107" spans="1:1" x14ac:dyDescent="0.25">
      <c r="A107" s="4"/>
    </row>
    <row r="109" spans="1:1" x14ac:dyDescent="0.25">
      <c r="A109" s="4"/>
    </row>
    <row r="110" spans="1:1" x14ac:dyDescent="0.25">
      <c r="A110" s="4"/>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68" fitToHeight="0" orientation="landscape" r:id="rId1"/>
  <headerFooter scaleWithDoc="0">
    <oddFooter>&amp;R&amp;P de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zoomScale="70" zoomScaleNormal="70" workbookViewId="0">
      <selection activeCell="L23" sqref="L23"/>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18.5703125" style="115" customWidth="1"/>
    <col min="5" max="5" width="27.5703125" style="115" hidden="1" customWidth="1" outlineLevel="1"/>
    <col min="6" max="6" width="24.28515625" style="115" hidden="1" customWidth="1" outlineLevel="1"/>
    <col min="7" max="7" width="11.42578125" style="38" collapsed="1"/>
    <col min="8" max="16384" width="11.42578125" style="38"/>
  </cols>
  <sheetData>
    <row r="1" spans="1:6" ht="31.5" x14ac:dyDescent="0.6">
      <c r="A1" s="36"/>
      <c r="B1" s="37" t="str">
        <f>'LOT 11 - Manta fototeràpia'!B2</f>
        <v>LOT 11</v>
      </c>
      <c r="C1" s="394" t="str">
        <f>'LOT 11 - Manta fototeràpia'!C2</f>
        <v>Manta fototeràpia</v>
      </c>
      <c r="D1" s="394"/>
      <c r="E1" s="394"/>
      <c r="F1" s="394"/>
    </row>
    <row r="2" spans="1:6" ht="22.5" x14ac:dyDescent="0.25">
      <c r="A2" s="39"/>
      <c r="B2" s="40"/>
      <c r="C2" s="40"/>
      <c r="D2" s="41"/>
      <c r="E2" s="41"/>
      <c r="F2" s="41"/>
    </row>
    <row r="3" spans="1:6" s="46" customFormat="1" ht="32.25" thickBot="1" x14ac:dyDescent="0.3">
      <c r="A3" s="42"/>
      <c r="B3" s="43"/>
      <c r="C3" s="44"/>
      <c r="D3" s="45"/>
      <c r="E3" s="45"/>
      <c r="F3" s="45"/>
    </row>
    <row r="4" spans="1:6" s="51" customFormat="1" ht="45" x14ac:dyDescent="0.5">
      <c r="A4" s="47" t="s">
        <v>44</v>
      </c>
      <c r="B4" s="48"/>
      <c r="C4" s="48"/>
      <c r="D4" s="49" t="s">
        <v>45</v>
      </c>
      <c r="E4" s="50"/>
      <c r="F4" s="50"/>
    </row>
    <row r="5" spans="1:6" s="51" customFormat="1" ht="25.5" thickBot="1" x14ac:dyDescent="0.55000000000000004">
      <c r="A5" s="52">
        <f>SUM(A8:A23)</f>
        <v>20</v>
      </c>
      <c r="B5" s="36"/>
      <c r="C5" s="53"/>
      <c r="D5" s="54"/>
      <c r="E5" s="55">
        <f>A5</f>
        <v>20</v>
      </c>
      <c r="F5" s="56" t="s">
        <v>46</v>
      </c>
    </row>
    <row r="6" spans="1:6" s="51" customFormat="1" ht="24.75" x14ac:dyDescent="0.5">
      <c r="A6" s="36"/>
      <c r="B6" s="57"/>
      <c r="C6" s="58"/>
      <c r="D6" s="56"/>
      <c r="E6" s="56"/>
      <c r="F6" s="56"/>
    </row>
    <row r="7" spans="1:6" s="51" customFormat="1" ht="68.25" thickBot="1" x14ac:dyDescent="0.3">
      <c r="A7" s="59" t="s">
        <v>47</v>
      </c>
      <c r="B7" s="60" t="s">
        <v>48</v>
      </c>
      <c r="C7" s="61" t="s">
        <v>10</v>
      </c>
      <c r="D7" s="62" t="s">
        <v>49</v>
      </c>
      <c r="E7" s="501" t="s">
        <v>50</v>
      </c>
      <c r="F7" s="500" t="s">
        <v>13</v>
      </c>
    </row>
    <row r="8" spans="1:6" s="51" customFormat="1" ht="32.25" thickBot="1" x14ac:dyDescent="0.3">
      <c r="A8" s="65">
        <v>5</v>
      </c>
      <c r="B8" s="66">
        <f>A8/2</f>
        <v>2.5</v>
      </c>
      <c r="C8" s="67"/>
      <c r="D8" s="175" t="s">
        <v>415</v>
      </c>
      <c r="E8" s="69"/>
      <c r="F8" s="69"/>
    </row>
    <row r="9" spans="1:6" s="51" customFormat="1" ht="15.75" hidden="1" outlineLevel="1" x14ac:dyDescent="0.25">
      <c r="A9" s="70"/>
      <c r="B9" s="71"/>
      <c r="C9" s="71"/>
      <c r="D9" s="72" t="s">
        <v>51</v>
      </c>
      <c r="E9" s="504"/>
      <c r="F9" s="504"/>
    </row>
    <row r="10" spans="1:6" s="51" customFormat="1" ht="15.75" hidden="1" outlineLevel="1" x14ac:dyDescent="0.25">
      <c r="A10" s="74"/>
      <c r="B10" s="71"/>
      <c r="C10" s="71"/>
      <c r="D10" s="75" t="s">
        <v>52</v>
      </c>
      <c r="E10" s="504"/>
      <c r="F10" s="504"/>
    </row>
    <row r="11" spans="1:6" s="51" customFormat="1" collapsed="1" x14ac:dyDescent="0.25">
      <c r="A11" s="76"/>
      <c r="B11" s="77"/>
      <c r="C11" s="67">
        <v>1</v>
      </c>
      <c r="D11" s="185" t="s">
        <v>588</v>
      </c>
      <c r="E11" s="504"/>
      <c r="F11" s="504"/>
    </row>
    <row r="12" spans="1:6" s="51" customFormat="1" ht="15.75" thickBot="1" x14ac:dyDescent="0.3">
      <c r="A12" s="121"/>
      <c r="B12" s="77"/>
      <c r="C12" s="67">
        <f>C11+1</f>
        <v>2</v>
      </c>
      <c r="D12" s="455" t="s">
        <v>587</v>
      </c>
      <c r="E12" s="504"/>
      <c r="F12" s="504"/>
    </row>
    <row r="13" spans="1:6" s="51" customFormat="1" ht="32.25" thickBot="1" x14ac:dyDescent="0.3">
      <c r="A13" s="65">
        <v>10</v>
      </c>
      <c r="B13" s="66">
        <f>A13/2</f>
        <v>5</v>
      </c>
      <c r="C13" s="67"/>
      <c r="D13" s="68" t="s">
        <v>586</v>
      </c>
      <c r="E13" s="69"/>
      <c r="F13" s="69"/>
    </row>
    <row r="14" spans="1:6" s="51" customFormat="1" ht="15.75" hidden="1" outlineLevel="1" x14ac:dyDescent="0.25">
      <c r="A14" s="70"/>
      <c r="B14" s="71"/>
      <c r="C14" s="71"/>
      <c r="D14" s="72" t="s">
        <v>51</v>
      </c>
      <c r="E14" s="504"/>
      <c r="F14" s="504"/>
    </row>
    <row r="15" spans="1:6" s="51" customFormat="1" ht="15.75" hidden="1" outlineLevel="1" x14ac:dyDescent="0.25">
      <c r="A15" s="74"/>
      <c r="B15" s="71"/>
      <c r="C15" s="71"/>
      <c r="D15" s="75" t="s">
        <v>52</v>
      </c>
      <c r="E15" s="504"/>
      <c r="F15" s="504"/>
    </row>
    <row r="16" spans="1:6" s="51" customFormat="1" ht="15.75" collapsed="1" thickBot="1" x14ac:dyDescent="0.3">
      <c r="A16" s="530"/>
      <c r="B16" s="77"/>
      <c r="C16" s="67">
        <f>C12+1</f>
        <v>3</v>
      </c>
      <c r="D16" s="455" t="s">
        <v>585</v>
      </c>
      <c r="E16" s="504"/>
      <c r="F16" s="504"/>
    </row>
    <row r="17" spans="1:7" s="51" customFormat="1" ht="32.25" thickBot="1" x14ac:dyDescent="0.3">
      <c r="A17" s="65">
        <v>5</v>
      </c>
      <c r="B17" s="66">
        <f>A17/2</f>
        <v>2.5</v>
      </c>
      <c r="C17" s="67"/>
      <c r="D17" s="68" t="s">
        <v>584</v>
      </c>
      <c r="E17" s="69"/>
      <c r="F17" s="69"/>
    </row>
    <row r="18" spans="1:7" s="51" customFormat="1" ht="15.75" hidden="1" outlineLevel="1" x14ac:dyDescent="0.25">
      <c r="A18" s="70"/>
      <c r="B18" s="71"/>
      <c r="C18" s="71"/>
      <c r="D18" s="72" t="s">
        <v>51</v>
      </c>
      <c r="E18" s="504"/>
      <c r="F18" s="504"/>
      <c r="G18" s="84"/>
    </row>
    <row r="19" spans="1:7" s="51" customFormat="1" ht="15.75" hidden="1" outlineLevel="1" x14ac:dyDescent="0.25">
      <c r="A19" s="86"/>
      <c r="B19" s="71"/>
      <c r="C19" s="71"/>
      <c r="D19" s="75" t="s">
        <v>52</v>
      </c>
      <c r="E19" s="504"/>
      <c r="F19" s="504"/>
      <c r="G19" s="84"/>
    </row>
    <row r="20" spans="1:7" s="51" customFormat="1" ht="28.5" collapsed="1" x14ac:dyDescent="0.25">
      <c r="A20" s="120"/>
      <c r="B20" s="77"/>
      <c r="C20" s="67">
        <f>C16+1</f>
        <v>4</v>
      </c>
      <c r="D20" s="343" t="s">
        <v>583</v>
      </c>
      <c r="E20" s="502"/>
      <c r="F20" s="502"/>
    </row>
    <row r="21" spans="1:7" s="51" customFormat="1" ht="28.5" x14ac:dyDescent="0.25">
      <c r="A21" s="120"/>
      <c r="B21" s="77"/>
      <c r="C21" s="67">
        <f>C20+1</f>
        <v>5</v>
      </c>
      <c r="D21" s="343" t="s">
        <v>550</v>
      </c>
      <c r="E21" s="502"/>
      <c r="F21" s="502"/>
    </row>
    <row r="22" spans="1:7" s="51" customFormat="1" ht="57.75" x14ac:dyDescent="0.25">
      <c r="A22" s="125"/>
      <c r="B22" s="77"/>
      <c r="C22" s="67">
        <f>C21+1</f>
        <v>6</v>
      </c>
      <c r="D22" s="343" t="s">
        <v>582</v>
      </c>
      <c r="E22" s="504"/>
      <c r="F22" s="504"/>
      <c r="G22" s="84"/>
    </row>
    <row r="23" spans="1:7" s="51" customFormat="1" ht="58.5" x14ac:dyDescent="0.25">
      <c r="A23" s="122"/>
      <c r="B23" s="77"/>
      <c r="C23" s="67">
        <f>C22+1</f>
        <v>7</v>
      </c>
      <c r="D23" s="343" t="s">
        <v>581</v>
      </c>
      <c r="E23" s="502"/>
      <c r="F23" s="502"/>
      <c r="G23" s="84"/>
    </row>
    <row r="24" spans="1:7" s="51" customFormat="1" ht="15.75" thickBot="1" x14ac:dyDescent="0.3">
      <c r="A24" s="89"/>
      <c r="B24" s="77"/>
      <c r="C24" s="90"/>
      <c r="D24" s="91"/>
      <c r="E24" s="91"/>
      <c r="F24" s="91"/>
    </row>
    <row r="25" spans="1:7" s="51" customFormat="1" ht="45" x14ac:dyDescent="0.5">
      <c r="A25" s="47" t="s">
        <v>44</v>
      </c>
      <c r="B25" s="77"/>
      <c r="C25" s="90"/>
      <c r="D25" s="49" t="s">
        <v>58</v>
      </c>
      <c r="E25" s="91"/>
      <c r="F25" s="91"/>
    </row>
    <row r="26" spans="1:7" s="51" customFormat="1" ht="38.25" customHeight="1" thickBot="1" x14ac:dyDescent="0.3">
      <c r="A26" s="92">
        <f>A29+A35+A40+A46</f>
        <v>28</v>
      </c>
      <c r="B26" s="77"/>
      <c r="C26" s="90"/>
      <c r="D26" s="54"/>
      <c r="E26" s="55">
        <f>A26</f>
        <v>28</v>
      </c>
      <c r="F26" s="56" t="s">
        <v>46</v>
      </c>
    </row>
    <row r="27" spans="1:7" s="51" customFormat="1" ht="24.75" x14ac:dyDescent="0.25">
      <c r="A27" s="71"/>
      <c r="B27" s="77"/>
      <c r="C27" s="90"/>
      <c r="D27" s="56"/>
      <c r="E27" s="56"/>
      <c r="F27" s="56"/>
    </row>
    <row r="28" spans="1:7" s="51" customFormat="1" ht="68.25" thickBot="1" x14ac:dyDescent="0.3">
      <c r="A28" s="59" t="s">
        <v>47</v>
      </c>
      <c r="B28" s="60" t="s">
        <v>48</v>
      </c>
      <c r="C28" s="61" t="s">
        <v>10</v>
      </c>
      <c r="D28" s="62" t="s">
        <v>49</v>
      </c>
      <c r="E28" s="501" t="s">
        <v>50</v>
      </c>
      <c r="F28" s="500" t="s">
        <v>13</v>
      </c>
    </row>
    <row r="29" spans="1:7" s="51" customFormat="1" ht="32.25" thickBot="1" x14ac:dyDescent="0.3">
      <c r="A29" s="65">
        <v>7</v>
      </c>
      <c r="B29" s="66">
        <f>A29/2</f>
        <v>3.5</v>
      </c>
      <c r="C29" s="67"/>
      <c r="D29" s="69" t="s">
        <v>580</v>
      </c>
      <c r="E29" s="69"/>
      <c r="F29" s="69"/>
    </row>
    <row r="30" spans="1:7" s="51" customFormat="1" ht="15.75" hidden="1" outlineLevel="1" x14ac:dyDescent="0.25">
      <c r="A30" s="93"/>
      <c r="B30" s="71"/>
      <c r="C30" s="71"/>
      <c r="D30" s="72" t="s">
        <v>51</v>
      </c>
      <c r="E30" s="72"/>
      <c r="F30" s="72"/>
    </row>
    <row r="31" spans="1:7" s="51" customFormat="1" ht="15.75" hidden="1" outlineLevel="1" x14ac:dyDescent="0.25">
      <c r="A31" s="74"/>
      <c r="B31" s="71"/>
      <c r="C31" s="71"/>
      <c r="D31" s="75" t="s">
        <v>52</v>
      </c>
      <c r="E31" s="94"/>
      <c r="F31" s="94"/>
    </row>
    <row r="32" spans="1:7" s="51" customFormat="1" collapsed="1" x14ac:dyDescent="0.25">
      <c r="A32" s="376"/>
      <c r="B32" s="77"/>
      <c r="C32" s="67">
        <f>C23+1</f>
        <v>8</v>
      </c>
      <c r="D32" s="528" t="s">
        <v>579</v>
      </c>
      <c r="E32" s="504"/>
      <c r="F32" s="504"/>
    </row>
    <row r="33" spans="1:6" s="51" customFormat="1" x14ac:dyDescent="0.25">
      <c r="A33" s="376"/>
      <c r="B33" s="77"/>
      <c r="C33" s="67">
        <f>C32+1</f>
        <v>9</v>
      </c>
      <c r="D33" s="528" t="s">
        <v>578</v>
      </c>
      <c r="E33" s="504"/>
      <c r="F33" s="504"/>
    </row>
    <row r="34" spans="1:6" s="51" customFormat="1" ht="15.75" thickBot="1" x14ac:dyDescent="0.3">
      <c r="A34" s="97"/>
      <c r="B34" s="77"/>
      <c r="C34" s="67">
        <f>C33+1</f>
        <v>10</v>
      </c>
      <c r="D34" s="528" t="s">
        <v>577</v>
      </c>
      <c r="E34" s="504"/>
      <c r="F34" s="504"/>
    </row>
    <row r="35" spans="1:6" s="51" customFormat="1" ht="16.5" thickBot="1" x14ac:dyDescent="0.3">
      <c r="A35" s="65">
        <v>7</v>
      </c>
      <c r="B35" s="66">
        <f>A35/2</f>
        <v>3.5</v>
      </c>
      <c r="C35" s="67"/>
      <c r="D35" s="69" t="s">
        <v>576</v>
      </c>
      <c r="E35" s="69"/>
      <c r="F35" s="69"/>
    </row>
    <row r="36" spans="1:6" s="51" customFormat="1" ht="15.75" hidden="1" outlineLevel="1" x14ac:dyDescent="0.25">
      <c r="A36" s="93"/>
      <c r="B36" s="71"/>
      <c r="C36" s="71"/>
      <c r="D36" s="72" t="s">
        <v>51</v>
      </c>
      <c r="E36" s="72"/>
      <c r="F36" s="72"/>
    </row>
    <row r="37" spans="1:6" s="51" customFormat="1" ht="15.75" hidden="1" outlineLevel="1" x14ac:dyDescent="0.25">
      <c r="A37" s="74"/>
      <c r="B37" s="71"/>
      <c r="C37" s="71"/>
      <c r="D37" s="75" t="s">
        <v>52</v>
      </c>
      <c r="E37" s="94"/>
      <c r="F37" s="94"/>
    </row>
    <row r="38" spans="1:6" s="51" customFormat="1" collapsed="1" x14ac:dyDescent="0.25">
      <c r="A38" s="529"/>
      <c r="B38" s="77"/>
      <c r="C38" s="67">
        <f>C34+1</f>
        <v>11</v>
      </c>
      <c r="D38" s="80" t="s">
        <v>575</v>
      </c>
      <c r="E38" s="504"/>
      <c r="F38" s="504"/>
    </row>
    <row r="39" spans="1:6" s="51" customFormat="1" ht="15.75" thickBot="1" x14ac:dyDescent="0.3">
      <c r="A39" s="529"/>
      <c r="B39" s="77"/>
      <c r="C39" s="67">
        <f>C38+1</f>
        <v>12</v>
      </c>
      <c r="D39" s="185" t="s">
        <v>574</v>
      </c>
      <c r="E39" s="504"/>
      <c r="F39" s="504"/>
    </row>
    <row r="40" spans="1:6" s="51" customFormat="1" ht="16.5" thickBot="1" x14ac:dyDescent="0.3">
      <c r="A40" s="65">
        <v>7</v>
      </c>
      <c r="B40" s="66">
        <f>A40/2</f>
        <v>3.5</v>
      </c>
      <c r="C40" s="67"/>
      <c r="D40" s="69" t="s">
        <v>573</v>
      </c>
      <c r="E40" s="69"/>
      <c r="F40" s="69"/>
    </row>
    <row r="41" spans="1:6" s="51" customFormat="1" ht="15.75" hidden="1" outlineLevel="1" x14ac:dyDescent="0.25">
      <c r="A41" s="93"/>
      <c r="B41" s="71"/>
      <c r="C41" s="71"/>
      <c r="D41" s="72" t="s">
        <v>51</v>
      </c>
      <c r="E41" s="72"/>
      <c r="F41" s="72"/>
    </row>
    <row r="42" spans="1:6" s="51" customFormat="1" ht="15.75" hidden="1" outlineLevel="1" x14ac:dyDescent="0.25">
      <c r="A42" s="74"/>
      <c r="B42" s="71"/>
      <c r="C42" s="71"/>
      <c r="D42" s="75" t="s">
        <v>52</v>
      </c>
      <c r="E42" s="94"/>
      <c r="F42" s="94"/>
    </row>
    <row r="43" spans="1:6" s="51" customFormat="1" ht="30" collapsed="1" x14ac:dyDescent="0.25">
      <c r="A43" s="375"/>
      <c r="B43" s="77"/>
      <c r="C43" s="67">
        <f>C39+1</f>
        <v>13</v>
      </c>
      <c r="D43" s="527" t="s">
        <v>572</v>
      </c>
      <c r="E43" s="504"/>
      <c r="F43" s="504"/>
    </row>
    <row r="44" spans="1:6" s="51" customFormat="1" x14ac:dyDescent="0.25">
      <c r="A44" s="510"/>
      <c r="B44" s="77"/>
      <c r="C44" s="67">
        <f>C43+1</f>
        <v>14</v>
      </c>
      <c r="D44" s="528" t="s">
        <v>571</v>
      </c>
      <c r="E44" s="504"/>
      <c r="F44" s="504"/>
    </row>
    <row r="45" spans="1:6" s="51" customFormat="1" ht="30.75" thickBot="1" x14ac:dyDescent="0.3">
      <c r="A45" s="99"/>
      <c r="B45" s="77"/>
      <c r="C45" s="67">
        <f>C44+1</f>
        <v>15</v>
      </c>
      <c r="D45" s="527" t="s">
        <v>570</v>
      </c>
      <c r="E45" s="504"/>
      <c r="F45" s="504"/>
    </row>
    <row r="46" spans="1:6" s="51" customFormat="1" ht="16.5" thickBot="1" x14ac:dyDescent="0.3">
      <c r="A46" s="65">
        <v>7</v>
      </c>
      <c r="B46" s="66">
        <f>A46/2</f>
        <v>3.5</v>
      </c>
      <c r="C46" s="67"/>
      <c r="D46" s="69" t="s">
        <v>569</v>
      </c>
      <c r="E46" s="69"/>
      <c r="F46" s="69"/>
    </row>
    <row r="47" spans="1:6" s="51" customFormat="1" ht="15.75" hidden="1" outlineLevel="1" x14ac:dyDescent="0.25">
      <c r="A47" s="93"/>
      <c r="B47" s="71"/>
      <c r="C47" s="67"/>
      <c r="D47" s="72" t="s">
        <v>51</v>
      </c>
      <c r="E47" s="72"/>
      <c r="F47" s="72"/>
    </row>
    <row r="48" spans="1:6" s="51" customFormat="1" ht="15.75" hidden="1" outlineLevel="1" x14ac:dyDescent="0.25">
      <c r="A48" s="74"/>
      <c r="B48" s="71"/>
      <c r="C48" s="67"/>
      <c r="D48" s="75" t="s">
        <v>52</v>
      </c>
      <c r="E48" s="94"/>
      <c r="F48" s="94"/>
    </row>
    <row r="49" spans="1:7" s="51" customFormat="1" ht="28.5" collapsed="1" x14ac:dyDescent="0.25">
      <c r="A49" s="375"/>
      <c r="B49" s="77"/>
      <c r="C49" s="67">
        <f>C45+1</f>
        <v>16</v>
      </c>
      <c r="D49" s="343" t="s">
        <v>356</v>
      </c>
      <c r="E49" s="504"/>
      <c r="F49" s="504"/>
    </row>
    <row r="50" spans="1:7" s="51" customFormat="1" x14ac:dyDescent="0.25">
      <c r="A50" s="376"/>
      <c r="B50" s="77"/>
      <c r="C50" s="67">
        <f>C49+1</f>
        <v>17</v>
      </c>
      <c r="D50" s="343" t="s">
        <v>315</v>
      </c>
      <c r="E50" s="504"/>
      <c r="F50" s="504"/>
    </row>
    <row r="51" spans="1:7" s="51" customFormat="1" x14ac:dyDescent="0.25">
      <c r="A51" s="526"/>
      <c r="B51" s="77"/>
      <c r="C51" s="67">
        <f>C50+1</f>
        <v>18</v>
      </c>
      <c r="D51" s="343" t="s">
        <v>314</v>
      </c>
      <c r="E51" s="502"/>
      <c r="F51" s="502"/>
    </row>
    <row r="52" spans="1:7" s="51" customFormat="1" x14ac:dyDescent="0.25">
      <c r="A52" s="77"/>
      <c r="B52" s="77"/>
      <c r="C52" s="77"/>
      <c r="D52" s="77"/>
      <c r="E52" s="77"/>
      <c r="F52" s="77"/>
      <c r="G52" s="77"/>
    </row>
    <row r="53" spans="1:7" s="51" customFormat="1" ht="24.75" x14ac:dyDescent="0.25">
      <c r="A53" s="77"/>
      <c r="B53" s="77"/>
      <c r="C53" s="67"/>
      <c r="D53" s="56" t="s">
        <v>78</v>
      </c>
      <c r="E53" s="91"/>
      <c r="F53" s="91"/>
    </row>
    <row r="54" spans="1:7" s="51" customFormat="1" x14ac:dyDescent="0.25">
      <c r="A54" s="77"/>
      <c r="B54" s="77"/>
      <c r="C54" s="67"/>
      <c r="D54" s="100"/>
      <c r="E54" s="91"/>
      <c r="F54" s="91"/>
    </row>
    <row r="55" spans="1:7" s="51" customFormat="1" ht="31.5" x14ac:dyDescent="0.25">
      <c r="A55" s="77"/>
      <c r="B55" s="77"/>
      <c r="C55" s="67"/>
      <c r="D55" s="101" t="s">
        <v>79</v>
      </c>
      <c r="E55" s="91"/>
      <c r="F55" s="91"/>
    </row>
    <row r="56" spans="1:7" s="51" customFormat="1" ht="15.75" x14ac:dyDescent="0.25">
      <c r="A56" s="77"/>
      <c r="B56" s="77"/>
      <c r="C56" s="67"/>
      <c r="D56" s="101" t="s">
        <v>397</v>
      </c>
      <c r="E56" s="91"/>
      <c r="F56" s="91"/>
    </row>
    <row r="57" spans="1:7" s="51" customFormat="1" ht="15.75" x14ac:dyDescent="0.25">
      <c r="A57" s="77"/>
      <c r="B57" s="77"/>
      <c r="C57" s="67"/>
      <c r="D57" s="101" t="s">
        <v>396</v>
      </c>
      <c r="E57" s="91"/>
      <c r="F57" s="91"/>
    </row>
    <row r="58" spans="1:7" s="51" customFormat="1" ht="15.75" thickBot="1" x14ac:dyDescent="0.3">
      <c r="A58" s="77"/>
      <c r="B58" s="77"/>
      <c r="C58" s="67"/>
      <c r="D58" s="91"/>
      <c r="E58" s="91"/>
      <c r="F58" s="91"/>
    </row>
    <row r="59" spans="1:7" ht="93.75" outlineLevel="1" x14ac:dyDescent="0.25">
      <c r="A59" s="39"/>
      <c r="B59" s="40"/>
      <c r="C59" s="40"/>
      <c r="D59" s="102" t="s">
        <v>81</v>
      </c>
      <c r="E59" s="103"/>
      <c r="F59" s="104"/>
    </row>
    <row r="60" spans="1:7" ht="18.75" outlineLevel="1" x14ac:dyDescent="0.25">
      <c r="A60" s="39"/>
      <c r="B60" s="40"/>
      <c r="C60" s="40"/>
      <c r="D60" s="105"/>
      <c r="E60" s="106"/>
      <c r="F60" s="107"/>
    </row>
    <row r="61" spans="1:7" ht="37.5" outlineLevel="1" x14ac:dyDescent="0.25">
      <c r="A61" s="39"/>
      <c r="B61" s="40"/>
      <c r="C61" s="40"/>
      <c r="D61" s="105" t="s">
        <v>82</v>
      </c>
      <c r="E61" s="106"/>
      <c r="F61" s="107"/>
    </row>
    <row r="62" spans="1:7" ht="37.5" outlineLevel="1" x14ac:dyDescent="0.25">
      <c r="A62" s="39"/>
      <c r="B62" s="40"/>
      <c r="C62" s="40"/>
      <c r="D62" s="105" t="s">
        <v>83</v>
      </c>
      <c r="E62" s="106"/>
      <c r="F62" s="107"/>
    </row>
    <row r="63" spans="1:7" ht="37.5" outlineLevel="1" x14ac:dyDescent="0.25">
      <c r="A63" s="39"/>
      <c r="B63" s="40"/>
      <c r="C63" s="40"/>
      <c r="D63" s="105" t="s">
        <v>84</v>
      </c>
      <c r="E63" s="106"/>
      <c r="F63" s="107"/>
    </row>
    <row r="64" spans="1:7" ht="19.5" outlineLevel="1" thickBot="1" x14ac:dyDescent="0.3">
      <c r="A64" s="39"/>
      <c r="B64" s="40"/>
      <c r="C64" s="40"/>
      <c r="D64" s="108" t="s">
        <v>85</v>
      </c>
      <c r="E64" s="109"/>
      <c r="F64" s="110"/>
    </row>
    <row r="65" spans="1:7" ht="24.75" outlineLevel="1" x14ac:dyDescent="0.25">
      <c r="A65" s="39"/>
      <c r="B65" s="40"/>
      <c r="C65" s="40"/>
      <c r="D65" s="111"/>
      <c r="E65" s="111"/>
      <c r="F65" s="111"/>
    </row>
    <row r="66" spans="1:7" ht="24.75" outlineLevel="1" x14ac:dyDescent="0.25">
      <c r="A66" s="39"/>
      <c r="B66" s="40"/>
      <c r="C66" s="40"/>
      <c r="D66" s="111"/>
      <c r="E66" s="111"/>
      <c r="F66" s="111"/>
    </row>
    <row r="67" spans="1:7" ht="24.75" outlineLevel="1" x14ac:dyDescent="0.25">
      <c r="A67" s="39"/>
      <c r="B67" s="40"/>
      <c r="C67" s="40"/>
      <c r="D67" s="111"/>
      <c r="E67" s="111"/>
      <c r="F67" s="111"/>
    </row>
    <row r="68" spans="1:7" s="113" customFormat="1" outlineLevel="1" x14ac:dyDescent="0.25">
      <c r="A68" s="39"/>
      <c r="B68" s="40"/>
      <c r="C68" s="40"/>
      <c r="D68" s="112"/>
      <c r="E68" s="112"/>
      <c r="F68" s="112"/>
    </row>
    <row r="69" spans="1:7" x14ac:dyDescent="0.25">
      <c r="B69" s="40"/>
    </row>
    <row r="70" spans="1:7" x14ac:dyDescent="0.25">
      <c r="B70" s="40"/>
    </row>
    <row r="71" spans="1:7" x14ac:dyDescent="0.25">
      <c r="C71" s="116"/>
      <c r="D71" s="117"/>
      <c r="E71" s="117"/>
    </row>
    <row r="72" spans="1:7" x14ac:dyDescent="0.25">
      <c r="C72" s="116"/>
      <c r="D72" s="117"/>
      <c r="E72" s="117"/>
    </row>
    <row r="73" spans="1:7" x14ac:dyDescent="0.25">
      <c r="C73" s="116"/>
      <c r="D73" s="117"/>
      <c r="E73" s="117"/>
    </row>
    <row r="74" spans="1:7" ht="15.75" x14ac:dyDescent="0.25">
      <c r="C74" s="116"/>
      <c r="D74" s="118"/>
      <c r="E74" s="117"/>
    </row>
    <row r="75" spans="1:7" ht="15.75" x14ac:dyDescent="0.25">
      <c r="C75" s="116"/>
      <c r="D75" s="118"/>
      <c r="E75" s="117"/>
    </row>
    <row r="76" spans="1:7" ht="15.75" x14ac:dyDescent="0.25">
      <c r="C76" s="116"/>
      <c r="D76" s="118"/>
      <c r="E76" s="117"/>
    </row>
    <row r="77" spans="1:7" x14ac:dyDescent="0.25">
      <c r="C77" s="116"/>
      <c r="D77" s="119"/>
      <c r="E77" s="117"/>
    </row>
    <row r="78" spans="1:7" s="115" customFormat="1" ht="15.75" x14ac:dyDescent="0.25">
      <c r="A78" s="38"/>
      <c r="B78" s="38"/>
      <c r="C78" s="116"/>
      <c r="D78" s="118"/>
      <c r="E78" s="117"/>
      <c r="G78" s="38"/>
    </row>
    <row r="79" spans="1:7" s="115" customFormat="1" ht="15.75" x14ac:dyDescent="0.25">
      <c r="A79" s="38"/>
      <c r="B79" s="38"/>
      <c r="C79" s="116"/>
      <c r="D79" s="118"/>
      <c r="E79" s="117"/>
      <c r="G79" s="38"/>
    </row>
    <row r="80" spans="1:7" s="115" customFormat="1" ht="15.75" x14ac:dyDescent="0.25">
      <c r="A80" s="38"/>
      <c r="B80" s="38"/>
      <c r="C80" s="116"/>
      <c r="D80" s="118"/>
      <c r="E80" s="117"/>
      <c r="G80" s="38"/>
    </row>
    <row r="81" spans="1:7" s="115" customFormat="1" x14ac:dyDescent="0.25">
      <c r="A81" s="38"/>
      <c r="B81" s="38"/>
      <c r="C81" s="116"/>
      <c r="D81" s="119"/>
      <c r="E81" s="117"/>
      <c r="G81" s="38"/>
    </row>
    <row r="82" spans="1:7" s="115" customFormat="1" ht="15.75" x14ac:dyDescent="0.25">
      <c r="A82" s="38"/>
      <c r="B82" s="38"/>
      <c r="C82" s="116"/>
      <c r="D82" s="118"/>
      <c r="E82" s="117"/>
      <c r="G82" s="38"/>
    </row>
    <row r="83" spans="1:7" s="115" customFormat="1" ht="15.75" x14ac:dyDescent="0.25">
      <c r="A83" s="38"/>
      <c r="B83" s="38"/>
      <c r="C83" s="116"/>
      <c r="D83" s="118"/>
      <c r="E83" s="117"/>
      <c r="G83" s="38"/>
    </row>
    <row r="84" spans="1:7" s="115" customFormat="1" ht="15.75" x14ac:dyDescent="0.25">
      <c r="A84" s="38"/>
      <c r="B84" s="38"/>
      <c r="C84" s="116"/>
      <c r="D84" s="118"/>
      <c r="E84" s="117"/>
      <c r="G84" s="38"/>
    </row>
    <row r="85" spans="1:7" s="115" customFormat="1" x14ac:dyDescent="0.25">
      <c r="A85" s="38"/>
      <c r="B85" s="38"/>
      <c r="C85" s="116"/>
      <c r="D85" s="119"/>
      <c r="E85" s="117"/>
      <c r="G85" s="38"/>
    </row>
    <row r="86" spans="1:7" s="115" customFormat="1" ht="15.75" x14ac:dyDescent="0.25">
      <c r="A86" s="38"/>
      <c r="B86" s="38"/>
      <c r="C86" s="116"/>
      <c r="D86" s="118"/>
      <c r="E86" s="117"/>
      <c r="G86" s="38"/>
    </row>
    <row r="87" spans="1:7" s="115" customFormat="1" ht="15.75" x14ac:dyDescent="0.25">
      <c r="A87" s="38"/>
      <c r="B87" s="38"/>
      <c r="C87" s="116"/>
      <c r="D87" s="118"/>
      <c r="E87" s="117"/>
      <c r="G87" s="38"/>
    </row>
    <row r="88" spans="1:7" s="115" customFormat="1" ht="15.75" x14ac:dyDescent="0.25">
      <c r="A88" s="38"/>
      <c r="B88" s="38"/>
      <c r="C88" s="116"/>
      <c r="D88" s="118"/>
      <c r="E88" s="117"/>
      <c r="G88" s="38"/>
    </row>
    <row r="89" spans="1:7" s="115" customFormat="1" x14ac:dyDescent="0.25">
      <c r="A89" s="38"/>
      <c r="B89" s="38"/>
      <c r="C89" s="116"/>
      <c r="D89" s="119"/>
      <c r="E89" s="117"/>
      <c r="G89" s="38"/>
    </row>
    <row r="90" spans="1:7" s="115" customFormat="1" ht="15.75" x14ac:dyDescent="0.25">
      <c r="A90" s="38"/>
      <c r="B90" s="38"/>
      <c r="C90" s="116"/>
      <c r="D90" s="118"/>
      <c r="E90" s="117"/>
      <c r="G90" s="38"/>
    </row>
    <row r="91" spans="1:7" s="115" customFormat="1" ht="15.75" x14ac:dyDescent="0.25">
      <c r="A91" s="38"/>
      <c r="B91" s="38"/>
      <c r="C91" s="116"/>
      <c r="D91" s="118"/>
      <c r="E91" s="117"/>
      <c r="G91" s="38"/>
    </row>
    <row r="92" spans="1:7" s="115" customFormat="1" ht="15.75" x14ac:dyDescent="0.25">
      <c r="A92" s="38"/>
      <c r="B92" s="38"/>
      <c r="C92" s="116"/>
      <c r="D92" s="118"/>
      <c r="E92" s="117"/>
      <c r="G92" s="38"/>
    </row>
    <row r="93" spans="1:7" s="115" customFormat="1" x14ac:dyDescent="0.25">
      <c r="A93" s="38"/>
      <c r="B93" s="38"/>
      <c r="C93" s="116"/>
      <c r="D93" s="119"/>
      <c r="E93" s="117"/>
      <c r="G93" s="38"/>
    </row>
    <row r="94" spans="1:7" s="115" customFormat="1" ht="15.75" x14ac:dyDescent="0.25">
      <c r="A94" s="38"/>
      <c r="B94" s="38"/>
      <c r="C94" s="116"/>
      <c r="D94" s="118"/>
      <c r="E94" s="117"/>
      <c r="G94" s="38"/>
    </row>
    <row r="95" spans="1:7" s="115" customFormat="1" ht="15.75" x14ac:dyDescent="0.25">
      <c r="A95" s="38"/>
      <c r="B95" s="38"/>
      <c r="C95" s="116"/>
      <c r="D95" s="118"/>
      <c r="E95" s="117"/>
      <c r="G95" s="38"/>
    </row>
    <row r="96" spans="1:7" s="115" customFormat="1" ht="15.75" x14ac:dyDescent="0.25">
      <c r="A96" s="38"/>
      <c r="B96" s="38"/>
      <c r="C96" s="116"/>
      <c r="D96" s="118"/>
      <c r="E96" s="117"/>
      <c r="G96" s="38"/>
    </row>
    <row r="97" spans="1:7" s="115" customFormat="1" x14ac:dyDescent="0.25">
      <c r="A97" s="38"/>
      <c r="B97" s="38"/>
      <c r="C97" s="116"/>
      <c r="D97" s="119"/>
      <c r="E97" s="117"/>
      <c r="G97" s="38"/>
    </row>
    <row r="98" spans="1:7" x14ac:dyDescent="0.25">
      <c r="C98" s="116"/>
      <c r="D98" s="117"/>
      <c r="E98" s="117"/>
    </row>
    <row r="99" spans="1:7" x14ac:dyDescent="0.25">
      <c r="C99" s="116"/>
      <c r="D99" s="117"/>
      <c r="E99" s="117"/>
    </row>
    <row r="100" spans="1:7" x14ac:dyDescent="0.25">
      <c r="C100" s="116"/>
      <c r="D100" s="117"/>
      <c r="E100" s="117"/>
    </row>
    <row r="101" spans="1:7" x14ac:dyDescent="0.25">
      <c r="C101" s="116"/>
      <c r="D101" s="117"/>
      <c r="E101" s="117"/>
    </row>
    <row r="102" spans="1:7" x14ac:dyDescent="0.25">
      <c r="C102" s="116"/>
      <c r="D102" s="117"/>
      <c r="E102" s="117"/>
    </row>
  </sheetData>
  <mergeCells count="1">
    <mergeCell ref="C1:F1"/>
  </mergeCells>
  <pageMargins left="0.7" right="0.7" top="0.75" bottom="0.75" header="0.3" footer="0.3"/>
  <pageSetup paperSize="9" orientation="portrait" verticalDpi="597"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7"/>
  <sheetViews>
    <sheetView view="pageBreakPreview" zoomScale="80" zoomScaleNormal="40" zoomScaleSheetLayoutView="80" workbookViewId="0">
      <selection activeCell="D5" sqref="D5"/>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22.140625" style="115" customWidth="1"/>
    <col min="5" max="5" width="27.5703125" style="115" hidden="1" customWidth="1" outlineLevel="1"/>
    <col min="6" max="6" width="24.28515625" style="115" hidden="1" customWidth="1" outlineLevel="1"/>
    <col min="7" max="7" width="11.42578125" style="38" collapsed="1"/>
    <col min="8" max="16384" width="11.42578125" style="38"/>
  </cols>
  <sheetData>
    <row r="1" spans="1:6" ht="31.5" x14ac:dyDescent="0.6">
      <c r="A1" s="36"/>
      <c r="B1" s="37" t="str">
        <f>'LOT 1 - Carro transfer'!B2</f>
        <v>LOT 1</v>
      </c>
      <c r="C1" s="394" t="str">
        <f>'LOT 1 - Carro transfer'!C2:D2</f>
        <v>Carro transfer d'alçada variable</v>
      </c>
      <c r="D1" s="394"/>
      <c r="E1" s="394"/>
      <c r="F1" s="394"/>
    </row>
    <row r="2" spans="1:6" ht="22.5" x14ac:dyDescent="0.25">
      <c r="A2" s="39"/>
      <c r="B2" s="40"/>
      <c r="C2" s="40"/>
      <c r="D2" s="41"/>
      <c r="E2" s="41"/>
      <c r="F2" s="41"/>
    </row>
    <row r="3" spans="1:6" s="46" customFormat="1" ht="32.25" thickBot="1" x14ac:dyDescent="0.3">
      <c r="A3" s="42"/>
      <c r="B3" s="43"/>
      <c r="C3" s="44"/>
      <c r="D3" s="45"/>
      <c r="E3" s="45"/>
      <c r="F3" s="45"/>
    </row>
    <row r="4" spans="1:6" s="51" customFormat="1" ht="45" x14ac:dyDescent="0.5">
      <c r="A4" s="47" t="s">
        <v>44</v>
      </c>
      <c r="B4" s="48"/>
      <c r="C4" s="48"/>
      <c r="D4" s="49" t="s">
        <v>45</v>
      </c>
      <c r="E4" s="50"/>
      <c r="F4" s="50"/>
    </row>
    <row r="5" spans="1:6" s="51" customFormat="1" ht="25.5" thickBot="1" x14ac:dyDescent="0.55000000000000004">
      <c r="A5" s="52">
        <f>SUM(A8:A21)</f>
        <v>18</v>
      </c>
      <c r="B5" s="36"/>
      <c r="C5" s="53"/>
      <c r="D5" s="54"/>
      <c r="E5" s="55">
        <f>A5</f>
        <v>18</v>
      </c>
      <c r="F5" s="56" t="s">
        <v>46</v>
      </c>
    </row>
    <row r="6" spans="1:6" s="51" customFormat="1" ht="24.75" x14ac:dyDescent="0.5">
      <c r="A6" s="36"/>
      <c r="B6" s="57"/>
      <c r="C6" s="58"/>
      <c r="D6" s="56"/>
      <c r="E6" s="56"/>
      <c r="F6" s="56"/>
    </row>
    <row r="7" spans="1:6" s="51" customFormat="1" ht="68.25" thickBot="1" x14ac:dyDescent="0.3">
      <c r="A7" s="59" t="s">
        <v>47</v>
      </c>
      <c r="B7" s="60" t="s">
        <v>48</v>
      </c>
      <c r="C7" s="61" t="s">
        <v>10</v>
      </c>
      <c r="D7" s="62" t="s">
        <v>49</v>
      </c>
      <c r="E7" s="63" t="s">
        <v>50</v>
      </c>
      <c r="F7" s="64" t="s">
        <v>13</v>
      </c>
    </row>
    <row r="8" spans="1:6" s="51" customFormat="1" ht="16.5" thickBot="1" x14ac:dyDescent="0.3">
      <c r="A8" s="65">
        <v>10</v>
      </c>
      <c r="B8" s="66">
        <f>A8/2</f>
        <v>5</v>
      </c>
      <c r="C8" s="67"/>
      <c r="D8" s="69" t="s">
        <v>87</v>
      </c>
      <c r="E8" s="69"/>
      <c r="F8" s="69"/>
    </row>
    <row r="9" spans="1:6" s="51" customFormat="1" ht="15.75" hidden="1" outlineLevel="1" x14ac:dyDescent="0.25">
      <c r="A9" s="70"/>
      <c r="B9" s="71"/>
      <c r="C9" s="71"/>
      <c r="D9" s="72" t="s">
        <v>51</v>
      </c>
      <c r="E9" s="73"/>
      <c r="F9" s="73"/>
    </row>
    <row r="10" spans="1:6" s="51" customFormat="1" ht="15.75" hidden="1" outlineLevel="1" x14ac:dyDescent="0.25">
      <c r="A10" s="74"/>
      <c r="B10" s="71"/>
      <c r="C10" s="71"/>
      <c r="D10" s="75" t="s">
        <v>52</v>
      </c>
      <c r="E10" s="73"/>
      <c r="F10" s="73"/>
    </row>
    <row r="11" spans="1:6" s="51" customFormat="1" ht="15.75" collapsed="1" thickBot="1" x14ac:dyDescent="0.3">
      <c r="A11" s="76"/>
      <c r="B11" s="77"/>
      <c r="C11" s="67">
        <v>1</v>
      </c>
      <c r="D11" s="185" t="s">
        <v>117</v>
      </c>
      <c r="E11" s="73"/>
      <c r="F11" s="73"/>
    </row>
    <row r="12" spans="1:6" s="51" customFormat="1" ht="32.25" thickBot="1" x14ac:dyDescent="0.3">
      <c r="A12" s="65">
        <v>4</v>
      </c>
      <c r="B12" s="66">
        <f>A12/2</f>
        <v>2</v>
      </c>
      <c r="C12" s="67"/>
      <c r="D12" s="69" t="s">
        <v>53</v>
      </c>
      <c r="E12" s="69"/>
      <c r="F12" s="69"/>
    </row>
    <row r="13" spans="1:6" s="51" customFormat="1" ht="15.75" hidden="1" outlineLevel="1" x14ac:dyDescent="0.25">
      <c r="A13" s="70"/>
      <c r="B13" s="71"/>
      <c r="C13" s="71"/>
      <c r="D13" s="72" t="s">
        <v>51</v>
      </c>
      <c r="E13" s="73"/>
      <c r="F13" s="73"/>
    </row>
    <row r="14" spans="1:6" s="51" customFormat="1" ht="15.75" hidden="1" outlineLevel="1" x14ac:dyDescent="0.25">
      <c r="A14" s="74"/>
      <c r="B14" s="71"/>
      <c r="C14" s="71"/>
      <c r="D14" s="75" t="s">
        <v>52</v>
      </c>
      <c r="E14" s="73"/>
      <c r="F14" s="73"/>
    </row>
    <row r="15" spans="1:6" s="51" customFormat="1" collapsed="1" x14ac:dyDescent="0.25">
      <c r="A15" s="76"/>
      <c r="B15" s="77"/>
      <c r="C15" s="67">
        <f>C11+1</f>
        <v>2</v>
      </c>
      <c r="D15" s="185" t="s">
        <v>54</v>
      </c>
      <c r="E15" s="73"/>
      <c r="F15" s="73"/>
    </row>
    <row r="16" spans="1:6" s="51" customFormat="1" ht="28.5" x14ac:dyDescent="0.25">
      <c r="A16" s="79"/>
      <c r="B16" s="77"/>
      <c r="C16" s="67">
        <f>C15+1</f>
        <v>3</v>
      </c>
      <c r="D16" s="343" t="s">
        <v>55</v>
      </c>
      <c r="E16" s="81"/>
      <c r="F16" s="81"/>
    </row>
    <row r="17" spans="1:17" s="51" customFormat="1" ht="15.75" thickBot="1" x14ac:dyDescent="0.3">
      <c r="A17" s="82"/>
      <c r="B17" s="77"/>
      <c r="C17" s="67">
        <f>C16+1</f>
        <v>4</v>
      </c>
      <c r="D17" s="343" t="s">
        <v>56</v>
      </c>
      <c r="E17" s="81"/>
      <c r="F17" s="81"/>
    </row>
    <row r="18" spans="1:17" s="51" customFormat="1" ht="16.5" thickBot="1" x14ac:dyDescent="0.3">
      <c r="A18" s="65">
        <v>4</v>
      </c>
      <c r="B18" s="66">
        <f>A18/2</f>
        <v>2</v>
      </c>
      <c r="C18" s="67"/>
      <c r="D18" s="69" t="s">
        <v>57</v>
      </c>
      <c r="E18" s="69"/>
      <c r="F18" s="69"/>
    </row>
    <row r="19" spans="1:17" s="51" customFormat="1" ht="15.75" hidden="1" outlineLevel="1" x14ac:dyDescent="0.25">
      <c r="A19" s="70"/>
      <c r="B19" s="71"/>
      <c r="C19" s="71"/>
      <c r="D19" s="72" t="s">
        <v>51</v>
      </c>
      <c r="E19" s="73"/>
      <c r="F19" s="73"/>
      <c r="G19" s="84"/>
      <c r="H19" s="84"/>
      <c r="I19" s="84"/>
      <c r="J19" s="84"/>
      <c r="K19" s="84"/>
      <c r="L19" s="84"/>
      <c r="M19" s="84"/>
      <c r="N19" s="84"/>
      <c r="O19" s="84"/>
      <c r="P19" s="85"/>
      <c r="Q19" s="85"/>
    </row>
    <row r="20" spans="1:17" s="51" customFormat="1" ht="15.75" hidden="1" outlineLevel="1" x14ac:dyDescent="0.25">
      <c r="A20" s="86"/>
      <c r="B20" s="71"/>
      <c r="C20" s="71"/>
      <c r="D20" s="75" t="s">
        <v>52</v>
      </c>
      <c r="E20" s="73"/>
      <c r="F20" s="73"/>
      <c r="G20" s="84"/>
      <c r="H20" s="84"/>
      <c r="I20" s="84"/>
      <c r="J20" s="84"/>
      <c r="K20" s="84"/>
      <c r="L20" s="84"/>
      <c r="M20" s="84"/>
      <c r="N20" s="84"/>
      <c r="O20" s="84"/>
      <c r="P20" s="85"/>
      <c r="Q20" s="85"/>
    </row>
    <row r="21" spans="1:17" s="51" customFormat="1" ht="102.75" customHeight="1" collapsed="1" x14ac:dyDescent="0.25">
      <c r="A21" s="87"/>
      <c r="B21" s="77"/>
      <c r="C21" s="88">
        <f>C17+1</f>
        <v>5</v>
      </c>
      <c r="D21" s="343" t="s">
        <v>88</v>
      </c>
      <c r="E21" s="81"/>
      <c r="F21" s="81"/>
      <c r="G21" s="84"/>
      <c r="H21" s="84"/>
      <c r="I21" s="84"/>
      <c r="J21" s="84"/>
      <c r="K21" s="84"/>
      <c r="L21" s="84"/>
      <c r="M21" s="84"/>
      <c r="N21" s="84"/>
      <c r="O21" s="84"/>
      <c r="P21" s="85"/>
      <c r="Q21" s="85"/>
    </row>
    <row r="22" spans="1:17" s="51" customFormat="1" ht="15.75" thickBot="1" x14ac:dyDescent="0.3">
      <c r="A22" s="89"/>
      <c r="B22" s="77"/>
      <c r="C22" s="90"/>
      <c r="D22" s="91"/>
      <c r="E22" s="91"/>
      <c r="F22" s="91"/>
    </row>
    <row r="23" spans="1:17" s="51" customFormat="1" ht="45" x14ac:dyDescent="0.5">
      <c r="A23" s="47" t="s">
        <v>44</v>
      </c>
      <c r="B23" s="77"/>
      <c r="C23" s="90"/>
      <c r="D23" s="49" t="s">
        <v>58</v>
      </c>
      <c r="E23" s="91"/>
      <c r="F23" s="91"/>
    </row>
    <row r="24" spans="1:17" s="51" customFormat="1" ht="25.5" thickBot="1" x14ac:dyDescent="0.3">
      <c r="A24" s="92">
        <f>A27+A34+A40+A46+A52</f>
        <v>30</v>
      </c>
      <c r="B24" s="77"/>
      <c r="C24" s="90"/>
      <c r="D24" s="54"/>
      <c r="E24" s="55">
        <f>A24</f>
        <v>30</v>
      </c>
      <c r="F24" s="56" t="s">
        <v>46</v>
      </c>
    </row>
    <row r="25" spans="1:17" s="51" customFormat="1" ht="24.75" x14ac:dyDescent="0.25">
      <c r="A25" s="71"/>
      <c r="B25" s="77"/>
      <c r="C25" s="90"/>
      <c r="D25" s="56"/>
      <c r="E25" s="56"/>
      <c r="F25" s="56"/>
    </row>
    <row r="26" spans="1:17" s="51" customFormat="1" ht="68.25" thickBot="1" x14ac:dyDescent="0.3">
      <c r="A26" s="59" t="s">
        <v>47</v>
      </c>
      <c r="B26" s="60" t="s">
        <v>48</v>
      </c>
      <c r="C26" s="61" t="s">
        <v>10</v>
      </c>
      <c r="D26" s="62" t="s">
        <v>49</v>
      </c>
      <c r="E26" s="63" t="s">
        <v>50</v>
      </c>
      <c r="F26" s="64" t="s">
        <v>13</v>
      </c>
    </row>
    <row r="27" spans="1:17" s="51" customFormat="1" ht="16.5" thickBot="1" x14ac:dyDescent="0.3">
      <c r="A27" s="65">
        <v>7</v>
      </c>
      <c r="B27" s="66">
        <f>A27/2</f>
        <v>3.5</v>
      </c>
      <c r="C27" s="67"/>
      <c r="D27" s="69" t="s">
        <v>59</v>
      </c>
      <c r="E27" s="69"/>
      <c r="F27" s="69"/>
    </row>
    <row r="28" spans="1:17" s="51" customFormat="1" ht="15.75" hidden="1" outlineLevel="1" x14ac:dyDescent="0.25">
      <c r="A28" s="93"/>
      <c r="B28" s="71"/>
      <c r="C28" s="71"/>
      <c r="D28" s="72" t="s">
        <v>60</v>
      </c>
      <c r="E28" s="72"/>
      <c r="F28" s="72"/>
    </row>
    <row r="29" spans="1:17" s="51" customFormat="1" ht="15.75" hidden="1" outlineLevel="1" x14ac:dyDescent="0.25">
      <c r="A29" s="74"/>
      <c r="B29" s="71"/>
      <c r="C29" s="71"/>
      <c r="D29" s="75" t="s">
        <v>52</v>
      </c>
      <c r="E29" s="94"/>
      <c r="F29" s="94"/>
    </row>
    <row r="30" spans="1:17" s="51" customFormat="1" ht="28.5" collapsed="1" x14ac:dyDescent="0.25">
      <c r="A30" s="95"/>
      <c r="B30" s="77"/>
      <c r="C30" s="67">
        <f>C21+1</f>
        <v>6</v>
      </c>
      <c r="D30" s="343" t="s">
        <v>61</v>
      </c>
      <c r="E30" s="73"/>
      <c r="F30" s="73"/>
    </row>
    <row r="31" spans="1:17" s="51" customFormat="1" x14ac:dyDescent="0.25">
      <c r="A31" s="96"/>
      <c r="B31" s="77"/>
      <c r="C31" s="67">
        <f>C30+1</f>
        <v>7</v>
      </c>
      <c r="D31" s="343" t="s">
        <v>62</v>
      </c>
      <c r="E31" s="73"/>
      <c r="F31" s="73"/>
    </row>
    <row r="32" spans="1:17" s="51" customFormat="1" x14ac:dyDescent="0.25">
      <c r="A32" s="96"/>
      <c r="B32" s="77"/>
      <c r="C32" s="67">
        <f t="shared" ref="C32:C33" si="0">C31+1</f>
        <v>8</v>
      </c>
      <c r="D32" s="343" t="s">
        <v>63</v>
      </c>
      <c r="E32" s="73"/>
      <c r="F32" s="73"/>
    </row>
    <row r="33" spans="1:6" s="51" customFormat="1" ht="15.75" thickBot="1" x14ac:dyDescent="0.3">
      <c r="A33" s="97"/>
      <c r="B33" s="77"/>
      <c r="C33" s="67">
        <f t="shared" si="0"/>
        <v>9</v>
      </c>
      <c r="D33" s="343" t="s">
        <v>64</v>
      </c>
      <c r="E33" s="73"/>
      <c r="F33" s="73"/>
    </row>
    <row r="34" spans="1:6" s="51" customFormat="1" ht="16.5" thickBot="1" x14ac:dyDescent="0.3">
      <c r="A34" s="65">
        <v>7</v>
      </c>
      <c r="B34" s="66">
        <f>A34/2</f>
        <v>3.5</v>
      </c>
      <c r="C34" s="67"/>
      <c r="D34" s="69" t="s">
        <v>65</v>
      </c>
      <c r="E34" s="69"/>
      <c r="F34" s="69"/>
    </row>
    <row r="35" spans="1:6" s="51" customFormat="1" ht="15.75" hidden="1" outlineLevel="1" x14ac:dyDescent="0.25">
      <c r="A35" s="93"/>
      <c r="B35" s="71"/>
      <c r="C35" s="67"/>
      <c r="D35" s="72" t="s">
        <v>60</v>
      </c>
      <c r="E35" s="72"/>
      <c r="F35" s="72"/>
    </row>
    <row r="36" spans="1:6" s="51" customFormat="1" ht="15.75" hidden="1" outlineLevel="1" x14ac:dyDescent="0.25">
      <c r="A36" s="74"/>
      <c r="B36" s="71"/>
      <c r="C36" s="67"/>
      <c r="D36" s="75" t="s">
        <v>52</v>
      </c>
      <c r="E36" s="94"/>
      <c r="F36" s="94"/>
    </row>
    <row r="37" spans="1:6" s="51" customFormat="1" ht="28.5" collapsed="1" x14ac:dyDescent="0.25">
      <c r="A37" s="95"/>
      <c r="B37" s="77"/>
      <c r="C37" s="67">
        <f>C33+1</f>
        <v>10</v>
      </c>
      <c r="D37" s="343" t="s">
        <v>86</v>
      </c>
      <c r="E37" s="73"/>
      <c r="F37" s="73"/>
    </row>
    <row r="38" spans="1:6" s="51" customFormat="1" x14ac:dyDescent="0.25">
      <c r="A38" s="96"/>
      <c r="B38" s="77"/>
      <c r="C38" s="67">
        <f>C37+1</f>
        <v>11</v>
      </c>
      <c r="D38" s="343" t="s">
        <v>120</v>
      </c>
      <c r="E38" s="73"/>
      <c r="F38" s="73"/>
    </row>
    <row r="39" spans="1:6" s="51" customFormat="1" ht="15.75" thickBot="1" x14ac:dyDescent="0.3">
      <c r="A39" s="98"/>
      <c r="B39" s="77"/>
      <c r="C39" s="67">
        <f>C38+1</f>
        <v>12</v>
      </c>
      <c r="D39" s="343" t="s">
        <v>66</v>
      </c>
      <c r="E39" s="73"/>
      <c r="F39" s="73"/>
    </row>
    <row r="40" spans="1:6" s="51" customFormat="1" ht="16.5" thickBot="1" x14ac:dyDescent="0.3">
      <c r="A40" s="65">
        <v>7</v>
      </c>
      <c r="B40" s="66">
        <f>A40/2</f>
        <v>3.5</v>
      </c>
      <c r="C40" s="67"/>
      <c r="D40" s="69" t="s">
        <v>67</v>
      </c>
      <c r="E40" s="69"/>
      <c r="F40" s="69"/>
    </row>
    <row r="41" spans="1:6" s="51" customFormat="1" ht="15.75" hidden="1" outlineLevel="1" x14ac:dyDescent="0.25">
      <c r="A41" s="93"/>
      <c r="B41" s="71"/>
      <c r="C41" s="67"/>
      <c r="D41" s="72" t="s">
        <v>60</v>
      </c>
      <c r="E41" s="72"/>
      <c r="F41" s="72"/>
    </row>
    <row r="42" spans="1:6" s="51" customFormat="1" ht="15.75" hidden="1" outlineLevel="1" x14ac:dyDescent="0.25">
      <c r="A42" s="74"/>
      <c r="B42" s="71"/>
      <c r="C42" s="67"/>
      <c r="D42" s="75" t="s">
        <v>52</v>
      </c>
      <c r="E42" s="94"/>
      <c r="F42" s="94"/>
    </row>
    <row r="43" spans="1:6" s="51" customFormat="1" ht="28.5" collapsed="1" x14ac:dyDescent="0.25">
      <c r="A43" s="95"/>
      <c r="B43" s="77"/>
      <c r="C43" s="67">
        <f>C39+1</f>
        <v>13</v>
      </c>
      <c r="D43" s="343" t="s">
        <v>68</v>
      </c>
      <c r="E43" s="73"/>
      <c r="F43" s="73"/>
    </row>
    <row r="44" spans="1:6" s="51" customFormat="1" x14ac:dyDescent="0.25">
      <c r="A44" s="96"/>
      <c r="B44" s="77"/>
      <c r="C44" s="67">
        <f>C43+1</f>
        <v>14</v>
      </c>
      <c r="D44" s="343" t="s">
        <v>69</v>
      </c>
      <c r="E44" s="73"/>
      <c r="F44" s="73"/>
    </row>
    <row r="45" spans="1:6" s="51" customFormat="1" ht="15.75" thickBot="1" x14ac:dyDescent="0.3">
      <c r="A45" s="97"/>
      <c r="B45" s="77"/>
      <c r="C45" s="67">
        <f>C44+1</f>
        <v>15</v>
      </c>
      <c r="D45" s="343" t="s">
        <v>70</v>
      </c>
      <c r="E45" s="73"/>
      <c r="F45" s="73"/>
    </row>
    <row r="46" spans="1:6" s="51" customFormat="1" ht="16.5" thickBot="1" x14ac:dyDescent="0.3">
      <c r="A46" s="65">
        <v>7</v>
      </c>
      <c r="B46" s="66">
        <f>A46/2</f>
        <v>3.5</v>
      </c>
      <c r="C46" s="67"/>
      <c r="D46" s="69" t="s">
        <v>71</v>
      </c>
      <c r="E46" s="69"/>
      <c r="F46" s="69"/>
    </row>
    <row r="47" spans="1:6" s="51" customFormat="1" ht="15.75" hidden="1" outlineLevel="1" x14ac:dyDescent="0.25">
      <c r="A47" s="93"/>
      <c r="B47" s="71"/>
      <c r="C47" s="67"/>
      <c r="D47" s="72" t="s">
        <v>60</v>
      </c>
      <c r="E47" s="72"/>
      <c r="F47" s="72"/>
    </row>
    <row r="48" spans="1:6" s="51" customFormat="1" ht="15.75" hidden="1" outlineLevel="1" x14ac:dyDescent="0.25">
      <c r="A48" s="74"/>
      <c r="B48" s="71"/>
      <c r="C48" s="67"/>
      <c r="D48" s="75" t="s">
        <v>52</v>
      </c>
      <c r="E48" s="94"/>
      <c r="F48" s="94"/>
    </row>
    <row r="49" spans="1:6" s="51" customFormat="1" collapsed="1" x14ac:dyDescent="0.25">
      <c r="A49" s="95"/>
      <c r="B49" s="77"/>
      <c r="C49" s="67">
        <f>C45+1</f>
        <v>16</v>
      </c>
      <c r="D49" s="343" t="s">
        <v>72</v>
      </c>
      <c r="E49" s="73"/>
      <c r="F49" s="73"/>
    </row>
    <row r="50" spans="1:6" s="51" customFormat="1" ht="28.5" x14ac:dyDescent="0.25">
      <c r="A50" s="96"/>
      <c r="B50" s="77"/>
      <c r="C50" s="67">
        <f>C49+1</f>
        <v>17</v>
      </c>
      <c r="D50" s="343" t="s">
        <v>73</v>
      </c>
      <c r="E50" s="73"/>
      <c r="F50" s="73"/>
    </row>
    <row r="51" spans="1:6" s="51" customFormat="1" ht="15.75" thickBot="1" x14ac:dyDescent="0.3">
      <c r="A51" s="96"/>
      <c r="B51" s="77"/>
      <c r="C51" s="67">
        <f t="shared" ref="C51" si="1">C50+1</f>
        <v>18</v>
      </c>
      <c r="D51" s="343" t="s">
        <v>74</v>
      </c>
      <c r="E51" s="73"/>
      <c r="F51" s="73"/>
    </row>
    <row r="52" spans="1:6" s="51" customFormat="1" ht="16.5" thickBot="1" x14ac:dyDescent="0.3">
      <c r="A52" s="65">
        <v>2</v>
      </c>
      <c r="B52" s="66">
        <f>A52/2</f>
        <v>1</v>
      </c>
      <c r="C52" s="67"/>
      <c r="D52" s="69" t="s">
        <v>75</v>
      </c>
      <c r="E52" s="69"/>
      <c r="F52" s="69"/>
    </row>
    <row r="53" spans="1:6" s="51" customFormat="1" ht="15.75" hidden="1" outlineLevel="1" x14ac:dyDescent="0.25">
      <c r="A53" s="93"/>
      <c r="B53" s="71"/>
      <c r="C53" s="67"/>
      <c r="D53" s="72" t="s">
        <v>60</v>
      </c>
      <c r="E53" s="72"/>
      <c r="F53" s="72"/>
    </row>
    <row r="54" spans="1:6" s="51" customFormat="1" ht="15.75" hidden="1" outlineLevel="1" x14ac:dyDescent="0.25">
      <c r="A54" s="74"/>
      <c r="B54" s="71"/>
      <c r="C54" s="67"/>
      <c r="D54" s="75" t="s">
        <v>52</v>
      </c>
      <c r="E54" s="94"/>
      <c r="F54" s="94"/>
    </row>
    <row r="55" spans="1:6" s="51" customFormat="1" collapsed="1" x14ac:dyDescent="0.25">
      <c r="A55" s="95"/>
      <c r="B55" s="77"/>
      <c r="C55" s="67">
        <f>C51+1</f>
        <v>19</v>
      </c>
      <c r="D55" s="343" t="s">
        <v>76</v>
      </c>
      <c r="E55" s="73"/>
      <c r="F55" s="73"/>
    </row>
    <row r="56" spans="1:6" s="51" customFormat="1" x14ac:dyDescent="0.25">
      <c r="A56" s="99"/>
      <c r="B56" s="77"/>
      <c r="C56" s="67">
        <f>C55+1</f>
        <v>20</v>
      </c>
      <c r="D56" s="343" t="s">
        <v>77</v>
      </c>
      <c r="E56" s="81"/>
      <c r="F56" s="81"/>
    </row>
    <row r="57" spans="1:6" s="51" customFormat="1" x14ac:dyDescent="0.25">
      <c r="A57" s="77"/>
      <c r="B57" s="77"/>
      <c r="C57" s="67"/>
      <c r="D57" s="91"/>
      <c r="E57" s="91"/>
      <c r="F57" s="91"/>
    </row>
    <row r="58" spans="1:6" s="51" customFormat="1" ht="24.75" x14ac:dyDescent="0.25">
      <c r="A58" s="77"/>
      <c r="B58" s="77"/>
      <c r="C58" s="67"/>
      <c r="D58" s="56" t="s">
        <v>78</v>
      </c>
      <c r="E58" s="91"/>
      <c r="F58" s="91"/>
    </row>
    <row r="59" spans="1:6" s="51" customFormat="1" x14ac:dyDescent="0.25">
      <c r="A59" s="77"/>
      <c r="B59" s="77"/>
      <c r="C59" s="67"/>
      <c r="D59" s="100"/>
      <c r="E59" s="91"/>
      <c r="F59" s="91"/>
    </row>
    <row r="60" spans="1:6" s="51" customFormat="1" ht="31.5" x14ac:dyDescent="0.25">
      <c r="A60" s="77"/>
      <c r="B60" s="77"/>
      <c r="C60" s="67"/>
      <c r="D60" s="101" t="s">
        <v>79</v>
      </c>
      <c r="E60" s="91"/>
      <c r="F60" s="91"/>
    </row>
    <row r="61" spans="1:6" s="51" customFormat="1" ht="15.75" x14ac:dyDescent="0.25">
      <c r="A61" s="77"/>
      <c r="B61" s="77"/>
      <c r="C61" s="67"/>
      <c r="D61" s="101" t="s">
        <v>217</v>
      </c>
      <c r="E61" s="91"/>
      <c r="F61" s="91"/>
    </row>
    <row r="62" spans="1:6" s="51" customFormat="1" ht="15.75" x14ac:dyDescent="0.25">
      <c r="A62" s="77"/>
      <c r="B62" s="77"/>
      <c r="C62" s="67"/>
      <c r="D62" s="101" t="s">
        <v>80</v>
      </c>
      <c r="E62" s="91"/>
      <c r="F62" s="91"/>
    </row>
    <row r="63" spans="1:6" s="51" customFormat="1" ht="15.75" thickBot="1" x14ac:dyDescent="0.3">
      <c r="A63" s="77"/>
      <c r="B63" s="77"/>
      <c r="C63" s="67"/>
      <c r="D63" s="91"/>
      <c r="E63" s="91"/>
      <c r="F63" s="91"/>
    </row>
    <row r="64" spans="1:6" ht="93.75" outlineLevel="1" x14ac:dyDescent="0.25">
      <c r="A64" s="39"/>
      <c r="B64" s="40"/>
      <c r="C64" s="40"/>
      <c r="D64" s="102" t="s">
        <v>81</v>
      </c>
      <c r="E64" s="103"/>
      <c r="F64" s="104"/>
    </row>
    <row r="65" spans="1:6" ht="18.75" outlineLevel="1" x14ac:dyDescent="0.25">
      <c r="A65" s="39"/>
      <c r="B65" s="40"/>
      <c r="C65" s="40"/>
      <c r="D65" s="105"/>
      <c r="E65" s="106"/>
      <c r="F65" s="107"/>
    </row>
    <row r="66" spans="1:6" ht="37.5" outlineLevel="1" x14ac:dyDescent="0.25">
      <c r="A66" s="39"/>
      <c r="B66" s="40"/>
      <c r="C66" s="40"/>
      <c r="D66" s="105" t="s">
        <v>82</v>
      </c>
      <c r="E66" s="106"/>
      <c r="F66" s="107"/>
    </row>
    <row r="67" spans="1:6" ht="37.5" outlineLevel="1" x14ac:dyDescent="0.25">
      <c r="A67" s="39"/>
      <c r="B67" s="40"/>
      <c r="C67" s="40"/>
      <c r="D67" s="105" t="s">
        <v>83</v>
      </c>
      <c r="E67" s="106"/>
      <c r="F67" s="107"/>
    </row>
    <row r="68" spans="1:6" ht="37.5" outlineLevel="1" x14ac:dyDescent="0.25">
      <c r="A68" s="39"/>
      <c r="B68" s="40"/>
      <c r="C68" s="40"/>
      <c r="D68" s="105" t="s">
        <v>84</v>
      </c>
      <c r="E68" s="106"/>
      <c r="F68" s="107"/>
    </row>
    <row r="69" spans="1:6" ht="19.5" outlineLevel="1" thickBot="1" x14ac:dyDescent="0.3">
      <c r="A69" s="39"/>
      <c r="B69" s="40"/>
      <c r="C69" s="40"/>
      <c r="D69" s="108" t="s">
        <v>85</v>
      </c>
      <c r="E69" s="109"/>
      <c r="F69" s="110"/>
    </row>
    <row r="70" spans="1:6" ht="24.75" outlineLevel="1" x14ac:dyDescent="0.25">
      <c r="A70" s="39"/>
      <c r="B70" s="40"/>
      <c r="C70" s="40"/>
      <c r="D70" s="111"/>
      <c r="E70" s="111"/>
      <c r="F70" s="111"/>
    </row>
    <row r="71" spans="1:6" ht="24.75" outlineLevel="1" x14ac:dyDescent="0.25">
      <c r="A71" s="39"/>
      <c r="B71" s="40"/>
      <c r="C71" s="40"/>
      <c r="D71" s="111"/>
      <c r="E71" s="111"/>
      <c r="F71" s="111"/>
    </row>
    <row r="72" spans="1:6" ht="24.75" outlineLevel="1" x14ac:dyDescent="0.25">
      <c r="A72" s="39"/>
      <c r="B72" s="40"/>
      <c r="C72" s="40"/>
      <c r="D72" s="111"/>
      <c r="E72" s="111"/>
      <c r="F72" s="111"/>
    </row>
    <row r="73" spans="1:6" s="113" customFormat="1" outlineLevel="1" x14ac:dyDescent="0.25">
      <c r="A73" s="39"/>
      <c r="B73" s="40"/>
      <c r="C73" s="40"/>
      <c r="D73" s="112"/>
      <c r="E73" s="112"/>
      <c r="F73" s="112"/>
    </row>
    <row r="74" spans="1:6" x14ac:dyDescent="0.25">
      <c r="B74" s="40"/>
    </row>
    <row r="75" spans="1:6" x14ac:dyDescent="0.25">
      <c r="B75" s="40"/>
    </row>
    <row r="76" spans="1:6" x14ac:dyDescent="0.25">
      <c r="C76" s="116"/>
      <c r="D76" s="117"/>
      <c r="E76" s="117"/>
    </row>
    <row r="77" spans="1:6" x14ac:dyDescent="0.25">
      <c r="C77" s="116"/>
      <c r="D77" s="117"/>
      <c r="E77" s="117"/>
    </row>
    <row r="78" spans="1:6" x14ac:dyDescent="0.25">
      <c r="C78" s="116"/>
      <c r="D78" s="117"/>
      <c r="E78" s="117"/>
    </row>
    <row r="79" spans="1:6" ht="15.75" x14ac:dyDescent="0.25">
      <c r="C79" s="116"/>
      <c r="D79" s="118"/>
      <c r="E79" s="117"/>
    </row>
    <row r="80" spans="1:6" ht="15.75" x14ac:dyDescent="0.25">
      <c r="C80" s="116"/>
      <c r="D80" s="118"/>
      <c r="E80" s="117"/>
    </row>
    <row r="81" spans="1:9" ht="15.75" x14ac:dyDescent="0.25">
      <c r="C81" s="116"/>
      <c r="D81" s="118"/>
      <c r="E81" s="117"/>
    </row>
    <row r="82" spans="1:9" x14ac:dyDescent="0.25">
      <c r="C82" s="116"/>
      <c r="D82" s="119"/>
      <c r="E82" s="117"/>
    </row>
    <row r="83" spans="1:9" s="115" customFormat="1" ht="15.75" x14ac:dyDescent="0.25">
      <c r="A83" s="38"/>
      <c r="B83" s="38"/>
      <c r="C83" s="116"/>
      <c r="D83" s="118"/>
      <c r="E83" s="117"/>
      <c r="G83" s="38"/>
      <c r="H83" s="38"/>
      <c r="I83" s="38"/>
    </row>
    <row r="84" spans="1:9" s="115" customFormat="1" ht="15.75" x14ac:dyDescent="0.25">
      <c r="A84" s="38"/>
      <c r="B84" s="38"/>
      <c r="C84" s="116"/>
      <c r="D84" s="118"/>
      <c r="E84" s="117"/>
      <c r="G84" s="38"/>
      <c r="H84" s="38"/>
      <c r="I84" s="38"/>
    </row>
    <row r="85" spans="1:9" s="115" customFormat="1" ht="15.75" x14ac:dyDescent="0.25">
      <c r="A85" s="38"/>
      <c r="B85" s="38"/>
      <c r="C85" s="116"/>
      <c r="D85" s="118"/>
      <c r="E85" s="117"/>
      <c r="G85" s="38"/>
      <c r="H85" s="38"/>
      <c r="I85" s="38"/>
    </row>
    <row r="86" spans="1:9" s="115" customFormat="1" x14ac:dyDescent="0.25">
      <c r="A86" s="38"/>
      <c r="B86" s="38"/>
      <c r="C86" s="116"/>
      <c r="D86" s="119"/>
      <c r="E86" s="117"/>
      <c r="G86" s="38"/>
      <c r="H86" s="38"/>
      <c r="I86" s="38"/>
    </row>
    <row r="87" spans="1:9" s="115" customFormat="1" ht="15.75" x14ac:dyDescent="0.25">
      <c r="A87" s="38"/>
      <c r="B87" s="38"/>
      <c r="C87" s="116"/>
      <c r="D87" s="118"/>
      <c r="E87" s="117"/>
      <c r="G87" s="38"/>
      <c r="H87" s="38"/>
      <c r="I87" s="38"/>
    </row>
    <row r="88" spans="1:9" s="115" customFormat="1" ht="15.75" x14ac:dyDescent="0.25">
      <c r="A88" s="38"/>
      <c r="B88" s="38"/>
      <c r="C88" s="116"/>
      <c r="D88" s="118"/>
      <c r="E88" s="117"/>
      <c r="G88" s="38"/>
      <c r="H88" s="38"/>
      <c r="I88" s="38"/>
    </row>
    <row r="89" spans="1:9" s="115" customFormat="1" ht="15.75" x14ac:dyDescent="0.25">
      <c r="A89" s="38"/>
      <c r="B89" s="38"/>
      <c r="C89" s="116"/>
      <c r="D89" s="118"/>
      <c r="E89" s="117"/>
      <c r="G89" s="38"/>
      <c r="H89" s="38"/>
      <c r="I89" s="38"/>
    </row>
    <row r="90" spans="1:9" s="115" customFormat="1" x14ac:dyDescent="0.25">
      <c r="A90" s="38"/>
      <c r="B90" s="38"/>
      <c r="C90" s="116"/>
      <c r="D90" s="119"/>
      <c r="E90" s="117"/>
      <c r="G90" s="38"/>
      <c r="H90" s="38"/>
      <c r="I90" s="38"/>
    </row>
    <row r="91" spans="1:9" s="115" customFormat="1" ht="15.75" x14ac:dyDescent="0.25">
      <c r="A91" s="38"/>
      <c r="B91" s="38"/>
      <c r="C91" s="116"/>
      <c r="D91" s="118"/>
      <c r="E91" s="117"/>
      <c r="G91" s="38"/>
      <c r="H91" s="38"/>
      <c r="I91" s="38"/>
    </row>
    <row r="92" spans="1:9" s="115" customFormat="1" ht="15.75" x14ac:dyDescent="0.25">
      <c r="A92" s="38"/>
      <c r="B92" s="38"/>
      <c r="C92" s="116"/>
      <c r="D92" s="118"/>
      <c r="E92" s="117"/>
      <c r="G92" s="38"/>
      <c r="H92" s="38"/>
      <c r="I92" s="38"/>
    </row>
    <row r="93" spans="1:9" s="115" customFormat="1" ht="15.75" x14ac:dyDescent="0.25">
      <c r="A93" s="38"/>
      <c r="B93" s="38"/>
      <c r="C93" s="116"/>
      <c r="D93" s="118"/>
      <c r="E93" s="117"/>
      <c r="G93" s="38"/>
      <c r="H93" s="38"/>
      <c r="I93" s="38"/>
    </row>
    <row r="94" spans="1:9" s="115" customFormat="1" x14ac:dyDescent="0.25">
      <c r="A94" s="38"/>
      <c r="B94" s="38"/>
      <c r="C94" s="116"/>
      <c r="D94" s="119"/>
      <c r="E94" s="117"/>
      <c r="G94" s="38"/>
      <c r="H94" s="38"/>
      <c r="I94" s="38"/>
    </row>
    <row r="95" spans="1:9" s="115" customFormat="1" ht="15.75" x14ac:dyDescent="0.25">
      <c r="A95" s="38"/>
      <c r="B95" s="38"/>
      <c r="C95" s="116"/>
      <c r="D95" s="118"/>
      <c r="E95" s="117"/>
      <c r="G95" s="38"/>
      <c r="H95" s="38"/>
      <c r="I95" s="38"/>
    </row>
    <row r="96" spans="1:9" s="115" customFormat="1" ht="15.75" x14ac:dyDescent="0.25">
      <c r="A96" s="38"/>
      <c r="B96" s="38"/>
      <c r="C96" s="116"/>
      <c r="D96" s="118"/>
      <c r="E96" s="117"/>
      <c r="G96" s="38"/>
      <c r="H96" s="38"/>
      <c r="I96" s="38"/>
    </row>
    <row r="97" spans="1:9" s="115" customFormat="1" ht="15.75" x14ac:dyDescent="0.25">
      <c r="A97" s="38"/>
      <c r="B97" s="38"/>
      <c r="C97" s="116"/>
      <c r="D97" s="118"/>
      <c r="E97" s="117"/>
      <c r="G97" s="38"/>
      <c r="H97" s="38"/>
      <c r="I97" s="38"/>
    </row>
    <row r="98" spans="1:9" s="115" customFormat="1" x14ac:dyDescent="0.25">
      <c r="A98" s="38"/>
      <c r="B98" s="38"/>
      <c r="C98" s="116"/>
      <c r="D98" s="119"/>
      <c r="E98" s="117"/>
      <c r="G98" s="38"/>
      <c r="H98" s="38"/>
      <c r="I98" s="38"/>
    </row>
    <row r="99" spans="1:9" s="115" customFormat="1" ht="15.75" x14ac:dyDescent="0.25">
      <c r="A99" s="38"/>
      <c r="B99" s="38"/>
      <c r="C99" s="116"/>
      <c r="D99" s="118"/>
      <c r="E99" s="117"/>
      <c r="G99" s="38"/>
      <c r="H99" s="38"/>
      <c r="I99" s="38"/>
    </row>
    <row r="100" spans="1:9" s="115" customFormat="1" ht="15.75" x14ac:dyDescent="0.25">
      <c r="A100" s="38"/>
      <c r="B100" s="38"/>
      <c r="C100" s="116"/>
      <c r="D100" s="118"/>
      <c r="E100" s="117"/>
      <c r="G100" s="38"/>
      <c r="H100" s="38"/>
      <c r="I100" s="38"/>
    </row>
    <row r="101" spans="1:9" s="115" customFormat="1" ht="15.75" x14ac:dyDescent="0.25">
      <c r="A101" s="38"/>
      <c r="B101" s="38"/>
      <c r="C101" s="116"/>
      <c r="D101" s="118"/>
      <c r="E101" s="117"/>
      <c r="G101" s="38"/>
      <c r="H101" s="38"/>
      <c r="I101" s="38"/>
    </row>
    <row r="102" spans="1:9" s="115" customFormat="1" x14ac:dyDescent="0.25">
      <c r="A102" s="38"/>
      <c r="B102" s="38"/>
      <c r="C102" s="116"/>
      <c r="D102" s="119"/>
      <c r="E102" s="117"/>
      <c r="G102" s="38"/>
      <c r="H102" s="38"/>
      <c r="I102" s="38"/>
    </row>
    <row r="103" spans="1:9" x14ac:dyDescent="0.25">
      <c r="C103" s="116"/>
      <c r="D103" s="117"/>
      <c r="E103" s="117"/>
    </row>
    <row r="104" spans="1:9" x14ac:dyDescent="0.25">
      <c r="C104" s="116"/>
      <c r="D104" s="117"/>
      <c r="E104" s="117"/>
    </row>
    <row r="105" spans="1:9" x14ac:dyDescent="0.25">
      <c r="C105" s="116"/>
      <c r="D105" s="117"/>
      <c r="E105" s="117"/>
    </row>
    <row r="106" spans="1:9" x14ac:dyDescent="0.25">
      <c r="C106" s="116"/>
      <c r="D106" s="117"/>
      <c r="E106" s="117"/>
    </row>
    <row r="107" spans="1:9" x14ac:dyDescent="0.25">
      <c r="C107" s="116"/>
      <c r="D107" s="117"/>
      <c r="E107" s="117"/>
    </row>
  </sheetData>
  <mergeCells count="1">
    <mergeCell ref="C1:F1"/>
  </mergeCells>
  <pageMargins left="0.19685039370078741" right="0.19685039370078741" top="0.39370078740157483" bottom="0.39370078740157483" header="0.31496062992125984" footer="0.19685039370078741"/>
  <pageSetup paperSize="8" scale="56" fitToWidth="0" orientation="landscape" r:id="rId1"/>
  <headerFooter scaleWithDoc="0">
    <oddFooter>&amp;R&amp;P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showGridLines="0" view="pageBreakPreview" topLeftCell="A22" zoomScale="85" zoomScaleNormal="85" zoomScaleSheetLayoutView="85" workbookViewId="0">
      <selection activeCell="D40" sqref="D40"/>
    </sheetView>
  </sheetViews>
  <sheetFormatPr baseColWidth="10" defaultColWidth="11.42578125" defaultRowHeight="15" outlineLevelCol="1" x14ac:dyDescent="0.25"/>
  <cols>
    <col min="1" max="1" width="11.42578125" style="18"/>
    <col min="2" max="2" width="16.140625" style="33" customWidth="1"/>
    <col min="3" max="3" width="9" style="33" customWidth="1"/>
    <col min="4" max="4" width="112.28515625" style="33" customWidth="1"/>
    <col min="5" max="6" width="39.140625" style="18" customWidth="1" outlineLevel="1"/>
    <col min="7" max="16384" width="11.42578125" style="18"/>
  </cols>
  <sheetData>
    <row r="1" spans="1:18" s="6" customFormat="1" x14ac:dyDescent="0.25">
      <c r="A1" s="1"/>
      <c r="B1" s="2"/>
      <c r="C1" s="2"/>
      <c r="D1" s="3"/>
      <c r="E1" s="4"/>
      <c r="F1" s="5"/>
    </row>
    <row r="2" spans="1:18" s="6" customFormat="1" ht="31.5" customHeight="1" x14ac:dyDescent="0.25">
      <c r="A2" s="7"/>
      <c r="B2" s="8" t="s">
        <v>0</v>
      </c>
      <c r="C2" s="9" t="s">
        <v>1</v>
      </c>
      <c r="D2" s="9"/>
      <c r="E2" s="10"/>
      <c r="F2" s="11"/>
    </row>
    <row r="3" spans="1:18" s="6" customFormat="1" x14ac:dyDescent="0.25">
      <c r="A3" s="1"/>
      <c r="B3" s="2"/>
      <c r="C3" s="2"/>
      <c r="D3" s="2"/>
      <c r="E3" s="4"/>
      <c r="F3" s="5"/>
    </row>
    <row r="4" spans="1:18" s="1" customFormat="1" x14ac:dyDescent="0.25">
      <c r="B4" s="12" t="str">
        <f>B2</f>
        <v xml:space="preserve">LOT 2 </v>
      </c>
      <c r="C4" s="384" t="str">
        <f>C2</f>
        <v>Cadira d'exploració dental</v>
      </c>
      <c r="D4" s="385"/>
      <c r="E4" s="4"/>
      <c r="F4" s="5"/>
      <c r="G4" s="6"/>
      <c r="H4" s="6"/>
      <c r="I4" s="6"/>
      <c r="J4" s="6"/>
      <c r="K4" s="6"/>
      <c r="L4" s="6"/>
      <c r="M4" s="6"/>
      <c r="N4" s="6"/>
      <c r="O4" s="6"/>
      <c r="P4" s="6"/>
      <c r="Q4" s="6"/>
      <c r="R4" s="6"/>
    </row>
    <row r="5" spans="1:18" s="1" customFormat="1" x14ac:dyDescent="0.25">
      <c r="B5" s="13" t="s">
        <v>2</v>
      </c>
      <c r="C5" s="386"/>
      <c r="D5" s="387"/>
      <c r="E5" s="4"/>
      <c r="F5" s="5"/>
      <c r="G5" s="6"/>
      <c r="H5" s="6"/>
      <c r="I5" s="6"/>
      <c r="J5" s="6"/>
      <c r="K5" s="6"/>
      <c r="L5" s="6"/>
      <c r="M5" s="6"/>
      <c r="N5" s="6"/>
      <c r="O5" s="6"/>
      <c r="P5" s="6"/>
      <c r="Q5" s="6"/>
      <c r="R5" s="6"/>
    </row>
    <row r="6" spans="1:18" s="1" customFormat="1" x14ac:dyDescent="0.25">
      <c r="B6" s="13" t="s">
        <v>3</v>
      </c>
      <c r="C6" s="386"/>
      <c r="D6" s="387"/>
      <c r="E6" s="4"/>
      <c r="F6" s="5"/>
      <c r="G6" s="6"/>
      <c r="H6" s="6"/>
      <c r="I6" s="6"/>
      <c r="J6" s="6"/>
      <c r="K6" s="6"/>
      <c r="L6" s="6"/>
      <c r="M6" s="6"/>
      <c r="N6" s="6"/>
      <c r="O6" s="6"/>
      <c r="P6" s="6"/>
      <c r="Q6" s="6"/>
      <c r="R6" s="6"/>
    </row>
    <row r="7" spans="1:18" s="1" customFormat="1" x14ac:dyDescent="0.25">
      <c r="B7" s="13" t="s">
        <v>4</v>
      </c>
      <c r="C7" s="386"/>
      <c r="D7" s="387"/>
      <c r="E7" s="4"/>
      <c r="F7" s="5"/>
      <c r="G7" s="6"/>
      <c r="H7" s="6"/>
      <c r="I7" s="6"/>
      <c r="J7" s="6"/>
      <c r="K7" s="6"/>
      <c r="L7" s="6"/>
      <c r="M7" s="6"/>
      <c r="N7" s="6"/>
      <c r="O7" s="6"/>
      <c r="P7" s="6"/>
      <c r="Q7" s="6"/>
      <c r="R7" s="6"/>
    </row>
    <row r="8" spans="1:18" s="1" customFormat="1" ht="22.5" x14ac:dyDescent="0.25">
      <c r="B8" s="14"/>
      <c r="C8" s="14"/>
      <c r="D8" s="15"/>
      <c r="E8" s="4"/>
      <c r="F8" s="5"/>
      <c r="G8" s="6"/>
      <c r="H8" s="6"/>
      <c r="I8" s="6"/>
      <c r="J8" s="6"/>
      <c r="K8" s="6"/>
      <c r="L8" s="6"/>
      <c r="M8" s="6"/>
      <c r="N8" s="6"/>
      <c r="O8" s="6"/>
      <c r="P8" s="6"/>
      <c r="Q8" s="6"/>
      <c r="R8" s="6"/>
    </row>
    <row r="9" spans="1:18" s="1" customFormat="1" ht="24.75" x14ac:dyDescent="0.25">
      <c r="B9" s="16" t="s">
        <v>5</v>
      </c>
      <c r="C9" s="16"/>
      <c r="D9" s="2"/>
      <c r="E9" s="4"/>
      <c r="F9" s="5"/>
      <c r="G9" s="6"/>
      <c r="H9" s="6"/>
      <c r="I9" s="6"/>
      <c r="J9" s="6"/>
      <c r="K9" s="6"/>
      <c r="L9" s="6"/>
      <c r="M9" s="6"/>
      <c r="N9" s="6"/>
      <c r="O9" s="6"/>
      <c r="P9" s="6"/>
      <c r="Q9" s="6"/>
      <c r="R9" s="6"/>
    </row>
    <row r="10" spans="1:18" s="1" customFormat="1" ht="24.75" x14ac:dyDescent="0.25">
      <c r="B10" s="14"/>
      <c r="C10" s="14"/>
      <c r="D10" s="17"/>
      <c r="E10" s="4"/>
      <c r="F10" s="5"/>
      <c r="G10" s="6"/>
      <c r="H10" s="6"/>
      <c r="I10" s="6"/>
      <c r="J10" s="6"/>
      <c r="K10" s="6"/>
      <c r="L10" s="6"/>
      <c r="M10" s="6"/>
      <c r="N10" s="6"/>
      <c r="O10" s="6"/>
      <c r="P10" s="6"/>
      <c r="Q10" s="6"/>
      <c r="R10" s="6"/>
    </row>
    <row r="11" spans="1:18" ht="38.25" customHeight="1" x14ac:dyDescent="0.25">
      <c r="A11" s="1"/>
      <c r="B11" s="388" t="s">
        <v>6</v>
      </c>
      <c r="C11" s="389"/>
      <c r="D11" s="390"/>
    </row>
    <row r="12" spans="1:18" ht="33.75" customHeight="1" x14ac:dyDescent="0.25">
      <c r="A12" s="1"/>
      <c r="B12" s="391" t="s">
        <v>7</v>
      </c>
      <c r="C12" s="392"/>
      <c r="D12" s="393"/>
    </row>
    <row r="13" spans="1:18" ht="71.25" customHeight="1" x14ac:dyDescent="0.25">
      <c r="A13" s="1"/>
      <c r="B13" s="379" t="s">
        <v>8</v>
      </c>
      <c r="C13" s="380"/>
      <c r="D13" s="381"/>
    </row>
    <row r="14" spans="1:18" x14ac:dyDescent="0.25">
      <c r="A14" s="1"/>
      <c r="B14" s="19"/>
      <c r="C14" s="382"/>
      <c r="D14" s="383"/>
    </row>
    <row r="15" spans="1:18" ht="39.75" customHeight="1" x14ac:dyDescent="0.25">
      <c r="A15" s="1"/>
      <c r="B15" s="20" t="s">
        <v>9</v>
      </c>
      <c r="C15" s="20" t="s">
        <v>10</v>
      </c>
      <c r="D15" s="12" t="s">
        <v>11</v>
      </c>
      <c r="E15" s="21" t="s">
        <v>12</v>
      </c>
      <c r="F15" s="22" t="s">
        <v>13</v>
      </c>
    </row>
    <row r="16" spans="1:18" x14ac:dyDescent="0.25">
      <c r="A16" s="1"/>
      <c r="B16" s="23"/>
      <c r="C16" s="24"/>
      <c r="D16" s="25" t="s">
        <v>14</v>
      </c>
      <c r="E16" s="26"/>
      <c r="F16" s="26"/>
    </row>
    <row r="17" spans="1:6" ht="18.75" customHeight="1" x14ac:dyDescent="0.25">
      <c r="A17" s="1"/>
      <c r="B17" s="20"/>
      <c r="C17" s="20"/>
      <c r="D17" s="12" t="s">
        <v>209</v>
      </c>
      <c r="E17" s="26"/>
      <c r="F17" s="26"/>
    </row>
    <row r="18" spans="1:6" x14ac:dyDescent="0.25">
      <c r="A18" s="1"/>
      <c r="B18" s="23" t="s">
        <v>15</v>
      </c>
      <c r="C18" s="24">
        <v>1</v>
      </c>
      <c r="D18" s="27" t="s">
        <v>89</v>
      </c>
      <c r="E18" s="26"/>
      <c r="F18" s="26"/>
    </row>
    <row r="19" spans="1:6" ht="25.5" x14ac:dyDescent="0.25">
      <c r="A19" s="1"/>
      <c r="B19" s="23" t="s">
        <v>15</v>
      </c>
      <c r="C19" s="24">
        <f>C18+1</f>
        <v>2</v>
      </c>
      <c r="D19" s="27" t="s">
        <v>16</v>
      </c>
      <c r="E19" s="26"/>
      <c r="F19" s="26"/>
    </row>
    <row r="20" spans="1:6" x14ac:dyDescent="0.25">
      <c r="A20" s="1"/>
      <c r="B20" s="23" t="s">
        <v>15</v>
      </c>
      <c r="C20" s="24">
        <f t="shared" ref="C20:C32" si="0">C19+1</f>
        <v>3</v>
      </c>
      <c r="D20" s="27" t="s">
        <v>17</v>
      </c>
      <c r="E20" s="26"/>
      <c r="F20" s="26"/>
    </row>
    <row r="21" spans="1:6" x14ac:dyDescent="0.25">
      <c r="A21" s="1"/>
      <c r="B21" s="23" t="s">
        <v>15</v>
      </c>
      <c r="C21" s="24">
        <f t="shared" si="0"/>
        <v>4</v>
      </c>
      <c r="D21" s="27" t="s">
        <v>18</v>
      </c>
      <c r="E21" s="26"/>
      <c r="F21" s="26"/>
    </row>
    <row r="22" spans="1:6" x14ac:dyDescent="0.25">
      <c r="A22" s="1"/>
      <c r="B22" s="23" t="s">
        <v>15</v>
      </c>
      <c r="C22" s="24">
        <f t="shared" si="0"/>
        <v>5</v>
      </c>
      <c r="D22" s="27" t="s">
        <v>90</v>
      </c>
      <c r="E22" s="26"/>
      <c r="F22" s="26"/>
    </row>
    <row r="23" spans="1:6" ht="25.5" x14ac:dyDescent="0.25">
      <c r="A23" s="1"/>
      <c r="B23" s="23" t="s">
        <v>15</v>
      </c>
      <c r="C23" s="24">
        <f t="shared" si="0"/>
        <v>6</v>
      </c>
      <c r="D23" s="27" t="s">
        <v>115</v>
      </c>
      <c r="E23" s="26"/>
      <c r="F23" s="26"/>
    </row>
    <row r="24" spans="1:6" x14ac:dyDescent="0.25">
      <c r="A24" s="1"/>
      <c r="B24" s="23" t="s">
        <v>15</v>
      </c>
      <c r="C24" s="24">
        <f t="shared" si="0"/>
        <v>7</v>
      </c>
      <c r="D24" s="27" t="s">
        <v>91</v>
      </c>
      <c r="E24" s="26"/>
      <c r="F24" s="26"/>
    </row>
    <row r="25" spans="1:6" x14ac:dyDescent="0.25">
      <c r="A25" s="1"/>
      <c r="B25" s="23" t="s">
        <v>15</v>
      </c>
      <c r="C25" s="24">
        <f t="shared" si="0"/>
        <v>8</v>
      </c>
      <c r="D25" s="27" t="s">
        <v>92</v>
      </c>
      <c r="E25" s="26"/>
      <c r="F25" s="26"/>
    </row>
    <row r="26" spans="1:6" ht="25.5" x14ac:dyDescent="0.25">
      <c r="A26" s="1"/>
      <c r="B26" s="23" t="s">
        <v>15</v>
      </c>
      <c r="C26" s="24">
        <f t="shared" si="0"/>
        <v>9</v>
      </c>
      <c r="D26" s="28" t="s">
        <v>93</v>
      </c>
      <c r="E26" s="26"/>
      <c r="F26" s="26"/>
    </row>
    <row r="27" spans="1:6" x14ac:dyDescent="0.25">
      <c r="A27" s="1"/>
      <c r="B27" s="23" t="s">
        <v>15</v>
      </c>
      <c r="C27" s="24">
        <f t="shared" si="0"/>
        <v>10</v>
      </c>
      <c r="D27" s="28" t="s">
        <v>19</v>
      </c>
      <c r="E27" s="26"/>
      <c r="F27" s="26"/>
    </row>
    <row r="28" spans="1:6" x14ac:dyDescent="0.25">
      <c r="A28" s="1"/>
      <c r="B28" s="23" t="s">
        <v>15</v>
      </c>
      <c r="C28" s="24">
        <f t="shared" si="0"/>
        <v>11</v>
      </c>
      <c r="D28" s="28" t="s">
        <v>94</v>
      </c>
      <c r="E28" s="26"/>
      <c r="F28" s="26"/>
    </row>
    <row r="29" spans="1:6" ht="25.5" x14ac:dyDescent="0.25">
      <c r="A29" s="1"/>
      <c r="B29" s="23" t="s">
        <v>15</v>
      </c>
      <c r="C29" s="24">
        <f t="shared" si="0"/>
        <v>12</v>
      </c>
      <c r="D29" s="28" t="s">
        <v>95</v>
      </c>
      <c r="E29" s="26"/>
      <c r="F29" s="26"/>
    </row>
    <row r="30" spans="1:6" x14ac:dyDescent="0.25">
      <c r="A30" s="1"/>
      <c r="B30" s="23" t="s">
        <v>15</v>
      </c>
      <c r="C30" s="24">
        <f t="shared" si="0"/>
        <v>13</v>
      </c>
      <c r="D30" s="29" t="s">
        <v>20</v>
      </c>
      <c r="E30" s="26"/>
      <c r="F30" s="26"/>
    </row>
    <row r="31" spans="1:6" x14ac:dyDescent="0.25">
      <c r="A31" s="1"/>
      <c r="B31" s="23" t="s">
        <v>15</v>
      </c>
      <c r="C31" s="24">
        <f t="shared" si="0"/>
        <v>14</v>
      </c>
      <c r="D31" s="28" t="s">
        <v>96</v>
      </c>
      <c r="E31" s="26"/>
      <c r="F31" s="26"/>
    </row>
    <row r="32" spans="1:6" x14ac:dyDescent="0.25">
      <c r="A32" s="1"/>
      <c r="B32" s="23" t="s">
        <v>15</v>
      </c>
      <c r="C32" s="24">
        <f t="shared" si="0"/>
        <v>15</v>
      </c>
      <c r="D32" s="28" t="s">
        <v>21</v>
      </c>
      <c r="E32" s="26"/>
      <c r="F32" s="26"/>
    </row>
    <row r="33" spans="1:6" ht="17.25" customHeight="1" x14ac:dyDescent="0.25">
      <c r="A33" s="1"/>
      <c r="B33" s="20"/>
      <c r="C33" s="20"/>
      <c r="D33" s="12" t="s">
        <v>208</v>
      </c>
      <c r="E33" s="26"/>
      <c r="F33" s="26"/>
    </row>
    <row r="34" spans="1:6" customFormat="1" x14ac:dyDescent="0.25">
      <c r="A34" s="30"/>
      <c r="B34" s="23" t="s">
        <v>15</v>
      </c>
      <c r="C34" s="24">
        <f>C32+1</f>
        <v>16</v>
      </c>
      <c r="D34" s="27" t="s">
        <v>22</v>
      </c>
      <c r="E34" s="26"/>
      <c r="F34" s="26"/>
    </row>
    <row r="35" spans="1:6" customFormat="1" x14ac:dyDescent="0.25">
      <c r="A35" s="30"/>
      <c r="B35" s="23" t="s">
        <v>15</v>
      </c>
      <c r="C35" s="24">
        <f t="shared" ref="C35:C41" si="1">C34+1</f>
        <v>17</v>
      </c>
      <c r="D35" s="27" t="s">
        <v>97</v>
      </c>
      <c r="E35" s="26"/>
      <c r="F35" s="26"/>
    </row>
    <row r="36" spans="1:6" customFormat="1" x14ac:dyDescent="0.25">
      <c r="A36" s="30"/>
      <c r="B36" s="23" t="s">
        <v>15</v>
      </c>
      <c r="C36" s="24">
        <f t="shared" si="1"/>
        <v>18</v>
      </c>
      <c r="D36" s="27" t="s">
        <v>98</v>
      </c>
      <c r="E36" s="26"/>
      <c r="F36" s="26"/>
    </row>
    <row r="37" spans="1:6" x14ac:dyDescent="0.25">
      <c r="A37" s="1"/>
      <c r="B37" s="23" t="s">
        <v>15</v>
      </c>
      <c r="C37" s="24">
        <f t="shared" si="1"/>
        <v>19</v>
      </c>
      <c r="D37" s="28" t="s">
        <v>23</v>
      </c>
      <c r="E37" s="26"/>
      <c r="F37" s="26"/>
    </row>
    <row r="38" spans="1:6" x14ac:dyDescent="0.25">
      <c r="A38" s="1"/>
      <c r="B38" s="23" t="s">
        <v>15</v>
      </c>
      <c r="C38" s="24">
        <f t="shared" si="1"/>
        <v>20</v>
      </c>
      <c r="D38" s="28" t="s">
        <v>24</v>
      </c>
      <c r="E38" s="26"/>
      <c r="F38" s="26"/>
    </row>
    <row r="39" spans="1:6" ht="25.5" x14ac:dyDescent="0.25">
      <c r="A39" s="1"/>
      <c r="B39" s="23" t="s">
        <v>15</v>
      </c>
      <c r="C39" s="24">
        <f t="shared" si="1"/>
        <v>21</v>
      </c>
      <c r="D39" s="31" t="s">
        <v>25</v>
      </c>
      <c r="E39" s="26"/>
      <c r="F39" s="26"/>
    </row>
    <row r="40" spans="1:6" ht="38.25" x14ac:dyDescent="0.25">
      <c r="B40" s="23" t="s">
        <v>15</v>
      </c>
      <c r="C40" s="24">
        <f t="shared" si="1"/>
        <v>22</v>
      </c>
      <c r="D40" s="31" t="s">
        <v>43</v>
      </c>
      <c r="E40" s="26"/>
      <c r="F40" s="26"/>
    </row>
    <row r="41" spans="1:6" x14ac:dyDescent="0.25">
      <c r="A41" s="1"/>
      <c r="B41" s="23" t="s">
        <v>15</v>
      </c>
      <c r="C41" s="24">
        <f t="shared" si="1"/>
        <v>23</v>
      </c>
      <c r="D41" s="31" t="s">
        <v>26</v>
      </c>
      <c r="E41" s="26"/>
      <c r="F41" s="26"/>
    </row>
    <row r="42" spans="1:6" x14ac:dyDescent="0.25">
      <c r="A42" s="1"/>
      <c r="B42"/>
      <c r="C42"/>
      <c r="D42"/>
      <c r="E42"/>
      <c r="F42"/>
    </row>
    <row r="43" spans="1:6" x14ac:dyDescent="0.25">
      <c r="A43" s="1"/>
      <c r="B43"/>
      <c r="C43"/>
      <c r="D43"/>
      <c r="E43"/>
      <c r="F43"/>
    </row>
    <row r="44" spans="1:6" x14ac:dyDescent="0.25">
      <c r="A44" s="1"/>
      <c r="B44"/>
      <c r="C44"/>
      <c r="D44"/>
      <c r="E44"/>
      <c r="F44"/>
    </row>
    <row r="45" spans="1:6" x14ac:dyDescent="0.25">
      <c r="A45" s="1"/>
      <c r="B45"/>
      <c r="C45"/>
      <c r="D45"/>
      <c r="E45"/>
      <c r="F45"/>
    </row>
    <row r="46" spans="1:6" x14ac:dyDescent="0.25">
      <c r="A46" s="1"/>
      <c r="B46"/>
      <c r="C46"/>
      <c r="D46"/>
      <c r="E46"/>
      <c r="F46"/>
    </row>
    <row r="47" spans="1:6" x14ac:dyDescent="0.25">
      <c r="A47" s="1"/>
      <c r="B47"/>
      <c r="C47"/>
      <c r="D47"/>
      <c r="E47"/>
      <c r="F47"/>
    </row>
    <row r="48" spans="1:6" x14ac:dyDescent="0.25">
      <c r="A48" s="1"/>
      <c r="B48"/>
      <c r="C48"/>
      <c r="D48"/>
      <c r="E48"/>
      <c r="F48"/>
    </row>
    <row r="49" spans="1:6" x14ac:dyDescent="0.25">
      <c r="A49" s="1"/>
      <c r="B49"/>
      <c r="C49"/>
      <c r="D49"/>
      <c r="E49"/>
      <c r="F49"/>
    </row>
    <row r="50" spans="1:6" x14ac:dyDescent="0.25">
      <c r="A50" s="1"/>
      <c r="B50" s="32"/>
      <c r="C50" s="32"/>
      <c r="E50" s="34"/>
      <c r="F50" s="34"/>
    </row>
    <row r="51" spans="1:6" x14ac:dyDescent="0.25">
      <c r="A51" s="1"/>
      <c r="B51" s="32"/>
      <c r="C51" s="32"/>
      <c r="E51" s="34"/>
      <c r="F51" s="34"/>
    </row>
    <row r="52" spans="1:6" x14ac:dyDescent="0.25">
      <c r="A52" s="1"/>
      <c r="B52" s="32"/>
      <c r="C52" s="32"/>
      <c r="E52" s="34"/>
      <c r="F52" s="34"/>
    </row>
    <row r="53" spans="1:6" x14ac:dyDescent="0.25">
      <c r="B53" s="32"/>
      <c r="C53" s="32"/>
      <c r="E53" s="34"/>
      <c r="F53" s="34"/>
    </row>
    <row r="54" spans="1:6" x14ac:dyDescent="0.25">
      <c r="A54" s="1"/>
      <c r="B54" s="32"/>
      <c r="C54" s="32"/>
      <c r="E54" s="34"/>
      <c r="F54" s="34"/>
    </row>
    <row r="55" spans="1:6" s="34" customFormat="1" x14ac:dyDescent="0.25">
      <c r="A55" s="1"/>
      <c r="B55" s="32"/>
      <c r="C55" s="32"/>
      <c r="D55" s="33"/>
    </row>
    <row r="56" spans="1:6" s="34" customFormat="1" x14ac:dyDescent="0.25">
      <c r="B56" s="32"/>
      <c r="C56" s="32"/>
      <c r="D56" s="33"/>
    </row>
    <row r="57" spans="1:6" s="34" customFormat="1" x14ac:dyDescent="0.25">
      <c r="B57" s="33"/>
      <c r="C57" s="33"/>
      <c r="D57" s="33"/>
    </row>
    <row r="58" spans="1:6" s="34" customFormat="1" x14ac:dyDescent="0.25">
      <c r="B58" s="33"/>
      <c r="C58" s="33"/>
      <c r="D58" s="33"/>
    </row>
    <row r="59" spans="1:6" s="34" customFormat="1" x14ac:dyDescent="0.25">
      <c r="B59" s="33"/>
      <c r="C59" s="33"/>
      <c r="D59" s="33"/>
    </row>
    <row r="60" spans="1:6" s="34" customFormat="1" x14ac:dyDescent="0.25">
      <c r="B60" s="33"/>
      <c r="C60" s="33"/>
      <c r="D60" s="33"/>
    </row>
    <row r="61" spans="1:6" s="34" customFormat="1" x14ac:dyDescent="0.25">
      <c r="B61" s="33"/>
      <c r="C61" s="33"/>
      <c r="D61" s="33"/>
    </row>
    <row r="62" spans="1:6" s="34" customFormat="1" x14ac:dyDescent="0.25">
      <c r="B62" s="33"/>
      <c r="C62" s="33"/>
      <c r="D62" s="33"/>
    </row>
    <row r="63" spans="1:6" s="34" customFormat="1" x14ac:dyDescent="0.25">
      <c r="B63" s="33"/>
      <c r="C63" s="33"/>
      <c r="D63" s="33"/>
    </row>
    <row r="64" spans="1:6" s="34" customFormat="1" x14ac:dyDescent="0.25">
      <c r="B64" s="33"/>
      <c r="C64" s="33"/>
      <c r="D64" s="33"/>
    </row>
  </sheetData>
  <sheetProtection formatRows="0"/>
  <mergeCells count="8">
    <mergeCell ref="B13:D13"/>
    <mergeCell ref="C14:D14"/>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8" scale="89" orientation="landscape" verticalDpi="598" r:id="rId1"/>
  <headerFooter scaleWithDoc="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9"/>
  <sheetViews>
    <sheetView view="pageBreakPreview" topLeftCell="A5" zoomScale="70" zoomScaleNormal="40" zoomScaleSheetLayoutView="70" workbookViewId="0">
      <selection activeCell="D23" sqref="D23"/>
    </sheetView>
  </sheetViews>
  <sheetFormatPr baseColWidth="10" defaultColWidth="11.42578125" defaultRowHeight="15" outlineLevelRow="1" outlineLevelCol="1" x14ac:dyDescent="0.25"/>
  <cols>
    <col min="1" max="1" width="16.7109375" style="38" customWidth="1"/>
    <col min="2" max="2" width="19.140625" style="38" customWidth="1"/>
    <col min="3" max="3" width="14" style="114" customWidth="1"/>
    <col min="4" max="4" width="113.85546875" style="115" customWidth="1"/>
    <col min="5" max="5" width="27.5703125" style="115" hidden="1" customWidth="1" outlineLevel="1"/>
    <col min="6" max="6" width="24.28515625" style="115" hidden="1" customWidth="1" outlineLevel="1"/>
    <col min="7" max="7" width="11.42578125" style="38" collapsed="1"/>
    <col min="8" max="8" width="19.7109375" style="38" customWidth="1"/>
    <col min="9" max="9" width="18" style="38" customWidth="1"/>
    <col min="10" max="16384" width="11.42578125" style="38"/>
  </cols>
  <sheetData>
    <row r="1" spans="1:9" ht="31.5" x14ac:dyDescent="0.6">
      <c r="A1" s="36"/>
      <c r="B1" s="37" t="str">
        <f>'LOT 2 - Cadira exploració denta'!B2</f>
        <v xml:space="preserve">LOT 2 </v>
      </c>
      <c r="C1" s="394" t="s">
        <v>1</v>
      </c>
      <c r="D1" s="394"/>
      <c r="E1" s="394"/>
      <c r="F1" s="394"/>
    </row>
    <row r="2" spans="1:9" ht="22.5" x14ac:dyDescent="0.25">
      <c r="A2" s="39"/>
      <c r="B2" s="40"/>
      <c r="C2" s="40"/>
      <c r="D2" s="41"/>
      <c r="E2" s="41"/>
      <c r="F2" s="41"/>
    </row>
    <row r="3" spans="1:9" s="46" customFormat="1" ht="32.25" thickBot="1" x14ac:dyDescent="0.3">
      <c r="A3" s="42"/>
      <c r="B3" s="43"/>
      <c r="C3" s="44"/>
      <c r="D3" s="45"/>
      <c r="E3" s="45"/>
      <c r="F3" s="45"/>
    </row>
    <row r="4" spans="1:9" s="51" customFormat="1" ht="45" x14ac:dyDescent="0.5">
      <c r="A4" s="47" t="s">
        <v>44</v>
      </c>
      <c r="B4" s="48"/>
      <c r="C4" s="48"/>
      <c r="D4" s="49" t="s">
        <v>45</v>
      </c>
      <c r="E4" s="50"/>
      <c r="F4" s="50"/>
      <c r="H4" s="46"/>
      <c r="I4" s="46"/>
    </row>
    <row r="5" spans="1:9" s="51" customFormat="1" ht="25.5" thickBot="1" x14ac:dyDescent="0.55000000000000004">
      <c r="A5" s="52">
        <f>SUM(A8:A23)</f>
        <v>18</v>
      </c>
      <c r="B5" s="36"/>
      <c r="C5" s="53"/>
      <c r="D5" s="54"/>
      <c r="E5" s="55">
        <f>A5</f>
        <v>18</v>
      </c>
      <c r="F5" s="56" t="s">
        <v>46</v>
      </c>
    </row>
    <row r="6" spans="1:9" s="51" customFormat="1" ht="24.75" x14ac:dyDescent="0.5">
      <c r="A6" s="36"/>
      <c r="B6" s="57"/>
      <c r="C6" s="58"/>
      <c r="D6" s="56"/>
      <c r="E6" s="56"/>
      <c r="F6" s="56"/>
    </row>
    <row r="7" spans="1:9" s="51" customFormat="1" ht="68.25" thickBot="1" x14ac:dyDescent="0.3">
      <c r="A7" s="59" t="s">
        <v>47</v>
      </c>
      <c r="B7" s="60" t="s">
        <v>48</v>
      </c>
      <c r="C7" s="61" t="s">
        <v>10</v>
      </c>
      <c r="D7" s="62" t="s">
        <v>49</v>
      </c>
      <c r="E7" s="63" t="s">
        <v>50</v>
      </c>
      <c r="F7" s="64" t="s">
        <v>13</v>
      </c>
    </row>
    <row r="8" spans="1:9" s="51" customFormat="1" ht="16.5" thickBot="1" x14ac:dyDescent="0.3">
      <c r="A8" s="65">
        <v>4</v>
      </c>
      <c r="B8" s="66">
        <f>A8/2</f>
        <v>2</v>
      </c>
      <c r="C8" s="67"/>
      <c r="D8" s="68" t="s">
        <v>116</v>
      </c>
      <c r="E8" s="69"/>
      <c r="F8" s="69"/>
    </row>
    <row r="9" spans="1:9" s="51" customFormat="1" ht="15.75" hidden="1" outlineLevel="1" x14ac:dyDescent="0.25">
      <c r="A9" s="70"/>
      <c r="B9" s="71"/>
      <c r="C9" s="71"/>
      <c r="D9" s="72" t="s">
        <v>51</v>
      </c>
      <c r="E9" s="73"/>
      <c r="F9" s="73"/>
    </row>
    <row r="10" spans="1:9" s="51" customFormat="1" ht="15.75" hidden="1" outlineLevel="1" x14ac:dyDescent="0.25">
      <c r="A10" s="74"/>
      <c r="B10" s="71"/>
      <c r="C10" s="71"/>
      <c r="D10" s="75" t="s">
        <v>52</v>
      </c>
      <c r="E10" s="73"/>
      <c r="F10" s="73"/>
    </row>
    <row r="11" spans="1:9" s="51" customFormat="1" collapsed="1" x14ac:dyDescent="0.25">
      <c r="A11" s="76"/>
      <c r="B11" s="77"/>
      <c r="C11" s="67">
        <v>1</v>
      </c>
      <c r="D11" s="78" t="s">
        <v>99</v>
      </c>
      <c r="E11" s="73"/>
      <c r="F11" s="73"/>
    </row>
    <row r="12" spans="1:9" s="51" customFormat="1" x14ac:dyDescent="0.25">
      <c r="A12" s="120"/>
      <c r="B12" s="77"/>
      <c r="C12" s="67">
        <f>C11+1</f>
        <v>2</v>
      </c>
      <c r="D12" s="78" t="s">
        <v>100</v>
      </c>
      <c r="E12" s="73"/>
      <c r="F12" s="73"/>
    </row>
    <row r="13" spans="1:9" s="51" customFormat="1" x14ac:dyDescent="0.25">
      <c r="A13" s="120"/>
      <c r="B13" s="77"/>
      <c r="C13" s="67">
        <f t="shared" ref="C13:C14" si="0">C12+1</f>
        <v>3</v>
      </c>
      <c r="D13" s="78" t="s">
        <v>101</v>
      </c>
      <c r="E13" s="73"/>
      <c r="F13" s="73"/>
    </row>
    <row r="14" spans="1:9" s="51" customFormat="1" ht="15.75" thickBot="1" x14ac:dyDescent="0.3">
      <c r="A14" s="121"/>
      <c r="B14" s="77"/>
      <c r="C14" s="67">
        <f t="shared" si="0"/>
        <v>4</v>
      </c>
      <c r="D14" s="83" t="s">
        <v>102</v>
      </c>
      <c r="E14" s="73"/>
      <c r="F14" s="73"/>
    </row>
    <row r="15" spans="1:9" s="51" customFormat="1" ht="16.5" thickBot="1" x14ac:dyDescent="0.3">
      <c r="A15" s="65">
        <v>10</v>
      </c>
      <c r="B15" s="66">
        <v>3.5</v>
      </c>
      <c r="C15" s="67"/>
      <c r="D15" s="69" t="s">
        <v>103</v>
      </c>
      <c r="E15" s="69"/>
      <c r="F15" s="69"/>
    </row>
    <row r="16" spans="1:9" s="51" customFormat="1" ht="15.75" hidden="1" outlineLevel="1" x14ac:dyDescent="0.25">
      <c r="A16" s="70"/>
      <c r="B16" s="71"/>
      <c r="C16" s="67"/>
      <c r="D16" s="72" t="s">
        <v>60</v>
      </c>
      <c r="E16" s="73"/>
      <c r="F16" s="73"/>
    </row>
    <row r="17" spans="1:17" s="51" customFormat="1" ht="15.75" hidden="1" outlineLevel="1" x14ac:dyDescent="0.25">
      <c r="A17" s="74"/>
      <c r="B17" s="71"/>
      <c r="C17" s="67"/>
      <c r="D17" s="75" t="s">
        <v>52</v>
      </c>
      <c r="E17" s="73"/>
      <c r="F17" s="73"/>
    </row>
    <row r="18" spans="1:17" s="51" customFormat="1" ht="15.75" collapsed="1" thickBot="1" x14ac:dyDescent="0.3">
      <c r="A18" s="120"/>
      <c r="B18" s="77"/>
      <c r="C18" s="67">
        <f>C14+1</f>
        <v>5</v>
      </c>
      <c r="D18" s="78" t="s">
        <v>104</v>
      </c>
      <c r="E18" s="81"/>
      <c r="F18" s="73"/>
    </row>
    <row r="19" spans="1:17" s="51" customFormat="1" ht="16.5" thickBot="1" x14ac:dyDescent="0.3">
      <c r="A19" s="65">
        <v>4</v>
      </c>
      <c r="B19" s="66">
        <v>3.5</v>
      </c>
      <c r="C19" s="67"/>
      <c r="D19" s="69" t="s">
        <v>105</v>
      </c>
      <c r="E19" s="69"/>
      <c r="F19" s="69"/>
    </row>
    <row r="20" spans="1:17" s="51" customFormat="1" ht="15.75" hidden="1" outlineLevel="1" x14ac:dyDescent="0.25">
      <c r="A20" s="70"/>
      <c r="B20" s="71"/>
      <c r="C20" s="67"/>
      <c r="D20" s="72" t="s">
        <v>60</v>
      </c>
      <c r="E20" s="73"/>
      <c r="F20" s="73"/>
    </row>
    <row r="21" spans="1:17" s="51" customFormat="1" ht="15.75" hidden="1" outlineLevel="1" x14ac:dyDescent="0.25">
      <c r="A21" s="74"/>
      <c r="B21" s="71"/>
      <c r="C21" s="67"/>
      <c r="D21" s="75" t="s">
        <v>52</v>
      </c>
      <c r="E21" s="73"/>
      <c r="F21" s="73"/>
    </row>
    <row r="22" spans="1:17" s="51" customFormat="1" collapsed="1" x14ac:dyDescent="0.25">
      <c r="A22" s="120"/>
      <c r="B22" s="77"/>
      <c r="C22" s="67">
        <f>C18+1</f>
        <v>6</v>
      </c>
      <c r="D22" s="80" t="s">
        <v>106</v>
      </c>
      <c r="E22" s="73"/>
      <c r="F22" s="73"/>
      <c r="G22" s="84"/>
      <c r="H22" s="84"/>
      <c r="I22" s="84"/>
      <c r="J22" s="84"/>
      <c r="K22" s="84"/>
      <c r="L22" s="84"/>
      <c r="M22" s="84"/>
      <c r="N22" s="84"/>
      <c r="O22" s="84"/>
      <c r="P22" s="85"/>
      <c r="Q22" s="85"/>
    </row>
    <row r="23" spans="1:17" s="51" customFormat="1" ht="157.5" x14ac:dyDescent="0.25">
      <c r="A23" s="122"/>
      <c r="B23" s="77"/>
      <c r="C23" s="67">
        <f t="shared" ref="C23" si="1">C22+1</f>
        <v>7</v>
      </c>
      <c r="D23" s="80" t="s">
        <v>118</v>
      </c>
      <c r="E23" s="81"/>
      <c r="F23" s="81"/>
      <c r="G23" s="84"/>
      <c r="H23" s="84"/>
      <c r="I23" s="84"/>
      <c r="J23" s="84"/>
      <c r="K23" s="84"/>
      <c r="L23" s="84"/>
      <c r="M23" s="84"/>
      <c r="N23" s="84"/>
      <c r="O23" s="84"/>
      <c r="P23" s="85"/>
      <c r="Q23" s="85"/>
    </row>
    <row r="24" spans="1:17" s="51" customFormat="1" ht="15.75" thickBot="1" x14ac:dyDescent="0.3">
      <c r="A24" s="89"/>
      <c r="B24" s="77"/>
      <c r="C24" s="90"/>
      <c r="D24" s="91"/>
      <c r="E24" s="91"/>
      <c r="F24" s="91"/>
    </row>
    <row r="25" spans="1:17" s="51" customFormat="1" ht="45" x14ac:dyDescent="0.5">
      <c r="A25" s="47" t="s">
        <v>44</v>
      </c>
      <c r="B25" s="77"/>
      <c r="C25" s="90"/>
      <c r="D25" s="49" t="s">
        <v>58</v>
      </c>
      <c r="E25" s="91"/>
      <c r="F25" s="91"/>
    </row>
    <row r="26" spans="1:17" s="51" customFormat="1" ht="25.5" thickBot="1" x14ac:dyDescent="0.3">
      <c r="A26" s="92">
        <f>A29+A36+A42+A48+A54</f>
        <v>30</v>
      </c>
      <c r="B26" s="77"/>
      <c r="C26" s="90"/>
      <c r="D26" s="54"/>
      <c r="E26" s="55">
        <f>A26</f>
        <v>30</v>
      </c>
      <c r="F26" s="56" t="s">
        <v>46</v>
      </c>
    </row>
    <row r="27" spans="1:17" s="51" customFormat="1" ht="24.75" x14ac:dyDescent="0.25">
      <c r="A27" s="71"/>
      <c r="B27" s="77"/>
      <c r="C27" s="90"/>
      <c r="D27" s="56"/>
      <c r="E27" s="56"/>
      <c r="F27" s="56"/>
    </row>
    <row r="28" spans="1:17" s="51" customFormat="1" ht="68.25" thickBot="1" x14ac:dyDescent="0.3">
      <c r="A28" s="59" t="s">
        <v>47</v>
      </c>
      <c r="B28" s="60" t="s">
        <v>48</v>
      </c>
      <c r="C28" s="61" t="s">
        <v>10</v>
      </c>
      <c r="D28" s="62" t="s">
        <v>49</v>
      </c>
      <c r="E28" s="63" t="s">
        <v>50</v>
      </c>
      <c r="F28" s="64" t="s">
        <v>13</v>
      </c>
    </row>
    <row r="29" spans="1:17" s="51" customFormat="1" ht="32.25" thickBot="1" x14ac:dyDescent="0.3">
      <c r="A29" s="65">
        <v>7</v>
      </c>
      <c r="B29" s="66">
        <f>A29/2</f>
        <v>3.5</v>
      </c>
      <c r="C29" s="67"/>
      <c r="D29" s="69" t="s">
        <v>107</v>
      </c>
      <c r="E29" s="69"/>
      <c r="F29" s="69"/>
    </row>
    <row r="30" spans="1:17" s="51" customFormat="1" ht="15.75" hidden="1" outlineLevel="1" x14ac:dyDescent="0.25">
      <c r="A30" s="93"/>
      <c r="B30" s="71"/>
      <c r="C30" s="71"/>
      <c r="D30" s="72" t="s">
        <v>60</v>
      </c>
      <c r="E30" s="72"/>
      <c r="F30" s="72"/>
    </row>
    <row r="31" spans="1:17" s="51" customFormat="1" ht="15.75" hidden="1" outlineLevel="1" x14ac:dyDescent="0.25">
      <c r="A31" s="74"/>
      <c r="B31" s="71"/>
      <c r="C31" s="71"/>
      <c r="D31" s="75" t="s">
        <v>52</v>
      </c>
      <c r="E31" s="94"/>
      <c r="F31" s="94"/>
    </row>
    <row r="32" spans="1:17" s="51" customFormat="1" ht="28.5" collapsed="1" x14ac:dyDescent="0.25">
      <c r="A32" s="95"/>
      <c r="B32" s="77"/>
      <c r="C32" s="67">
        <f>C23+1</f>
        <v>8</v>
      </c>
      <c r="D32" s="80" t="s">
        <v>108</v>
      </c>
      <c r="E32" s="73"/>
      <c r="F32" s="73"/>
    </row>
    <row r="33" spans="1:6" s="51" customFormat="1" x14ac:dyDescent="0.25">
      <c r="A33" s="96"/>
      <c r="B33" s="77"/>
      <c r="C33" s="67">
        <f>C32+1</f>
        <v>9</v>
      </c>
      <c r="D33" s="80" t="s">
        <v>109</v>
      </c>
      <c r="E33" s="73"/>
      <c r="F33" s="73"/>
    </row>
    <row r="34" spans="1:6" s="51" customFormat="1" x14ac:dyDescent="0.25">
      <c r="A34" s="96"/>
      <c r="B34" s="77"/>
      <c r="C34" s="67">
        <f t="shared" ref="C34:C35" si="2">C33+1</f>
        <v>10</v>
      </c>
      <c r="D34" s="80" t="s">
        <v>110</v>
      </c>
      <c r="E34" s="73"/>
      <c r="F34" s="73"/>
    </row>
    <row r="35" spans="1:6" s="51" customFormat="1" ht="15.75" thickBot="1" x14ac:dyDescent="0.3">
      <c r="A35" s="97"/>
      <c r="B35" s="77"/>
      <c r="C35" s="67">
        <f t="shared" si="2"/>
        <v>11</v>
      </c>
      <c r="D35" s="80" t="s">
        <v>119</v>
      </c>
      <c r="E35" s="73"/>
      <c r="F35" s="73"/>
    </row>
    <row r="36" spans="1:6" s="51" customFormat="1" ht="16.5" thickBot="1" x14ac:dyDescent="0.3">
      <c r="A36" s="65">
        <v>7</v>
      </c>
      <c r="B36" s="66">
        <f>A36/2</f>
        <v>3.5</v>
      </c>
      <c r="C36" s="67"/>
      <c r="D36" s="69" t="s">
        <v>65</v>
      </c>
      <c r="E36" s="69"/>
      <c r="F36" s="69"/>
    </row>
    <row r="37" spans="1:6" s="51" customFormat="1" ht="15.75" hidden="1" outlineLevel="1" x14ac:dyDescent="0.25">
      <c r="A37" s="93"/>
      <c r="B37" s="71"/>
      <c r="C37" s="67"/>
      <c r="D37" s="72" t="s">
        <v>60</v>
      </c>
      <c r="E37" s="72"/>
      <c r="F37" s="72"/>
    </row>
    <row r="38" spans="1:6" s="51" customFormat="1" ht="15.75" hidden="1" outlineLevel="1" x14ac:dyDescent="0.25">
      <c r="A38" s="74"/>
      <c r="B38" s="71"/>
      <c r="C38" s="67"/>
      <c r="D38" s="75" t="s">
        <v>52</v>
      </c>
      <c r="E38" s="94"/>
      <c r="F38" s="94"/>
    </row>
    <row r="39" spans="1:6" s="51" customFormat="1" ht="28.5" collapsed="1" x14ac:dyDescent="0.25">
      <c r="A39" s="95"/>
      <c r="B39" s="77"/>
      <c r="C39" s="67">
        <f>C35+1</f>
        <v>12</v>
      </c>
      <c r="D39" s="80" t="s">
        <v>111</v>
      </c>
      <c r="E39" s="73"/>
      <c r="F39" s="73"/>
    </row>
    <row r="40" spans="1:6" s="51" customFormat="1" x14ac:dyDescent="0.25">
      <c r="A40" s="96"/>
      <c r="B40" s="77"/>
      <c r="C40" s="67">
        <f>C39+1</f>
        <v>13</v>
      </c>
      <c r="D40" s="80" t="s">
        <v>112</v>
      </c>
      <c r="E40" s="73"/>
      <c r="F40" s="73"/>
    </row>
    <row r="41" spans="1:6" s="51" customFormat="1" ht="29.25" thickBot="1" x14ac:dyDescent="0.3">
      <c r="A41" s="98"/>
      <c r="B41" s="77"/>
      <c r="C41" s="67">
        <f>C40+1</f>
        <v>14</v>
      </c>
      <c r="D41" s="80" t="s">
        <v>66</v>
      </c>
      <c r="E41" s="73"/>
      <c r="F41" s="73"/>
    </row>
    <row r="42" spans="1:6" s="51" customFormat="1" ht="16.5" thickBot="1" x14ac:dyDescent="0.3">
      <c r="A42" s="65">
        <v>7</v>
      </c>
      <c r="B42" s="66">
        <f>A42/2</f>
        <v>3.5</v>
      </c>
      <c r="C42" s="67"/>
      <c r="D42" s="69" t="s">
        <v>67</v>
      </c>
      <c r="E42" s="69"/>
      <c r="F42" s="69"/>
    </row>
    <row r="43" spans="1:6" s="51" customFormat="1" ht="15.75" hidden="1" outlineLevel="1" x14ac:dyDescent="0.25">
      <c r="A43" s="93"/>
      <c r="B43" s="71"/>
      <c r="C43" s="67"/>
      <c r="D43" s="72" t="s">
        <v>60</v>
      </c>
      <c r="E43" s="72"/>
      <c r="F43" s="72"/>
    </row>
    <row r="44" spans="1:6" s="51" customFormat="1" ht="15.75" hidden="1" outlineLevel="1" x14ac:dyDescent="0.25">
      <c r="A44" s="74"/>
      <c r="B44" s="71"/>
      <c r="C44" s="67"/>
      <c r="D44" s="75" t="s">
        <v>52</v>
      </c>
      <c r="E44" s="94"/>
      <c r="F44" s="94"/>
    </row>
    <row r="45" spans="1:6" s="51" customFormat="1" ht="28.5" collapsed="1" x14ac:dyDescent="0.25">
      <c r="A45" s="95"/>
      <c r="B45" s="77"/>
      <c r="C45" s="67">
        <f>C41+1</f>
        <v>15</v>
      </c>
      <c r="D45" s="80" t="s">
        <v>113</v>
      </c>
      <c r="E45" s="73"/>
      <c r="F45" s="73"/>
    </row>
    <row r="46" spans="1:6" s="51" customFormat="1" x14ac:dyDescent="0.25">
      <c r="A46" s="96"/>
      <c r="B46" s="77"/>
      <c r="C46" s="67">
        <f>C45+1</f>
        <v>16</v>
      </c>
      <c r="D46" s="80" t="s">
        <v>69</v>
      </c>
      <c r="E46" s="73"/>
      <c r="F46" s="73"/>
    </row>
    <row r="47" spans="1:6" s="51" customFormat="1" ht="15.75" thickBot="1" x14ac:dyDescent="0.3">
      <c r="A47" s="97"/>
      <c r="B47" s="77"/>
      <c r="C47" s="67">
        <f>C46+1</f>
        <v>17</v>
      </c>
      <c r="D47" s="80" t="s">
        <v>114</v>
      </c>
      <c r="E47" s="73"/>
      <c r="F47" s="73"/>
    </row>
    <row r="48" spans="1:6" s="51" customFormat="1" ht="16.5" thickBot="1" x14ac:dyDescent="0.3">
      <c r="A48" s="65">
        <v>7</v>
      </c>
      <c r="B48" s="66">
        <f>A48/2</f>
        <v>3.5</v>
      </c>
      <c r="C48" s="67"/>
      <c r="D48" s="69" t="s">
        <v>71</v>
      </c>
      <c r="E48" s="69"/>
      <c r="F48" s="69"/>
    </row>
    <row r="49" spans="1:6" s="51" customFormat="1" ht="15.75" hidden="1" outlineLevel="1" x14ac:dyDescent="0.25">
      <c r="A49" s="93"/>
      <c r="B49" s="71"/>
      <c r="C49" s="67"/>
      <c r="D49" s="72" t="s">
        <v>60</v>
      </c>
      <c r="E49" s="72"/>
      <c r="F49" s="72"/>
    </row>
    <row r="50" spans="1:6" s="51" customFormat="1" ht="15.75" hidden="1" outlineLevel="1" x14ac:dyDescent="0.25">
      <c r="A50" s="74"/>
      <c r="B50" s="71"/>
      <c r="C50" s="67"/>
      <c r="D50" s="75" t="s">
        <v>52</v>
      </c>
      <c r="E50" s="94"/>
      <c r="F50" s="94"/>
    </row>
    <row r="51" spans="1:6" s="51" customFormat="1" collapsed="1" x14ac:dyDescent="0.25">
      <c r="A51" s="95"/>
      <c r="B51" s="77"/>
      <c r="C51" s="67">
        <f>C47+1</f>
        <v>18</v>
      </c>
      <c r="D51" s="80" t="s">
        <v>72</v>
      </c>
      <c r="E51" s="73"/>
      <c r="F51" s="73"/>
    </row>
    <row r="52" spans="1:6" s="51" customFormat="1" x14ac:dyDescent="0.25">
      <c r="A52" s="96"/>
      <c r="B52" s="77"/>
      <c r="C52" s="67">
        <f>C51+1</f>
        <v>19</v>
      </c>
      <c r="D52" s="80" t="s">
        <v>316</v>
      </c>
      <c r="E52" s="73"/>
      <c r="F52" s="73"/>
    </row>
    <row r="53" spans="1:6" s="51" customFormat="1" ht="15.75" thickBot="1" x14ac:dyDescent="0.3">
      <c r="A53" s="96"/>
      <c r="B53" s="77"/>
      <c r="C53" s="67">
        <f t="shared" ref="C53" si="3">C52+1</f>
        <v>20</v>
      </c>
      <c r="D53" s="80" t="s">
        <v>74</v>
      </c>
      <c r="E53" s="73"/>
      <c r="F53" s="73"/>
    </row>
    <row r="54" spans="1:6" s="51" customFormat="1" ht="16.5" thickBot="1" x14ac:dyDescent="0.3">
      <c r="A54" s="65">
        <v>2</v>
      </c>
      <c r="B54" s="66">
        <f>A54/2</f>
        <v>1</v>
      </c>
      <c r="C54" s="67"/>
      <c r="D54" s="69" t="s">
        <v>75</v>
      </c>
      <c r="E54" s="69"/>
      <c r="F54" s="69"/>
    </row>
    <row r="55" spans="1:6" s="51" customFormat="1" ht="15.75" hidden="1" outlineLevel="1" x14ac:dyDescent="0.25">
      <c r="A55" s="93"/>
      <c r="B55" s="71"/>
      <c r="C55" s="67"/>
      <c r="D55" s="72" t="s">
        <v>60</v>
      </c>
      <c r="E55" s="72"/>
      <c r="F55" s="72"/>
    </row>
    <row r="56" spans="1:6" s="51" customFormat="1" ht="15.75" hidden="1" outlineLevel="1" x14ac:dyDescent="0.25">
      <c r="A56" s="74"/>
      <c r="B56" s="71"/>
      <c r="C56" s="67"/>
      <c r="D56" s="75" t="s">
        <v>52</v>
      </c>
      <c r="E56" s="94"/>
      <c r="F56" s="94"/>
    </row>
    <row r="57" spans="1:6" s="51" customFormat="1" ht="28.5" collapsed="1" x14ac:dyDescent="0.25">
      <c r="A57" s="95"/>
      <c r="B57" s="77"/>
      <c r="C57" s="67">
        <f>C53+1</f>
        <v>21</v>
      </c>
      <c r="D57" s="80" t="s">
        <v>121</v>
      </c>
      <c r="E57" s="73"/>
      <c r="F57" s="73"/>
    </row>
    <row r="58" spans="1:6" s="51" customFormat="1" x14ac:dyDescent="0.25">
      <c r="A58" s="99"/>
      <c r="B58" s="77"/>
      <c r="C58" s="67">
        <f>C57+1</f>
        <v>22</v>
      </c>
      <c r="D58" s="80" t="s">
        <v>77</v>
      </c>
      <c r="E58" s="81"/>
      <c r="F58" s="81"/>
    </row>
    <row r="59" spans="1:6" s="51" customFormat="1" x14ac:dyDescent="0.25">
      <c r="A59" s="77"/>
      <c r="B59" s="77"/>
      <c r="C59" s="67"/>
      <c r="D59" s="91"/>
      <c r="E59" s="91"/>
      <c r="F59" s="91"/>
    </row>
    <row r="60" spans="1:6" s="51" customFormat="1" ht="24.75" x14ac:dyDescent="0.25">
      <c r="A60" s="77"/>
      <c r="B60" s="77"/>
      <c r="C60" s="67"/>
      <c r="D60" s="56" t="s">
        <v>78</v>
      </c>
      <c r="E60" s="91"/>
      <c r="F60" s="91"/>
    </row>
    <row r="61" spans="1:6" s="51" customFormat="1" x14ac:dyDescent="0.25">
      <c r="A61" s="77"/>
      <c r="B61" s="77"/>
      <c r="C61" s="67"/>
      <c r="D61" s="100"/>
      <c r="E61" s="91"/>
      <c r="F61" s="91"/>
    </row>
    <row r="62" spans="1:6" s="51" customFormat="1" ht="31.5" x14ac:dyDescent="0.25">
      <c r="A62" s="77"/>
      <c r="B62" s="77"/>
      <c r="C62" s="67"/>
      <c r="D62" s="101" t="s">
        <v>79</v>
      </c>
      <c r="E62" s="91"/>
      <c r="F62" s="91"/>
    </row>
    <row r="63" spans="1:6" s="51" customFormat="1" ht="15.75" x14ac:dyDescent="0.25">
      <c r="A63" s="77"/>
      <c r="B63" s="77"/>
      <c r="C63" s="67"/>
      <c r="D63" s="101" t="s">
        <v>217</v>
      </c>
      <c r="E63" s="91"/>
      <c r="F63" s="91"/>
    </row>
    <row r="64" spans="1:6" s="51" customFormat="1" ht="15.75" x14ac:dyDescent="0.25">
      <c r="A64" s="77"/>
      <c r="B64" s="77"/>
      <c r="C64" s="67"/>
      <c r="D64" s="101" t="s">
        <v>80</v>
      </c>
      <c r="E64" s="91"/>
      <c r="F64" s="91"/>
    </row>
    <row r="65" spans="1:6" s="51" customFormat="1" ht="15.75" thickBot="1" x14ac:dyDescent="0.3">
      <c r="A65" s="77"/>
      <c r="B65" s="77"/>
      <c r="C65" s="67"/>
      <c r="D65" s="91"/>
      <c r="E65" s="91"/>
      <c r="F65" s="91"/>
    </row>
    <row r="66" spans="1:6" ht="93.75" outlineLevel="1" x14ac:dyDescent="0.25">
      <c r="A66" s="39"/>
      <c r="B66" s="40"/>
      <c r="C66" s="40"/>
      <c r="D66" s="102" t="s">
        <v>81</v>
      </c>
      <c r="E66" s="103"/>
      <c r="F66" s="104"/>
    </row>
    <row r="67" spans="1:6" ht="18.75" outlineLevel="1" x14ac:dyDescent="0.25">
      <c r="A67" s="39"/>
      <c r="B67" s="40"/>
      <c r="C67" s="40"/>
      <c r="D67" s="105"/>
      <c r="E67" s="106"/>
      <c r="F67" s="107"/>
    </row>
    <row r="68" spans="1:6" ht="37.5" outlineLevel="1" x14ac:dyDescent="0.25">
      <c r="A68" s="39"/>
      <c r="B68" s="40"/>
      <c r="C68" s="40"/>
      <c r="D68" s="105" t="s">
        <v>82</v>
      </c>
      <c r="E68" s="106"/>
      <c r="F68" s="107"/>
    </row>
    <row r="69" spans="1:6" ht="37.5" outlineLevel="1" x14ac:dyDescent="0.25">
      <c r="A69" s="39"/>
      <c r="B69" s="40"/>
      <c r="C69" s="40"/>
      <c r="D69" s="105" t="s">
        <v>83</v>
      </c>
      <c r="E69" s="106"/>
      <c r="F69" s="107"/>
    </row>
    <row r="70" spans="1:6" ht="37.5" outlineLevel="1" x14ac:dyDescent="0.25">
      <c r="A70" s="39"/>
      <c r="B70" s="40"/>
      <c r="C70" s="40"/>
      <c r="D70" s="105" t="s">
        <v>84</v>
      </c>
      <c r="E70" s="106"/>
      <c r="F70" s="107"/>
    </row>
    <row r="71" spans="1:6" ht="19.5" outlineLevel="1" thickBot="1" x14ac:dyDescent="0.3">
      <c r="A71" s="39"/>
      <c r="B71" s="40"/>
      <c r="C71" s="40"/>
      <c r="D71" s="108" t="s">
        <v>85</v>
      </c>
      <c r="E71" s="109"/>
      <c r="F71" s="110"/>
    </row>
    <row r="72" spans="1:6" ht="24.75" outlineLevel="1" x14ac:dyDescent="0.25">
      <c r="A72" s="39"/>
      <c r="B72" s="40"/>
      <c r="C72" s="40"/>
      <c r="D72" s="111"/>
      <c r="E72" s="111"/>
      <c r="F72" s="111"/>
    </row>
    <row r="73" spans="1:6" ht="24.75" outlineLevel="1" x14ac:dyDescent="0.25">
      <c r="A73" s="39"/>
      <c r="B73" s="40"/>
      <c r="C73" s="40"/>
      <c r="D73" s="111"/>
      <c r="E73" s="111"/>
      <c r="F73" s="111"/>
    </row>
    <row r="74" spans="1:6" ht="24.75" outlineLevel="1" x14ac:dyDescent="0.25">
      <c r="A74" s="39"/>
      <c r="B74" s="40"/>
      <c r="C74" s="40"/>
      <c r="D74" s="111"/>
      <c r="E74" s="111"/>
      <c r="F74" s="111"/>
    </row>
    <row r="75" spans="1:6" s="113" customFormat="1" outlineLevel="1" x14ac:dyDescent="0.25">
      <c r="A75" s="39"/>
      <c r="B75" s="40"/>
      <c r="C75" s="40"/>
      <c r="D75" s="112"/>
      <c r="E75" s="112"/>
      <c r="F75" s="112"/>
    </row>
    <row r="76" spans="1:6" x14ac:dyDescent="0.25">
      <c r="B76" s="40"/>
    </row>
    <row r="77" spans="1:6" x14ac:dyDescent="0.25">
      <c r="B77" s="40"/>
    </row>
    <row r="78" spans="1:6" x14ac:dyDescent="0.25">
      <c r="C78" s="116"/>
      <c r="D78" s="117"/>
      <c r="E78" s="117"/>
    </row>
    <row r="79" spans="1:6" x14ac:dyDescent="0.25">
      <c r="C79" s="116"/>
      <c r="D79" s="117"/>
      <c r="E79" s="117"/>
    </row>
    <row r="80" spans="1:6" x14ac:dyDescent="0.25">
      <c r="C80" s="116"/>
      <c r="D80" s="117"/>
      <c r="E80" s="117"/>
    </row>
    <row r="81" spans="1:9" ht="15.75" x14ac:dyDescent="0.25">
      <c r="C81" s="116"/>
      <c r="D81" s="118"/>
      <c r="E81" s="117"/>
    </row>
    <row r="82" spans="1:9" ht="15.75" x14ac:dyDescent="0.25">
      <c r="C82" s="116"/>
      <c r="D82" s="118"/>
      <c r="E82" s="117"/>
    </row>
    <row r="83" spans="1:9" ht="15.75" x14ac:dyDescent="0.25">
      <c r="C83" s="116"/>
      <c r="D83" s="118"/>
      <c r="E83" s="117"/>
    </row>
    <row r="84" spans="1:9" x14ac:dyDescent="0.25">
      <c r="C84" s="116"/>
      <c r="D84" s="119"/>
      <c r="E84" s="117"/>
    </row>
    <row r="85" spans="1:9" s="115" customFormat="1" ht="15.75" x14ac:dyDescent="0.25">
      <c r="A85" s="38"/>
      <c r="B85" s="38"/>
      <c r="C85" s="116"/>
      <c r="D85" s="118"/>
      <c r="E85" s="117"/>
      <c r="G85" s="38"/>
      <c r="H85" s="38"/>
      <c r="I85" s="38"/>
    </row>
    <row r="86" spans="1:9" s="115" customFormat="1" ht="15.75" x14ac:dyDescent="0.25">
      <c r="A86" s="38"/>
      <c r="B86" s="38"/>
      <c r="C86" s="116"/>
      <c r="D86" s="118"/>
      <c r="E86" s="117"/>
      <c r="G86" s="38"/>
      <c r="H86" s="38"/>
      <c r="I86" s="38"/>
    </row>
    <row r="87" spans="1:9" s="115" customFormat="1" ht="15.75" x14ac:dyDescent="0.25">
      <c r="A87" s="38"/>
      <c r="B87" s="38"/>
      <c r="C87" s="116"/>
      <c r="D87" s="118"/>
      <c r="E87" s="117"/>
      <c r="G87" s="38"/>
      <c r="H87" s="38"/>
      <c r="I87" s="38"/>
    </row>
    <row r="88" spans="1:9" s="115" customFormat="1" x14ac:dyDescent="0.25">
      <c r="A88" s="38"/>
      <c r="B88" s="38"/>
      <c r="C88" s="116"/>
      <c r="D88" s="119"/>
      <c r="E88" s="117"/>
      <c r="G88" s="38"/>
      <c r="H88" s="38"/>
      <c r="I88" s="38"/>
    </row>
    <row r="89" spans="1:9" s="115" customFormat="1" ht="15.75" x14ac:dyDescent="0.25">
      <c r="A89" s="38"/>
      <c r="B89" s="38"/>
      <c r="C89" s="116"/>
      <c r="D89" s="118"/>
      <c r="E89" s="117"/>
      <c r="G89" s="38"/>
      <c r="H89" s="38"/>
      <c r="I89" s="38"/>
    </row>
    <row r="90" spans="1:9" s="115" customFormat="1" ht="15.75" x14ac:dyDescent="0.25">
      <c r="A90" s="38"/>
      <c r="B90" s="38"/>
      <c r="C90" s="116"/>
      <c r="D90" s="118"/>
      <c r="E90" s="117"/>
      <c r="G90" s="38"/>
      <c r="H90" s="38"/>
      <c r="I90" s="38"/>
    </row>
    <row r="91" spans="1:9" s="115" customFormat="1" ht="15.75" x14ac:dyDescent="0.25">
      <c r="A91" s="38"/>
      <c r="B91" s="38"/>
      <c r="C91" s="116"/>
      <c r="D91" s="118"/>
      <c r="E91" s="117"/>
      <c r="G91" s="38"/>
      <c r="H91" s="38"/>
      <c r="I91" s="38"/>
    </row>
    <row r="92" spans="1:9" s="115" customFormat="1" x14ac:dyDescent="0.25">
      <c r="A92" s="38"/>
      <c r="B92" s="38"/>
      <c r="C92" s="116"/>
      <c r="D92" s="119"/>
      <c r="E92" s="117"/>
      <c r="G92" s="38"/>
      <c r="H92" s="38"/>
      <c r="I92" s="38"/>
    </row>
    <row r="93" spans="1:9" s="115" customFormat="1" ht="15.75" x14ac:dyDescent="0.25">
      <c r="A93" s="38"/>
      <c r="B93" s="38"/>
      <c r="C93" s="116"/>
      <c r="D93" s="118"/>
      <c r="E93" s="117"/>
      <c r="G93" s="38"/>
      <c r="H93" s="38"/>
      <c r="I93" s="38"/>
    </row>
    <row r="94" spans="1:9" s="115" customFormat="1" ht="15.75" x14ac:dyDescent="0.25">
      <c r="A94" s="38"/>
      <c r="B94" s="38"/>
      <c r="C94" s="116"/>
      <c r="D94" s="118"/>
      <c r="E94" s="117"/>
      <c r="G94" s="38"/>
      <c r="H94" s="38"/>
      <c r="I94" s="38"/>
    </row>
    <row r="95" spans="1:9" s="115" customFormat="1" ht="15.75" x14ac:dyDescent="0.25">
      <c r="A95" s="38"/>
      <c r="B95" s="38"/>
      <c r="C95" s="116"/>
      <c r="D95" s="118"/>
      <c r="E95" s="117"/>
      <c r="G95" s="38"/>
      <c r="H95" s="38"/>
      <c r="I95" s="38"/>
    </row>
    <row r="96" spans="1:9" s="115" customFormat="1" x14ac:dyDescent="0.25">
      <c r="A96" s="38"/>
      <c r="B96" s="38"/>
      <c r="C96" s="116"/>
      <c r="D96" s="119"/>
      <c r="E96" s="117"/>
      <c r="G96" s="38"/>
      <c r="H96" s="38"/>
      <c r="I96" s="38"/>
    </row>
    <row r="97" spans="1:9" s="115" customFormat="1" ht="15.75" x14ac:dyDescent="0.25">
      <c r="A97" s="38"/>
      <c r="B97" s="38"/>
      <c r="C97" s="116"/>
      <c r="D97" s="118"/>
      <c r="E97" s="117"/>
      <c r="G97" s="38"/>
      <c r="H97" s="38"/>
      <c r="I97" s="38"/>
    </row>
    <row r="98" spans="1:9" s="115" customFormat="1" ht="15.75" x14ac:dyDescent="0.25">
      <c r="A98" s="38"/>
      <c r="B98" s="38"/>
      <c r="C98" s="116"/>
      <c r="D98" s="118"/>
      <c r="E98" s="117"/>
      <c r="G98" s="38"/>
      <c r="H98" s="38"/>
      <c r="I98" s="38"/>
    </row>
    <row r="99" spans="1:9" s="115" customFormat="1" ht="15.75" x14ac:dyDescent="0.25">
      <c r="A99" s="38"/>
      <c r="B99" s="38"/>
      <c r="C99" s="116"/>
      <c r="D99" s="118"/>
      <c r="E99" s="117"/>
      <c r="G99" s="38"/>
      <c r="H99" s="38"/>
      <c r="I99" s="38"/>
    </row>
    <row r="100" spans="1:9" s="115" customFormat="1" x14ac:dyDescent="0.25">
      <c r="A100" s="38"/>
      <c r="B100" s="38"/>
      <c r="C100" s="116"/>
      <c r="D100" s="119"/>
      <c r="E100" s="117"/>
      <c r="G100" s="38"/>
      <c r="H100" s="38"/>
      <c r="I100" s="38"/>
    </row>
    <row r="101" spans="1:9" s="115" customFormat="1" ht="15.75" x14ac:dyDescent="0.25">
      <c r="A101" s="38"/>
      <c r="B101" s="38"/>
      <c r="C101" s="116"/>
      <c r="D101" s="118"/>
      <c r="E101" s="117"/>
      <c r="G101" s="38"/>
      <c r="H101" s="38"/>
      <c r="I101" s="38"/>
    </row>
    <row r="102" spans="1:9" s="115" customFormat="1" ht="15.75" x14ac:dyDescent="0.25">
      <c r="A102" s="38"/>
      <c r="B102" s="38"/>
      <c r="C102" s="116"/>
      <c r="D102" s="118"/>
      <c r="E102" s="117"/>
      <c r="G102" s="38"/>
      <c r="H102" s="38"/>
      <c r="I102" s="38"/>
    </row>
    <row r="103" spans="1:9" s="115" customFormat="1" ht="15.75" x14ac:dyDescent="0.25">
      <c r="A103" s="38"/>
      <c r="B103" s="38"/>
      <c r="C103" s="116"/>
      <c r="D103" s="118"/>
      <c r="E103" s="117"/>
      <c r="G103" s="38"/>
      <c r="H103" s="38"/>
      <c r="I103" s="38"/>
    </row>
    <row r="104" spans="1:9" s="115" customFormat="1" x14ac:dyDescent="0.25">
      <c r="A104" s="38"/>
      <c r="B104" s="38"/>
      <c r="C104" s="116"/>
      <c r="D104" s="119"/>
      <c r="E104" s="117"/>
      <c r="G104" s="38"/>
      <c r="H104" s="38"/>
      <c r="I104" s="38"/>
    </row>
    <row r="105" spans="1:9" x14ac:dyDescent="0.25">
      <c r="C105" s="116"/>
      <c r="D105" s="117"/>
      <c r="E105" s="117"/>
    </row>
    <row r="106" spans="1:9" x14ac:dyDescent="0.25">
      <c r="C106" s="116"/>
      <c r="D106" s="117"/>
      <c r="E106" s="117"/>
    </row>
    <row r="107" spans="1:9" x14ac:dyDescent="0.25">
      <c r="C107" s="116"/>
      <c r="D107" s="117"/>
      <c r="E107" s="117"/>
    </row>
    <row r="108" spans="1:9" x14ac:dyDescent="0.25">
      <c r="C108" s="116"/>
      <c r="D108" s="117"/>
      <c r="E108" s="117"/>
    </row>
    <row r="109" spans="1:9" x14ac:dyDescent="0.25">
      <c r="C109" s="116"/>
      <c r="D109" s="117"/>
      <c r="E109" s="117"/>
    </row>
  </sheetData>
  <mergeCells count="1">
    <mergeCell ref="C1:F1"/>
  </mergeCells>
  <pageMargins left="0.25" right="0.25" top="0.75" bottom="0.75" header="0.3" footer="0.3"/>
  <pageSetup paperSize="8" scale="50" orientation="landscape" verticalDpi="598"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showGridLines="0" tabSelected="1" view="pageBreakPreview" zoomScale="85" zoomScaleNormal="85" zoomScaleSheetLayoutView="85" workbookViewId="0">
      <selection activeCell="G10" sqref="G10"/>
    </sheetView>
  </sheetViews>
  <sheetFormatPr baseColWidth="10" defaultColWidth="11.42578125" defaultRowHeight="15" x14ac:dyDescent="0.25"/>
  <cols>
    <col min="1" max="1" width="11.42578125" style="18"/>
    <col min="2" max="2" width="15.7109375" style="33" customWidth="1"/>
    <col min="3" max="3" width="9" style="33" customWidth="1"/>
    <col min="4" max="4" width="98.7109375" style="33" customWidth="1"/>
    <col min="5" max="6" width="39.140625" style="18" customWidth="1"/>
    <col min="7" max="16384" width="11.42578125" style="18"/>
  </cols>
  <sheetData>
    <row r="1" spans="1:23" s="6" customFormat="1" x14ac:dyDescent="0.25">
      <c r="A1" s="1"/>
      <c r="B1" s="2"/>
      <c r="C1" s="2"/>
      <c r="D1" s="3"/>
      <c r="E1" s="4"/>
      <c r="F1" s="5"/>
    </row>
    <row r="2" spans="1:23" s="6" customFormat="1" ht="31.5" customHeight="1" x14ac:dyDescent="0.25">
      <c r="A2" s="7"/>
      <c r="B2" s="8" t="s">
        <v>122</v>
      </c>
      <c r="C2" s="9" t="s">
        <v>123</v>
      </c>
      <c r="D2" s="9"/>
      <c r="E2" s="10"/>
      <c r="F2" s="11"/>
    </row>
    <row r="3" spans="1:23" s="6" customFormat="1" x14ac:dyDescent="0.25">
      <c r="A3" s="1"/>
      <c r="B3" s="2"/>
      <c r="C3" s="2"/>
      <c r="D3" s="2"/>
      <c r="E3" s="4"/>
      <c r="F3" s="5"/>
    </row>
    <row r="4" spans="1:23" s="1" customFormat="1" x14ac:dyDescent="0.25">
      <c r="B4" s="12" t="str">
        <f>B2</f>
        <v>LOT 3</v>
      </c>
      <c r="C4" s="384" t="str">
        <f>C2</f>
        <v xml:space="preserve">Cadira quirúrgica </v>
      </c>
      <c r="D4" s="385"/>
      <c r="E4" s="4"/>
      <c r="F4" s="5"/>
      <c r="G4" s="6"/>
      <c r="H4" s="6"/>
      <c r="I4" s="6"/>
      <c r="J4" s="6"/>
      <c r="K4" s="6"/>
      <c r="L4" s="6"/>
      <c r="M4" s="6"/>
      <c r="N4" s="6"/>
      <c r="O4" s="6"/>
      <c r="P4" s="6"/>
      <c r="Q4" s="6"/>
      <c r="R4" s="6"/>
      <c r="S4" s="6"/>
      <c r="T4" s="6"/>
      <c r="U4" s="6"/>
      <c r="V4" s="6"/>
      <c r="W4" s="6"/>
    </row>
    <row r="5" spans="1:23" s="1" customFormat="1" x14ac:dyDescent="0.25">
      <c r="B5" s="13" t="s">
        <v>2</v>
      </c>
      <c r="C5" s="386"/>
      <c r="D5" s="387"/>
      <c r="E5" s="4"/>
      <c r="F5" s="5"/>
      <c r="G5" s="6"/>
      <c r="H5" s="6"/>
      <c r="I5" s="6"/>
      <c r="J5" s="6"/>
      <c r="K5" s="6"/>
      <c r="L5" s="6"/>
      <c r="M5" s="6"/>
      <c r="N5" s="6"/>
      <c r="O5" s="6"/>
      <c r="P5" s="6"/>
      <c r="Q5" s="6"/>
      <c r="R5" s="6"/>
      <c r="S5" s="6"/>
      <c r="T5" s="6"/>
      <c r="U5" s="6"/>
      <c r="V5" s="6"/>
      <c r="W5" s="6"/>
    </row>
    <row r="6" spans="1:23" s="1" customFormat="1" x14ac:dyDescent="0.25">
      <c r="B6" s="13" t="s">
        <v>3</v>
      </c>
      <c r="C6" s="386"/>
      <c r="D6" s="387"/>
      <c r="E6" s="4"/>
      <c r="F6" s="5"/>
      <c r="G6" s="6"/>
      <c r="H6" s="6"/>
      <c r="I6" s="6"/>
      <c r="J6" s="6"/>
      <c r="K6" s="6"/>
      <c r="L6" s="6"/>
      <c r="M6" s="6"/>
      <c r="N6" s="6"/>
      <c r="O6" s="6"/>
      <c r="P6" s="6"/>
      <c r="Q6" s="6"/>
      <c r="R6" s="6"/>
      <c r="S6" s="6"/>
      <c r="T6" s="6"/>
      <c r="U6" s="6"/>
      <c r="V6" s="6"/>
      <c r="W6" s="6"/>
    </row>
    <row r="7" spans="1:23" s="1" customFormat="1" x14ac:dyDescent="0.25">
      <c r="B7" s="13" t="s">
        <v>4</v>
      </c>
      <c r="C7" s="386"/>
      <c r="D7" s="387"/>
      <c r="E7" s="4"/>
      <c r="F7" s="5"/>
      <c r="G7" s="6"/>
      <c r="H7" s="6"/>
      <c r="I7" s="6"/>
      <c r="J7" s="6"/>
      <c r="K7" s="6"/>
      <c r="L7" s="6"/>
      <c r="M7" s="6"/>
      <c r="N7" s="6"/>
      <c r="O7" s="6"/>
      <c r="P7" s="6"/>
      <c r="Q7" s="6"/>
      <c r="R7" s="6"/>
      <c r="S7" s="6"/>
      <c r="T7" s="6"/>
      <c r="U7" s="6"/>
      <c r="V7" s="6"/>
      <c r="W7" s="6"/>
    </row>
    <row r="8" spans="1:23" s="1" customFormat="1" ht="22.5" x14ac:dyDescent="0.25">
      <c r="B8" s="14"/>
      <c r="C8" s="14"/>
      <c r="D8" s="15"/>
      <c r="E8" s="4"/>
      <c r="F8" s="5"/>
      <c r="G8" s="6"/>
      <c r="H8" s="6"/>
      <c r="I8" s="6"/>
      <c r="J8" s="6"/>
      <c r="K8" s="6"/>
      <c r="L8" s="6"/>
      <c r="M8" s="6"/>
      <c r="N8" s="6"/>
      <c r="O8" s="6"/>
      <c r="P8" s="6"/>
      <c r="Q8" s="6"/>
      <c r="R8" s="6"/>
      <c r="S8" s="6"/>
      <c r="T8" s="6"/>
      <c r="U8" s="6"/>
      <c r="V8" s="6"/>
      <c r="W8" s="6"/>
    </row>
    <row r="9" spans="1:23" s="1" customFormat="1" ht="24.75" x14ac:dyDescent="0.25">
      <c r="B9" s="16" t="s">
        <v>5</v>
      </c>
      <c r="C9" s="16"/>
      <c r="D9" s="2"/>
      <c r="E9" s="4"/>
      <c r="F9" s="5"/>
      <c r="G9" s="6"/>
      <c r="H9" s="6"/>
      <c r="I9" s="6"/>
      <c r="J9" s="6"/>
      <c r="K9" s="6"/>
      <c r="L9" s="6"/>
      <c r="M9" s="6"/>
      <c r="N9" s="6"/>
      <c r="O9" s="6"/>
      <c r="P9" s="6"/>
      <c r="Q9" s="6"/>
      <c r="R9" s="6"/>
      <c r="S9" s="6"/>
      <c r="T9" s="6"/>
      <c r="U9" s="6"/>
      <c r="V9" s="6"/>
      <c r="W9" s="6"/>
    </row>
    <row r="10" spans="1:23" s="1" customFormat="1" ht="24.75" x14ac:dyDescent="0.25">
      <c r="B10" s="14"/>
      <c r="C10" s="14"/>
      <c r="D10" s="17"/>
      <c r="E10" s="4"/>
      <c r="F10" s="5"/>
      <c r="G10" s="6"/>
      <c r="H10" s="6"/>
      <c r="I10" s="6"/>
      <c r="J10" s="6"/>
      <c r="K10" s="6"/>
      <c r="L10" s="6"/>
      <c r="M10" s="6"/>
      <c r="N10" s="6"/>
      <c r="O10" s="6"/>
      <c r="P10" s="6"/>
      <c r="Q10" s="6"/>
      <c r="R10" s="6"/>
      <c r="S10" s="6"/>
      <c r="T10" s="6"/>
      <c r="U10" s="6"/>
      <c r="V10" s="6"/>
      <c r="W10" s="6"/>
    </row>
    <row r="11" spans="1:23" ht="38.25" customHeight="1" x14ac:dyDescent="0.25">
      <c r="A11" s="1"/>
      <c r="B11" s="388" t="s">
        <v>6</v>
      </c>
      <c r="C11" s="389"/>
      <c r="D11" s="390"/>
    </row>
    <row r="12" spans="1:23" ht="33.75" customHeight="1" x14ac:dyDescent="0.25">
      <c r="A12" s="1"/>
      <c r="B12" s="391" t="s">
        <v>7</v>
      </c>
      <c r="C12" s="392"/>
      <c r="D12" s="393"/>
    </row>
    <row r="13" spans="1:23" ht="54" customHeight="1" x14ac:dyDescent="0.25">
      <c r="A13" s="1"/>
      <c r="B13" s="379" t="s">
        <v>124</v>
      </c>
      <c r="C13" s="380"/>
      <c r="D13" s="381"/>
    </row>
    <row r="14" spans="1:23" ht="15" customHeight="1" x14ac:dyDescent="0.25">
      <c r="A14" s="1"/>
      <c r="B14" s="19"/>
      <c r="C14" s="382"/>
      <c r="D14" s="383"/>
    </row>
    <row r="15" spans="1:23" ht="39.75" customHeight="1" x14ac:dyDescent="0.25">
      <c r="A15" s="1"/>
      <c r="B15" s="20" t="s">
        <v>9</v>
      </c>
      <c r="C15" s="20" t="s">
        <v>10</v>
      </c>
      <c r="D15" s="12" t="s">
        <v>11</v>
      </c>
      <c r="E15" s="21" t="s">
        <v>12</v>
      </c>
      <c r="F15" s="22" t="s">
        <v>13</v>
      </c>
    </row>
    <row r="16" spans="1:23" ht="25.5" x14ac:dyDescent="0.25">
      <c r="A16" s="1"/>
      <c r="B16" s="23"/>
      <c r="C16" s="24"/>
      <c r="D16" s="35" t="s">
        <v>14</v>
      </c>
      <c r="E16" s="26"/>
      <c r="F16" s="26"/>
    </row>
    <row r="17" spans="1:6" x14ac:dyDescent="0.25">
      <c r="A17" s="1"/>
      <c r="B17" s="20"/>
      <c r="C17" s="20"/>
      <c r="D17" s="12" t="s">
        <v>210</v>
      </c>
      <c r="E17" s="26"/>
      <c r="F17" s="26"/>
    </row>
    <row r="18" spans="1:6" x14ac:dyDescent="0.25">
      <c r="A18" s="1"/>
      <c r="B18" s="23" t="s">
        <v>15</v>
      </c>
      <c r="C18" s="24">
        <v>1</v>
      </c>
      <c r="D18" s="27" t="s">
        <v>125</v>
      </c>
      <c r="E18" s="26"/>
      <c r="F18" s="26"/>
    </row>
    <row r="19" spans="1:6" x14ac:dyDescent="0.25">
      <c r="A19" s="1"/>
      <c r="B19" s="23" t="s">
        <v>15</v>
      </c>
      <c r="C19" s="24">
        <f t="shared" ref="C19:C27" si="0">C18+1</f>
        <v>2</v>
      </c>
      <c r="D19" s="27" t="s">
        <v>126</v>
      </c>
      <c r="E19" s="26"/>
      <c r="F19" s="26"/>
    </row>
    <row r="20" spans="1:6" ht="38.25" x14ac:dyDescent="0.25">
      <c r="A20" s="1"/>
      <c r="B20" s="23" t="s">
        <v>15</v>
      </c>
      <c r="C20" s="24">
        <f t="shared" si="0"/>
        <v>3</v>
      </c>
      <c r="D20" s="27" t="s">
        <v>127</v>
      </c>
      <c r="E20" s="26"/>
      <c r="F20" s="26"/>
    </row>
    <row r="21" spans="1:6" x14ac:dyDescent="0.25">
      <c r="A21" s="1"/>
      <c r="B21" s="23" t="s">
        <v>15</v>
      </c>
      <c r="C21" s="24">
        <f t="shared" si="0"/>
        <v>4</v>
      </c>
      <c r="D21" s="28" t="s">
        <v>128</v>
      </c>
      <c r="E21" s="26"/>
      <c r="F21" s="26"/>
    </row>
    <row r="22" spans="1:6" x14ac:dyDescent="0.25">
      <c r="A22" s="1"/>
      <c r="B22" s="23" t="s">
        <v>15</v>
      </c>
      <c r="C22" s="24">
        <f t="shared" si="0"/>
        <v>5</v>
      </c>
      <c r="D22" s="27" t="s">
        <v>129</v>
      </c>
      <c r="E22" s="26"/>
      <c r="F22" s="26"/>
    </row>
    <row r="23" spans="1:6" ht="25.5" x14ac:dyDescent="0.25">
      <c r="A23" s="1"/>
      <c r="B23" s="23" t="s">
        <v>15</v>
      </c>
      <c r="C23" s="24">
        <f t="shared" si="0"/>
        <v>6</v>
      </c>
      <c r="D23" s="27" t="s">
        <v>130</v>
      </c>
      <c r="E23" s="26"/>
      <c r="F23" s="26"/>
    </row>
    <row r="24" spans="1:6" x14ac:dyDescent="0.25">
      <c r="A24" s="1"/>
      <c r="B24" s="23" t="s">
        <v>15</v>
      </c>
      <c r="C24" s="24">
        <f t="shared" si="0"/>
        <v>7</v>
      </c>
      <c r="D24" s="28" t="s">
        <v>131</v>
      </c>
      <c r="E24" s="26"/>
      <c r="F24" s="26"/>
    </row>
    <row r="25" spans="1:6" x14ac:dyDescent="0.25">
      <c r="A25" s="1"/>
      <c r="B25" s="23" t="s">
        <v>15</v>
      </c>
      <c r="C25" s="24">
        <f t="shared" si="0"/>
        <v>8</v>
      </c>
      <c r="D25" s="27" t="s">
        <v>132</v>
      </c>
      <c r="E25" s="26"/>
      <c r="F25" s="26"/>
    </row>
    <row r="26" spans="1:6" x14ac:dyDescent="0.25">
      <c r="A26" s="1"/>
      <c r="B26" s="23" t="s">
        <v>15</v>
      </c>
      <c r="C26" s="24">
        <f t="shared" si="0"/>
        <v>9</v>
      </c>
      <c r="D26" s="28" t="s">
        <v>133</v>
      </c>
      <c r="E26" s="26"/>
      <c r="F26" s="26"/>
    </row>
    <row r="27" spans="1:6" x14ac:dyDescent="0.25">
      <c r="A27" s="1"/>
      <c r="B27" s="23" t="s">
        <v>15</v>
      </c>
      <c r="C27" s="24">
        <f t="shared" si="0"/>
        <v>10</v>
      </c>
      <c r="D27" s="29" t="s">
        <v>134</v>
      </c>
      <c r="E27" s="26"/>
      <c r="F27" s="26"/>
    </row>
    <row r="28" spans="1:6" x14ac:dyDescent="0.25">
      <c r="A28" s="1"/>
      <c r="B28" s="20"/>
      <c r="C28" s="20"/>
      <c r="D28" s="12" t="s">
        <v>208</v>
      </c>
      <c r="E28" s="26"/>
      <c r="F28" s="26"/>
    </row>
    <row r="29" spans="1:6" x14ac:dyDescent="0.25">
      <c r="A29" s="1"/>
      <c r="B29" s="23" t="s">
        <v>15</v>
      </c>
      <c r="C29" s="24">
        <f>C27+1</f>
        <v>11</v>
      </c>
      <c r="D29" s="28" t="s">
        <v>135</v>
      </c>
      <c r="E29" s="26"/>
      <c r="F29" s="26"/>
    </row>
    <row r="30" spans="1:6" customFormat="1" x14ac:dyDescent="0.25">
      <c r="A30" s="30"/>
      <c r="B30" s="23" t="s">
        <v>15</v>
      </c>
      <c r="C30" s="24">
        <f>C29+1</f>
        <v>12</v>
      </c>
      <c r="D30" s="28" t="s">
        <v>23</v>
      </c>
      <c r="E30" s="26"/>
      <c r="F30" s="26"/>
    </row>
    <row r="31" spans="1:6" customFormat="1" x14ac:dyDescent="0.25">
      <c r="A31" s="30"/>
      <c r="B31" s="23" t="s">
        <v>15</v>
      </c>
      <c r="C31" s="24">
        <f>C30+1</f>
        <v>13</v>
      </c>
      <c r="D31" s="28" t="s">
        <v>24</v>
      </c>
      <c r="E31" s="26"/>
      <c r="F31" s="26"/>
    </row>
    <row r="32" spans="1:6" customFormat="1" ht="25.5" x14ac:dyDescent="0.25">
      <c r="A32" s="30"/>
      <c r="B32" s="23" t="s">
        <v>15</v>
      </c>
      <c r="C32" s="24">
        <f>C31+1</f>
        <v>14</v>
      </c>
      <c r="D32" s="27" t="s">
        <v>25</v>
      </c>
      <c r="E32" s="26"/>
      <c r="F32" s="26"/>
    </row>
    <row r="33" spans="1:6" customFormat="1" ht="38.25" x14ac:dyDescent="0.25">
      <c r="A33" s="30"/>
      <c r="B33" s="23" t="s">
        <v>15</v>
      </c>
      <c r="C33" s="24">
        <f>C32+1</f>
        <v>15</v>
      </c>
      <c r="D33" s="31" t="s">
        <v>43</v>
      </c>
      <c r="E33" s="26"/>
      <c r="F33" s="26"/>
    </row>
    <row r="34" spans="1:6" customFormat="1" ht="25.5" x14ac:dyDescent="0.25">
      <c r="A34" s="30"/>
      <c r="B34" s="23" t="s">
        <v>15</v>
      </c>
      <c r="C34" s="24">
        <f t="shared" ref="C34" si="1">C33+1</f>
        <v>16</v>
      </c>
      <c r="D34" s="28" t="s">
        <v>26</v>
      </c>
      <c r="E34" s="26"/>
      <c r="F34" s="26"/>
    </row>
    <row r="35" spans="1:6" x14ac:dyDescent="0.25">
      <c r="A35" s="1"/>
      <c r="B35" s="32"/>
      <c r="C35" s="32"/>
      <c r="E35" s="34"/>
      <c r="F35" s="34"/>
    </row>
    <row r="36" spans="1:6" x14ac:dyDescent="0.25">
      <c r="A36" s="1"/>
      <c r="B36" s="32"/>
      <c r="C36" s="32"/>
      <c r="E36" s="34"/>
      <c r="F36" s="34"/>
    </row>
    <row r="37" spans="1:6" x14ac:dyDescent="0.25">
      <c r="A37" s="1"/>
      <c r="B37" s="32"/>
      <c r="C37" s="32"/>
      <c r="E37" s="34"/>
      <c r="F37" s="34"/>
    </row>
    <row r="38" spans="1:6" x14ac:dyDescent="0.25">
      <c r="B38" s="32"/>
      <c r="C38" s="32"/>
      <c r="E38" s="34"/>
      <c r="F38" s="34"/>
    </row>
    <row r="39" spans="1:6" x14ac:dyDescent="0.25">
      <c r="A39" s="1"/>
      <c r="B39" s="32"/>
      <c r="C39" s="32"/>
      <c r="E39" s="34"/>
      <c r="F39" s="34"/>
    </row>
    <row r="40" spans="1:6" s="34" customFormat="1" x14ac:dyDescent="0.25">
      <c r="A40" s="1"/>
      <c r="B40" s="32"/>
      <c r="C40" s="32"/>
      <c r="D40" s="33"/>
    </row>
    <row r="41" spans="1:6" s="34" customFormat="1" x14ac:dyDescent="0.25">
      <c r="B41" s="32"/>
      <c r="C41" s="32"/>
      <c r="D41" s="33"/>
    </row>
    <row r="42" spans="1:6" s="34" customFormat="1" x14ac:dyDescent="0.25">
      <c r="B42" s="33"/>
      <c r="C42" s="33"/>
      <c r="D42" s="33"/>
    </row>
    <row r="43" spans="1:6" s="34" customFormat="1" x14ac:dyDescent="0.25">
      <c r="B43" s="33"/>
      <c r="C43" s="33"/>
      <c r="D43" s="33"/>
    </row>
    <row r="44" spans="1:6" s="34" customFormat="1" x14ac:dyDescent="0.25">
      <c r="B44" s="33"/>
      <c r="C44" s="33"/>
      <c r="D44" s="33"/>
    </row>
    <row r="45" spans="1:6" s="34" customFormat="1" x14ac:dyDescent="0.25">
      <c r="B45" s="33"/>
      <c r="C45" s="33"/>
      <c r="D45" s="33"/>
    </row>
    <row r="46" spans="1:6" s="34" customFormat="1" x14ac:dyDescent="0.25">
      <c r="B46" s="33"/>
      <c r="C46" s="33"/>
      <c r="D46" s="33"/>
    </row>
    <row r="47" spans="1:6" s="34" customFormat="1" x14ac:dyDescent="0.25">
      <c r="B47" s="33"/>
      <c r="C47" s="33"/>
      <c r="D47" s="33"/>
    </row>
    <row r="48" spans="1:6" s="34" customFormat="1" x14ac:dyDescent="0.25">
      <c r="B48" s="33"/>
      <c r="C48" s="33"/>
      <c r="D48" s="33"/>
    </row>
    <row r="49" spans="2:4" s="34" customFormat="1" x14ac:dyDescent="0.25">
      <c r="B49" s="33"/>
      <c r="C49" s="33"/>
      <c r="D49" s="33"/>
    </row>
  </sheetData>
  <sheetProtection formatRows="0"/>
  <mergeCells count="8">
    <mergeCell ref="B13:D13"/>
    <mergeCell ref="C14:D14"/>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68" fitToHeight="0" orientation="landscape" r:id="rId1"/>
  <headerFooter scaleWithDoc="0">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view="pageBreakPreview" topLeftCell="A2" zoomScale="80" zoomScaleNormal="40" zoomScaleSheetLayoutView="80" workbookViewId="0">
      <selection activeCell="D52" sqref="A20:D52"/>
    </sheetView>
  </sheetViews>
  <sheetFormatPr baseColWidth="10" defaultColWidth="11.42578125" defaultRowHeight="15" outlineLevelRow="1" outlineLevelCol="1" x14ac:dyDescent="0.25"/>
  <cols>
    <col min="1" max="2" width="16.7109375" style="38" customWidth="1"/>
    <col min="3" max="3" width="9.42578125" style="114" customWidth="1"/>
    <col min="4" max="4" width="126.140625" style="115" customWidth="1"/>
    <col min="5" max="5" width="27.5703125" style="115" hidden="1" customWidth="1" outlineLevel="1"/>
    <col min="6" max="6" width="24.28515625" style="115" hidden="1" customWidth="1" outlineLevel="1"/>
    <col min="7" max="7" width="11.42578125" style="38" collapsed="1"/>
    <col min="8" max="16384" width="11.42578125" style="38"/>
  </cols>
  <sheetData>
    <row r="1" spans="1:8" ht="31.5" x14ac:dyDescent="0.6">
      <c r="A1" s="36"/>
      <c r="B1" s="37" t="str">
        <f>'LOT 3 - Cadira quirurgica'!B2</f>
        <v>LOT 3</v>
      </c>
      <c r="C1" s="394" t="str">
        <f>'LOT 3 - Cadira quirurgica'!C2:D2</f>
        <v xml:space="preserve">Cadira quirúrgica </v>
      </c>
      <c r="D1" s="394"/>
      <c r="E1" s="394"/>
      <c r="F1" s="394"/>
      <c r="G1" s="123"/>
      <c r="H1" s="123"/>
    </row>
    <row r="2" spans="1:8" ht="22.5" x14ac:dyDescent="0.25">
      <c r="A2" s="39"/>
      <c r="B2" s="40"/>
      <c r="C2" s="40"/>
      <c r="D2" s="41"/>
      <c r="E2" s="41"/>
      <c r="F2" s="41"/>
      <c r="G2" s="123"/>
      <c r="H2" s="123"/>
    </row>
    <row r="3" spans="1:8" s="46" customFormat="1" ht="32.25" thickBot="1" x14ac:dyDescent="0.3">
      <c r="A3" s="42"/>
      <c r="B3" s="43"/>
      <c r="C3" s="44"/>
      <c r="D3" s="45"/>
      <c r="E3" s="45"/>
      <c r="F3" s="45"/>
      <c r="G3" s="42"/>
      <c r="H3" s="42"/>
    </row>
    <row r="4" spans="1:8" s="51" customFormat="1" ht="45" x14ac:dyDescent="0.5">
      <c r="A4" s="47" t="s">
        <v>44</v>
      </c>
      <c r="B4" s="48"/>
      <c r="C4" s="48"/>
      <c r="D4" s="49" t="s">
        <v>45</v>
      </c>
      <c r="E4" s="50"/>
      <c r="F4" s="50"/>
      <c r="G4" s="124"/>
      <c r="H4" s="124"/>
    </row>
    <row r="5" spans="1:8" s="51" customFormat="1" ht="25.5" thickBot="1" x14ac:dyDescent="0.55000000000000004">
      <c r="A5" s="52">
        <f>SUM(A8:A14)</f>
        <v>18</v>
      </c>
      <c r="B5" s="36"/>
      <c r="C5" s="53"/>
      <c r="D5" s="54"/>
      <c r="E5" s="55">
        <f>A5</f>
        <v>18</v>
      </c>
      <c r="F5" s="56" t="s">
        <v>46</v>
      </c>
      <c r="G5" s="124"/>
      <c r="H5" s="124"/>
    </row>
    <row r="6" spans="1:8" s="51" customFormat="1" ht="24.75" x14ac:dyDescent="0.5">
      <c r="A6" s="36"/>
      <c r="B6" s="57"/>
      <c r="C6" s="58"/>
      <c r="D6" s="56"/>
      <c r="E6" s="56"/>
      <c r="F6" s="56"/>
      <c r="G6" s="124"/>
      <c r="H6" s="124"/>
    </row>
    <row r="7" spans="1:8" s="51" customFormat="1" ht="68.25" thickBot="1" x14ac:dyDescent="0.3">
      <c r="A7" s="59" t="s">
        <v>47</v>
      </c>
      <c r="B7" s="60" t="s">
        <v>48</v>
      </c>
      <c r="C7" s="61" t="s">
        <v>10</v>
      </c>
      <c r="D7" s="62" t="s">
        <v>49</v>
      </c>
      <c r="E7" s="63" t="s">
        <v>50</v>
      </c>
      <c r="F7" s="64" t="s">
        <v>13</v>
      </c>
      <c r="G7" s="124"/>
      <c r="H7" s="124"/>
    </row>
    <row r="8" spans="1:8" s="51" customFormat="1" ht="32.25" thickBot="1" x14ac:dyDescent="0.3">
      <c r="A8" s="65">
        <v>7</v>
      </c>
      <c r="B8" s="66">
        <f>A8/2</f>
        <v>3.5</v>
      </c>
      <c r="C8" s="67"/>
      <c r="D8" s="69" t="s">
        <v>136</v>
      </c>
      <c r="E8" s="69"/>
      <c r="F8" s="69"/>
      <c r="G8" s="124"/>
      <c r="H8" s="124"/>
    </row>
    <row r="9" spans="1:8" s="51" customFormat="1" ht="15.75" hidden="1" outlineLevel="1" x14ac:dyDescent="0.25">
      <c r="A9" s="70"/>
      <c r="B9" s="71"/>
      <c r="C9" s="71"/>
      <c r="D9" s="72" t="s">
        <v>51</v>
      </c>
      <c r="E9" s="73"/>
      <c r="F9" s="73"/>
      <c r="G9" s="124"/>
      <c r="H9" s="124"/>
    </row>
    <row r="10" spans="1:8" s="51" customFormat="1" ht="15.75" hidden="1" outlineLevel="1" x14ac:dyDescent="0.25">
      <c r="A10" s="74"/>
      <c r="B10" s="71"/>
      <c r="C10" s="71"/>
      <c r="D10" s="75" t="s">
        <v>52</v>
      </c>
      <c r="E10" s="73"/>
      <c r="F10" s="73"/>
      <c r="G10" s="124"/>
      <c r="H10" s="124"/>
    </row>
    <row r="11" spans="1:8" s="51" customFormat="1" collapsed="1" x14ac:dyDescent="0.25">
      <c r="A11" s="76"/>
      <c r="B11" s="77"/>
      <c r="C11" s="67">
        <v>1</v>
      </c>
      <c r="D11" s="185" t="s">
        <v>54</v>
      </c>
      <c r="E11" s="73"/>
      <c r="F11" s="73"/>
      <c r="G11" s="124"/>
      <c r="H11" s="124"/>
    </row>
    <row r="12" spans="1:8" s="51" customFormat="1" x14ac:dyDescent="0.25">
      <c r="A12" s="125"/>
      <c r="B12" s="77"/>
      <c r="C12" s="67">
        <f>C11+1</f>
        <v>2</v>
      </c>
      <c r="D12" s="185" t="s">
        <v>137</v>
      </c>
      <c r="E12" s="73"/>
      <c r="F12" s="73"/>
      <c r="G12" s="124"/>
      <c r="H12" s="124"/>
    </row>
    <row r="13" spans="1:8" s="51" customFormat="1" ht="15.75" thickBot="1" x14ac:dyDescent="0.3">
      <c r="A13" s="126"/>
      <c r="B13" s="77"/>
      <c r="C13" s="67">
        <f>C12+1</f>
        <v>3</v>
      </c>
      <c r="D13" s="185" t="s">
        <v>56</v>
      </c>
      <c r="E13" s="73"/>
      <c r="F13" s="73"/>
      <c r="G13" s="124"/>
      <c r="H13" s="124"/>
    </row>
    <row r="14" spans="1:8" s="51" customFormat="1" ht="16.5" thickBot="1" x14ac:dyDescent="0.3">
      <c r="A14" s="65">
        <v>11</v>
      </c>
      <c r="B14" s="66">
        <v>3.5</v>
      </c>
      <c r="C14" s="67"/>
      <c r="D14" s="69" t="s">
        <v>57</v>
      </c>
      <c r="E14" s="69"/>
      <c r="F14" s="69"/>
      <c r="G14" s="124"/>
      <c r="H14" s="124"/>
    </row>
    <row r="15" spans="1:8" s="51" customFormat="1" ht="15.75" hidden="1" outlineLevel="1" x14ac:dyDescent="0.25">
      <c r="A15" s="70"/>
      <c r="B15" s="71"/>
      <c r="C15" s="67"/>
      <c r="D15" s="72" t="s">
        <v>60</v>
      </c>
      <c r="E15" s="73"/>
      <c r="F15" s="73"/>
      <c r="G15" s="124"/>
      <c r="H15" s="124"/>
    </row>
    <row r="16" spans="1:8" s="51" customFormat="1" ht="15.75" hidden="1" outlineLevel="1" x14ac:dyDescent="0.25">
      <c r="A16" s="74"/>
      <c r="B16" s="71"/>
      <c r="C16" s="67"/>
      <c r="D16" s="75" t="s">
        <v>52</v>
      </c>
      <c r="E16" s="73"/>
      <c r="F16" s="73"/>
      <c r="G16" s="124"/>
      <c r="H16" s="124"/>
    </row>
    <row r="17" spans="1:8" s="51" customFormat="1" ht="129" collapsed="1" x14ac:dyDescent="0.25">
      <c r="A17" s="87"/>
      <c r="B17" s="77"/>
      <c r="C17" s="67">
        <f>C13+1</f>
        <v>4</v>
      </c>
      <c r="D17" s="185" t="s">
        <v>138</v>
      </c>
      <c r="E17" s="81"/>
      <c r="F17" s="81"/>
      <c r="G17" s="124"/>
      <c r="H17" s="124"/>
    </row>
    <row r="18" spans="1:8" s="51" customFormat="1" x14ac:dyDescent="0.25">
      <c r="A18" s="89"/>
      <c r="B18" s="77"/>
      <c r="C18" s="90"/>
      <c r="D18" s="124"/>
      <c r="E18" s="91"/>
      <c r="F18" s="91"/>
      <c r="G18" s="124"/>
      <c r="H18" s="124"/>
    </row>
    <row r="19" spans="1:8" s="51" customFormat="1" ht="15.75" thickBot="1" x14ac:dyDescent="0.3">
      <c r="A19" s="89"/>
      <c r="B19" s="77"/>
      <c r="C19" s="90"/>
      <c r="D19" s="124"/>
      <c r="E19" s="91"/>
      <c r="F19" s="91"/>
      <c r="G19" s="124"/>
      <c r="H19" s="124"/>
    </row>
    <row r="20" spans="1:8" s="51" customFormat="1" ht="45" x14ac:dyDescent="0.5">
      <c r="A20" s="47" t="s">
        <v>44</v>
      </c>
      <c r="B20" s="77"/>
      <c r="C20" s="90"/>
      <c r="D20" s="49" t="s">
        <v>58</v>
      </c>
      <c r="E20" s="91"/>
      <c r="F20" s="91"/>
      <c r="G20" s="124"/>
      <c r="H20" s="124"/>
    </row>
    <row r="21" spans="1:8" s="51" customFormat="1" ht="25.5" thickBot="1" x14ac:dyDescent="0.3">
      <c r="A21" s="92">
        <f>A24+A31+A37+A43+A48</f>
        <v>30</v>
      </c>
      <c r="B21" s="77"/>
      <c r="C21" s="90"/>
      <c r="D21" s="54"/>
      <c r="E21" s="55">
        <f>A21</f>
        <v>30</v>
      </c>
      <c r="F21" s="56" t="s">
        <v>46</v>
      </c>
      <c r="G21" s="124"/>
      <c r="H21" s="124"/>
    </row>
    <row r="22" spans="1:8" s="51" customFormat="1" ht="24.75" x14ac:dyDescent="0.25">
      <c r="A22" s="71"/>
      <c r="B22" s="77"/>
      <c r="C22" s="90"/>
      <c r="D22" s="56"/>
      <c r="E22" s="56"/>
      <c r="F22" s="56"/>
      <c r="G22" s="124"/>
      <c r="H22" s="124"/>
    </row>
    <row r="23" spans="1:8" s="51" customFormat="1" ht="68.25" thickBot="1" x14ac:dyDescent="0.3">
      <c r="A23" s="59" t="s">
        <v>47</v>
      </c>
      <c r="B23" s="60" t="s">
        <v>48</v>
      </c>
      <c r="C23" s="61" t="s">
        <v>10</v>
      </c>
      <c r="D23" s="62" t="s">
        <v>49</v>
      </c>
      <c r="E23" s="63" t="s">
        <v>50</v>
      </c>
      <c r="F23" s="64" t="s">
        <v>13</v>
      </c>
      <c r="G23" s="124"/>
      <c r="H23" s="124"/>
    </row>
    <row r="24" spans="1:8" s="51" customFormat="1" ht="32.25" thickBot="1" x14ac:dyDescent="0.3">
      <c r="A24" s="65">
        <v>7</v>
      </c>
      <c r="B24" s="66">
        <f>A24/2</f>
        <v>3.5</v>
      </c>
      <c r="C24" s="67"/>
      <c r="D24" s="69" t="s">
        <v>107</v>
      </c>
      <c r="E24" s="69"/>
      <c r="F24" s="69"/>
      <c r="G24" s="124"/>
      <c r="H24" s="124"/>
    </row>
    <row r="25" spans="1:8" s="51" customFormat="1" ht="15.75" hidden="1" outlineLevel="1" x14ac:dyDescent="0.25">
      <c r="A25" s="93"/>
      <c r="B25" s="71"/>
      <c r="C25" s="71"/>
      <c r="D25" s="72" t="s">
        <v>60</v>
      </c>
      <c r="E25" s="72"/>
      <c r="F25" s="72"/>
      <c r="G25" s="124"/>
      <c r="H25" s="124"/>
    </row>
    <row r="26" spans="1:8" s="51" customFormat="1" ht="15.75" hidden="1" outlineLevel="1" x14ac:dyDescent="0.25">
      <c r="A26" s="74"/>
      <c r="B26" s="71"/>
      <c r="C26" s="71"/>
      <c r="D26" s="75" t="s">
        <v>52</v>
      </c>
      <c r="E26" s="94"/>
      <c r="F26" s="94"/>
      <c r="G26" s="124"/>
      <c r="H26" s="124"/>
    </row>
    <row r="27" spans="1:8" s="51" customFormat="1" ht="28.5" collapsed="1" x14ac:dyDescent="0.25">
      <c r="A27" s="95"/>
      <c r="B27" s="77"/>
      <c r="C27" s="67">
        <f>C17+1</f>
        <v>5</v>
      </c>
      <c r="D27" s="343" t="s">
        <v>139</v>
      </c>
      <c r="E27" s="73"/>
      <c r="F27" s="73"/>
      <c r="G27" s="124"/>
      <c r="H27" s="124"/>
    </row>
    <row r="28" spans="1:8" s="51" customFormat="1" x14ac:dyDescent="0.25">
      <c r="A28" s="96"/>
      <c r="B28" s="77"/>
      <c r="C28" s="67">
        <f>C27+1</f>
        <v>6</v>
      </c>
      <c r="D28" s="343" t="s">
        <v>109</v>
      </c>
      <c r="E28" s="73"/>
      <c r="F28" s="73"/>
      <c r="G28" s="124"/>
      <c r="H28" s="124"/>
    </row>
    <row r="29" spans="1:8" s="51" customFormat="1" x14ac:dyDescent="0.25">
      <c r="A29" s="96"/>
      <c r="B29" s="77"/>
      <c r="C29" s="67">
        <f t="shared" ref="C29:C30" si="0">C28+1</f>
        <v>7</v>
      </c>
      <c r="D29" s="343" t="s">
        <v>110</v>
      </c>
      <c r="E29" s="73"/>
      <c r="F29" s="73"/>
      <c r="G29" s="124"/>
      <c r="H29" s="124"/>
    </row>
    <row r="30" spans="1:8" s="51" customFormat="1" ht="15.75" thickBot="1" x14ac:dyDescent="0.3">
      <c r="A30" s="97"/>
      <c r="B30" s="77"/>
      <c r="C30" s="67">
        <f t="shared" si="0"/>
        <v>8</v>
      </c>
      <c r="D30" s="343" t="s">
        <v>140</v>
      </c>
      <c r="E30" s="73"/>
      <c r="F30" s="73"/>
      <c r="G30" s="124"/>
      <c r="H30" s="124"/>
    </row>
    <row r="31" spans="1:8" s="51" customFormat="1" ht="16.5" thickBot="1" x14ac:dyDescent="0.3">
      <c r="A31" s="65">
        <v>7</v>
      </c>
      <c r="B31" s="66">
        <f>A31/2</f>
        <v>3.5</v>
      </c>
      <c r="C31" s="67"/>
      <c r="D31" s="69" t="s">
        <v>65</v>
      </c>
      <c r="E31" s="69"/>
      <c r="F31" s="69"/>
      <c r="G31" s="124"/>
      <c r="H31" s="124"/>
    </row>
    <row r="32" spans="1:8" s="51" customFormat="1" ht="15.75" hidden="1" outlineLevel="1" x14ac:dyDescent="0.25">
      <c r="A32" s="93"/>
      <c r="B32" s="71"/>
      <c r="C32" s="67"/>
      <c r="D32" s="72" t="s">
        <v>60</v>
      </c>
      <c r="E32" s="72"/>
      <c r="F32" s="72"/>
      <c r="G32" s="124"/>
      <c r="H32" s="124"/>
    </row>
    <row r="33" spans="1:8" s="51" customFormat="1" ht="15.75" hidden="1" outlineLevel="1" x14ac:dyDescent="0.25">
      <c r="A33" s="74"/>
      <c r="B33" s="71"/>
      <c r="C33" s="67"/>
      <c r="D33" s="75" t="s">
        <v>52</v>
      </c>
      <c r="E33" s="94"/>
      <c r="F33" s="94"/>
      <c r="G33" s="124"/>
      <c r="H33" s="124"/>
    </row>
    <row r="34" spans="1:8" s="51" customFormat="1" collapsed="1" x14ac:dyDescent="0.25">
      <c r="A34" s="95"/>
      <c r="B34" s="77"/>
      <c r="C34" s="67">
        <f>C30+1</f>
        <v>9</v>
      </c>
      <c r="D34" s="343" t="s">
        <v>141</v>
      </c>
      <c r="E34" s="73"/>
      <c r="F34" s="73"/>
      <c r="G34" s="124"/>
      <c r="H34" s="124"/>
    </row>
    <row r="35" spans="1:8" s="51" customFormat="1" x14ac:dyDescent="0.25">
      <c r="A35" s="96"/>
      <c r="B35" s="77"/>
      <c r="C35" s="67">
        <f>C34+1</f>
        <v>10</v>
      </c>
      <c r="D35" s="343" t="s">
        <v>112</v>
      </c>
      <c r="E35" s="73"/>
      <c r="F35" s="73"/>
      <c r="G35" s="124"/>
      <c r="H35" s="124"/>
    </row>
    <row r="36" spans="1:8" s="51" customFormat="1" ht="15.75" thickBot="1" x14ac:dyDescent="0.3">
      <c r="A36" s="98"/>
      <c r="B36" s="77"/>
      <c r="C36" s="67">
        <f>C35+1</f>
        <v>11</v>
      </c>
      <c r="D36" s="343" t="s">
        <v>66</v>
      </c>
      <c r="E36" s="73"/>
      <c r="F36" s="73"/>
      <c r="G36" s="124"/>
      <c r="H36" s="124"/>
    </row>
    <row r="37" spans="1:8" s="51" customFormat="1" ht="16.5" thickBot="1" x14ac:dyDescent="0.3">
      <c r="A37" s="65">
        <v>7</v>
      </c>
      <c r="B37" s="66">
        <f>A37/2</f>
        <v>3.5</v>
      </c>
      <c r="C37" s="67"/>
      <c r="D37" s="69" t="s">
        <v>67</v>
      </c>
      <c r="E37" s="69"/>
      <c r="F37" s="69"/>
      <c r="G37" s="124"/>
      <c r="H37" s="124"/>
    </row>
    <row r="38" spans="1:8" s="51" customFormat="1" ht="15.75" hidden="1" outlineLevel="1" x14ac:dyDescent="0.25">
      <c r="A38" s="93"/>
      <c r="B38" s="71"/>
      <c r="C38" s="67"/>
      <c r="D38" s="72" t="s">
        <v>60</v>
      </c>
      <c r="E38" s="72"/>
      <c r="F38" s="72"/>
      <c r="G38" s="124"/>
      <c r="H38" s="124"/>
    </row>
    <row r="39" spans="1:8" s="51" customFormat="1" ht="15.75" hidden="1" outlineLevel="1" x14ac:dyDescent="0.25">
      <c r="A39" s="74"/>
      <c r="B39" s="71"/>
      <c r="C39" s="67"/>
      <c r="D39" s="75" t="s">
        <v>52</v>
      </c>
      <c r="E39" s="94"/>
      <c r="F39" s="94"/>
      <c r="G39" s="124"/>
      <c r="H39" s="124"/>
    </row>
    <row r="40" spans="1:8" s="51" customFormat="1" ht="28.5" collapsed="1" x14ac:dyDescent="0.25">
      <c r="A40" s="95"/>
      <c r="B40" s="77"/>
      <c r="C40" s="67">
        <f>C36+1</f>
        <v>12</v>
      </c>
      <c r="D40" s="343" t="s">
        <v>113</v>
      </c>
      <c r="E40" s="73"/>
      <c r="F40" s="73"/>
      <c r="G40" s="124"/>
      <c r="H40" s="124"/>
    </row>
    <row r="41" spans="1:8" s="51" customFormat="1" x14ac:dyDescent="0.25">
      <c r="A41" s="96"/>
      <c r="B41" s="77"/>
      <c r="C41" s="67">
        <f>C40+1</f>
        <v>13</v>
      </c>
      <c r="D41" s="343" t="s">
        <v>69</v>
      </c>
      <c r="E41" s="73"/>
      <c r="F41" s="73"/>
      <c r="G41" s="124"/>
      <c r="H41" s="124"/>
    </row>
    <row r="42" spans="1:8" s="51" customFormat="1" ht="15.75" thickBot="1" x14ac:dyDescent="0.3">
      <c r="A42" s="97"/>
      <c r="B42" s="77"/>
      <c r="C42" s="67">
        <f>C41+1</f>
        <v>14</v>
      </c>
      <c r="D42" s="343" t="s">
        <v>114</v>
      </c>
      <c r="E42" s="73"/>
      <c r="F42" s="73"/>
      <c r="G42" s="124"/>
      <c r="H42" s="124"/>
    </row>
    <row r="43" spans="1:8" s="51" customFormat="1" ht="16.5" thickBot="1" x14ac:dyDescent="0.3">
      <c r="A43" s="65">
        <v>7</v>
      </c>
      <c r="B43" s="66">
        <f>A43/2</f>
        <v>3.5</v>
      </c>
      <c r="C43" s="67"/>
      <c r="D43" s="69" t="s">
        <v>71</v>
      </c>
      <c r="E43" s="69"/>
      <c r="F43" s="69"/>
      <c r="G43" s="124"/>
      <c r="H43" s="124"/>
    </row>
    <row r="44" spans="1:8" s="51" customFormat="1" ht="15.75" hidden="1" outlineLevel="1" x14ac:dyDescent="0.25">
      <c r="A44" s="93"/>
      <c r="B44" s="71"/>
      <c r="C44" s="67"/>
      <c r="D44" s="72" t="s">
        <v>60</v>
      </c>
      <c r="E44" s="72"/>
      <c r="F44" s="72"/>
      <c r="G44" s="124"/>
      <c r="H44" s="124"/>
    </row>
    <row r="45" spans="1:8" s="51" customFormat="1" ht="15.75" hidden="1" outlineLevel="1" x14ac:dyDescent="0.25">
      <c r="A45" s="74"/>
      <c r="B45" s="71"/>
      <c r="C45" s="67"/>
      <c r="D45" s="75" t="s">
        <v>52</v>
      </c>
      <c r="E45" s="94"/>
      <c r="F45" s="94"/>
      <c r="G45" s="124"/>
      <c r="H45" s="124"/>
    </row>
    <row r="46" spans="1:8" s="51" customFormat="1" collapsed="1" x14ac:dyDescent="0.25">
      <c r="A46" s="95"/>
      <c r="B46" s="77"/>
      <c r="C46" s="67">
        <f>C42+1</f>
        <v>15</v>
      </c>
      <c r="D46" s="343" t="s">
        <v>142</v>
      </c>
      <c r="E46" s="73"/>
      <c r="F46" s="73"/>
      <c r="G46" s="124"/>
      <c r="H46" s="124"/>
    </row>
    <row r="47" spans="1:8" s="51" customFormat="1" ht="15.75" thickBot="1" x14ac:dyDescent="0.3">
      <c r="A47" s="96"/>
      <c r="B47" s="77"/>
      <c r="C47" s="67">
        <f>C46+1</f>
        <v>16</v>
      </c>
      <c r="D47" s="343" t="s">
        <v>143</v>
      </c>
      <c r="E47" s="73"/>
      <c r="F47" s="73"/>
      <c r="G47" s="124"/>
      <c r="H47" s="124"/>
    </row>
    <row r="48" spans="1:8" s="51" customFormat="1" ht="16.5" thickBot="1" x14ac:dyDescent="0.3">
      <c r="A48" s="65">
        <v>2</v>
      </c>
      <c r="B48" s="66">
        <f>A48/2</f>
        <v>1</v>
      </c>
      <c r="C48" s="67"/>
      <c r="D48" s="69" t="s">
        <v>75</v>
      </c>
      <c r="E48" s="69"/>
      <c r="F48" s="69"/>
      <c r="G48" s="124"/>
      <c r="H48" s="124"/>
    </row>
    <row r="49" spans="1:8" s="51" customFormat="1" ht="15.75" hidden="1" outlineLevel="1" x14ac:dyDescent="0.25">
      <c r="A49" s="93"/>
      <c r="B49" s="71"/>
      <c r="C49" s="67"/>
      <c r="D49" s="72" t="s">
        <v>60</v>
      </c>
      <c r="E49" s="72"/>
      <c r="F49" s="72"/>
      <c r="G49" s="124"/>
      <c r="H49" s="124"/>
    </row>
    <row r="50" spans="1:8" s="51" customFormat="1" ht="15.75" hidden="1" outlineLevel="1" x14ac:dyDescent="0.25">
      <c r="A50" s="74"/>
      <c r="B50" s="71"/>
      <c r="C50" s="67"/>
      <c r="D50" s="75" t="s">
        <v>52</v>
      </c>
      <c r="E50" s="94"/>
      <c r="F50" s="94"/>
      <c r="G50" s="124"/>
      <c r="H50" s="124"/>
    </row>
    <row r="51" spans="1:8" s="51" customFormat="1" ht="28.5" collapsed="1" x14ac:dyDescent="0.25">
      <c r="A51" s="95"/>
      <c r="B51" s="77"/>
      <c r="C51" s="67">
        <f>C47+1</f>
        <v>17</v>
      </c>
      <c r="D51" s="343" t="s">
        <v>144</v>
      </c>
      <c r="E51" s="73"/>
      <c r="F51" s="73"/>
      <c r="G51" s="124"/>
      <c r="H51" s="124"/>
    </row>
    <row r="52" spans="1:8" s="51" customFormat="1" x14ac:dyDescent="0.25">
      <c r="A52" s="99"/>
      <c r="B52" s="77"/>
      <c r="C52" s="67">
        <f>C51+1</f>
        <v>18</v>
      </c>
      <c r="D52" s="343" t="s">
        <v>77</v>
      </c>
      <c r="E52" s="81"/>
      <c r="F52" s="81"/>
      <c r="G52" s="124"/>
      <c r="H52" s="124"/>
    </row>
    <row r="53" spans="1:8" s="51" customFormat="1" x14ac:dyDescent="0.25">
      <c r="A53" s="77"/>
      <c r="B53" s="77"/>
      <c r="C53" s="67"/>
      <c r="D53" s="91"/>
      <c r="E53" s="91"/>
      <c r="F53" s="91"/>
      <c r="G53" s="124"/>
      <c r="H53" s="124"/>
    </row>
    <row r="54" spans="1:8" s="51" customFormat="1" ht="24.75" x14ac:dyDescent="0.25">
      <c r="A54" s="77"/>
      <c r="B54" s="77"/>
      <c r="C54" s="67"/>
      <c r="D54" s="56" t="s">
        <v>78</v>
      </c>
      <c r="E54" s="91"/>
      <c r="F54" s="91"/>
      <c r="G54" s="124"/>
      <c r="H54" s="124"/>
    </row>
    <row r="55" spans="1:8" s="51" customFormat="1" x14ac:dyDescent="0.25">
      <c r="A55" s="77"/>
      <c r="B55" s="77"/>
      <c r="C55" s="67"/>
      <c r="D55" s="100"/>
      <c r="E55" s="91"/>
      <c r="F55" s="91"/>
      <c r="G55" s="124"/>
      <c r="H55" s="124"/>
    </row>
    <row r="56" spans="1:8" s="51" customFormat="1" ht="15.75" x14ac:dyDescent="0.25">
      <c r="A56" s="77"/>
      <c r="B56" s="77"/>
      <c r="C56" s="67"/>
      <c r="D56" s="101" t="s">
        <v>79</v>
      </c>
      <c r="E56" s="91"/>
      <c r="F56" s="91"/>
      <c r="G56" s="124"/>
      <c r="H56" s="124"/>
    </row>
    <row r="57" spans="1:8" s="51" customFormat="1" ht="15.75" x14ac:dyDescent="0.25">
      <c r="A57" s="77"/>
      <c r="B57" s="77"/>
      <c r="C57" s="67"/>
      <c r="D57" s="101" t="s">
        <v>217</v>
      </c>
      <c r="E57" s="91"/>
      <c r="F57" s="91"/>
      <c r="G57" s="124"/>
      <c r="H57" s="124"/>
    </row>
    <row r="58" spans="1:8" s="51" customFormat="1" ht="15.75" x14ac:dyDescent="0.25">
      <c r="A58" s="77"/>
      <c r="B58" s="77"/>
      <c r="C58" s="67"/>
      <c r="D58" s="101" t="s">
        <v>80</v>
      </c>
      <c r="E58" s="91"/>
      <c r="F58" s="91"/>
      <c r="G58" s="124"/>
      <c r="H58" s="124"/>
    </row>
    <row r="59" spans="1:8" s="51" customFormat="1" ht="15.75" thickBot="1" x14ac:dyDescent="0.3">
      <c r="A59" s="77"/>
      <c r="B59" s="77"/>
      <c r="C59" s="67"/>
      <c r="D59" s="91"/>
      <c r="E59" s="91"/>
      <c r="F59" s="91"/>
      <c r="G59" s="124"/>
      <c r="H59" s="124"/>
    </row>
    <row r="60" spans="1:8" ht="93.75" outlineLevel="1" x14ac:dyDescent="0.25">
      <c r="A60" s="39"/>
      <c r="B60" s="40"/>
      <c r="C60" s="40"/>
      <c r="D60" s="102" t="s">
        <v>81</v>
      </c>
      <c r="E60" s="103"/>
      <c r="F60" s="104"/>
      <c r="G60" s="123"/>
      <c r="H60" s="123"/>
    </row>
    <row r="61" spans="1:8" ht="18.75" outlineLevel="1" x14ac:dyDescent="0.25">
      <c r="A61" s="39"/>
      <c r="B61" s="40"/>
      <c r="C61" s="40"/>
      <c r="D61" s="105"/>
      <c r="E61" s="106"/>
      <c r="F61" s="107"/>
      <c r="G61" s="123"/>
      <c r="H61" s="123"/>
    </row>
    <row r="62" spans="1:8" ht="37.5" outlineLevel="1" x14ac:dyDescent="0.25">
      <c r="A62" s="39"/>
      <c r="B62" s="40"/>
      <c r="C62" s="40"/>
      <c r="D62" s="105" t="s">
        <v>82</v>
      </c>
      <c r="E62" s="106"/>
      <c r="F62" s="107"/>
      <c r="G62" s="123"/>
      <c r="H62" s="123"/>
    </row>
    <row r="63" spans="1:8" ht="37.5" outlineLevel="1" x14ac:dyDescent="0.25">
      <c r="A63" s="39"/>
      <c r="B63" s="40"/>
      <c r="C63" s="40"/>
      <c r="D63" s="105" t="s">
        <v>83</v>
      </c>
      <c r="E63" s="106"/>
      <c r="F63" s="107"/>
      <c r="G63" s="123"/>
      <c r="H63" s="123"/>
    </row>
    <row r="64" spans="1:8" ht="37.5" outlineLevel="1" x14ac:dyDescent="0.25">
      <c r="A64" s="39"/>
      <c r="B64" s="40"/>
      <c r="C64" s="40"/>
      <c r="D64" s="105" t="s">
        <v>84</v>
      </c>
      <c r="E64" s="106"/>
      <c r="F64" s="107"/>
      <c r="G64" s="123"/>
      <c r="H64" s="123"/>
    </row>
    <row r="65" spans="1:8" ht="19.5" outlineLevel="1" thickBot="1" x14ac:dyDescent="0.3">
      <c r="A65" s="39"/>
      <c r="B65" s="40"/>
      <c r="C65" s="40"/>
      <c r="D65" s="108" t="s">
        <v>85</v>
      </c>
      <c r="E65" s="109"/>
      <c r="F65" s="110"/>
      <c r="G65" s="123"/>
      <c r="H65" s="123"/>
    </row>
    <row r="66" spans="1:8" ht="24.75" outlineLevel="1" x14ac:dyDescent="0.25">
      <c r="A66" s="39"/>
      <c r="B66" s="40"/>
      <c r="C66" s="40"/>
      <c r="D66" s="111"/>
      <c r="E66" s="111"/>
      <c r="F66" s="111"/>
    </row>
    <row r="67" spans="1:8" ht="24.75" outlineLevel="1" x14ac:dyDescent="0.25">
      <c r="A67" s="39"/>
      <c r="B67" s="40"/>
      <c r="C67" s="40"/>
      <c r="D67" s="111"/>
      <c r="E67" s="111"/>
      <c r="F67" s="111"/>
    </row>
    <row r="68" spans="1:8" ht="24.75" outlineLevel="1" x14ac:dyDescent="0.25">
      <c r="A68" s="39"/>
      <c r="B68" s="40"/>
      <c r="C68" s="40"/>
      <c r="D68" s="111"/>
      <c r="E68" s="111"/>
      <c r="F68" s="111"/>
    </row>
    <row r="69" spans="1:8" s="113" customFormat="1" outlineLevel="1" x14ac:dyDescent="0.25">
      <c r="A69" s="39"/>
      <c r="B69" s="40"/>
      <c r="C69" s="40"/>
      <c r="D69" s="112"/>
      <c r="E69" s="112"/>
      <c r="F69" s="112"/>
    </row>
    <row r="70" spans="1:8" x14ac:dyDescent="0.25">
      <c r="B70" s="40"/>
    </row>
    <row r="71" spans="1:8" x14ac:dyDescent="0.25">
      <c r="B71" s="40"/>
    </row>
    <row r="72" spans="1:8" x14ac:dyDescent="0.25">
      <c r="C72" s="116"/>
      <c r="D72" s="117"/>
      <c r="E72" s="117"/>
    </row>
    <row r="73" spans="1:8" x14ac:dyDescent="0.25">
      <c r="C73" s="116"/>
      <c r="D73" s="117"/>
      <c r="E73" s="117"/>
    </row>
    <row r="74" spans="1:8" x14ac:dyDescent="0.25">
      <c r="C74" s="116"/>
      <c r="D74" s="117"/>
      <c r="E74" s="117"/>
    </row>
    <row r="75" spans="1:8" ht="15.75" x14ac:dyDescent="0.25">
      <c r="C75" s="116"/>
      <c r="D75" s="118"/>
      <c r="E75" s="117"/>
    </row>
    <row r="76" spans="1:8" ht="15.75" x14ac:dyDescent="0.25">
      <c r="C76" s="116"/>
      <c r="D76" s="118"/>
      <c r="E76" s="117"/>
    </row>
    <row r="77" spans="1:8" ht="15.75" x14ac:dyDescent="0.25">
      <c r="C77" s="116"/>
      <c r="D77" s="118"/>
      <c r="E77" s="117"/>
    </row>
    <row r="78" spans="1:8" x14ac:dyDescent="0.25">
      <c r="C78" s="116"/>
      <c r="D78" s="119"/>
      <c r="E78" s="117"/>
    </row>
    <row r="79" spans="1:8" s="115" customFormat="1" ht="15.75" x14ac:dyDescent="0.25">
      <c r="A79" s="38"/>
      <c r="B79" s="38"/>
      <c r="C79" s="116"/>
      <c r="D79" s="118"/>
      <c r="E79" s="117"/>
      <c r="G79" s="38"/>
      <c r="H79" s="38"/>
    </row>
    <row r="80" spans="1:8" s="115" customFormat="1" ht="15.75" x14ac:dyDescent="0.25">
      <c r="A80" s="38"/>
      <c r="B80" s="38"/>
      <c r="C80" s="116"/>
      <c r="D80" s="118"/>
      <c r="E80" s="117"/>
      <c r="G80" s="38"/>
      <c r="H80" s="38"/>
    </row>
    <row r="81" spans="1:8" s="115" customFormat="1" ht="15.75" x14ac:dyDescent="0.25">
      <c r="A81" s="38"/>
      <c r="B81" s="38"/>
      <c r="C81" s="116"/>
      <c r="D81" s="118"/>
      <c r="E81" s="117"/>
      <c r="G81" s="38"/>
      <c r="H81" s="38"/>
    </row>
    <row r="82" spans="1:8" s="115" customFormat="1" x14ac:dyDescent="0.25">
      <c r="A82" s="38"/>
      <c r="B82" s="38"/>
      <c r="C82" s="116"/>
      <c r="D82" s="119"/>
      <c r="E82" s="117"/>
      <c r="G82" s="38"/>
      <c r="H82" s="38"/>
    </row>
    <row r="83" spans="1:8" s="115" customFormat="1" ht="15.75" x14ac:dyDescent="0.25">
      <c r="A83" s="38"/>
      <c r="B83" s="38"/>
      <c r="C83" s="116"/>
      <c r="D83" s="118"/>
      <c r="E83" s="117"/>
      <c r="G83" s="38"/>
      <c r="H83" s="38"/>
    </row>
    <row r="84" spans="1:8" s="115" customFormat="1" ht="15.75" x14ac:dyDescent="0.25">
      <c r="A84" s="38"/>
      <c r="B84" s="38"/>
      <c r="C84" s="116"/>
      <c r="D84" s="118"/>
      <c r="E84" s="117"/>
      <c r="G84" s="38"/>
      <c r="H84" s="38"/>
    </row>
    <row r="85" spans="1:8" s="115" customFormat="1" ht="15.75" x14ac:dyDescent="0.25">
      <c r="A85" s="38"/>
      <c r="B85" s="38"/>
      <c r="C85" s="116"/>
      <c r="D85" s="118"/>
      <c r="E85" s="117"/>
      <c r="G85" s="38"/>
      <c r="H85" s="38"/>
    </row>
    <row r="86" spans="1:8" s="115" customFormat="1" x14ac:dyDescent="0.25">
      <c r="A86" s="38"/>
      <c r="B86" s="38"/>
      <c r="C86" s="116"/>
      <c r="D86" s="119"/>
      <c r="E86" s="117"/>
      <c r="G86" s="38"/>
      <c r="H86" s="38"/>
    </row>
    <row r="87" spans="1:8" s="115" customFormat="1" ht="15.75" x14ac:dyDescent="0.25">
      <c r="A87" s="38"/>
      <c r="B87" s="38"/>
      <c r="C87" s="116"/>
      <c r="D87" s="118"/>
      <c r="E87" s="117"/>
      <c r="G87" s="38"/>
      <c r="H87" s="38"/>
    </row>
    <row r="88" spans="1:8" s="115" customFormat="1" ht="15.75" x14ac:dyDescent="0.25">
      <c r="A88" s="38"/>
      <c r="B88" s="38"/>
      <c r="C88" s="116"/>
      <c r="D88" s="118"/>
      <c r="E88" s="117"/>
      <c r="G88" s="38"/>
      <c r="H88" s="38"/>
    </row>
    <row r="89" spans="1:8" s="115" customFormat="1" ht="15.75" x14ac:dyDescent="0.25">
      <c r="A89" s="38"/>
      <c r="B89" s="38"/>
      <c r="C89" s="116"/>
      <c r="D89" s="118"/>
      <c r="E89" s="117"/>
      <c r="G89" s="38"/>
      <c r="H89" s="38"/>
    </row>
    <row r="90" spans="1:8" s="115" customFormat="1" x14ac:dyDescent="0.25">
      <c r="A90" s="38"/>
      <c r="B90" s="38"/>
      <c r="C90" s="116"/>
      <c r="D90" s="119"/>
      <c r="E90" s="117"/>
      <c r="G90" s="38"/>
      <c r="H90" s="38"/>
    </row>
    <row r="91" spans="1:8" s="115" customFormat="1" ht="15.75" x14ac:dyDescent="0.25">
      <c r="A91" s="38"/>
      <c r="B91" s="38"/>
      <c r="C91" s="116"/>
      <c r="D91" s="118"/>
      <c r="E91" s="117"/>
      <c r="G91" s="38"/>
      <c r="H91" s="38"/>
    </row>
    <row r="92" spans="1:8" s="115" customFormat="1" ht="15.75" x14ac:dyDescent="0.25">
      <c r="A92" s="38"/>
      <c r="B92" s="38"/>
      <c r="C92" s="116"/>
      <c r="D92" s="118"/>
      <c r="E92" s="117"/>
      <c r="G92" s="38"/>
      <c r="H92" s="38"/>
    </row>
    <row r="93" spans="1:8" s="115" customFormat="1" ht="15.75" x14ac:dyDescent="0.25">
      <c r="A93" s="38"/>
      <c r="B93" s="38"/>
      <c r="C93" s="116"/>
      <c r="D93" s="118"/>
      <c r="E93" s="117"/>
      <c r="G93" s="38"/>
      <c r="H93" s="38"/>
    </row>
    <row r="94" spans="1:8" s="115" customFormat="1" x14ac:dyDescent="0.25">
      <c r="A94" s="38"/>
      <c r="B94" s="38"/>
      <c r="C94" s="116"/>
      <c r="D94" s="119"/>
      <c r="E94" s="117"/>
      <c r="G94" s="38"/>
      <c r="H94" s="38"/>
    </row>
    <row r="95" spans="1:8" s="115" customFormat="1" ht="15.75" x14ac:dyDescent="0.25">
      <c r="A95" s="38"/>
      <c r="B95" s="38"/>
      <c r="C95" s="116"/>
      <c r="D95" s="118"/>
      <c r="E95" s="117"/>
      <c r="G95" s="38"/>
      <c r="H95" s="38"/>
    </row>
    <row r="96" spans="1:8" s="115" customFormat="1" ht="15.75" x14ac:dyDescent="0.25">
      <c r="A96" s="38"/>
      <c r="B96" s="38"/>
      <c r="C96" s="116"/>
      <c r="D96" s="118"/>
      <c r="E96" s="117"/>
      <c r="G96" s="38"/>
      <c r="H96" s="38"/>
    </row>
    <row r="97" spans="1:8" s="115" customFormat="1" ht="15.75" x14ac:dyDescent="0.25">
      <c r="A97" s="38"/>
      <c r="B97" s="38"/>
      <c r="C97" s="116"/>
      <c r="D97" s="118"/>
      <c r="E97" s="117"/>
      <c r="G97" s="38"/>
      <c r="H97" s="38"/>
    </row>
    <row r="98" spans="1:8" s="115" customFormat="1" x14ac:dyDescent="0.25">
      <c r="A98" s="38"/>
      <c r="B98" s="38"/>
      <c r="C98" s="116"/>
      <c r="D98" s="119"/>
      <c r="E98" s="117"/>
      <c r="G98" s="38"/>
      <c r="H98" s="38"/>
    </row>
    <row r="99" spans="1:8" x14ac:dyDescent="0.25">
      <c r="C99" s="116"/>
      <c r="D99" s="117"/>
      <c r="E99" s="117"/>
    </row>
    <row r="100" spans="1:8" x14ac:dyDescent="0.25">
      <c r="C100" s="116"/>
      <c r="D100" s="117"/>
      <c r="E100" s="117"/>
    </row>
    <row r="101" spans="1:8" x14ac:dyDescent="0.25">
      <c r="C101" s="116"/>
      <c r="D101" s="117"/>
      <c r="E101" s="117"/>
    </row>
    <row r="102" spans="1:8" x14ac:dyDescent="0.25">
      <c r="C102" s="116"/>
      <c r="D102" s="117"/>
      <c r="E102" s="117"/>
    </row>
    <row r="103" spans="1:8" x14ac:dyDescent="0.25">
      <c r="C103" s="116"/>
      <c r="D103" s="117"/>
      <c r="E103" s="117"/>
    </row>
  </sheetData>
  <mergeCells count="1">
    <mergeCell ref="C1:F1"/>
  </mergeCells>
  <pageMargins left="0.25" right="0.25" top="0.75" bottom="0.75" header="0.3" footer="0.3"/>
  <pageSetup paperSize="8"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showGridLines="0" topLeftCell="A22" zoomScale="85" zoomScaleNormal="85" zoomScaleSheetLayoutView="85" workbookViewId="0">
      <selection activeCell="B13" sqref="B13:D13"/>
    </sheetView>
  </sheetViews>
  <sheetFormatPr baseColWidth="10" defaultColWidth="11.42578125" defaultRowHeight="15" x14ac:dyDescent="0.25"/>
  <cols>
    <col min="1" max="1" width="11.42578125" style="18"/>
    <col min="2" max="2" width="13.42578125" style="33" customWidth="1"/>
    <col min="3" max="3" width="9" style="33" customWidth="1"/>
    <col min="4" max="4" width="108.5703125" style="33" customWidth="1"/>
    <col min="5" max="6" width="39.140625" style="18" customWidth="1"/>
    <col min="7" max="16384" width="11.42578125" style="18"/>
  </cols>
  <sheetData>
    <row r="1" spans="1:6" s="6" customFormat="1" x14ac:dyDescent="0.25">
      <c r="A1" s="1"/>
      <c r="B1" s="2"/>
      <c r="C1" s="2"/>
      <c r="D1" s="3"/>
      <c r="E1" s="4"/>
      <c r="F1" s="5"/>
    </row>
    <row r="2" spans="1:6" s="6" customFormat="1" ht="31.5" customHeight="1" x14ac:dyDescent="0.6">
      <c r="A2" s="7"/>
      <c r="B2" s="8" t="s">
        <v>146</v>
      </c>
      <c r="C2" s="128" t="s">
        <v>147</v>
      </c>
      <c r="D2" s="129"/>
      <c r="E2" s="129"/>
      <c r="F2" s="129"/>
    </row>
    <row r="3" spans="1:6" s="6" customFormat="1" x14ac:dyDescent="0.25">
      <c r="A3" s="1"/>
      <c r="B3" s="2"/>
      <c r="C3" s="2"/>
      <c r="D3" s="2"/>
      <c r="E3" s="4"/>
      <c r="F3" s="5"/>
    </row>
    <row r="4" spans="1:6" s="1" customFormat="1" x14ac:dyDescent="0.25">
      <c r="B4" s="12" t="str">
        <f>B2</f>
        <v>LOT 4</v>
      </c>
      <c r="C4" s="384" t="str">
        <f>C2</f>
        <v>Electrobisturí endoscòpia</v>
      </c>
      <c r="D4" s="385"/>
      <c r="E4" s="4"/>
      <c r="F4" s="5"/>
    </row>
    <row r="5" spans="1:6" s="1" customFormat="1" x14ac:dyDescent="0.25">
      <c r="B5" s="13" t="s">
        <v>2</v>
      </c>
      <c r="C5" s="386"/>
      <c r="D5" s="387"/>
      <c r="E5" s="4"/>
      <c r="F5" s="5"/>
    </row>
    <row r="6" spans="1:6" s="1" customFormat="1" x14ac:dyDescent="0.25">
      <c r="B6" s="13" t="s">
        <v>3</v>
      </c>
      <c r="C6" s="386"/>
      <c r="D6" s="387"/>
      <c r="E6" s="4"/>
      <c r="F6" s="5"/>
    </row>
    <row r="7" spans="1:6" s="1" customFormat="1" ht="25.5" x14ac:dyDescent="0.25">
      <c r="B7" s="13" t="s">
        <v>4</v>
      </c>
      <c r="C7" s="386"/>
      <c r="D7" s="387"/>
      <c r="E7" s="4"/>
      <c r="F7" s="5"/>
    </row>
    <row r="8" spans="1:6" s="1" customFormat="1" ht="22.5" x14ac:dyDescent="0.25">
      <c r="B8" s="14"/>
      <c r="C8" s="14"/>
      <c r="D8" s="15"/>
      <c r="E8" s="4"/>
      <c r="F8" s="5"/>
    </row>
    <row r="9" spans="1:6" s="1" customFormat="1" ht="24.75" x14ac:dyDescent="0.25">
      <c r="B9" s="130" t="s">
        <v>148</v>
      </c>
      <c r="C9" s="130"/>
      <c r="D9" s="131"/>
      <c r="E9" s="131"/>
      <c r="F9" s="131"/>
    </row>
    <row r="10" spans="1:6" s="1" customFormat="1" ht="24.75" x14ac:dyDescent="0.25">
      <c r="B10" s="132"/>
      <c r="C10" s="132"/>
      <c r="D10" s="133"/>
      <c r="E10" s="133"/>
      <c r="F10" s="133"/>
    </row>
    <row r="11" spans="1:6" ht="38.25" customHeight="1" x14ac:dyDescent="0.25">
      <c r="A11" s="1"/>
      <c r="B11" s="396" t="s">
        <v>6</v>
      </c>
      <c r="C11" s="396"/>
      <c r="D11" s="396"/>
      <c r="E11" s="133"/>
      <c r="F11" s="133"/>
    </row>
    <row r="12" spans="1:6" ht="18.75" customHeight="1" x14ac:dyDescent="0.25">
      <c r="A12" s="1"/>
      <c r="B12" s="397" t="s">
        <v>149</v>
      </c>
      <c r="C12" s="397"/>
      <c r="D12" s="397"/>
      <c r="E12" s="133"/>
      <c r="F12" s="133"/>
    </row>
    <row r="13" spans="1:6" ht="78" customHeight="1" x14ac:dyDescent="0.25">
      <c r="A13" s="1"/>
      <c r="B13" s="395" t="s">
        <v>150</v>
      </c>
      <c r="C13" s="395"/>
      <c r="D13" s="395"/>
      <c r="E13" s="133"/>
      <c r="F13" s="133"/>
    </row>
    <row r="14" spans="1:6" customFormat="1" ht="57" customHeight="1" x14ac:dyDescent="0.25">
      <c r="A14" s="134"/>
      <c r="B14" s="135"/>
      <c r="C14" s="136"/>
      <c r="D14" s="137"/>
      <c r="E14" s="133"/>
      <c r="F14" s="133"/>
    </row>
    <row r="15" spans="1:6" ht="36.75" customHeight="1" x14ac:dyDescent="0.25">
      <c r="A15" s="1"/>
      <c r="B15" s="20" t="s">
        <v>9</v>
      </c>
      <c r="C15" s="20" t="s">
        <v>10</v>
      </c>
      <c r="D15" s="12" t="s">
        <v>11</v>
      </c>
      <c r="E15" s="21" t="s">
        <v>12</v>
      </c>
      <c r="F15" s="22" t="s">
        <v>13</v>
      </c>
    </row>
    <row r="16" spans="1:6" s="143" customFormat="1" ht="25.5" x14ac:dyDescent="0.25">
      <c r="A16" s="138"/>
      <c r="B16" s="139"/>
      <c r="C16" s="140"/>
      <c r="D16" s="141" t="s">
        <v>14</v>
      </c>
      <c r="E16" s="142"/>
      <c r="F16" s="142"/>
    </row>
    <row r="17" spans="1:6" x14ac:dyDescent="0.25">
      <c r="A17" s="1"/>
      <c r="B17" s="20"/>
      <c r="C17" s="20"/>
      <c r="D17" s="12" t="s">
        <v>214</v>
      </c>
      <c r="E17" s="142"/>
      <c r="F17" s="142"/>
    </row>
    <row r="18" spans="1:6" s="143" customFormat="1" x14ac:dyDescent="0.25">
      <c r="A18" s="138"/>
      <c r="B18" s="140" t="s">
        <v>15</v>
      </c>
      <c r="C18" s="140">
        <v>1</v>
      </c>
      <c r="D18" s="144" t="s">
        <v>151</v>
      </c>
      <c r="E18" s="142"/>
      <c r="F18" s="142"/>
    </row>
    <row r="19" spans="1:6" s="143" customFormat="1" x14ac:dyDescent="0.25">
      <c r="A19" s="138"/>
      <c r="B19" s="140" t="s">
        <v>15</v>
      </c>
      <c r="C19" s="140">
        <f>C18+1</f>
        <v>2</v>
      </c>
      <c r="D19" s="144" t="s">
        <v>152</v>
      </c>
      <c r="E19" s="142"/>
      <c r="F19" s="142"/>
    </row>
    <row r="20" spans="1:6" s="143" customFormat="1" ht="16.5" customHeight="1" x14ac:dyDescent="0.25">
      <c r="A20" s="138"/>
      <c r="B20" s="140" t="s">
        <v>15</v>
      </c>
      <c r="C20" s="140">
        <f t="shared" ref="C20:C31" si="0">C19+1</f>
        <v>3</v>
      </c>
      <c r="D20" s="144" t="s">
        <v>153</v>
      </c>
      <c r="E20" s="142"/>
      <c r="F20" s="142"/>
    </row>
    <row r="21" spans="1:6" s="143" customFormat="1" x14ac:dyDescent="0.25">
      <c r="A21" s="138"/>
      <c r="B21" s="140" t="s">
        <v>15</v>
      </c>
      <c r="C21" s="140">
        <f t="shared" si="0"/>
        <v>4</v>
      </c>
      <c r="D21" s="144" t="s">
        <v>154</v>
      </c>
      <c r="E21" s="142"/>
      <c r="F21" s="142"/>
    </row>
    <row r="22" spans="1:6" s="143" customFormat="1" x14ac:dyDescent="0.25">
      <c r="A22" s="138"/>
      <c r="B22" s="140" t="s">
        <v>15</v>
      </c>
      <c r="C22" s="140">
        <f t="shared" si="0"/>
        <v>5</v>
      </c>
      <c r="D22" s="27" t="s">
        <v>155</v>
      </c>
      <c r="E22" s="142"/>
      <c r="F22" s="142"/>
    </row>
    <row r="23" spans="1:6" s="143" customFormat="1" x14ac:dyDescent="0.25">
      <c r="A23" s="138"/>
      <c r="B23" s="140" t="s">
        <v>15</v>
      </c>
      <c r="C23" s="140">
        <f t="shared" si="0"/>
        <v>6</v>
      </c>
      <c r="D23" s="144" t="s">
        <v>156</v>
      </c>
      <c r="E23" s="142"/>
      <c r="F23" s="142"/>
    </row>
    <row r="24" spans="1:6" s="143" customFormat="1" ht="16.5" customHeight="1" x14ac:dyDescent="0.25">
      <c r="A24" s="138"/>
      <c r="B24" s="140" t="s">
        <v>15</v>
      </c>
      <c r="C24" s="140">
        <f t="shared" si="0"/>
        <v>7</v>
      </c>
      <c r="D24" s="144" t="s">
        <v>157</v>
      </c>
      <c r="E24" s="142"/>
      <c r="F24" s="142"/>
    </row>
    <row r="25" spans="1:6" s="143" customFormat="1" ht="15.75" customHeight="1" x14ac:dyDescent="0.25">
      <c r="A25" s="138"/>
      <c r="B25" s="140" t="s">
        <v>15</v>
      </c>
      <c r="C25" s="140">
        <f t="shared" si="0"/>
        <v>8</v>
      </c>
      <c r="D25" s="144" t="s">
        <v>158</v>
      </c>
      <c r="E25" s="142"/>
      <c r="F25" s="142"/>
    </row>
    <row r="26" spans="1:6" ht="15.75" customHeight="1" x14ac:dyDescent="0.25">
      <c r="A26" s="1"/>
      <c r="B26" s="145" t="s">
        <v>15</v>
      </c>
      <c r="C26" s="140">
        <f t="shared" si="0"/>
        <v>9</v>
      </c>
      <c r="D26" s="146" t="s">
        <v>159</v>
      </c>
      <c r="E26" s="142"/>
      <c r="F26" s="142"/>
    </row>
    <row r="27" spans="1:6" ht="15.75" customHeight="1" x14ac:dyDescent="0.25">
      <c r="A27" s="1"/>
      <c r="B27" s="145" t="s">
        <v>15</v>
      </c>
      <c r="C27" s="140">
        <f t="shared" si="0"/>
        <v>10</v>
      </c>
      <c r="D27" s="146" t="s">
        <v>160</v>
      </c>
      <c r="E27" s="142"/>
      <c r="F27" s="142"/>
    </row>
    <row r="28" spans="1:6" ht="15.75" customHeight="1" x14ac:dyDescent="0.25">
      <c r="A28" s="1"/>
      <c r="B28" s="145" t="s">
        <v>15</v>
      </c>
      <c r="C28" s="140">
        <f t="shared" si="0"/>
        <v>11</v>
      </c>
      <c r="D28" s="146" t="s">
        <v>161</v>
      </c>
      <c r="E28" s="142"/>
      <c r="F28" s="142"/>
    </row>
    <row r="29" spans="1:6" ht="15.75" customHeight="1" x14ac:dyDescent="0.25">
      <c r="A29" s="1"/>
      <c r="B29" s="145" t="s">
        <v>15</v>
      </c>
      <c r="C29" s="140">
        <f t="shared" si="0"/>
        <v>12</v>
      </c>
      <c r="D29" s="146" t="s">
        <v>162</v>
      </c>
      <c r="E29" s="142"/>
      <c r="F29" s="142"/>
    </row>
    <row r="30" spans="1:6" ht="15.75" customHeight="1" x14ac:dyDescent="0.25">
      <c r="A30" s="1"/>
      <c r="B30" s="145" t="s">
        <v>15</v>
      </c>
      <c r="C30" s="140">
        <f t="shared" si="0"/>
        <v>13</v>
      </c>
      <c r="D30" s="146" t="s">
        <v>163</v>
      </c>
      <c r="E30" s="142"/>
      <c r="F30" s="142"/>
    </row>
    <row r="31" spans="1:6" ht="25.5" x14ac:dyDescent="0.25">
      <c r="A31" s="1"/>
      <c r="B31" s="145" t="s">
        <v>15</v>
      </c>
      <c r="C31" s="140">
        <f t="shared" si="0"/>
        <v>14</v>
      </c>
      <c r="D31" s="146" t="s">
        <v>164</v>
      </c>
      <c r="E31" s="142"/>
      <c r="F31" s="142"/>
    </row>
    <row r="32" spans="1:6" customFormat="1" ht="15.75" customHeight="1" x14ac:dyDescent="0.25">
      <c r="A32" s="30"/>
      <c r="B32" s="20"/>
      <c r="C32" s="20"/>
      <c r="D32" s="12" t="s">
        <v>213</v>
      </c>
      <c r="E32" s="142"/>
      <c r="F32" s="142"/>
    </row>
    <row r="33" spans="1:6" customFormat="1" ht="25.5" x14ac:dyDescent="0.25">
      <c r="A33" s="30"/>
      <c r="B33" s="145" t="s">
        <v>15</v>
      </c>
      <c r="C33" s="140">
        <f>C31+1</f>
        <v>15</v>
      </c>
      <c r="D33" s="146" t="s">
        <v>165</v>
      </c>
      <c r="E33" s="142"/>
      <c r="F33" s="142"/>
    </row>
    <row r="34" spans="1:6" customFormat="1" ht="27" customHeight="1" x14ac:dyDescent="0.25">
      <c r="A34" s="30"/>
      <c r="B34" s="145" t="s">
        <v>15</v>
      </c>
      <c r="C34" s="140">
        <f>C33+1</f>
        <v>16</v>
      </c>
      <c r="D34" s="147" t="s">
        <v>166</v>
      </c>
      <c r="E34" s="142"/>
      <c r="F34" s="142"/>
    </row>
    <row r="35" spans="1:6" customFormat="1" ht="51" x14ac:dyDescent="0.25">
      <c r="A35" s="30"/>
      <c r="B35" s="145" t="s">
        <v>15</v>
      </c>
      <c r="C35" s="140">
        <f t="shared" ref="C35:C41" si="1">C34+1</f>
        <v>17</v>
      </c>
      <c r="D35" s="147" t="s">
        <v>167</v>
      </c>
      <c r="E35" s="142"/>
      <c r="F35" s="142"/>
    </row>
    <row r="36" spans="1:6" customFormat="1" x14ac:dyDescent="0.25">
      <c r="A36" s="30"/>
      <c r="B36" s="145" t="s">
        <v>15</v>
      </c>
      <c r="C36" s="140">
        <f t="shared" si="1"/>
        <v>18</v>
      </c>
      <c r="D36" s="147" t="s">
        <v>168</v>
      </c>
      <c r="E36" s="142"/>
      <c r="F36" s="142"/>
    </row>
    <row r="37" spans="1:6" customFormat="1" x14ac:dyDescent="0.25">
      <c r="A37" s="30"/>
      <c r="B37" s="145" t="s">
        <v>15</v>
      </c>
      <c r="C37" s="140">
        <f t="shared" si="1"/>
        <v>19</v>
      </c>
      <c r="D37" s="147" t="s">
        <v>169</v>
      </c>
      <c r="E37" s="142"/>
      <c r="F37" s="142"/>
    </row>
    <row r="38" spans="1:6" customFormat="1" ht="25.5" x14ac:dyDescent="0.25">
      <c r="A38" s="30"/>
      <c r="B38" s="145" t="s">
        <v>15</v>
      </c>
      <c r="C38" s="140">
        <f t="shared" si="1"/>
        <v>20</v>
      </c>
      <c r="D38" s="146" t="s">
        <v>170</v>
      </c>
      <c r="E38" s="142"/>
      <c r="F38" s="142"/>
    </row>
    <row r="39" spans="1:6" customFormat="1" ht="25.5" x14ac:dyDescent="0.25">
      <c r="A39" s="30"/>
      <c r="B39" s="145" t="s">
        <v>15</v>
      </c>
      <c r="C39" s="140">
        <f t="shared" si="1"/>
        <v>21</v>
      </c>
      <c r="D39" s="146" t="s">
        <v>171</v>
      </c>
      <c r="E39" s="142"/>
      <c r="F39" s="142"/>
    </row>
    <row r="40" spans="1:6" customFormat="1" ht="51" x14ac:dyDescent="0.25">
      <c r="A40" s="30"/>
      <c r="B40" s="145" t="s">
        <v>15</v>
      </c>
      <c r="C40" s="140">
        <f t="shared" si="1"/>
        <v>22</v>
      </c>
      <c r="D40" s="148" t="s">
        <v>172</v>
      </c>
      <c r="E40" s="142"/>
      <c r="F40" s="142"/>
    </row>
    <row r="41" spans="1:6" customFormat="1" x14ac:dyDescent="0.25">
      <c r="A41" s="30"/>
      <c r="B41" s="145" t="s">
        <v>15</v>
      </c>
      <c r="C41" s="140">
        <f t="shared" si="1"/>
        <v>23</v>
      </c>
      <c r="D41" s="146" t="s">
        <v>173</v>
      </c>
      <c r="E41" s="142"/>
      <c r="F41" s="142"/>
    </row>
    <row r="42" spans="1:6" ht="15.75" customHeight="1" x14ac:dyDescent="0.25">
      <c r="A42" s="1"/>
      <c r="B42" s="20"/>
      <c r="C42" s="20"/>
      <c r="D42" s="12" t="s">
        <v>212</v>
      </c>
      <c r="E42" s="142"/>
      <c r="F42" s="142"/>
    </row>
    <row r="43" spans="1:6" customFormat="1" ht="25.5" x14ac:dyDescent="0.25">
      <c r="A43" s="30"/>
      <c r="B43" s="145" t="s">
        <v>15</v>
      </c>
      <c r="C43" s="140">
        <f>C41+1</f>
        <v>24</v>
      </c>
      <c r="D43" s="146" t="s">
        <v>174</v>
      </c>
      <c r="E43" s="142"/>
      <c r="F43" s="142"/>
    </row>
    <row r="44" spans="1:6" customFormat="1" x14ac:dyDescent="0.25">
      <c r="A44" s="30"/>
      <c r="B44" s="145" t="s">
        <v>15</v>
      </c>
      <c r="C44" s="140">
        <f>C43+1</f>
        <v>25</v>
      </c>
      <c r="D44" s="146" t="s">
        <v>175</v>
      </c>
      <c r="E44" s="142"/>
      <c r="F44" s="142"/>
    </row>
    <row r="45" spans="1:6" customFormat="1" x14ac:dyDescent="0.25">
      <c r="A45" s="30"/>
      <c r="B45" s="145" t="s">
        <v>15</v>
      </c>
      <c r="C45" s="140">
        <f t="shared" ref="C45:C48" si="2">C44+1</f>
        <v>26</v>
      </c>
      <c r="D45" s="146" t="s">
        <v>176</v>
      </c>
      <c r="E45" s="142"/>
      <c r="F45" s="142"/>
    </row>
    <row r="46" spans="1:6" customFormat="1" x14ac:dyDescent="0.25">
      <c r="A46" s="30"/>
      <c r="B46" s="145" t="s">
        <v>15</v>
      </c>
      <c r="C46" s="140">
        <f t="shared" si="2"/>
        <v>27</v>
      </c>
      <c r="D46" s="146" t="s">
        <v>177</v>
      </c>
      <c r="E46" s="142"/>
      <c r="F46" s="142"/>
    </row>
    <row r="47" spans="1:6" customFormat="1" x14ac:dyDescent="0.25">
      <c r="A47" s="30"/>
      <c r="B47" s="145" t="s">
        <v>15</v>
      </c>
      <c r="C47" s="140">
        <f t="shared" si="2"/>
        <v>28</v>
      </c>
      <c r="D47" s="146" t="s">
        <v>178</v>
      </c>
      <c r="E47" s="142"/>
      <c r="F47" s="142"/>
    </row>
    <row r="48" spans="1:6" customFormat="1" ht="25.5" x14ac:dyDescent="0.25">
      <c r="A48" s="30"/>
      <c r="B48" s="145" t="s">
        <v>15</v>
      </c>
      <c r="C48" s="140">
        <f t="shared" si="2"/>
        <v>29</v>
      </c>
      <c r="D48" s="149" t="s">
        <v>179</v>
      </c>
      <c r="E48" s="142"/>
      <c r="F48" s="142"/>
    </row>
    <row r="49" spans="1:6" customFormat="1" x14ac:dyDescent="0.25">
      <c r="A49" s="30"/>
      <c r="B49" s="20"/>
      <c r="C49" s="20"/>
      <c r="D49" s="12" t="s">
        <v>211</v>
      </c>
      <c r="E49" s="142"/>
      <c r="F49" s="142"/>
    </row>
    <row r="50" spans="1:6" s="143" customFormat="1" x14ac:dyDescent="0.25">
      <c r="A50" s="138"/>
      <c r="B50" s="140" t="s">
        <v>15</v>
      </c>
      <c r="C50" s="140">
        <f>C48+1</f>
        <v>30</v>
      </c>
      <c r="D50" s="144" t="s">
        <v>180</v>
      </c>
      <c r="E50" s="142"/>
      <c r="F50" s="142"/>
    </row>
    <row r="51" spans="1:6" customFormat="1" x14ac:dyDescent="0.25">
      <c r="A51" s="30"/>
      <c r="B51" s="140" t="s">
        <v>15</v>
      </c>
      <c r="C51" s="140">
        <f t="shared" ref="C51:C56" si="3">C50+1</f>
        <v>31</v>
      </c>
      <c r="D51" s="150" t="s">
        <v>181</v>
      </c>
      <c r="E51" s="142"/>
      <c r="F51" s="142"/>
    </row>
    <row r="52" spans="1:6" customFormat="1" x14ac:dyDescent="0.25">
      <c r="A52" s="30"/>
      <c r="B52" s="140" t="s">
        <v>15</v>
      </c>
      <c r="C52" s="140">
        <f t="shared" si="3"/>
        <v>32</v>
      </c>
      <c r="D52" s="28" t="s">
        <v>23</v>
      </c>
      <c r="E52" s="142"/>
      <c r="F52" s="142"/>
    </row>
    <row r="53" spans="1:6" customFormat="1" x14ac:dyDescent="0.25">
      <c r="A53" s="30"/>
      <c r="B53" s="140" t="s">
        <v>15</v>
      </c>
      <c r="C53" s="140">
        <f t="shared" si="3"/>
        <v>33</v>
      </c>
      <c r="D53" s="28" t="s">
        <v>24</v>
      </c>
      <c r="E53" s="142"/>
      <c r="F53" s="142"/>
    </row>
    <row r="54" spans="1:6" customFormat="1" ht="25.5" x14ac:dyDescent="0.25">
      <c r="A54" s="30"/>
      <c r="B54" s="140" t="s">
        <v>15</v>
      </c>
      <c r="C54" s="140">
        <f t="shared" si="3"/>
        <v>34</v>
      </c>
      <c r="D54" s="31" t="s">
        <v>25</v>
      </c>
      <c r="E54" s="142"/>
      <c r="F54" s="142"/>
    </row>
    <row r="55" spans="1:6" customFormat="1" ht="38.25" x14ac:dyDescent="0.25">
      <c r="A55" s="30"/>
      <c r="B55" s="140" t="s">
        <v>15</v>
      </c>
      <c r="C55" s="140">
        <f t="shared" si="3"/>
        <v>35</v>
      </c>
      <c r="D55" s="31" t="s">
        <v>43</v>
      </c>
      <c r="E55" s="142"/>
      <c r="F55" s="142"/>
    </row>
    <row r="56" spans="1:6" customFormat="1" x14ac:dyDescent="0.25">
      <c r="A56" s="30"/>
      <c r="B56" s="140" t="s">
        <v>15</v>
      </c>
      <c r="C56" s="140">
        <f t="shared" si="3"/>
        <v>36</v>
      </c>
      <c r="D56" s="31" t="s">
        <v>26</v>
      </c>
      <c r="E56" s="142"/>
      <c r="F56" s="142"/>
    </row>
    <row r="57" spans="1:6" s="34" customFormat="1" x14ac:dyDescent="0.25">
      <c r="B57" s="33"/>
      <c r="C57" s="33"/>
      <c r="D57" s="33"/>
    </row>
    <row r="58" spans="1:6" s="34" customFormat="1" x14ac:dyDescent="0.25">
      <c r="B58" s="33"/>
      <c r="C58" s="33"/>
      <c r="D58" s="33"/>
    </row>
    <row r="59" spans="1:6" s="34" customFormat="1" x14ac:dyDescent="0.25">
      <c r="B59" s="33"/>
      <c r="C59" s="33"/>
      <c r="D59" s="33"/>
    </row>
    <row r="60" spans="1:6" s="34" customFormat="1" x14ac:dyDescent="0.25">
      <c r="B60" s="33"/>
      <c r="C60" s="33"/>
      <c r="D60" s="33"/>
    </row>
    <row r="61" spans="1:6" s="34" customFormat="1" x14ac:dyDescent="0.25">
      <c r="B61" s="33"/>
      <c r="C61" s="33"/>
      <c r="D61" s="33"/>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fitToHeight="0" orientation="landscape" r:id="rId1"/>
  <headerFooter scaleWithDoc="0">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5"/>
  <sheetViews>
    <sheetView view="pageBreakPreview" zoomScale="85" zoomScaleNormal="40" zoomScaleSheetLayoutView="85" workbookViewId="0">
      <selection activeCell="D6" sqref="D6"/>
    </sheetView>
  </sheetViews>
  <sheetFormatPr baseColWidth="10" defaultColWidth="11.42578125" defaultRowHeight="15" outlineLevelRow="1" outlineLevelCol="1" x14ac:dyDescent="0.25"/>
  <cols>
    <col min="1" max="1" width="16.7109375" style="152" customWidth="1"/>
    <col min="2" max="2" width="19.140625" style="152" customWidth="1"/>
    <col min="3" max="3" width="16" style="243" customWidth="1"/>
    <col min="4" max="4" width="120.85546875" style="161" customWidth="1"/>
    <col min="5" max="5" width="36.5703125" style="161" hidden="1" customWidth="1" outlineLevel="1"/>
    <col min="6" max="6" width="34.85546875" style="161" hidden="1" customWidth="1" outlineLevel="1"/>
    <col min="7" max="7" width="24.42578125" style="152" customWidth="1" collapsed="1"/>
    <col min="8" max="16384" width="11.42578125" style="152"/>
  </cols>
  <sheetData>
    <row r="1" spans="1:8" ht="29.25" customHeight="1" x14ac:dyDescent="0.25">
      <c r="A1" s="127"/>
      <c r="B1" s="151" t="str">
        <f>'LOT 4 - Electrobisturi endo'!B2</f>
        <v>LOT 4</v>
      </c>
      <c r="C1" s="398" t="str">
        <f>'LOT 4 - Electrobisturi endo'!C2</f>
        <v>Electrobisturí endoscòpia</v>
      </c>
      <c r="D1" s="398"/>
      <c r="E1" s="398"/>
      <c r="F1" s="398"/>
    </row>
    <row r="2" spans="1:8" ht="22.5" x14ac:dyDescent="0.25">
      <c r="A2" s="127"/>
      <c r="B2" s="132"/>
      <c r="C2" s="132"/>
      <c r="D2" s="153"/>
      <c r="E2" s="153"/>
      <c r="F2" s="153"/>
    </row>
    <row r="3" spans="1:8" customFormat="1" ht="25.35" customHeight="1" x14ac:dyDescent="0.5">
      <c r="A3" s="30"/>
      <c r="B3" s="154"/>
      <c r="C3" s="155"/>
      <c r="D3" s="399"/>
      <c r="E3" s="399"/>
      <c r="F3" s="399"/>
      <c r="G3" s="30"/>
      <c r="H3" s="156"/>
    </row>
    <row r="4" spans="1:8" customFormat="1" ht="25.35" customHeight="1" x14ac:dyDescent="0.25">
      <c r="A4" s="30"/>
      <c r="B4" s="154"/>
      <c r="C4" s="155"/>
      <c r="D4" s="400"/>
      <c r="E4" s="400"/>
      <c r="F4" s="400"/>
      <c r="G4" s="30"/>
      <c r="H4" s="156"/>
    </row>
    <row r="5" spans="1:8" customFormat="1" ht="25.35" customHeight="1" thickBot="1" x14ac:dyDescent="0.3">
      <c r="A5" s="30"/>
      <c r="B5" s="154"/>
      <c r="C5" s="155"/>
      <c r="D5" s="157"/>
      <c r="E5" s="157"/>
      <c r="F5" s="157"/>
      <c r="G5" s="30"/>
      <c r="H5" s="156"/>
    </row>
    <row r="6" spans="1:8" ht="45" x14ac:dyDescent="0.5">
      <c r="A6" s="158" t="s">
        <v>44</v>
      </c>
      <c r="B6" s="132"/>
      <c r="C6" s="132"/>
      <c r="D6" s="49" t="s">
        <v>45</v>
      </c>
      <c r="E6" s="41"/>
      <c r="F6" s="41"/>
    </row>
    <row r="7" spans="1:8" ht="25.5" thickBot="1" x14ac:dyDescent="0.55000000000000004">
      <c r="A7" s="159">
        <f>SUM(A10:A25)</f>
        <v>18</v>
      </c>
      <c r="B7" s="127"/>
      <c r="C7" s="160"/>
      <c r="E7" s="55">
        <f>A7</f>
        <v>18</v>
      </c>
      <c r="F7" s="56" t="s">
        <v>46</v>
      </c>
    </row>
    <row r="8" spans="1:8" ht="24.75" x14ac:dyDescent="0.25">
      <c r="A8" s="127"/>
      <c r="B8" s="162"/>
      <c r="C8" s="163"/>
      <c r="D8" s="56"/>
      <c r="E8" s="133"/>
      <c r="F8" s="133"/>
    </row>
    <row r="9" spans="1:8" ht="68.25" thickBot="1" x14ac:dyDescent="0.3">
      <c r="A9" s="165" t="s">
        <v>47</v>
      </c>
      <c r="B9" s="166" t="s">
        <v>48</v>
      </c>
      <c r="C9" s="167" t="s">
        <v>10</v>
      </c>
      <c r="D9" s="168" t="s">
        <v>49</v>
      </c>
      <c r="E9" s="169" t="s">
        <v>12</v>
      </c>
      <c r="F9" s="170" t="s">
        <v>13</v>
      </c>
    </row>
    <row r="10" spans="1:8" ht="16.5" thickBot="1" x14ac:dyDescent="0.3">
      <c r="A10" s="171">
        <v>7</v>
      </c>
      <c r="B10" s="172">
        <f>A10/2</f>
        <v>3.5</v>
      </c>
      <c r="C10" s="173"/>
      <c r="D10" s="174" t="s">
        <v>182</v>
      </c>
      <c r="E10" s="175"/>
      <c r="F10" s="175"/>
    </row>
    <row r="11" spans="1:8" ht="15.75" hidden="1" outlineLevel="1" x14ac:dyDescent="0.25">
      <c r="A11" s="176"/>
      <c r="B11" s="177"/>
      <c r="C11" s="173"/>
      <c r="D11" s="178" t="s">
        <v>60</v>
      </c>
      <c r="E11" s="179"/>
      <c r="F11" s="179"/>
    </row>
    <row r="12" spans="1:8" ht="15.75" hidden="1" outlineLevel="1" x14ac:dyDescent="0.25">
      <c r="A12" s="180"/>
      <c r="B12" s="177"/>
      <c r="C12" s="173"/>
      <c r="D12" s="181" t="s">
        <v>52</v>
      </c>
      <c r="E12" s="179"/>
      <c r="F12" s="179"/>
    </row>
    <row r="13" spans="1:8" ht="27.75" customHeight="1" collapsed="1" x14ac:dyDescent="0.25">
      <c r="A13" s="182"/>
      <c r="B13" s="183"/>
      <c r="C13" s="184">
        <v>1</v>
      </c>
      <c r="D13" s="185" t="s">
        <v>183</v>
      </c>
      <c r="E13" s="186"/>
      <c r="F13" s="179"/>
    </row>
    <row r="14" spans="1:8" ht="19.5" customHeight="1" x14ac:dyDescent="0.25">
      <c r="A14" s="182"/>
      <c r="B14" s="183"/>
      <c r="C14" s="184">
        <f>C13+1</f>
        <v>2</v>
      </c>
      <c r="D14" s="185" t="s">
        <v>184</v>
      </c>
      <c r="E14" s="186"/>
      <c r="F14" s="179"/>
    </row>
    <row r="15" spans="1:8" ht="19.5" customHeight="1" x14ac:dyDescent="0.25">
      <c r="A15" s="182"/>
      <c r="B15" s="183"/>
      <c r="C15" s="184">
        <f t="shared" ref="C15:C16" si="0">C14+1</f>
        <v>3</v>
      </c>
      <c r="D15" s="185" t="s">
        <v>185</v>
      </c>
      <c r="E15" s="186"/>
      <c r="F15" s="179"/>
    </row>
    <row r="16" spans="1:8" ht="19.5" customHeight="1" thickBot="1" x14ac:dyDescent="0.3">
      <c r="A16" s="182"/>
      <c r="B16" s="183"/>
      <c r="C16" s="184">
        <f t="shared" si="0"/>
        <v>4</v>
      </c>
      <c r="D16" s="187" t="s">
        <v>186</v>
      </c>
      <c r="E16" s="186"/>
      <c r="F16" s="179"/>
    </row>
    <row r="17" spans="1:22" ht="16.5" thickBot="1" x14ac:dyDescent="0.3">
      <c r="A17" s="171">
        <v>7</v>
      </c>
      <c r="B17" s="172">
        <f>A17/2</f>
        <v>3.5</v>
      </c>
      <c r="C17" s="173"/>
      <c r="D17" s="175" t="s">
        <v>187</v>
      </c>
      <c r="E17" s="174"/>
      <c r="F17" s="175"/>
    </row>
    <row r="18" spans="1:22" ht="15.75" hidden="1" outlineLevel="1" x14ac:dyDescent="0.25">
      <c r="A18" s="176"/>
      <c r="B18" s="177"/>
      <c r="C18" s="173"/>
      <c r="D18" s="178" t="s">
        <v>60</v>
      </c>
      <c r="E18" s="179"/>
      <c r="F18" s="179"/>
    </row>
    <row r="19" spans="1:22" ht="15.75" hidden="1" outlineLevel="1" x14ac:dyDescent="0.25">
      <c r="A19" s="180"/>
      <c r="B19" s="177"/>
      <c r="C19" s="173"/>
      <c r="D19" s="181" t="s">
        <v>52</v>
      </c>
      <c r="E19" s="179"/>
      <c r="F19" s="179"/>
    </row>
    <row r="20" spans="1:22" ht="21" customHeight="1" collapsed="1" x14ac:dyDescent="0.25">
      <c r="A20" s="188"/>
      <c r="B20" s="183"/>
      <c r="C20" s="173">
        <f>C16+1</f>
        <v>5</v>
      </c>
      <c r="D20" s="189" t="s">
        <v>188</v>
      </c>
      <c r="E20" s="186"/>
      <c r="F20" s="186"/>
    </row>
    <row r="21" spans="1:22" ht="18.75" customHeight="1" thickBot="1" x14ac:dyDescent="0.3">
      <c r="A21" s="190"/>
      <c r="B21" s="183"/>
      <c r="C21" s="173">
        <f>C20+1</f>
        <v>6</v>
      </c>
      <c r="D21" s="187" t="s">
        <v>189</v>
      </c>
      <c r="E21" s="186"/>
      <c r="F21" s="186"/>
    </row>
    <row r="22" spans="1:22" ht="16.5" thickBot="1" x14ac:dyDescent="0.3">
      <c r="A22" s="171">
        <v>4</v>
      </c>
      <c r="B22" s="172">
        <f>A22/2</f>
        <v>2</v>
      </c>
      <c r="C22" s="173"/>
      <c r="D22" s="68" t="s">
        <v>190</v>
      </c>
      <c r="E22" s="175"/>
      <c r="F22" s="175"/>
    </row>
    <row r="23" spans="1:22" ht="15.75" hidden="1" outlineLevel="1" x14ac:dyDescent="0.25">
      <c r="A23" s="176"/>
      <c r="B23" s="177"/>
      <c r="C23" s="177"/>
      <c r="D23" s="72" t="s">
        <v>51</v>
      </c>
      <c r="E23" s="179"/>
      <c r="F23" s="179"/>
      <c r="I23" s="191"/>
      <c r="J23" s="191"/>
      <c r="K23" s="191"/>
      <c r="L23" s="191"/>
      <c r="M23" s="191"/>
      <c r="N23" s="191"/>
      <c r="O23" s="191"/>
      <c r="P23" s="191"/>
      <c r="Q23" s="191"/>
      <c r="R23" s="191"/>
      <c r="S23" s="191"/>
      <c r="T23" s="191"/>
      <c r="U23" s="192"/>
      <c r="V23" s="192"/>
    </row>
    <row r="24" spans="1:22" ht="15.75" hidden="1" outlineLevel="1" x14ac:dyDescent="0.25">
      <c r="A24" s="193"/>
      <c r="B24" s="177"/>
      <c r="C24" s="177"/>
      <c r="D24" s="75" t="s">
        <v>52</v>
      </c>
      <c r="E24" s="179"/>
      <c r="F24" s="179"/>
      <c r="I24" s="191"/>
      <c r="J24" s="191"/>
      <c r="K24" s="191"/>
      <c r="L24" s="191"/>
      <c r="M24" s="191"/>
      <c r="N24" s="191"/>
      <c r="O24" s="191"/>
      <c r="P24" s="191"/>
      <c r="Q24" s="191"/>
      <c r="R24" s="191"/>
      <c r="S24" s="191"/>
      <c r="T24" s="191"/>
      <c r="U24" s="192"/>
      <c r="V24" s="192"/>
    </row>
    <row r="25" spans="1:22" ht="103.5" customHeight="1" collapsed="1" x14ac:dyDescent="0.25">
      <c r="A25" s="194"/>
      <c r="B25" s="183"/>
      <c r="C25" s="184">
        <f>C21+1</f>
        <v>7</v>
      </c>
      <c r="D25" s="80" t="s">
        <v>191</v>
      </c>
      <c r="E25" s="186"/>
      <c r="F25" s="186"/>
      <c r="I25" s="191"/>
      <c r="J25" s="191"/>
      <c r="K25" s="191"/>
      <c r="L25" s="191"/>
      <c r="M25" s="191"/>
      <c r="N25" s="191"/>
      <c r="O25" s="191"/>
      <c r="P25" s="191"/>
      <c r="Q25" s="191"/>
      <c r="R25" s="191"/>
      <c r="S25" s="191"/>
      <c r="T25" s="191"/>
      <c r="U25" s="192"/>
      <c r="V25" s="192"/>
    </row>
    <row r="26" spans="1:22" ht="15.75" thickBot="1" x14ac:dyDescent="0.3">
      <c r="A26" s="195"/>
      <c r="B26" s="183"/>
      <c r="C26" s="164"/>
      <c r="D26" s="196"/>
      <c r="E26" s="197"/>
      <c r="F26" s="198"/>
    </row>
    <row r="27" spans="1:22" ht="45" x14ac:dyDescent="0.5">
      <c r="A27" s="158" t="s">
        <v>44</v>
      </c>
      <c r="B27" s="183"/>
      <c r="C27" s="164"/>
      <c r="D27" s="199" t="s">
        <v>192</v>
      </c>
      <c r="E27" s="198"/>
      <c r="F27" s="198"/>
    </row>
    <row r="28" spans="1:22" ht="25.5" thickBot="1" x14ac:dyDescent="0.3">
      <c r="A28" s="200">
        <f>A31+A41+A47+A51+A35</f>
        <v>30</v>
      </c>
      <c r="B28" s="183"/>
      <c r="C28" s="164"/>
      <c r="E28" s="201">
        <f>A28</f>
        <v>30</v>
      </c>
      <c r="F28" s="202" t="s">
        <v>46</v>
      </c>
    </row>
    <row r="29" spans="1:22" ht="24.75" x14ac:dyDescent="0.25">
      <c r="A29" s="177"/>
      <c r="B29" s="162"/>
      <c r="C29" s="163"/>
      <c r="D29" s="56"/>
      <c r="E29" s="133"/>
      <c r="F29" s="133"/>
    </row>
    <row r="30" spans="1:22" ht="68.25" thickBot="1" x14ac:dyDescent="0.3">
      <c r="A30" s="165" t="s">
        <v>47</v>
      </c>
      <c r="B30" s="166" t="s">
        <v>48</v>
      </c>
      <c r="C30" s="167" t="s">
        <v>10</v>
      </c>
      <c r="D30" s="168" t="s">
        <v>49</v>
      </c>
      <c r="E30" s="169" t="s">
        <v>12</v>
      </c>
      <c r="F30" s="170" t="s">
        <v>13</v>
      </c>
    </row>
    <row r="31" spans="1:22" ht="30.75" customHeight="1" thickBot="1" x14ac:dyDescent="0.3">
      <c r="A31" s="171">
        <v>8</v>
      </c>
      <c r="B31" s="172">
        <f>A31/2</f>
        <v>4</v>
      </c>
      <c r="C31" s="173"/>
      <c r="D31" s="175" t="s">
        <v>312</v>
      </c>
      <c r="E31" s="175"/>
      <c r="F31" s="175"/>
      <c r="G31" s="127"/>
    </row>
    <row r="32" spans="1:22" ht="15.75" hidden="1" outlineLevel="1" x14ac:dyDescent="0.25">
      <c r="A32" s="203"/>
      <c r="B32" s="177"/>
      <c r="C32" s="177"/>
      <c r="D32" s="178" t="s">
        <v>60</v>
      </c>
      <c r="E32" s="178"/>
      <c r="F32" s="178"/>
      <c r="G32" s="127"/>
    </row>
    <row r="33" spans="1:7" ht="15.75" hidden="1" outlineLevel="1" x14ac:dyDescent="0.25">
      <c r="A33" s="180"/>
      <c r="B33" s="177"/>
      <c r="C33" s="177"/>
      <c r="D33" s="181" t="s">
        <v>52</v>
      </c>
      <c r="E33" s="204"/>
      <c r="F33" s="204"/>
      <c r="G33" s="127"/>
    </row>
    <row r="34" spans="1:7" ht="57.75" collapsed="1" thickBot="1" x14ac:dyDescent="0.3">
      <c r="A34" s="205"/>
      <c r="B34" s="183"/>
      <c r="C34" s="184">
        <f>C25+1</f>
        <v>8</v>
      </c>
      <c r="D34" s="185" t="s">
        <v>319</v>
      </c>
      <c r="E34" s="179"/>
      <c r="F34" s="179"/>
      <c r="G34" s="127"/>
    </row>
    <row r="35" spans="1:7" ht="30.75" customHeight="1" thickBot="1" x14ac:dyDescent="0.3">
      <c r="A35" s="171">
        <v>4</v>
      </c>
      <c r="B35" s="172">
        <f>A35/2</f>
        <v>2</v>
      </c>
      <c r="C35" s="173"/>
      <c r="D35" s="175" t="s">
        <v>311</v>
      </c>
      <c r="E35" s="175"/>
      <c r="F35" s="175"/>
      <c r="G35" s="127"/>
    </row>
    <row r="36" spans="1:7" ht="15.75" hidden="1" outlineLevel="1" x14ac:dyDescent="0.25">
      <c r="A36" s="203"/>
      <c r="B36" s="177"/>
      <c r="C36" s="177"/>
      <c r="D36" s="178" t="s">
        <v>60</v>
      </c>
      <c r="E36" s="178"/>
      <c r="F36" s="178"/>
      <c r="G36" s="127"/>
    </row>
    <row r="37" spans="1:7" ht="15.75" hidden="1" outlineLevel="1" x14ac:dyDescent="0.25">
      <c r="A37" s="180"/>
      <c r="B37" s="177"/>
      <c r="C37" s="177"/>
      <c r="D37" s="181" t="s">
        <v>52</v>
      </c>
      <c r="E37" s="204"/>
      <c r="F37" s="204"/>
      <c r="G37" s="127"/>
    </row>
    <row r="38" spans="1:7" ht="42.75" collapsed="1" x14ac:dyDescent="0.25">
      <c r="A38" s="205"/>
      <c r="B38" s="183"/>
      <c r="C38" s="184">
        <f>C34+1</f>
        <v>9</v>
      </c>
      <c r="D38" s="80" t="s">
        <v>317</v>
      </c>
      <c r="E38" s="179"/>
      <c r="F38" s="179"/>
      <c r="G38" s="127"/>
    </row>
    <row r="39" spans="1:7" x14ac:dyDescent="0.25">
      <c r="A39" s="205"/>
      <c r="B39" s="183"/>
      <c r="C39" s="184">
        <f>C38+1</f>
        <v>10</v>
      </c>
      <c r="D39" s="80" t="s">
        <v>315</v>
      </c>
      <c r="E39" s="179"/>
      <c r="F39" s="179"/>
      <c r="G39" s="127"/>
    </row>
    <row r="40" spans="1:7" ht="15.75" thickBot="1" x14ac:dyDescent="0.3">
      <c r="A40" s="205"/>
      <c r="B40" s="183"/>
      <c r="C40" s="184">
        <f>C39+1</f>
        <v>11</v>
      </c>
      <c r="D40" s="80" t="s">
        <v>314</v>
      </c>
      <c r="E40" s="179"/>
      <c r="F40" s="179"/>
      <c r="G40" s="127"/>
    </row>
    <row r="41" spans="1:7" ht="16.5" thickBot="1" x14ac:dyDescent="0.3">
      <c r="A41" s="171">
        <v>7</v>
      </c>
      <c r="B41" s="172">
        <f>A41/2</f>
        <v>3.5</v>
      </c>
      <c r="C41" s="173"/>
      <c r="D41" s="175" t="s">
        <v>193</v>
      </c>
      <c r="E41" s="175"/>
      <c r="F41" s="175"/>
      <c r="G41" s="127"/>
    </row>
    <row r="42" spans="1:7" ht="15.75" hidden="1" outlineLevel="1" x14ac:dyDescent="0.25">
      <c r="A42" s="203"/>
      <c r="B42" s="177"/>
      <c r="C42" s="177"/>
      <c r="D42" s="178" t="s">
        <v>60</v>
      </c>
      <c r="E42" s="178"/>
      <c r="F42" s="178"/>
      <c r="G42" s="127"/>
    </row>
    <row r="43" spans="1:7" ht="15.75" hidden="1" outlineLevel="1" x14ac:dyDescent="0.25">
      <c r="A43" s="180"/>
      <c r="B43" s="177"/>
      <c r="C43" s="177"/>
      <c r="D43" s="181" t="s">
        <v>52</v>
      </c>
      <c r="E43" s="204"/>
      <c r="F43" s="204"/>
      <c r="G43" s="206"/>
    </row>
    <row r="44" spans="1:7" ht="28.5" collapsed="1" x14ac:dyDescent="0.25">
      <c r="A44" s="205"/>
      <c r="B44" s="183"/>
      <c r="C44" s="184">
        <f>C40+1</f>
        <v>12</v>
      </c>
      <c r="D44" s="185" t="s">
        <v>313</v>
      </c>
      <c r="E44" s="179"/>
      <c r="F44" s="179"/>
      <c r="G44" s="127"/>
    </row>
    <row r="45" spans="1:7" ht="28.5" x14ac:dyDescent="0.25">
      <c r="A45" s="205"/>
      <c r="B45" s="183"/>
      <c r="C45" s="184">
        <f>C44+1</f>
        <v>13</v>
      </c>
      <c r="D45" s="185" t="s">
        <v>318</v>
      </c>
      <c r="E45" s="179"/>
      <c r="F45" s="179"/>
      <c r="G45" s="127"/>
    </row>
    <row r="46" spans="1:7" ht="15.75" thickBot="1" x14ac:dyDescent="0.3">
      <c r="A46" s="205"/>
      <c r="B46" s="183"/>
      <c r="C46" s="184">
        <f>C45+1</f>
        <v>14</v>
      </c>
      <c r="D46" s="185" t="s">
        <v>194</v>
      </c>
      <c r="E46" s="179"/>
      <c r="F46" s="179"/>
      <c r="G46" s="127"/>
    </row>
    <row r="47" spans="1:7" ht="16.5" thickBot="1" x14ac:dyDescent="0.3">
      <c r="A47" s="171">
        <v>8</v>
      </c>
      <c r="B47" s="172">
        <f>A47/2</f>
        <v>4</v>
      </c>
      <c r="C47" s="173"/>
      <c r="D47" s="175" t="s">
        <v>195</v>
      </c>
      <c r="E47" s="175"/>
      <c r="F47" s="175"/>
      <c r="G47" s="127"/>
    </row>
    <row r="48" spans="1:7" ht="15.75" hidden="1" outlineLevel="1" x14ac:dyDescent="0.25">
      <c r="A48" s="203"/>
      <c r="B48" s="177"/>
      <c r="C48" s="177"/>
      <c r="D48" s="178" t="s">
        <v>60</v>
      </c>
      <c r="E48" s="178"/>
      <c r="F48" s="178"/>
      <c r="G48" s="127"/>
    </row>
    <row r="49" spans="1:7" ht="15.75" hidden="1" outlineLevel="1" x14ac:dyDescent="0.25">
      <c r="A49" s="180"/>
      <c r="B49" s="177"/>
      <c r="C49" s="177"/>
      <c r="D49" s="181" t="s">
        <v>52</v>
      </c>
      <c r="E49" s="204"/>
      <c r="F49" s="204"/>
      <c r="G49" s="206"/>
    </row>
    <row r="50" spans="1:7" ht="29.25" collapsed="1" thickBot="1" x14ac:dyDescent="0.3">
      <c r="A50" s="205"/>
      <c r="B50" s="183"/>
      <c r="C50" s="184">
        <f>C46+1</f>
        <v>15</v>
      </c>
      <c r="D50" s="185" t="s">
        <v>196</v>
      </c>
      <c r="E50" s="179"/>
      <c r="F50" s="179"/>
      <c r="G50" s="127"/>
    </row>
    <row r="51" spans="1:7" ht="16.5" thickBot="1" x14ac:dyDescent="0.3">
      <c r="A51" s="171">
        <v>3</v>
      </c>
      <c r="B51" s="172">
        <f>A51/2</f>
        <v>1.5</v>
      </c>
      <c r="C51" s="173"/>
      <c r="D51" s="175" t="s">
        <v>197</v>
      </c>
      <c r="E51" s="175"/>
      <c r="F51" s="175"/>
      <c r="G51" s="127"/>
    </row>
    <row r="52" spans="1:7" ht="15.75" hidden="1" outlineLevel="1" x14ac:dyDescent="0.25">
      <c r="A52" s="203"/>
      <c r="B52" s="177"/>
      <c r="C52" s="177"/>
      <c r="D52" s="178" t="s">
        <v>60</v>
      </c>
      <c r="E52" s="178"/>
      <c r="F52" s="178"/>
      <c r="G52" s="127"/>
    </row>
    <row r="53" spans="1:7" ht="15.75" hidden="1" outlineLevel="1" x14ac:dyDescent="0.25">
      <c r="A53" s="180"/>
      <c r="B53" s="177"/>
      <c r="C53" s="177"/>
      <c r="D53" s="181" t="s">
        <v>52</v>
      </c>
      <c r="E53" s="204"/>
      <c r="F53" s="204"/>
      <c r="G53" s="127"/>
    </row>
    <row r="54" spans="1:7" ht="28.5" collapsed="1" x14ac:dyDescent="0.25">
      <c r="A54" s="207"/>
      <c r="B54" s="183"/>
      <c r="C54" s="184">
        <f>C50+1</f>
        <v>16</v>
      </c>
      <c r="D54" s="185" t="s">
        <v>198</v>
      </c>
      <c r="E54" s="179"/>
      <c r="F54" s="179"/>
      <c r="G54" s="127"/>
    </row>
    <row r="55" spans="1:7" x14ac:dyDescent="0.25">
      <c r="A55" s="209"/>
      <c r="B55" s="183"/>
      <c r="C55" s="184">
        <f>C54+1</f>
        <v>17</v>
      </c>
      <c r="D55" s="185" t="s">
        <v>199</v>
      </c>
      <c r="E55" s="186"/>
      <c r="F55" s="186"/>
      <c r="G55" s="127"/>
    </row>
    <row r="56" spans="1:7" x14ac:dyDescent="0.25">
      <c r="A56" s="210"/>
      <c r="B56" s="211"/>
      <c r="C56" s="212"/>
      <c r="D56" s="213"/>
      <c r="E56" s="213"/>
      <c r="F56" s="198"/>
    </row>
    <row r="57" spans="1:7" x14ac:dyDescent="0.25">
      <c r="A57" s="210"/>
      <c r="B57" s="211"/>
      <c r="C57" s="211"/>
      <c r="D57" s="214"/>
      <c r="E57" s="215"/>
      <c r="F57" s="213"/>
    </row>
    <row r="58" spans="1:7" x14ac:dyDescent="0.25">
      <c r="A58" s="210"/>
      <c r="B58" s="211"/>
      <c r="C58" s="211"/>
      <c r="D58" s="216"/>
      <c r="E58" s="217"/>
      <c r="F58" s="213"/>
    </row>
    <row r="59" spans="1:7" s="219" customFormat="1" ht="24.75" outlineLevel="1" x14ac:dyDescent="0.25">
      <c r="A59" s="210"/>
      <c r="B59" s="211"/>
      <c r="C59" s="211"/>
      <c r="D59" s="202" t="s">
        <v>78</v>
      </c>
      <c r="E59" s="217"/>
      <c r="F59" s="218"/>
    </row>
    <row r="60" spans="1:7" s="219" customFormat="1" outlineLevel="1" x14ac:dyDescent="0.25">
      <c r="A60" s="210"/>
      <c r="B60" s="211"/>
      <c r="C60" s="211"/>
      <c r="D60" s="220"/>
      <c r="E60" s="221"/>
      <c r="F60" s="222"/>
    </row>
    <row r="61" spans="1:7" s="219" customFormat="1" ht="31.5" outlineLevel="1" x14ac:dyDescent="0.25">
      <c r="A61" s="210"/>
      <c r="B61" s="211"/>
      <c r="C61" s="211"/>
      <c r="D61" s="101" t="s">
        <v>79</v>
      </c>
      <c r="E61" s="223"/>
      <c r="F61" s="223"/>
    </row>
    <row r="62" spans="1:7" s="219" customFormat="1" ht="15.75" outlineLevel="1" x14ac:dyDescent="0.25">
      <c r="A62" s="210"/>
      <c r="B62" s="211"/>
      <c r="C62" s="211"/>
      <c r="D62" s="101" t="s">
        <v>217</v>
      </c>
      <c r="E62" s="223"/>
      <c r="F62" s="223"/>
    </row>
    <row r="63" spans="1:7" s="219" customFormat="1" ht="15.75" outlineLevel="1" x14ac:dyDescent="0.25">
      <c r="A63" s="210"/>
      <c r="B63" s="211"/>
      <c r="C63" s="211"/>
      <c r="D63" s="101" t="s">
        <v>80</v>
      </c>
      <c r="E63" s="224"/>
      <c r="F63" s="224"/>
    </row>
    <row r="64" spans="1:7" s="219" customFormat="1" outlineLevel="1" x14ac:dyDescent="0.25">
      <c r="A64" s="210"/>
      <c r="B64" s="211"/>
      <c r="C64" s="211"/>
      <c r="D64" s="225"/>
      <c r="E64" s="225"/>
      <c r="F64" s="225"/>
    </row>
    <row r="65" spans="1:6" s="219" customFormat="1" outlineLevel="1" x14ac:dyDescent="0.25">
      <c r="A65" s="210"/>
      <c r="B65" s="211"/>
      <c r="C65" s="211"/>
      <c r="D65" s="225"/>
      <c r="E65" s="225"/>
      <c r="F65" s="225"/>
    </row>
    <row r="66" spans="1:6" ht="20.25" outlineLevel="1" x14ac:dyDescent="0.25">
      <c r="A66" s="210"/>
      <c r="B66" s="211"/>
      <c r="C66" s="211"/>
      <c r="D66" s="226" t="s">
        <v>200</v>
      </c>
      <c r="E66" s="226"/>
      <c r="F66" s="226"/>
    </row>
    <row r="67" spans="1:6" ht="15.75" outlineLevel="1" thickBot="1" x14ac:dyDescent="0.3">
      <c r="A67" s="127"/>
      <c r="B67" s="132"/>
      <c r="C67" s="132"/>
      <c r="D67" s="227"/>
      <c r="E67" s="227"/>
      <c r="F67" s="227"/>
    </row>
    <row r="68" spans="1:6" ht="117.75" customHeight="1" outlineLevel="1" x14ac:dyDescent="0.25">
      <c r="A68" s="127"/>
      <c r="B68" s="132"/>
      <c r="C68" s="132"/>
      <c r="D68" s="228" t="s">
        <v>201</v>
      </c>
      <c r="E68" s="229"/>
      <c r="F68" s="229"/>
    </row>
    <row r="69" spans="1:6" ht="23.45" customHeight="1" outlineLevel="1" x14ac:dyDescent="0.25">
      <c r="A69" s="127"/>
      <c r="B69" s="132"/>
      <c r="C69" s="132"/>
      <c r="D69" s="230"/>
      <c r="E69" s="231"/>
      <c r="F69" s="231"/>
    </row>
    <row r="70" spans="1:6" ht="37.5" outlineLevel="1" x14ac:dyDescent="0.25">
      <c r="A70" s="127"/>
      <c r="B70" s="132"/>
      <c r="C70" s="132"/>
      <c r="D70" s="230" t="s">
        <v>82</v>
      </c>
      <c r="E70" s="231"/>
      <c r="F70" s="231"/>
    </row>
    <row r="71" spans="1:6" ht="37.5" outlineLevel="1" x14ac:dyDescent="0.25">
      <c r="A71" s="127"/>
      <c r="B71" s="132"/>
      <c r="C71" s="132"/>
      <c r="D71" s="230" t="s">
        <v>202</v>
      </c>
      <c r="E71" s="231"/>
      <c r="F71" s="231"/>
    </row>
    <row r="72" spans="1:6" ht="37.5" outlineLevel="1" x14ac:dyDescent="0.25">
      <c r="A72" s="127"/>
      <c r="B72" s="132"/>
      <c r="C72" s="132"/>
      <c r="D72" s="230" t="s">
        <v>203</v>
      </c>
      <c r="E72" s="231"/>
      <c r="F72" s="231"/>
    </row>
    <row r="73" spans="1:6" ht="19.5" outlineLevel="1" thickBot="1" x14ac:dyDescent="0.3">
      <c r="A73" s="127"/>
      <c r="B73" s="132"/>
      <c r="C73" s="132"/>
      <c r="D73" s="232" t="s">
        <v>85</v>
      </c>
      <c r="E73" s="233"/>
      <c r="F73" s="233"/>
    </row>
    <row r="74" spans="1:6" ht="24.75" outlineLevel="1" x14ac:dyDescent="0.25">
      <c r="A74" s="127"/>
      <c r="B74" s="132"/>
      <c r="C74" s="132"/>
      <c r="D74" s="234"/>
      <c r="E74" s="234"/>
      <c r="F74" s="234"/>
    </row>
    <row r="75" spans="1:6" ht="24.75" outlineLevel="1" x14ac:dyDescent="0.25">
      <c r="A75" s="127"/>
      <c r="B75" s="132"/>
      <c r="C75" s="132"/>
      <c r="D75" s="234"/>
      <c r="E75" s="234"/>
      <c r="F75" s="234"/>
    </row>
    <row r="76" spans="1:6" ht="24.75" outlineLevel="1" x14ac:dyDescent="0.25">
      <c r="A76" s="127"/>
      <c r="B76" s="132"/>
      <c r="C76" s="132"/>
      <c r="D76" s="234"/>
      <c r="E76" s="234"/>
      <c r="F76" s="234"/>
    </row>
    <row r="77" spans="1:6" ht="24.75" outlineLevel="1" x14ac:dyDescent="0.25">
      <c r="A77" s="127"/>
      <c r="B77" s="132"/>
      <c r="C77" s="132"/>
      <c r="D77" s="234"/>
      <c r="E77" s="234"/>
      <c r="F77" s="234"/>
    </row>
    <row r="78" spans="1:6" ht="25.5" outlineLevel="1" thickBot="1" x14ac:dyDescent="0.3">
      <c r="A78" s="127"/>
      <c r="B78" s="132"/>
      <c r="C78" s="132"/>
      <c r="D78" s="234"/>
      <c r="E78" s="234"/>
      <c r="F78" s="234"/>
    </row>
    <row r="79" spans="1:6" s="219" customFormat="1" ht="41.25" customHeight="1" outlineLevel="1" thickBot="1" x14ac:dyDescent="0.3">
      <c r="A79" s="127"/>
      <c r="B79" s="132"/>
      <c r="C79" s="132"/>
      <c r="D79" s="235" t="s">
        <v>204</v>
      </c>
      <c r="E79" s="236"/>
      <c r="F79" s="236"/>
    </row>
    <row r="80" spans="1:6" s="219" customFormat="1" outlineLevel="1" x14ac:dyDescent="0.25">
      <c r="A80" s="127"/>
      <c r="B80" s="132"/>
      <c r="C80" s="132"/>
      <c r="D80" s="237"/>
      <c r="E80" s="237"/>
      <c r="F80" s="237"/>
    </row>
    <row r="81" spans="1:22" ht="24.75" outlineLevel="1" x14ac:dyDescent="0.25">
      <c r="A81" s="127"/>
      <c r="B81" s="132"/>
      <c r="C81" s="132"/>
      <c r="D81" s="111"/>
      <c r="E81" s="111"/>
      <c r="F81" s="111"/>
    </row>
    <row r="84" spans="1:22" x14ac:dyDescent="0.25">
      <c r="C84" s="238"/>
      <c r="D84" s="239"/>
      <c r="E84" s="239"/>
    </row>
    <row r="85" spans="1:22" x14ac:dyDescent="0.25">
      <c r="C85" s="238"/>
      <c r="D85" s="239"/>
      <c r="E85" s="239"/>
    </row>
    <row r="86" spans="1:22" x14ac:dyDescent="0.25">
      <c r="C86" s="238"/>
      <c r="D86" s="239"/>
      <c r="E86" s="239"/>
    </row>
    <row r="87" spans="1:22" ht="15.75" x14ac:dyDescent="0.25">
      <c r="C87" s="238"/>
      <c r="D87" s="223"/>
      <c r="E87" s="239"/>
    </row>
    <row r="88" spans="1:22" ht="15.75" x14ac:dyDescent="0.25">
      <c r="C88" s="238"/>
      <c r="D88" s="223"/>
      <c r="E88" s="239"/>
    </row>
    <row r="89" spans="1:22" ht="15.75" x14ac:dyDescent="0.25">
      <c r="C89" s="238"/>
      <c r="D89" s="240"/>
      <c r="E89" s="239"/>
    </row>
    <row r="90" spans="1:22" x14ac:dyDescent="0.25">
      <c r="C90" s="238"/>
      <c r="D90" s="241"/>
      <c r="E90" s="239"/>
    </row>
    <row r="91" spans="1:22" s="161" customFormat="1" ht="15.75" x14ac:dyDescent="0.25">
      <c r="A91" s="152"/>
      <c r="B91" s="152"/>
      <c r="C91" s="238"/>
      <c r="D91" s="223"/>
      <c r="E91" s="239"/>
      <c r="G91" s="152"/>
      <c r="H91" s="152"/>
      <c r="I91" s="152"/>
      <c r="J91" s="152"/>
      <c r="K91" s="152"/>
      <c r="L91" s="152"/>
      <c r="M91" s="152"/>
      <c r="N91" s="152"/>
      <c r="O91" s="152"/>
      <c r="P91" s="152"/>
      <c r="Q91" s="152"/>
      <c r="R91" s="152"/>
      <c r="S91" s="152"/>
      <c r="T91" s="152"/>
      <c r="U91" s="152"/>
      <c r="V91" s="152"/>
    </row>
    <row r="92" spans="1:22" s="161" customFormat="1" ht="15.75" x14ac:dyDescent="0.25">
      <c r="A92" s="152"/>
      <c r="B92" s="152"/>
      <c r="C92" s="238"/>
      <c r="D92" s="223"/>
      <c r="E92" s="239"/>
      <c r="G92" s="152"/>
      <c r="H92" s="152"/>
      <c r="I92" s="152"/>
      <c r="J92" s="152"/>
      <c r="K92" s="152"/>
      <c r="L92" s="152"/>
      <c r="M92" s="152"/>
      <c r="N92" s="152"/>
      <c r="O92" s="152"/>
      <c r="P92" s="152"/>
      <c r="Q92" s="152"/>
      <c r="R92" s="152"/>
      <c r="S92" s="152"/>
      <c r="T92" s="152"/>
      <c r="U92" s="152"/>
      <c r="V92" s="152"/>
    </row>
    <row r="93" spans="1:22" s="161" customFormat="1" ht="15.75" x14ac:dyDescent="0.25">
      <c r="A93" s="152"/>
      <c r="B93" s="152"/>
      <c r="C93" s="238"/>
      <c r="D93" s="240"/>
      <c r="E93" s="239"/>
      <c r="G93" s="152"/>
      <c r="H93" s="152"/>
      <c r="I93" s="152"/>
      <c r="J93" s="152"/>
      <c r="K93" s="152"/>
      <c r="L93" s="152"/>
      <c r="M93" s="152"/>
      <c r="N93" s="152"/>
      <c r="O93" s="152"/>
      <c r="P93" s="152"/>
      <c r="Q93" s="152"/>
      <c r="R93" s="152"/>
      <c r="S93" s="152"/>
      <c r="T93" s="152"/>
      <c r="U93" s="152"/>
      <c r="V93" s="152"/>
    </row>
    <row r="94" spans="1:22" s="161" customFormat="1" x14ac:dyDescent="0.25">
      <c r="A94" s="152"/>
      <c r="B94" s="152"/>
      <c r="C94" s="238"/>
      <c r="D94" s="241"/>
      <c r="E94" s="239"/>
      <c r="G94" s="152"/>
      <c r="H94" s="152"/>
      <c r="I94" s="152"/>
      <c r="J94" s="152"/>
      <c r="K94" s="152"/>
      <c r="L94" s="152"/>
      <c r="M94" s="152"/>
      <c r="N94" s="152"/>
      <c r="O94" s="152"/>
      <c r="P94" s="152"/>
      <c r="Q94" s="152"/>
      <c r="R94" s="152"/>
      <c r="S94" s="152"/>
      <c r="T94" s="152"/>
      <c r="U94" s="152"/>
      <c r="V94" s="152"/>
    </row>
    <row r="95" spans="1:22" s="161" customFormat="1" ht="15.75" x14ac:dyDescent="0.25">
      <c r="A95" s="152"/>
      <c r="B95" s="152"/>
      <c r="C95" s="238"/>
      <c r="D95" s="118"/>
      <c r="E95" s="239"/>
      <c r="G95" s="152"/>
      <c r="H95" s="152"/>
      <c r="I95" s="152"/>
      <c r="J95" s="152"/>
      <c r="K95" s="152"/>
      <c r="L95" s="152"/>
      <c r="M95" s="152"/>
      <c r="N95" s="152"/>
      <c r="O95" s="152"/>
      <c r="P95" s="152"/>
      <c r="Q95" s="152"/>
      <c r="R95" s="152"/>
      <c r="S95" s="152"/>
      <c r="T95" s="152"/>
      <c r="U95" s="152"/>
      <c r="V95" s="152"/>
    </row>
    <row r="96" spans="1:22" s="161" customFormat="1" ht="15.75" x14ac:dyDescent="0.25">
      <c r="A96" s="152"/>
      <c r="B96" s="152"/>
      <c r="C96" s="238"/>
      <c r="D96" s="223"/>
      <c r="E96" s="239"/>
      <c r="G96" s="152"/>
      <c r="H96" s="152"/>
      <c r="I96" s="152"/>
      <c r="J96" s="152"/>
      <c r="K96" s="152"/>
      <c r="L96" s="152"/>
      <c r="M96" s="152"/>
      <c r="N96" s="152"/>
      <c r="O96" s="152"/>
      <c r="P96" s="152"/>
      <c r="Q96" s="152"/>
      <c r="R96" s="152"/>
      <c r="S96" s="152"/>
      <c r="T96" s="152"/>
      <c r="U96" s="152"/>
      <c r="V96" s="152"/>
    </row>
    <row r="97" spans="1:22" s="161" customFormat="1" ht="15.75" x14ac:dyDescent="0.25">
      <c r="A97" s="152"/>
      <c r="B97" s="152"/>
      <c r="C97" s="238"/>
      <c r="D97" s="240"/>
      <c r="E97" s="239"/>
      <c r="G97" s="152"/>
      <c r="H97" s="152"/>
      <c r="I97" s="152"/>
      <c r="J97" s="152"/>
      <c r="K97" s="152"/>
      <c r="L97" s="152"/>
      <c r="M97" s="152"/>
      <c r="N97" s="152"/>
      <c r="O97" s="152"/>
      <c r="P97" s="152"/>
      <c r="Q97" s="152"/>
      <c r="R97" s="152"/>
      <c r="S97" s="152"/>
      <c r="T97" s="152"/>
      <c r="U97" s="152"/>
      <c r="V97" s="152"/>
    </row>
    <row r="98" spans="1:22" s="161" customFormat="1" x14ac:dyDescent="0.25">
      <c r="A98" s="152"/>
      <c r="B98" s="152"/>
      <c r="C98" s="238"/>
      <c r="D98" s="119"/>
      <c r="E98" s="239"/>
      <c r="G98" s="152"/>
      <c r="H98" s="152"/>
      <c r="I98" s="152"/>
      <c r="J98" s="152"/>
      <c r="K98" s="152"/>
      <c r="L98" s="152"/>
      <c r="M98" s="152"/>
      <c r="N98" s="152"/>
      <c r="O98" s="152"/>
      <c r="P98" s="152"/>
      <c r="Q98" s="152"/>
      <c r="R98" s="152"/>
      <c r="S98" s="152"/>
      <c r="T98" s="152"/>
      <c r="U98" s="152"/>
      <c r="V98" s="152"/>
    </row>
    <row r="99" spans="1:22" s="161" customFormat="1" ht="15.75" x14ac:dyDescent="0.25">
      <c r="A99" s="152"/>
      <c r="B99" s="152"/>
      <c r="C99" s="238"/>
      <c r="D99" s="223"/>
      <c r="E99" s="239"/>
      <c r="G99" s="152"/>
      <c r="H99" s="152"/>
      <c r="I99" s="152"/>
      <c r="J99" s="152"/>
      <c r="K99" s="152"/>
      <c r="L99" s="152"/>
      <c r="M99" s="152"/>
      <c r="N99" s="152"/>
      <c r="O99" s="152"/>
      <c r="P99" s="152"/>
      <c r="Q99" s="152"/>
      <c r="R99" s="152"/>
      <c r="S99" s="152"/>
      <c r="T99" s="152"/>
      <c r="U99" s="152"/>
      <c r="V99" s="152"/>
    </row>
    <row r="100" spans="1:22" s="161" customFormat="1" ht="15.75" x14ac:dyDescent="0.25">
      <c r="A100" s="152"/>
      <c r="B100" s="152"/>
      <c r="C100" s="238"/>
      <c r="D100" s="223"/>
      <c r="E100" s="239"/>
      <c r="G100" s="152"/>
      <c r="H100" s="152"/>
      <c r="I100" s="152"/>
      <c r="J100" s="152"/>
      <c r="K100" s="152"/>
      <c r="L100" s="152"/>
      <c r="M100" s="152"/>
      <c r="N100" s="152"/>
      <c r="O100" s="152"/>
      <c r="P100" s="152"/>
      <c r="Q100" s="152"/>
      <c r="R100" s="152"/>
      <c r="S100" s="152"/>
      <c r="T100" s="152"/>
      <c r="U100" s="152"/>
      <c r="V100" s="152"/>
    </row>
    <row r="101" spans="1:22" s="161" customFormat="1" ht="15.75" x14ac:dyDescent="0.25">
      <c r="A101" s="152"/>
      <c r="B101" s="152"/>
      <c r="C101" s="238"/>
      <c r="D101" s="240"/>
      <c r="E101" s="239"/>
      <c r="G101" s="152"/>
      <c r="H101" s="152"/>
      <c r="I101" s="152"/>
      <c r="J101" s="152"/>
      <c r="K101" s="152"/>
      <c r="L101" s="152"/>
      <c r="M101" s="152"/>
      <c r="N101" s="152"/>
      <c r="O101" s="152"/>
      <c r="P101" s="152"/>
      <c r="Q101" s="152"/>
      <c r="R101" s="152"/>
      <c r="S101" s="152"/>
      <c r="T101" s="152"/>
      <c r="U101" s="152"/>
      <c r="V101" s="152"/>
    </row>
    <row r="102" spans="1:22" s="161" customFormat="1" x14ac:dyDescent="0.25">
      <c r="A102" s="152"/>
      <c r="B102" s="152"/>
      <c r="C102" s="238"/>
      <c r="D102" s="242"/>
      <c r="E102" s="239"/>
      <c r="G102" s="152"/>
      <c r="H102" s="152"/>
      <c r="I102" s="152"/>
      <c r="J102" s="152"/>
      <c r="K102" s="152"/>
      <c r="L102" s="152"/>
      <c r="M102" s="152"/>
      <c r="N102" s="152"/>
      <c r="O102" s="152"/>
      <c r="P102" s="152"/>
      <c r="Q102" s="152"/>
      <c r="R102" s="152"/>
      <c r="S102" s="152"/>
      <c r="T102" s="152"/>
      <c r="U102" s="152"/>
      <c r="V102" s="152"/>
    </row>
    <row r="103" spans="1:22" s="161" customFormat="1" ht="15.75" x14ac:dyDescent="0.25">
      <c r="A103" s="152"/>
      <c r="B103" s="152"/>
      <c r="C103" s="238"/>
      <c r="D103" s="223"/>
      <c r="E103" s="239"/>
      <c r="G103" s="152"/>
      <c r="H103" s="152"/>
      <c r="I103" s="152"/>
      <c r="J103" s="152"/>
      <c r="K103" s="152"/>
      <c r="L103" s="152"/>
      <c r="M103" s="152"/>
      <c r="N103" s="152"/>
      <c r="O103" s="152"/>
      <c r="P103" s="152"/>
      <c r="Q103" s="152"/>
      <c r="R103" s="152"/>
      <c r="S103" s="152"/>
      <c r="T103" s="152"/>
      <c r="U103" s="152"/>
      <c r="V103" s="152"/>
    </row>
    <row r="104" spans="1:22" s="161" customFormat="1" ht="15.75" x14ac:dyDescent="0.25">
      <c r="A104" s="152"/>
      <c r="B104" s="152"/>
      <c r="C104" s="238"/>
      <c r="D104" s="223"/>
      <c r="E104" s="239"/>
      <c r="G104" s="152"/>
      <c r="H104" s="152"/>
      <c r="I104" s="152"/>
      <c r="J104" s="152"/>
      <c r="K104" s="152"/>
      <c r="L104" s="152"/>
      <c r="M104" s="152"/>
      <c r="N104" s="152"/>
      <c r="O104" s="152"/>
      <c r="P104" s="152"/>
      <c r="Q104" s="152"/>
      <c r="R104" s="152"/>
      <c r="S104" s="152"/>
      <c r="T104" s="152"/>
      <c r="U104" s="152"/>
      <c r="V104" s="152"/>
    </row>
    <row r="105" spans="1:22" s="161" customFormat="1" ht="15.75" x14ac:dyDescent="0.25">
      <c r="A105" s="152"/>
      <c r="B105" s="152"/>
      <c r="C105" s="238"/>
      <c r="D105" s="240"/>
      <c r="E105" s="239"/>
      <c r="G105" s="152"/>
      <c r="H105" s="152"/>
      <c r="I105" s="152"/>
      <c r="J105" s="152"/>
      <c r="K105" s="152"/>
      <c r="L105" s="152"/>
      <c r="M105" s="152"/>
      <c r="N105" s="152"/>
      <c r="O105" s="152"/>
      <c r="P105" s="152"/>
      <c r="Q105" s="152"/>
      <c r="R105" s="152"/>
      <c r="S105" s="152"/>
      <c r="T105" s="152"/>
      <c r="U105" s="152"/>
      <c r="V105" s="152"/>
    </row>
    <row r="106" spans="1:22" s="161" customFormat="1" x14ac:dyDescent="0.25">
      <c r="A106" s="152"/>
      <c r="B106" s="152"/>
      <c r="C106" s="238"/>
      <c r="D106" s="242"/>
      <c r="E106" s="239"/>
      <c r="G106" s="152"/>
      <c r="H106" s="152"/>
      <c r="I106" s="152"/>
      <c r="J106" s="152"/>
      <c r="K106" s="152"/>
      <c r="L106" s="152"/>
      <c r="M106" s="152"/>
      <c r="N106" s="152"/>
      <c r="O106" s="152"/>
      <c r="P106" s="152"/>
      <c r="Q106" s="152"/>
      <c r="R106" s="152"/>
      <c r="S106" s="152"/>
      <c r="T106" s="152"/>
      <c r="U106" s="152"/>
      <c r="V106" s="152"/>
    </row>
    <row r="107" spans="1:22" s="161" customFormat="1" ht="15.75" x14ac:dyDescent="0.25">
      <c r="A107" s="152"/>
      <c r="B107" s="152"/>
      <c r="C107" s="238"/>
      <c r="D107" s="223"/>
      <c r="E107" s="239"/>
      <c r="G107" s="152"/>
      <c r="H107" s="152"/>
      <c r="I107" s="152"/>
      <c r="J107" s="152"/>
      <c r="K107" s="152"/>
      <c r="L107" s="152"/>
      <c r="M107" s="152"/>
      <c r="N107" s="152"/>
      <c r="O107" s="152"/>
      <c r="P107" s="152"/>
      <c r="Q107" s="152"/>
      <c r="R107" s="152"/>
      <c r="S107" s="152"/>
      <c r="T107" s="152"/>
      <c r="U107" s="152"/>
      <c r="V107" s="152"/>
    </row>
    <row r="108" spans="1:22" s="161" customFormat="1" ht="15.75" x14ac:dyDescent="0.25">
      <c r="A108" s="152"/>
      <c r="B108" s="152"/>
      <c r="C108" s="238"/>
      <c r="D108" s="223"/>
      <c r="E108" s="239"/>
      <c r="G108" s="152"/>
      <c r="H108" s="152"/>
      <c r="I108" s="152"/>
      <c r="J108" s="152"/>
      <c r="K108" s="152"/>
      <c r="L108" s="152"/>
      <c r="M108" s="152"/>
      <c r="N108" s="152"/>
      <c r="O108" s="152"/>
      <c r="P108" s="152"/>
      <c r="Q108" s="152"/>
      <c r="R108" s="152"/>
      <c r="S108" s="152"/>
      <c r="T108" s="152"/>
      <c r="U108" s="152"/>
      <c r="V108" s="152"/>
    </row>
    <row r="109" spans="1:22" s="161" customFormat="1" ht="15.75" x14ac:dyDescent="0.25">
      <c r="A109" s="152"/>
      <c r="B109" s="152"/>
      <c r="C109" s="238"/>
      <c r="D109" s="240"/>
      <c r="E109" s="239"/>
      <c r="G109" s="152"/>
      <c r="H109" s="152"/>
      <c r="I109" s="152"/>
      <c r="J109" s="152"/>
      <c r="K109" s="152"/>
      <c r="L109" s="152"/>
      <c r="M109" s="152"/>
      <c r="N109" s="152"/>
      <c r="O109" s="152"/>
      <c r="P109" s="152"/>
      <c r="Q109" s="152"/>
      <c r="R109" s="152"/>
      <c r="S109" s="152"/>
      <c r="T109" s="152"/>
      <c r="U109" s="152"/>
      <c r="V109" s="152"/>
    </row>
    <row r="110" spans="1:22" s="161" customFormat="1" x14ac:dyDescent="0.25">
      <c r="A110" s="152"/>
      <c r="B110" s="152"/>
      <c r="C110" s="238"/>
      <c r="D110" s="242"/>
      <c r="E110" s="239"/>
      <c r="G110" s="152"/>
      <c r="H110" s="152"/>
      <c r="I110" s="152"/>
      <c r="J110" s="152"/>
      <c r="K110" s="152"/>
      <c r="L110" s="152"/>
      <c r="M110" s="152"/>
      <c r="N110" s="152"/>
      <c r="O110" s="152"/>
      <c r="P110" s="152"/>
      <c r="Q110" s="152"/>
      <c r="R110" s="152"/>
      <c r="S110" s="152"/>
      <c r="T110" s="152"/>
      <c r="U110" s="152"/>
      <c r="V110" s="152"/>
    </row>
    <row r="111" spans="1:22" x14ac:dyDescent="0.25">
      <c r="C111" s="238"/>
      <c r="D111" s="239"/>
      <c r="E111" s="239"/>
    </row>
    <row r="112" spans="1:22" x14ac:dyDescent="0.25">
      <c r="C112" s="238"/>
      <c r="D112" s="239"/>
      <c r="E112" s="239"/>
    </row>
    <row r="113" spans="3:5" x14ac:dyDescent="0.25">
      <c r="C113" s="238"/>
      <c r="D113" s="239"/>
      <c r="E113" s="239"/>
    </row>
    <row r="114" spans="3:5" x14ac:dyDescent="0.25">
      <c r="C114" s="238"/>
      <c r="D114" s="239"/>
      <c r="E114" s="239"/>
    </row>
    <row r="115" spans="3:5" x14ac:dyDescent="0.25">
      <c r="C115" s="238"/>
      <c r="D115" s="239"/>
      <c r="E115" s="239"/>
    </row>
  </sheetData>
  <mergeCells count="3">
    <mergeCell ref="C1:F1"/>
    <mergeCell ref="D3:F3"/>
    <mergeCell ref="D4:F4"/>
  </mergeCells>
  <pageMargins left="0.25" right="0.25" top="0.75" bottom="0.75" header="0.3" footer="0.3"/>
  <pageSetup paperSize="8"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39</vt:i4>
      </vt:variant>
    </vt:vector>
  </HeadingPairs>
  <TitlesOfParts>
    <vt:vector size="62" baseType="lpstr">
      <vt:lpstr>RESUM</vt:lpstr>
      <vt:lpstr>LOT 1 - Carro transfer</vt:lpstr>
      <vt:lpstr>LOT 1 - Millores</vt:lpstr>
      <vt:lpstr>LOT 2 - Cadira exploració denta</vt:lpstr>
      <vt:lpstr>LOT 2 - Millores</vt:lpstr>
      <vt:lpstr>LOT 3 - Cadira quirurgica</vt:lpstr>
      <vt:lpstr>LOT 3 - Millores</vt:lpstr>
      <vt:lpstr>LOT 4 - Electrobisturi endo</vt:lpstr>
      <vt:lpstr>LOT 4 - Millores</vt:lpstr>
      <vt:lpstr>LOT 5 - Rentadora</vt:lpstr>
      <vt:lpstr>LOT 5 - Millores</vt:lpstr>
      <vt:lpstr>LOT 6 - Dermatom</vt:lpstr>
      <vt:lpstr>LOT 6 - Millores</vt:lpstr>
      <vt:lpstr>LOT 7 - Escàner bufeta</vt:lpstr>
      <vt:lpstr>LOT 7 - Millores</vt:lpstr>
      <vt:lpstr>LOT 8 - Equip liposucció</vt:lpstr>
      <vt:lpstr>LOT 8 - Millores</vt:lpstr>
      <vt:lpstr>LOT 9 - Braç estabilitzador</vt:lpstr>
      <vt:lpstr>LOT 9 - Millores</vt:lpstr>
      <vt:lpstr>LOT 10 - Retractor abdominal</vt:lpstr>
      <vt:lpstr>LOT 10 - Millores</vt:lpstr>
      <vt:lpstr>LOT 11 - Manta fototeràpia</vt:lpstr>
      <vt:lpstr>LOT 11 - Millores</vt:lpstr>
      <vt:lpstr>'LOT 1 - Carro transfer'!_3Àrea_d_impressió</vt:lpstr>
      <vt:lpstr>'LOT 10 - Retractor abdominal'!_3Àrea_d_impressió</vt:lpstr>
      <vt:lpstr>'LOT 11 - Manta fototeràpia'!_3Àrea_d_impressió</vt:lpstr>
      <vt:lpstr>'LOT 2 - Cadira exploració denta'!_3Àrea_d_impressió</vt:lpstr>
      <vt:lpstr>'LOT 3 - Cadira quirurgica'!_3Àrea_d_impressió</vt:lpstr>
      <vt:lpstr>'LOT 4 - Electrobisturi endo'!_3Àrea_d_impressió</vt:lpstr>
      <vt:lpstr>'LOT 6 - Dermatom'!_3Àrea_d_impressió</vt:lpstr>
      <vt:lpstr>'LOT 7 - Escàner bufeta'!_3Àrea_d_impressió</vt:lpstr>
      <vt:lpstr>'LOT 8 - Equip liposucció'!_3Àrea_d_impressió</vt:lpstr>
      <vt:lpstr>'LOT 9 - Braç estabilitzador'!_3Àrea_d_impressió</vt:lpstr>
      <vt:lpstr>'LOT 1 - Carro transfer'!Área_de_impresión</vt:lpstr>
      <vt:lpstr>'LOT 1 - Millores'!Área_de_impresión</vt:lpstr>
      <vt:lpstr>'LOT 10 - Millores'!Área_de_impresión</vt:lpstr>
      <vt:lpstr>'LOT 10 - Retractor abdominal'!Área_de_impresión</vt:lpstr>
      <vt:lpstr>'LOT 11 - Manta fototeràpia'!Área_de_impresión</vt:lpstr>
      <vt:lpstr>'LOT 2 - Cadira exploració denta'!Área_de_impresión</vt:lpstr>
      <vt:lpstr>'LOT 2 - Millores'!Área_de_impresión</vt:lpstr>
      <vt:lpstr>'LOT 3 - Cadira quirurgica'!Área_de_impresión</vt:lpstr>
      <vt:lpstr>'LOT 3 - Millores'!Área_de_impresión</vt:lpstr>
      <vt:lpstr>'LOT 4 - Electrobisturi endo'!Área_de_impresión</vt:lpstr>
      <vt:lpstr>'LOT 4 - Millores'!Área_de_impresión</vt:lpstr>
      <vt:lpstr>'LOT 5 - Rentadora'!Área_de_impresión</vt:lpstr>
      <vt:lpstr>'LOT 6 - Dermatom'!Área_de_impresión</vt:lpstr>
      <vt:lpstr>'LOT 7 - Escàner bufeta'!Área_de_impresión</vt:lpstr>
      <vt:lpstr>'LOT 7 - Millores'!Área_de_impresión</vt:lpstr>
      <vt:lpstr>'LOT 8 - Equip liposucció'!Área_de_impresión</vt:lpstr>
      <vt:lpstr>'LOT 8 - Millores'!Área_de_impresión</vt:lpstr>
      <vt:lpstr>'LOT 9 - Braç estabilitzador'!Área_de_impresión</vt:lpstr>
      <vt:lpstr>'LOT 9 - Millores'!Área_de_impresión</vt:lpstr>
      <vt:lpstr>'LOT 1 - Carro transfer'!Títulos_a_imprimir</vt:lpstr>
      <vt:lpstr>'LOT 10 - Retractor abdominal'!Títulos_a_imprimir</vt:lpstr>
      <vt:lpstr>'LOT 11 - Manta fototeràpia'!Títulos_a_imprimir</vt:lpstr>
      <vt:lpstr>'LOT 2 - Cadira exploració denta'!Títulos_a_imprimir</vt:lpstr>
      <vt:lpstr>'LOT 3 - Cadira quirurgica'!Títulos_a_imprimir</vt:lpstr>
      <vt:lpstr>'LOT 4 - Electrobisturi endo'!Títulos_a_imprimir</vt:lpstr>
      <vt:lpstr>'LOT 6 - Dermatom'!Títulos_a_imprimir</vt:lpstr>
      <vt:lpstr>'LOT 7 - Escàner bufeta'!Títulos_a_imprimir</vt:lpstr>
      <vt:lpstr>'LOT 8 - Equip liposucció'!Títulos_a_imprimir</vt:lpstr>
      <vt:lpstr>'LOT 9 - Braç estabilitzador'!Títulos_a_imprimir</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Lalana Cruz, Raquel</dc:creator>
  <cp:lastModifiedBy>Lalana Cruz, Raquel</cp:lastModifiedBy>
  <dcterms:created xsi:type="dcterms:W3CDTF">2025-08-20T07:42:31Z</dcterms:created>
  <dcterms:modified xsi:type="dcterms:W3CDTF">2025-09-26T13:59:18Z</dcterms:modified>
</cp:coreProperties>
</file>