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00" tabRatio="790" firstSheet="2" activeTab="9"/>
  </bookViews>
  <sheets>
    <sheet name="RESUM" sheetId="1" r:id="rId1"/>
    <sheet name="LOT 1 - Dermatoscopi digital" sheetId="22" r:id="rId2"/>
    <sheet name="LOT 1 - Millores" sheetId="23" r:id="rId3"/>
    <sheet name="LOT 2 - Electroestimulador" sheetId="4" r:id="rId4"/>
    <sheet name="LOT 2 - Millores" sheetId="5" r:id="rId5"/>
    <sheet name="LOT 3 - Espiròmetre" sheetId="8" r:id="rId6"/>
    <sheet name="LOT 3- Millores" sheetId="9" r:id="rId7"/>
    <sheet name="LOT 4 - Cicloergòmetre" sheetId="10" r:id="rId8"/>
    <sheet name="LOT 4 - Millores" sheetId="11" r:id="rId9"/>
    <sheet name="LOT 5 - Respirador de transport" sheetId="12" r:id="rId10"/>
    <sheet name="LOT 5 - Millores" sheetId="13" r:id="rId11"/>
  </sheets>
  <externalReferences>
    <externalReference r:id="rId12"/>
  </externalReferences>
  <definedNames>
    <definedName name="_3Àrea_d_impressió" localSheetId="1">'LOT 1 - Dermatoscopi digital'!$B$11:$D$58</definedName>
    <definedName name="_3Àrea_d_impressió" localSheetId="3">'LOT 2 - Electroestimulador'!$B$11:$D$36</definedName>
    <definedName name="_3Àrea_d_impressió" localSheetId="5">'LOT 3 - Espiròmetre'!$B$11:$D$50</definedName>
    <definedName name="_3Àrea_d_impressió" localSheetId="7">'LOT 4 - Cicloergòmetre'!$B$11:$D$48</definedName>
    <definedName name="_3Àrea_d_impressió" localSheetId="9">'LOT 5 - Respirador de transport'!$B$11:$D$72</definedName>
    <definedName name="_xlnm.Print_Area" localSheetId="1">'LOT 1 - Dermatoscopi digital'!$A$1:$F$57</definedName>
    <definedName name="_xlnm.Print_Area" localSheetId="2">'LOT 1 - Millores'!$A$1:$I$73</definedName>
    <definedName name="_xlnm.Print_Area" localSheetId="3">'LOT 2 - Electroestimulador'!$A$1:$F$31</definedName>
    <definedName name="_xlnm.Print_Area" localSheetId="4">'LOT 2 - Millores'!$A$1:$I$42</definedName>
    <definedName name="_xlnm.Print_Area" localSheetId="5">'LOT 3 - Espiròmetre'!$A$1:$G$43</definedName>
    <definedName name="_xlnm.Print_Area" localSheetId="6">'LOT 3- Millores'!$A$1:$F$67</definedName>
    <definedName name="_xlnm.Print_Area" localSheetId="7">'LOT 4 - Cicloergòmetre'!$A$1:$F$43</definedName>
    <definedName name="_xlnm.Print_Area" localSheetId="8">'LOT 4 - Millores'!$A$1:$I$65</definedName>
    <definedName name="_xlnm.Print_Area" localSheetId="10">'LOT 5 - Millores'!$A$1:$H$65</definedName>
    <definedName name="_xlnm.Print_Area" localSheetId="9">'LOT 5 - Respirador de transport'!$A$1:$F$71</definedName>
    <definedName name="_xlnm.Print_Titles" localSheetId="1">'LOT 1 - Dermatoscopi digital'!$11:$11</definedName>
    <definedName name="_xlnm.Print_Titles" localSheetId="3">'LOT 2 - Electroestimulador'!$11:$11</definedName>
    <definedName name="_xlnm.Print_Titles" localSheetId="5">'LOT 3 - Espiròmetre'!$11:$11</definedName>
    <definedName name="_xlnm.Print_Titles" localSheetId="7">'LOT 4 - Cicloergòmetre'!$11:$11</definedName>
    <definedName name="_xlnm.Print_Titles" localSheetId="9">'LOT 5 - Respirador de transport'!$11:$11</definedName>
    <definedName name="Ubicació">'[1]Marcas Ubicacions'!$H$1:$H$100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3" l="1"/>
  <c r="C1" i="23"/>
  <c r="A5" i="23"/>
  <c r="E5" i="23" s="1"/>
  <c r="B8" i="23"/>
  <c r="C12" i="23"/>
  <c r="C13" i="23"/>
  <c r="C14" i="23"/>
  <c r="C15" i="23" s="1"/>
  <c r="C16" i="23" s="1"/>
  <c r="C17" i="23" s="1"/>
  <c r="C21" i="23" s="1"/>
  <c r="C30" i="23" s="1"/>
  <c r="C31" i="23" s="1"/>
  <c r="C40" i="23" s="1"/>
  <c r="B18" i="23"/>
  <c r="B27" i="23"/>
  <c r="A34" i="23"/>
  <c r="E34" i="23"/>
  <c r="B37" i="23"/>
  <c r="B43" i="23"/>
  <c r="B49" i="23"/>
  <c r="B55" i="23"/>
  <c r="B4" i="22"/>
  <c r="C4" i="22"/>
  <c r="C19" i="22"/>
  <c r="C20" i="22"/>
  <c r="C21" i="22"/>
  <c r="C22" i="22" s="1"/>
  <c r="C23" i="22" s="1"/>
  <c r="C24" i="22" s="1"/>
  <c r="C25" i="22" s="1"/>
  <c r="C26" i="22" s="1"/>
  <c r="C27" i="22" s="1"/>
  <c r="C28" i="22" s="1"/>
  <c r="C29" i="22" s="1"/>
  <c r="C31" i="22" s="1"/>
  <c r="C32" i="22" s="1"/>
  <c r="C33" i="22" s="1"/>
  <c r="C34" i="22" s="1"/>
  <c r="C36" i="22" s="1"/>
  <c r="C37" i="22" s="1"/>
  <c r="C38" i="22" s="1"/>
  <c r="C39" i="22" s="1"/>
  <c r="C41" i="22" s="1"/>
  <c r="C42" i="22" s="1"/>
  <c r="C43" i="22" s="1"/>
  <c r="C44" i="22" s="1"/>
  <c r="C45" i="22" s="1"/>
  <c r="C46" i="22" s="1"/>
  <c r="C47" i="22" s="1"/>
  <c r="C41" i="23" l="1"/>
  <c r="C42" i="23"/>
  <c r="C46" i="23" s="1"/>
  <c r="C47" i="23" s="1"/>
  <c r="C48" i="23" s="1"/>
  <c r="C52" i="23" s="1"/>
  <c r="C53" i="23" s="1"/>
  <c r="C54" i="23" s="1"/>
  <c r="C58" i="23" s="1"/>
  <c r="C50" i="11"/>
  <c r="C51" i="11"/>
  <c r="C49" i="11"/>
  <c r="C48" i="11"/>
  <c r="C44" i="11"/>
  <c r="C43" i="11"/>
  <c r="C42" i="11"/>
  <c r="C38" i="11"/>
  <c r="C32" i="11"/>
  <c r="C36" i="11" s="1"/>
  <c r="C30" i="11"/>
  <c r="C44" i="9" l="1"/>
  <c r="C43" i="9"/>
  <c r="B45" i="13" l="1"/>
  <c r="B40" i="13"/>
  <c r="B34" i="13"/>
  <c r="B30" i="13"/>
  <c r="B24" i="13"/>
  <c r="A21" i="13"/>
  <c r="E21" i="13" s="1"/>
  <c r="B15" i="13"/>
  <c r="C12" i="13"/>
  <c r="C13" i="13" s="1"/>
  <c r="C14" i="13" s="1"/>
  <c r="C18" i="13" s="1"/>
  <c r="C27" i="13" s="1"/>
  <c r="C28" i="13" s="1"/>
  <c r="C29" i="13" s="1"/>
  <c r="C33" i="13" s="1"/>
  <c r="C37" i="13" s="1"/>
  <c r="C38" i="13" s="1"/>
  <c r="C39" i="13" s="1"/>
  <c r="C43" i="13" s="1"/>
  <c r="C44" i="13" s="1"/>
  <c r="C48" i="13" s="1"/>
  <c r="C49" i="13" s="1"/>
  <c r="C50" i="13" s="1"/>
  <c r="B8" i="13"/>
  <c r="A5" i="13"/>
  <c r="E5" i="13" s="1"/>
  <c r="C1" i="13"/>
  <c r="B1" i="13"/>
  <c r="C19" i="12"/>
  <c r="C20" i="12" s="1"/>
  <c r="C21" i="12" s="1"/>
  <c r="C22" i="12" s="1"/>
  <c r="C23" i="12" s="1"/>
  <c r="C24" i="12" s="1"/>
  <c r="C25" i="12" s="1"/>
  <c r="C27" i="12" s="1"/>
  <c r="C28" i="12" s="1"/>
  <c r="C29" i="12" s="1"/>
  <c r="C30" i="12" s="1"/>
  <c r="C31" i="12" s="1"/>
  <c r="C32" i="12" s="1"/>
  <c r="C33" i="12" s="1"/>
  <c r="C34" i="12" s="1"/>
  <c r="C35" i="12" s="1"/>
  <c r="C36" i="12" s="1"/>
  <c r="C38" i="12" s="1"/>
  <c r="C39" i="12" s="1"/>
  <c r="C40" i="12" s="1"/>
  <c r="C41" i="12" s="1"/>
  <c r="C42" i="12" s="1"/>
  <c r="C43" i="12" s="1"/>
  <c r="C44" i="12" s="1"/>
  <c r="C45" i="12" s="1"/>
  <c r="C47" i="12" s="1"/>
  <c r="C48" i="12" s="1"/>
  <c r="C49" i="12" s="1"/>
  <c r="C50" i="12" s="1"/>
  <c r="C51" i="12" s="1"/>
  <c r="C52" i="12" s="1"/>
  <c r="C53" i="12" s="1"/>
  <c r="C54" i="12" s="1"/>
  <c r="C55" i="12" s="1"/>
  <c r="C56" i="12" s="1"/>
  <c r="C57" i="12" s="1"/>
  <c r="C58" i="12" s="1"/>
  <c r="C59" i="12" s="1"/>
  <c r="C60" i="12" s="1"/>
  <c r="C61" i="12" s="1"/>
  <c r="C4" i="12"/>
  <c r="B4" i="12"/>
  <c r="B33" i="11" l="1"/>
  <c r="B39" i="11"/>
  <c r="B27" i="11"/>
  <c r="B45" i="11"/>
  <c r="A24" i="11"/>
  <c r="E24" i="11" s="1"/>
  <c r="C15" i="11"/>
  <c r="C16" i="11" s="1"/>
  <c r="C17" i="11" s="1"/>
  <c r="C21" i="11" s="1"/>
  <c r="C31" i="11" s="1"/>
  <c r="B12" i="11"/>
  <c r="B8" i="11"/>
  <c r="A5" i="11"/>
  <c r="E5" i="11" s="1"/>
  <c r="C1" i="11"/>
  <c r="B1" i="11"/>
  <c r="C19" i="10"/>
  <c r="C20" i="10" s="1"/>
  <c r="C21" i="10" s="1"/>
  <c r="C22" i="10" s="1"/>
  <c r="C23" i="10" s="1"/>
  <c r="C24" i="10" s="1"/>
  <c r="C25" i="10" s="1"/>
  <c r="C26" i="10" s="1"/>
  <c r="C27" i="10" s="1"/>
  <c r="C28" i="10" s="1"/>
  <c r="C29" i="10" s="1"/>
  <c r="C30" i="10" s="1"/>
  <c r="C31" i="10" s="1"/>
  <c r="C32" i="10" s="1"/>
  <c r="C33" i="10" s="1"/>
  <c r="C35" i="10" s="1"/>
  <c r="C4" i="10"/>
  <c r="B4" i="10"/>
  <c r="C37" i="11" l="1"/>
  <c r="C36" i="10" l="1"/>
  <c r="C37" i="10" s="1"/>
  <c r="C38" i="10" s="1"/>
  <c r="C39" i="10" s="1"/>
  <c r="C40" i="10" s="1"/>
  <c r="C41" i="10" s="1"/>
  <c r="C42" i="10" s="1"/>
  <c r="C43" i="10" s="1"/>
  <c r="B45" i="9"/>
  <c r="B37" i="9"/>
  <c r="B33" i="9"/>
  <c r="B29" i="9"/>
  <c r="A26" i="9"/>
  <c r="B18" i="9"/>
  <c r="B14" i="9"/>
  <c r="C12" i="9"/>
  <c r="C13" i="9" s="1"/>
  <c r="C17" i="9" s="1"/>
  <c r="C21" i="9" s="1"/>
  <c r="C22" i="9" s="1"/>
  <c r="C32" i="9" s="1"/>
  <c r="C36" i="9" s="1"/>
  <c r="C40" i="9" s="1"/>
  <c r="C41" i="9" s="1"/>
  <c r="C42" i="9" s="1"/>
  <c r="B8" i="9"/>
  <c r="A5" i="9"/>
  <c r="E5" i="9" s="1"/>
  <c r="C1" i="9"/>
  <c r="B1" i="9"/>
  <c r="C19" i="8"/>
  <c r="C20" i="8" s="1"/>
  <c r="C21" i="8" s="1"/>
  <c r="C22" i="8" s="1"/>
  <c r="C23" i="8" s="1"/>
  <c r="C24" i="8" s="1"/>
  <c r="C25" i="8" s="1"/>
  <c r="C26" i="8" s="1"/>
  <c r="C27" i="8" s="1"/>
  <c r="C28" i="8" s="1"/>
  <c r="C29" i="8" s="1"/>
  <c r="C30" i="8" s="1"/>
  <c r="C31" i="8" s="1"/>
  <c r="C32" i="8" s="1"/>
  <c r="C33" i="8" s="1"/>
  <c r="C34" i="8" s="1"/>
  <c r="C35" i="8" s="1"/>
  <c r="C36" i="8" s="1"/>
  <c r="C38" i="8" s="1"/>
  <c r="C39" i="8" s="1"/>
  <c r="C40" i="8" s="1"/>
  <c r="C41" i="8" s="1"/>
  <c r="C42" i="8" s="1"/>
  <c r="C44" i="8" s="1"/>
  <c r="C45" i="8" s="1"/>
  <c r="C46" i="8" s="1"/>
  <c r="C47" i="8" s="1"/>
  <c r="C48" i="8" s="1"/>
  <c r="C49" i="8" s="1"/>
  <c r="C50" i="8" s="1"/>
  <c r="C51" i="8" s="1"/>
  <c r="C4" i="8"/>
  <c r="B4" i="8"/>
  <c r="E26" i="9" l="1"/>
  <c r="B37" i="5" l="1"/>
  <c r="B33" i="5"/>
  <c r="B27" i="5"/>
  <c r="B23" i="5"/>
  <c r="A20" i="5"/>
  <c r="E20" i="5" s="1"/>
  <c r="C16" i="5"/>
  <c r="C26" i="5" s="1"/>
  <c r="C30" i="5" s="1"/>
  <c r="C31" i="5" s="1"/>
  <c r="C32" i="5" s="1"/>
  <c r="C36" i="5" s="1"/>
  <c r="C40" i="5" s="1"/>
  <c r="C41" i="5" s="1"/>
  <c r="C42" i="5" s="1"/>
  <c r="B13" i="5"/>
  <c r="C12" i="5"/>
  <c r="B8" i="5"/>
  <c r="A5" i="5"/>
  <c r="E5" i="5" s="1"/>
  <c r="C1" i="5"/>
  <c r="B1" i="5"/>
  <c r="C19" i="4"/>
  <c r="C20" i="4" s="1"/>
  <c r="C21" i="4" s="1"/>
  <c r="C22" i="4" s="1"/>
  <c r="C23" i="4" s="1"/>
  <c r="C24" i="4" s="1"/>
  <c r="C25" i="4" s="1"/>
  <c r="C27" i="4" s="1"/>
  <c r="C28" i="4" s="1"/>
  <c r="C29" i="4" s="1"/>
  <c r="C30" i="4" s="1"/>
  <c r="C31" i="4" s="1"/>
  <c r="C32" i="4" s="1"/>
  <c r="C33" i="4" s="1"/>
  <c r="C34" i="4" s="1"/>
  <c r="C4" i="4"/>
  <c r="B4" i="4"/>
  <c r="C48" i="9" l="1"/>
  <c r="C49" i="9" s="1"/>
  <c r="C50" i="9" s="1"/>
</calcChain>
</file>

<file path=xl/sharedStrings.xml><?xml version="1.0" encoding="utf-8"?>
<sst xmlns="http://schemas.openxmlformats.org/spreadsheetml/2006/main" count="716" uniqueCount="314">
  <si>
    <t>LOT</t>
  </si>
  <si>
    <t>Descripció equipament</t>
  </si>
  <si>
    <t>HUVH
AH01</t>
  </si>
  <si>
    <t>Preus Nets (sense IVA)</t>
  </si>
  <si>
    <t>Preus Licitació     (amb IVA)</t>
  </si>
  <si>
    <t>Total (Sense IVA)</t>
  </si>
  <si>
    <t>Total (amb IVA)</t>
  </si>
  <si>
    <t>LOT 1</t>
  </si>
  <si>
    <t>LOT 2</t>
  </si>
  <si>
    <t>Electroestimulador pediàtric</t>
  </si>
  <si>
    <t>LOT 3</t>
  </si>
  <si>
    <t>LOT 4</t>
  </si>
  <si>
    <t>Espiròmetre</t>
  </si>
  <si>
    <t>LOT 5</t>
  </si>
  <si>
    <t>Cicloergòmetre</t>
  </si>
  <si>
    <t>Respirador de transport</t>
  </si>
  <si>
    <t>TOTALS</t>
  </si>
  <si>
    <t>EMPRESA</t>
  </si>
  <si>
    <t>NIF</t>
  </si>
  <si>
    <t>Correu electrònic</t>
  </si>
  <si>
    <r>
      <t>2a) Característiques bàsiques:</t>
    </r>
    <r>
      <rPr>
        <sz val="16"/>
        <color theme="1"/>
        <rFont val="Arial Black"/>
        <family val="2"/>
      </rPr>
      <t xml:space="preserve"> 0 punts: cal presentar memòria justificativa conforme el compliment dels criteris</t>
    </r>
  </si>
  <si>
    <r>
      <rPr>
        <b/>
        <sz val="9"/>
        <color rgb="FF000000"/>
        <rFont val="Arial"/>
        <family val="2"/>
      </rPr>
      <t xml:space="preserve">Nota: </t>
    </r>
    <r>
      <rPr>
        <sz val="9"/>
        <color rgb="FF000000"/>
        <rFont val="Arial"/>
        <family val="2"/>
      </rPr>
      <t>a la columna</t>
    </r>
    <r>
      <rPr>
        <b/>
        <sz val="9"/>
        <color rgb="FF000000"/>
        <rFont val="Arial"/>
        <family val="2"/>
      </rPr>
      <t xml:space="preserve"> "Índex documental"</t>
    </r>
    <r>
      <rPr>
        <sz val="9"/>
        <color rgb="FF000000"/>
        <rFont val="Arial"/>
        <family val="2"/>
      </rPr>
      <t>, cal indicar la ubicació exacta a la documentació aportada (full, apartat, etc.) on es troben les característiques tècniques. A la columna</t>
    </r>
    <r>
      <rPr>
        <b/>
        <sz val="9"/>
        <color rgb="FF000000"/>
        <rFont val="Arial"/>
        <family val="2"/>
      </rPr>
      <t xml:space="preserve"> "Característiques específiques (Descripció breu)"</t>
    </r>
    <r>
      <rPr>
        <sz val="9"/>
        <color rgb="FF000000"/>
        <rFont val="Arial"/>
        <family val="2"/>
      </rPr>
      <t xml:space="preserve"> cal afegir una breu descripció i els valors, rangs o quantitats que demana cada ítem de la fitxa tècnica.</t>
    </r>
  </si>
  <si>
    <t xml:space="preserve">Definició </t>
  </si>
  <si>
    <t>És causa d'exclusió</t>
  </si>
  <si>
    <t>Índex</t>
  </si>
  <si>
    <t>Prestacions tècniques i funcionals</t>
  </si>
  <si>
    <t>Característiques de l'equip ofertat, descripció curta.</t>
  </si>
  <si>
    <t>Índex documental de la descripció.</t>
  </si>
  <si>
    <t>Característiques d'obligat compliment: les ofertes que no compleixin tots els requisits obligatoris quedaran excloses</t>
  </si>
  <si>
    <t>1. Característiques generals</t>
  </si>
  <si>
    <t>SI</t>
  </si>
  <si>
    <t>2. Accessoris, recanvis i fungible</t>
  </si>
  <si>
    <t>Inclou tots els accessoris necessaris per al correcte funcionament de l'equip. Indicar accessoris.</t>
  </si>
  <si>
    <t>Tots els cables i connectors necessaris per al correcte funcionament de l'equip</t>
  </si>
  <si>
    <t>Cal detallar les peces i recanvis exclusius del proveïdor (kit manteniment, filtres, pantalla, placa control, bateries, altres) necessaris pel correcte funcionament de l'equip. Indicar referència, model, preu unitari (€) (IVA inclòs) i freqüència ed canvi d'aquelles peces i recanvis que superin els 500€ (IVA inclòs)</t>
  </si>
  <si>
    <t>Cal detallar els materials i fungibles exclusius del proveïdor pel correcte funcionament de l'equip. Indicar referència, model, preu dels kits amb el nº d'unitats i codi SAP (si en té) i el preu unitari (€) (IVA inclòs). Si hi ha algun fungible necessari que no s’indiqui en la oferta pot ser motiu de rescissió del contracte</t>
  </si>
  <si>
    <t>Cal incloure tots els sensors i cables necessaris per al funcionament complet de l'equip. Inclou el carregador de bateries i l'adaptador a la xarxa elèctrica.</t>
  </si>
  <si>
    <t>Dotació inicial de fungible per a l'inici de l'activitat. Si l'article no està en el concurs de l'ICS, la dotació mínima serà d'un mes</t>
  </si>
  <si>
    <t>Punts a atorgar:</t>
  </si>
  <si>
    <r>
      <t>2b) Millores a considerar:</t>
    </r>
    <r>
      <rPr>
        <sz val="10"/>
        <rFont val="Arial Black"/>
        <family val="2"/>
      </rPr>
      <t xml:space="preserve"> </t>
    </r>
    <r>
      <rPr>
        <sz val="14"/>
        <rFont val="Arial Black"/>
        <family val="2"/>
      </rPr>
      <t xml:space="preserve">   </t>
    </r>
  </si>
  <si>
    <t>punts</t>
  </si>
  <si>
    <t>Puntuació</t>
  </si>
  <si>
    <t>Llindar Puntuació min.</t>
  </si>
  <si>
    <t>Descripció:</t>
  </si>
  <si>
    <t>VTop - Valoració tècnica  (Llindar 50%) - Millors prestacions tècniques i funcionals</t>
  </si>
  <si>
    <t>VTmv -Val.Tècnica millor valorada</t>
  </si>
  <si>
    <t>P op-Puntuació oferta a puntuar</t>
  </si>
  <si>
    <t>VTop - Valoració tècnica  (Llindar 50%) - Millor proposta de manteniment</t>
  </si>
  <si>
    <r>
      <t xml:space="preserve">2c) Presentació de la mostra (valoració assistencial): </t>
    </r>
    <r>
      <rPr>
        <sz val="14"/>
        <rFont val="Arial Black"/>
        <family val="2"/>
      </rPr>
      <t xml:space="preserve">Fins a </t>
    </r>
  </si>
  <si>
    <t>Altres aspectes que millorin la robustesa i neteja de la solució</t>
  </si>
  <si>
    <t>RESUM</t>
  </si>
  <si>
    <t>2a) Característiques bàsiques: 0 punts: cal presentar memòria justificativa conforme el compliment dels criteris</t>
  </si>
  <si>
    <t>2b) Millores a considerar: Fins a 15 punts, inclouen:</t>
  </si>
  <si>
    <t>2c) Presentació de la mostra (valoració assistencial): Fins a 33 punts:</t>
  </si>
  <si>
    <r>
      <rPr>
        <b/>
        <sz val="14"/>
        <rFont val="Calibri"/>
        <family val="2"/>
      </rPr>
      <t>El llindar per a cada criteri a partir del qual s’aplicarà la fórmula, s’estableix en el 50%,</t>
    </r>
    <r>
      <rPr>
        <sz val="14"/>
        <rFont val="Calibri"/>
        <family val="2"/>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</si>
  <si>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t>Existeixen dues opcions possibles respecte la funció d’aquest llindar del 50% segons si cap de les ofertes el supera (opció 1) o almenys una de les ofertes tècniques el supera (opció 2).</t>
  </si>
  <si>
    <r>
      <rPr>
        <b/>
        <sz val="14"/>
        <rFont val="Calibri"/>
        <family val="2"/>
      </rPr>
      <t xml:space="preserve">Opció 1 </t>
    </r>
    <r>
      <rPr>
        <sz val="14"/>
        <rFont val="Calibri"/>
        <family val="2"/>
      </rPr>
      <t>- Si cap valoració de les ofertes supera el llindar de valoració mínim, totes obtenen com a puntuació el valor obtingut en la fase de valoració i cap queda exclosa de la licitació.</t>
    </r>
  </si>
  <si>
    <r>
      <rPr>
        <b/>
        <sz val="14"/>
        <rFont val="Calibri"/>
        <family val="2"/>
      </rPr>
      <t>Opció 2</t>
    </r>
    <r>
      <rPr>
        <sz val="14"/>
        <rFont val="Calibri"/>
        <family val="2"/>
      </rPr>
      <t>- Si alguna valoració de les ofertes supera el llindar, es puntuen totes les ofertes i cap queda exclosa de la fase de puntuació, ni tampoc de la licitació.</t>
    </r>
  </si>
  <si>
    <t>En cap cas aquest llindar mínim de valoració tècnica suposa una exclusió de la licitació.</t>
  </si>
  <si>
    <t>Caracteristiques de l'equip ofertat, descripció curta.</t>
  </si>
  <si>
    <t>Solució d'electroestimulació basada en consola per l'ús en sondes.</t>
  </si>
  <si>
    <t>Les dimensions de l'equip no poden superar 225 x 270 x 110 mm (Amplada x Profunditat x Alçada).</t>
  </si>
  <si>
    <t xml:space="preserve">Pes màxim de l'equip de 2,5 kg. </t>
  </si>
  <si>
    <t xml:space="preserve">Freqüència d'estimulació d'aproximadament 50 Hz. Indicar freqüència en Hz.  </t>
  </si>
  <si>
    <t>Estimulació amb corrent constant ajustable. Rang d'amplitud de sortida de fins a aproximadament 100mA en el seu màxim. Indicar rang en mA.</t>
  </si>
  <si>
    <r>
      <t xml:space="preserve">Duració dels pulsos d'electroestimulació alts i baixos d'aproximadament 200 i 500 µs. Indicar valors en </t>
    </r>
    <r>
      <rPr>
        <sz val="10"/>
        <rFont val="Calibri"/>
        <family val="2"/>
      </rPr>
      <t>µ</t>
    </r>
    <r>
      <rPr>
        <sz val="10"/>
        <rFont val="Arial"/>
        <family val="2"/>
      </rPr>
      <t xml:space="preserve">s.  </t>
    </r>
  </si>
  <si>
    <t>Indicadors de funcionament visibles per a l'usuari. Especificar.</t>
  </si>
  <si>
    <t xml:space="preserve">Indicar comandaments pel funcionament de l'equip. </t>
  </si>
  <si>
    <t>Inclou pedal de control</t>
  </si>
  <si>
    <t xml:space="preserve">Inclou equipament per a fer test de seguretat de funcionament. </t>
  </si>
  <si>
    <t>Dotació inicial de fungible (sondes) per a l'inici de l'activitat. Si l'article no està en el concurs de l'ICS, la dotació mínima serà d'un mes</t>
  </si>
  <si>
    <t>Es valorarà la major precisió, regulació, compacitat, duració dels polsos, etc. que s'adeqüin a les tècniques quirúrgiques</t>
  </si>
  <si>
    <t>Altres millores tècniques i funcionals de l'equip que augmentin les prestacions a les descrites</t>
  </si>
  <si>
    <r>
      <t xml:space="preserve">Es valorarà el mínim import dels recanvis principals.
Indicar preu de recanvi </t>
    </r>
    <r>
      <rPr>
        <b/>
        <sz val="11"/>
        <rFont val="Arial"/>
        <family val="2"/>
      </rPr>
      <t>(indicar referència i preu amb IVA inclòs)</t>
    </r>
    <r>
      <rPr>
        <sz val="11"/>
        <rFont val="Arial"/>
        <family val="2"/>
      </rPr>
      <t xml:space="preserve"> de les diferents parts:
- Consola
- Pedal de comandament
- Equipament per a test de seguretat de funcionament.</t>
    </r>
  </si>
  <si>
    <t>Valoracio tècnica (Llindar 50%) - Ergonomia, seguretat, transportabiliat de l'equipament</t>
  </si>
  <si>
    <t>Usabilitat de l'electroestimulador i comoditat de l'usuari durant el seu ús. Es valorarà la maniobrabilitat, compacitat, ergonomia i lleugeresa mentre es treballa. Es valorarà la seva dequació a l'entorn quirúrgic disponible</t>
  </si>
  <si>
    <t>Valoració tècnica (Llindar 50%) - Robustesa i facilitat de neteja</t>
  </si>
  <si>
    <t>Es valorarà la facilitat de neteja i higiene sense racons de la solució</t>
  </si>
  <si>
    <t>Valoració tècnica (Llindar 50%) - Qualitat de l'estimulació en exploracions reals</t>
  </si>
  <si>
    <t>Es valorarà en intervencions reals la qualitat i precisió de l'estimulació. Es valoraran els resultats de l'estimulació.</t>
  </si>
  <si>
    <t>Valoració tècnica (Llindar 50%) - Facilitat d'ús, interfície d'usuari i visualització</t>
  </si>
  <si>
    <t>Es valorarà la claredat dels indicadors visuals</t>
  </si>
  <si>
    <t>Tots aquells accessoris necessaris pel correcte funcionament de l'equip. Indicar accessoris</t>
  </si>
  <si>
    <t>Cal detallar les peces i recanvis exclusius del proveïdor necessaris pel correcte funcionament de l'equip. Indicar referència, model i preu unitari (€) (IVA inclòs) d'aquelles peces i recanvis que superin els 500€ (IVA inclòs)</t>
  </si>
  <si>
    <t>Cal detallar els materials i fungibles exclusius del proveïdor. Indicar referència, model, preu dels kits amb el nº d'unitats i codi SAP (si en té) i el preu unitari (€) (IVA inclòs). Indicar freqüència de canvi. Si hi ha algun fungible necessari que no s’indiqui en la oferta pot ser motiu de rescissió del contracte</t>
  </si>
  <si>
    <t>VTmv -Val.Tecnica millor valorada</t>
  </si>
  <si>
    <t>Altres aspectes que millorin el maneig de la solució</t>
  </si>
  <si>
    <t>2b) Millores a considerar: Fins a 20 punts, inclouen:</t>
  </si>
  <si>
    <t>2c) Presentació de la mostra (valoració assistencial): Fins a 28 punts:</t>
  </si>
  <si>
    <t>Notes addcionals:</t>
  </si>
  <si>
    <t xml:space="preserve">Permet fer proves d'espirometria lenta, forçada, corbes flux/volum, broncodilatació i broncorovocació. </t>
  </si>
  <si>
    <t xml:space="preserve">Disposa de programes i incentius animats per a fer les proves d'espirometria en pacients pediàtrics. </t>
  </si>
  <si>
    <t xml:space="preserve">Dimensions i pes de les diferents parts. </t>
  </si>
  <si>
    <t>Mesura de flux i volum per mitjà de pneumotacògrafs</t>
  </si>
  <si>
    <t>Vida útil del transductor de flux</t>
  </si>
  <si>
    <t>Indicar el rang de volum, amb precisió que no superi el ±3% (o 0.05L)</t>
  </si>
  <si>
    <t>Indicar rang de flux, amb precisió que no superi el ±5% (o 200 mL/s)</t>
  </si>
  <si>
    <t>Indicar resistència a 10 l/s</t>
  </si>
  <si>
    <t>Disposa d'indicadors gràfics</t>
  </si>
  <si>
    <t xml:space="preserve">Obtenció dels paràmetres següents:
- Corbes flux/volum amb determinació FEV1, FEV0,75, FEV0,5 FVC, FEV1%FVC, PEF, MEFxx,...
- Volums estàtics com Vcmax, IC-F, ERV-F,..
- Espirometria lenta amb determinació de VC IN, VC EX, IC, ERV, IRV,...
- Ventilació voluntària màxima amb determinació MVV,
</t>
  </si>
  <si>
    <t>Probes broncodilatadores i anàlisi de tendències</t>
  </si>
  <si>
    <t>Gestió de probes pre/post i anàlisi de tendències</t>
  </si>
  <si>
    <t>Expressió de valors de referència en z-scores, en forma numèrica i gràfica.</t>
  </si>
  <si>
    <t>Disposa de generador d'informes. Indicar el format.</t>
  </si>
  <si>
    <t xml:space="preserve">Disposa d'incentius animats durant la realització de l'espirometria. </t>
  </si>
  <si>
    <t>Permet emmagatzemar diferents proves d'un mateix pacient.</t>
  </si>
  <si>
    <t>Permet connectar-se a un PC.</t>
  </si>
  <si>
    <t>Inclou tot el material i accessoris necessaris per al seu funcionament. Ha d'incloure:
- Mànec de subjecció pel pacient
- Pinces nasals
- Protector bucal
- Filtre bacterià / víric
- Adaptador de calibratge</t>
  </si>
  <si>
    <t>Tots els cables i connectors necessaris pel correcte funcionament de l'equip</t>
  </si>
  <si>
    <t>El PC haurà d'incloure monitor, teclat alfanumèric i ratolí per introduir dades.</t>
  </si>
  <si>
    <t xml:space="preserve">La solució proposada no ha de deixar cap tipus d'informació clínica rellevant a l'ordinador de l'equip. </t>
  </si>
  <si>
    <t>Software compatible amb Windows</t>
  </si>
  <si>
    <r>
      <t xml:space="preserve">En cas que sigui necessari un servidor (on haurà de quedar continguda total la informació clínica rellevant) per fer operativa la solució:
</t>
    </r>
    <r>
      <rPr>
        <sz val="10"/>
        <color rgb="FF000000"/>
        <rFont val="Arial"/>
        <family val="2"/>
      </rPr>
      <t>-  Si la solució és totalment funcional, integrada i compatible amb un servidor virtual, aquest el proporcionarà l'Hospital juntament amb la seva llicència de SO Windows 2020 Server. Qualsevol altre llicència necessària pel correcte funcionament de la solució, ha d'estar inclosa en l'oferta – el model del servidor que posa l'Hospital s'especificarà durant la visita informàtica
- Si la solució no és compatible amb un servidor virtual, cal incorporar un servidor físic en la oferta i detallar les característiques de l'equip que es subministrarà.</t>
    </r>
  </si>
  <si>
    <t>Integració per incorporar el llistat de pacients programats amb les seves dades demogràfiques mitjançant missatgeria HL7 SIU/Webservice (agenda i/o demogràfics de pacient)</t>
  </si>
  <si>
    <t>Enviament d'informes PDF a la Historia Clinica de l'Hospital (SAP Argos) via HL7/Webservice</t>
  </si>
  <si>
    <t>Enviament de l'informe generat per l'equip a recurs compartit a indicar pel Servei. L'informe generat ha tenir nom customitzable segons les directius de la Direcció TIC de l'Hospital</t>
  </si>
  <si>
    <t>VTop - Valoracio tecnica  (Llindar 50%) - Millors prestacions tècniques i funcionals</t>
  </si>
  <si>
    <t xml:space="preserve">Es valorarà una major oferta de incentius animats per a dur a terme les proves d'espirometria en pacients menors a sis anys. </t>
  </si>
  <si>
    <t xml:space="preserve">Es valorarà que la solució pugui ampliar-se per a dur terme proves de pletismografia en pacients pediàtrics. </t>
  </si>
  <si>
    <t xml:space="preserve">Es valoraràn altres característiques que millorin les prestacions tècniques i funcionals de l'equip. </t>
  </si>
  <si>
    <t>VTop - Valoracio tecnica  (Llindar 50%) - Evidència científica a nivell internacional</t>
  </si>
  <si>
    <t>Presentar mínim tres publicacions científiques que pertanyin a estudis internacionals de bronquilitis obliterant, intersticials i asma en pacients pediàtrics realitzats en hospitals de tercer nivell o equivalent.</t>
  </si>
  <si>
    <t>VTop - Valoracio tecnica  (Llindar 50%) - Millor proposta de manteniment</t>
  </si>
  <si>
    <t>2c) Presentació de la mostra (valoració assistencial):</t>
  </si>
  <si>
    <t xml:space="preserve">Es valorarà la interfície d'usuari, la intuitivitat dels menús i la seva facilitat d'ús, la claredat dels informes i les gràfiques presentades on es mostri tota la informació necessaria. </t>
  </si>
  <si>
    <t>Valoracio tècnica (Llindar 50%) - Adequació de les proves d'espirometria a pacients</t>
  </si>
  <si>
    <t>Es valorarà  la idoneïtat en ús amb pacients pediàtrics reals durant la realització de les diferents proves d'espirometria. Es valorarà la sensibiltat i especificitat dels resultats.</t>
  </si>
  <si>
    <t>Es valorarà la facilitat de muntatge i desmuntatge de la solució.</t>
  </si>
  <si>
    <t xml:space="preserve">Altres prestacions que millorin l'ergonomia de la solució. </t>
  </si>
  <si>
    <t xml:space="preserve">Es valorarà la facilitat de manteniment del transductor de flux. </t>
  </si>
  <si>
    <t>2b) Millores a considerar: Fins a 18 punts, inclouen:</t>
  </si>
  <si>
    <t>1. Característiques tècniques i funcionals</t>
  </si>
  <si>
    <t>3. Connectivitat i integració</t>
  </si>
  <si>
    <t>Solució de rehabilitació per a pacients enllitats</t>
  </si>
  <si>
    <t xml:space="preserve">Equip que permeti adaptar-se a llits de fins a 110 cm d'amplada. Indicar dimensions (longitud, alçada, amplada i petjada de l'equip) en esquema. </t>
  </si>
  <si>
    <t xml:space="preserve">Pes de l'equip. </t>
  </si>
  <si>
    <t>Pes i alçada compatibles del pacient.</t>
  </si>
  <si>
    <t>Xassís d'altura màxima de 10 cm que permeti la compatibilitat amb els llits del hospital.</t>
  </si>
  <si>
    <t xml:space="preserve">Braç orientable per a la millor col·locació dels diferents elements de l'equip (pantalla, guies de cames...) </t>
  </si>
  <si>
    <t xml:space="preserve">Pantalla on es mostrin les dades relacionades amb l'exercici. </t>
  </si>
  <si>
    <t>Comandament a distància per al pacient</t>
  </si>
  <si>
    <t>Materials resistents als cops i fàcils de netejar</t>
  </si>
  <si>
    <t>Els suports pels pacients han d'estar fabricats amb sistema d'escuma o material similar per tal d'evitar el fregament amb el cos del pacient</t>
  </si>
  <si>
    <t>Funcions</t>
  </si>
  <si>
    <t>Ha d'incloure sistemes de seguretat per al pacient.</t>
  </si>
  <si>
    <t>Regulació dels diferents paràmetres durant l'exercici. Indicar:
- Rang de resistència en rehabilitació activa (en Nm)
- Rang de velocitat en rehabilitació passiva (en r.p.m)
- Rang de potència en rehabilitació passiva
- Temps d'exercici (en min)</t>
  </si>
  <si>
    <t xml:space="preserve">Inclou programes d'exercici predefinits. </t>
  </si>
  <si>
    <t>Es mostren indicadors de simetria del moviment durant l'exercici</t>
  </si>
  <si>
    <t>Mesures per la detecció del to muscular (espasmes)</t>
  </si>
  <si>
    <t>Inclou guies per a les cames</t>
  </si>
  <si>
    <t>Inclou canelleres per a la fixació de les extremitats superiors</t>
  </si>
  <si>
    <t>Inclou suports per als avantbraços</t>
  </si>
  <si>
    <t>La solució incorpora un sistema de control de l'equip mitjançant comandament.</t>
  </si>
  <si>
    <t>Cal detallar els materials i fungibles exclusius del proveïdor. Indicar referència, model i preu dels kits amb el nº d'unitats i el preu unitari (€) (IVA inclòs). Indicar freqüència de canvi. Si hi ha algun fungible necessari que no s’indiqui en la oferta pot ser motiu de rescissió del contracte</t>
  </si>
  <si>
    <t>Es valorarà la inclusió d'un assistent de col·locació de les extremitats.</t>
  </si>
  <si>
    <t xml:space="preserve">Inclou mesures per la mediació dels espasmes. </t>
  </si>
  <si>
    <t>VTop - Valoracio tècnica  (Llindar 50%) - Millor proposta de manteniment</t>
  </si>
  <si>
    <t>Qualitat de l'estructura. Estabilitat i integració adequada dels diferents components.</t>
  </si>
  <si>
    <t xml:space="preserve">Equip compacte que faciliti el transport i la disposició de l'equip en espais reduïts. </t>
  </si>
  <si>
    <t>Millora del flux assistencial i compatibilitat amb altres sistemes disponibles al servei.</t>
  </si>
  <si>
    <t>Menús intuïtius amb fàcil configuració dels entrenaments.</t>
  </si>
  <si>
    <t>1. Característiques tècniques bàsiques</t>
  </si>
  <si>
    <t>Respirador compacte apte per al transport intrahospitalari, amb suport de carro i estació base para a la seva subjecció en lliteres de transport</t>
  </si>
  <si>
    <t xml:space="preserve">Inclou modes de ventilació per pacients adults </t>
  </si>
  <si>
    <t>Pantalla de 4,5" com a mínim</t>
  </si>
  <si>
    <t>Bateria amb autonomia mínima de 7h i temps de càrrega completa de 4h com a màxim</t>
  </si>
  <si>
    <t>Pes màxim de 6 kg</t>
  </si>
  <si>
    <t>Indicar dimensions (amplada x profunditat x alçada) en cm. No poden ser superiors a 29 x 18 x 19 cm aproximadament</t>
  </si>
  <si>
    <t xml:space="preserve">Protecció IP34 com a mínimcontra l'entrada de líquids </t>
  </si>
  <si>
    <t>Indicar materials de la carcassa</t>
  </si>
  <si>
    <t>2. Modes de ventilació i monitoratges</t>
  </si>
  <si>
    <t>Modalitat de pressió de suport</t>
  </si>
  <si>
    <t>Ventilació en apnea</t>
  </si>
  <si>
    <t>Mode de ventilació obligatòria controlada per volum (CMV)</t>
  </si>
  <si>
    <t>Mode de ventilació obligatòria controlada per volum sincronitzable amb respiracions espontànies (AC)</t>
  </si>
  <si>
    <t>Mode de ventilació obligatòria controlada per volum alternable amb respiració espontània assitida (SIMV)</t>
  </si>
  <si>
    <t>Modalitat de ventilació a dos nivells de pressió</t>
  </si>
  <si>
    <t>Modalitat de ventilació de pressió positiva contínua</t>
  </si>
  <si>
    <t>Modalitat de ventilació no invasiva. Indicar modes de ventilació no invasius disponible</t>
  </si>
  <si>
    <t>Monitoratge de corbes i pressió</t>
  </si>
  <si>
    <t>Visualització del paràmetres seleccionats</t>
  </si>
  <si>
    <t>3. Programació de paràmetres</t>
  </si>
  <si>
    <t>Volum corrent (fins a un mínim de 2.000 ml)</t>
  </si>
  <si>
    <t>Freqüència respiratòria (fins a un mínim de 50 rpm)</t>
  </si>
  <si>
    <t>Fracció inspirada d'oxigen entre 0,4 i 1</t>
  </si>
  <si>
    <t>Flux inspiratori entre 3 i 80 LPM (rang mínim)</t>
  </si>
  <si>
    <t>Pressió inspiratòria entre 5 i 50 cm H2O (rang mínim)</t>
  </si>
  <si>
    <t>Temps inspiratori entre 0.2 i 6 segons (rang mínim)</t>
  </si>
  <si>
    <t>Nivell de pressió positiva espiratòria final d'entre 0 i 20 cm H2O (rang mínim)</t>
  </si>
  <si>
    <t>Nivell de pressió de suport entre 0 i 35 cm H2O (rang mínim)</t>
  </si>
  <si>
    <t>4. Alarmes, connectivitat i accessoris</t>
  </si>
  <si>
    <t>Alarmes</t>
  </si>
  <si>
    <t>Pressió a les vies aèries (alta/baixa)</t>
  </si>
  <si>
    <t>Freqüència respiratòria elevada</t>
  </si>
  <si>
    <t>Volum per minut (alt/baix)</t>
  </si>
  <si>
    <t>Fallada de subministrament de gasos</t>
  </si>
  <si>
    <t>Apnea</t>
  </si>
  <si>
    <t>Connectivitat</t>
  </si>
  <si>
    <t>Indicar capacitat d'exportació de dades</t>
  </si>
  <si>
    <t>Indicar el joc d’eines necessari per poder dur a terme el manteniment rutinari de l’equip. Es facilitarà un kit de revisió per equip amb tots els recanvis que apliqui en la freqüència més àmplia en el temps (Kit per freqüència anual o per hores)</t>
  </si>
  <si>
    <t>Cal detallar els materials i fungibles exclusius del proveïdor pel correcte funcionament de l'equip. Indicar referència, model, preu dels kits amb el nº d'unitats i codi SAP (si en té) i el preu unitari (€) (IVA inclòs) - filtres, tubuladures exclusives i tot el necessari.Indicar freqüència de canvi. Si hi ha algun fungible necessari que no s’indiqui en la oferta pot ser motiu de rescissió del contracte</t>
  </si>
  <si>
    <t xml:space="preserve">VTop - Valoració tècnica  (Llindar 50%) - Millor proposta pel que fa a les prestacions tècniques i funcionals </t>
  </si>
  <si>
    <t>Màxima compacitat - volum inferior al màxim permés</t>
  </si>
  <si>
    <t>Millors característiques tècniques de la bateria. Menor temps de càrrega i major autonomia</t>
  </si>
  <si>
    <t>Millors funcionalitats, modes ventilatoris i visualització</t>
  </si>
  <si>
    <t>Altres millores que augmentin les prestacions tècniques i funcionals de la solució</t>
  </si>
  <si>
    <t>VTop - Valoracio tècnica  (Llindar 50%) - Millor proposta de preus de recanvis</t>
  </si>
  <si>
    <r>
      <t>Es valorarà el mínim import dels recanvis principals.
Indicar preu de recanvi</t>
    </r>
    <r>
      <rPr>
        <b/>
        <sz val="11"/>
        <rFont val="Arial"/>
        <family val="2"/>
      </rPr>
      <t xml:space="preserve"> (indicar referència i preu amb IVA inclòs) </t>
    </r>
    <r>
      <rPr>
        <sz val="11"/>
        <rFont val="Arial"/>
        <family val="2"/>
      </rPr>
      <t xml:space="preserve">de:
- Pantalla visualització
- Bateria
- Principals tarjetes
</t>
    </r>
  </si>
  <si>
    <t>Valoracio tècnica (Llindar 50%) - Modes de comandament i usabilitat de respirador ( interficie d'usuari i vusualització de la pantalla)</t>
  </si>
  <si>
    <t>Interfície d'usuari d'ús intuïtiu i facilitat de manipulació dels menús i comandaments. Es valorarà la visualització de la pantalla i la claredat i simplesa de les indicacions visuals i acústiques</t>
  </si>
  <si>
    <t>Alarmes i usalibilitat del programari</t>
  </si>
  <si>
    <t>Altres aspectes que millorin el maneig, funcionalitats i usabilitat de la solució</t>
  </si>
  <si>
    <t>Valoració tècnica (Llindar 50%) - Adequació dels modes ventilatoris i maniobres a pacients</t>
  </si>
  <si>
    <t>Es valorarà  la idoneïtat en ús amb pacients reals durant el transport dels modes ventilatoris incorporats i maniobes amb pacients del respirador de transport</t>
  </si>
  <si>
    <t>Valoració tècnica (Llindar 50%) - Materials, robustesa, qualitat dels acabats, neteja i higiene</t>
  </si>
  <si>
    <t>Es revisarà que els materials del respirador presentin resistència al trencat i robustesa en general per garantir un correcte funcionament i mínimes reparacions. Es valorarà resistència als impactes i fregaments, i la qualitat dels acabats</t>
  </si>
  <si>
    <t>Es valorarà la facilitat de neteja i higiene sense racons del respirador</t>
  </si>
  <si>
    <t>Valoracio tècnica (Llindar 50%) - Ergonomia, transport, seguretat i adequació a l'enton</t>
  </si>
  <si>
    <t>Es valorarà l'ergonomia, la transportabliitat, la seguretat i adequació del respirador a l'espai disponible i a les necessitats del servei</t>
  </si>
  <si>
    <t>Altres aspectes que facilitin l'ergonomia, seguretat, idoneïtat i transport de la solució</t>
  </si>
  <si>
    <t>Valoracio tècnica (Llindar 50%) - Facilitat d'ús i adequació a les necessitats del servei - muntage infermeria</t>
  </si>
  <si>
    <t>Es valorarà la configuració global de l'equip, els accessoris i la seva adaptació per a l'us en pacients (connexions, latiguillos, tubuladures, sostenibilitat, etc.)</t>
  </si>
  <si>
    <t xml:space="preserve">Es valorarà la facilitat d'ús, de muntatge, desmuntatge i integració de les diferents parts i accessoris del respirador - muntage infermeria </t>
  </si>
  <si>
    <t>Altres prestacions que millorin l'adequació de i facilitat d'ús del respirador</t>
  </si>
  <si>
    <t>2b) Millores a considerar: Fins a 10 punts, inclouen:</t>
  </si>
  <si>
    <t>2c) Presentació de la mostra (valoració assistencial): Fins a 38 punts:</t>
  </si>
  <si>
    <t>Valoracio tècnica (Llindar 50%) - Facilitat d'ús, comandament, interfície d'usuari i visualització</t>
  </si>
  <si>
    <t>2c) Presentació de la mostra (valoració assistencial): Fins a 30 punts:</t>
  </si>
  <si>
    <t>Es valorarà l'accessibilitat i la facilitat d'ús dels interruptors pedal i controls dels diferents paràmetres ajustables.</t>
  </si>
  <si>
    <r>
      <rPr>
        <b/>
        <sz val="10"/>
        <rFont val="Arial"/>
        <family val="2"/>
      </rPr>
      <t>En el cas que sigui necessari un PC per a fer operativa la solució:</t>
    </r>
    <r>
      <rPr>
        <sz val="10"/>
        <rFont val="Arial"/>
        <family val="2"/>
      </rPr>
      <t xml:space="preserve">
- Si la solució és totalment funcional, integrada i compatible amb el PC estàndard de l'Hospital (model TIC de CTTI de GenCat), aquest PC s’ha d’incloure en l’oferta – el model del PC CTTI s’especificarà durant la visita informàtica.
- Si la solució no és compatible amb el PC estàndard de l'Hospital, cal incorporar un PC en la oferta i detallar les característiques de l'equip que es subministrarà, que ha de ser compatible amb el sistema antivíric corporatiu i integrable en el domini (mitjançant identificació usuari-contrasenya). </t>
    </r>
  </si>
  <si>
    <t>Es valorarà la compatibilitat dels components de la solució oferta amb l'equipament existent a l'Hospital.</t>
  </si>
  <si>
    <r>
      <t xml:space="preserve">Es valorarà el mínim import dels recanvis principals.
Indicar preu de recanvi </t>
    </r>
    <r>
      <rPr>
        <b/>
        <sz val="14"/>
        <rFont val="Arial"/>
        <family val="2"/>
      </rPr>
      <t>(indicar referència i preu amb IVA inclòs)</t>
    </r>
    <r>
      <rPr>
        <sz val="14"/>
        <rFont val="Arial"/>
        <family val="2"/>
      </rPr>
      <t xml:space="preserve"> de les diferents parts:
</t>
    </r>
    <r>
      <rPr>
        <sz val="11"/>
        <rFont val="Arial"/>
        <family val="2"/>
      </rPr>
      <t>- Transductor de flux
- Tub
- Mànec de subjeccó
- Pinces nasals
- Protector bucal
- Filtre bacterià / víric
- Adaptador de calibratge</t>
    </r>
  </si>
  <si>
    <t>Mànec manejable i còmode pel pacient. Parts i accessoris ben integrats en la solució</t>
  </si>
  <si>
    <t>Altres aspectes que millont l'ergonomia, transportablitat i facilitat de muntage i manteniment de la solució</t>
  </si>
  <si>
    <t>Possibilitat d'emmagatzematge dels resultats dels exercicis i capacitat d'exportació. Indicar capacitat d'emmagatzematge i mètode d'exportació (USB, etc.)</t>
  </si>
  <si>
    <t>VTop - Valoració tècnica  (Llindar 50%) - Millores prestacions pel que fa a les dimensions ocupades de la solució</t>
  </si>
  <si>
    <t>Optimització de l'espai disponible i ergonomia de treball. Menor petjadamnecessària de la solució (ampada x profunditat)  l'espai requerit. Es valorarà la màxima compacitat i necessitat de menys espai</t>
  </si>
  <si>
    <t>Altres característiques tècniques i funcionals que millorin les prestascions de l'equip.</t>
  </si>
  <si>
    <t>VTop - Valoració tècnica  (Llindar 50%) - Millores de les prestacions tècniques i funcionals de l'equip</t>
  </si>
  <si>
    <r>
      <t xml:space="preserve">Es valorarà el mínim import dels recanvis principals. Indicar recanvis principals i preu dels mateixos </t>
    </r>
    <r>
      <rPr>
        <b/>
        <sz val="11"/>
        <rFont val="Arial"/>
        <family val="2"/>
      </rPr>
      <t>(indicar referència i preu amb IVA inclòs</t>
    </r>
    <r>
      <rPr>
        <sz val="11"/>
        <rFont val="Arial"/>
        <family val="2"/>
      </rPr>
      <t>). 
- Acessoris per a extremitats (peus i mans)
- Motor
- Rodes
- Pantalla de control i visualització</t>
    </r>
  </si>
  <si>
    <t>Es revisarà que els materials de la solució presentin resistència al trencat i robustesa en general per garantir un correcte funcionament i mínimes reparacions. Es valorarà resistència als impactes i fregaments, i la qualitat dels acabats</t>
  </si>
  <si>
    <t>Valoracio tècnica (Llindar 50%) - Materials, robustesa, seguretat i neteja</t>
  </si>
  <si>
    <t>Valoracio tècnica (Llindar 50%) - Ergonomia, transportabilitat, faciltiat de muntatge i accessoris</t>
  </si>
  <si>
    <t>Valoració tècnica (Llindar 50%) - Seguretat, robustesa, material i neteja</t>
  </si>
  <si>
    <t>Valoració tècnica (Llindar 50%) - Ergonomia, facilitat de transport i emmagatzematge de l'equip</t>
  </si>
  <si>
    <t>Altres aspectes que millorin l'ergonomia i moviment de la solució</t>
  </si>
  <si>
    <t>Altres aspectes quem millorin el maneig de la solució</t>
  </si>
  <si>
    <t xml:space="preserve">Valoració tècnica (Llindar 50%) - Acoblament de la solució, adecuació a les necessitats de pacient crític </t>
  </si>
  <si>
    <t>Es valorarà la qualitat dels exercicis i entrenament per a pacients crític d'UCI. Solució adaptable i personalitzable en funció de les necessitats del pacient crític</t>
  </si>
  <si>
    <t>Es valorarà la bona visualització de la pantalla i facilitat d'ús per part de l'usuari. Es valorarà la claredat de les indicacions visuals</t>
  </si>
  <si>
    <t>Altres aspectes que millorin la idoneïtat de la solució</t>
  </si>
  <si>
    <t>Es valorarà un bon acoblament de l'equip en el llit del servei i fácil col·locació del pacient en l'equip</t>
  </si>
  <si>
    <t>Visualització en temps real de la corba flux / volum , volum / temps i de la corba espiratòria i inspiratòria durant la realització de l'espirometria forçada</t>
  </si>
  <si>
    <t>Incorporació de valors teòrics de referència de múltiples autors, incloent GLI 2012 i GLI neutral 2022</t>
  </si>
  <si>
    <r>
      <rPr>
        <sz val="10"/>
        <rFont val="Arial"/>
        <family val="2"/>
      </rPr>
      <t xml:space="preserve">Electroestimulador per a la Unitat de Oncohematologia. 
</t>
    </r>
    <r>
      <rPr>
        <sz val="10"/>
        <color theme="1"/>
        <rFont val="Arial"/>
        <family val="2"/>
      </rPr>
      <t xml:space="preserve">
Cal adjuntar Product Datasheet
No incloure un material necessari pel funcionament de l'equip pot ser motiu d'exclusió del concurs</t>
    </r>
  </si>
  <si>
    <r>
      <rPr>
        <sz val="10"/>
        <rFont val="Arial"/>
        <family val="2"/>
      </rPr>
      <t xml:space="preserve">Equip per a proves d'espirometria en pacients pediàtrics.
</t>
    </r>
    <r>
      <rPr>
        <sz val="10"/>
        <color theme="1"/>
        <rFont val="Arial"/>
        <family val="2"/>
      </rPr>
      <t xml:space="preserve">
Cal adjuntar Product Datasheet
No incloure un material necessari pel funcionament de l'equip pot ser motiu d'exclusió del concurs</t>
    </r>
  </si>
  <si>
    <r>
      <rPr>
        <sz val="10"/>
        <rFont val="Arial"/>
        <family val="2"/>
      </rPr>
      <t xml:space="preserve">Sistema de rehabilitació de braços i cames que permet exercitar de forma assistida i passiva els malalts enllitats. 
</t>
    </r>
    <r>
      <rPr>
        <sz val="10"/>
        <color theme="1"/>
        <rFont val="Arial"/>
        <family val="2"/>
      </rPr>
      <t xml:space="preserve">
Cal adjuntar Product Datasheet
No incloure un material necessari pel funcionament de l'equip pot ser motiu d'exclusió del concurs</t>
    </r>
  </si>
  <si>
    <t>Cal incloure funda adequada</t>
  </si>
  <si>
    <t>Cal incloure carregador de bateria o cable USB per a càrrega</t>
  </si>
  <si>
    <t>4. Accessoris, manteniment i fungible</t>
  </si>
  <si>
    <t>Cal incloure DICOM Conformance Statement</t>
  </si>
  <si>
    <t>Enviament d'imatges en format DICOM al PACS de l'Hospital. Incloure DICOM Storage</t>
  </si>
  <si>
    <t>Integració per incorporar el llistat de pacients programats amb les seves dades demogràfiques mitjançant DICOM Worklist (agenda i/o demogràfics de pacient). Incloure DICOM Worklist</t>
  </si>
  <si>
    <t>Solució amb possibilitat de connexió a la xarxa del centre via Ethernet i/o WiFi</t>
  </si>
  <si>
    <t>Exportació de les dades adquirides addicionals a imatges a programari de diagnòstic i seguiment de malalties de la pell</t>
  </si>
  <si>
    <t>Indicar totes les eines i funcionalitats de programari</t>
  </si>
  <si>
    <t>Funcions mínimes del programari: 
- Anotació de comentaris
- Designació de la imatge en mapa corporal
- Seguiment de lesions</t>
  </si>
  <si>
    <t>L'equip integra un programari d'adquisició per la captura d'imatges durant explorcions</t>
  </si>
  <si>
    <t>2. Programari d'adquisició</t>
  </si>
  <si>
    <t>Bateria recarregable. Indicarautonomia (mínima 3 hores) i temps de càrreg completa (màxim 3h). La solució ha d'incloure indicador de l'estat de la bateria</t>
  </si>
  <si>
    <t>Pantalla per visualització en color minim 4,5". Indicar característiques tècniques de la pantalla</t>
  </si>
  <si>
    <t>Comandament de la solució mitjançant botonera i/o pantalla tàctil</t>
  </si>
  <si>
    <t>Opció de configuració de la il·luminació de manera que es pugui escollir que sigui polaritzada o no per reduir reflexos</t>
  </si>
  <si>
    <r>
      <t xml:space="preserve">Il·luminació de la pell a través de llum LED. Indicar:
- </t>
    </r>
    <r>
      <rPr>
        <b/>
        <sz val="10"/>
        <color rgb="FF000000"/>
        <rFont val="Arial"/>
        <family val="2"/>
      </rPr>
      <t>Temperatura de color</t>
    </r>
    <r>
      <rPr>
        <sz val="10"/>
        <color rgb="FF000000"/>
        <rFont val="Arial"/>
        <family val="2"/>
      </rPr>
      <t xml:space="preserve">. Ha de ser de 5.000k aprox
- </t>
    </r>
    <r>
      <rPr>
        <b/>
        <sz val="10"/>
        <color rgb="FF000000"/>
        <rFont val="Arial"/>
        <family val="2"/>
      </rPr>
      <t>Vida útil</t>
    </r>
    <r>
      <rPr>
        <sz val="10"/>
        <color rgb="FF000000"/>
        <rFont val="Arial"/>
        <family val="2"/>
      </rPr>
      <t xml:space="preserve">. Mínim 50.000h
- </t>
    </r>
    <r>
      <rPr>
        <b/>
        <sz val="10"/>
        <color rgb="FF000000"/>
        <rFont val="Arial"/>
        <family val="2"/>
      </rPr>
      <t>Intensitat de llum màxima (lux)</t>
    </r>
    <r>
      <rPr>
        <sz val="10"/>
        <color rgb="FF000000"/>
        <rFont val="Arial"/>
        <family val="2"/>
      </rPr>
      <t xml:space="preserve">. Ha de ser regulable
- </t>
    </r>
    <r>
      <rPr>
        <b/>
        <sz val="10"/>
        <color rgb="FF000000"/>
        <rFont val="Arial"/>
        <family val="2"/>
      </rPr>
      <t>Índex de Rendiment de Color</t>
    </r>
    <r>
      <rPr>
        <sz val="10"/>
        <color rgb="FF000000"/>
        <rFont val="Arial"/>
        <family val="2"/>
      </rPr>
      <t>. Ha de ser ≥ 80</t>
    </r>
  </si>
  <si>
    <t>Enfocament automàtic i manual</t>
  </si>
  <si>
    <t>Resolució mínima de 10Mpx</t>
  </si>
  <si>
    <t>Magnificació:
- òptica minim 15 augments - indicar salts de magnificació
- digital - mínim 25 augments sense pèrdua perceptible de qualitat d'imatge - indicar salts de magnificació</t>
  </si>
  <si>
    <t>Incorpora una lent acromàtica amb diàmetre de 25 mm com a mínim</t>
  </si>
  <si>
    <t>Solució lleugera amb un pes inferior a 300g aproximadament</t>
  </si>
  <si>
    <t>Solució ergonòmica i confortable que es pot controlar amb una sola mà</t>
  </si>
  <si>
    <t>Equip compacte o basada en smartphone o similiar (cal incloure solució complerta en la oferta si cal smartphone, carregadros i cables) o altre equipament esta inclòs - detallar configuració del conjunt de la solució</t>
  </si>
  <si>
    <t>1. Dermatoscopi digital</t>
  </si>
  <si>
    <r>
      <rPr>
        <sz val="10"/>
        <rFont val="Arial"/>
        <family val="2"/>
      </rPr>
      <t xml:space="preserve">Equip portàtil per exploració de la pell que ajuda a detectar les lesions sense l'ús d'oli (detecció precoç de melanomes)
</t>
    </r>
    <r>
      <rPr>
        <sz val="10"/>
        <color theme="1"/>
        <rFont val="Arial"/>
        <family val="2"/>
      </rPr>
      <t xml:space="preserve">
Cal adjuntar Product Datasheet
No incloure un material necessari pel funcionament de l'equip pot ser motiu d'exclusió del concurs</t>
    </r>
  </si>
  <si>
    <t>Dermatoscopi digital</t>
  </si>
  <si>
    <t>Valoració en exploracions reals la qualitat d'imatge i visualització (magnificació resolució, polarització, il·luminació, etc.), i la facilitat de diagnòstic pel Servei de Dermatologia de l'Hospital.</t>
  </si>
  <si>
    <t>Valoracio tècnica (Llindar 50%) - Qualitat d'imatge, visualització i adequació al diagnòstic dermatològic</t>
  </si>
  <si>
    <t>Altres aspectes que millorin els programaris de la solució</t>
  </si>
  <si>
    <t>Interfície d'usuari del programari de diagnòstic i seguiment de malalties i facilitat de manipulació dels menús i comandaments. Es valorarà la claredat i simplesa de les indicacions visuals a la pantalla</t>
  </si>
  <si>
    <t>Interfície d'usuari del programari d'aquisició i facilitat de manipulació dels menús i comandaments. Es valorarà la claredat i simplesa de les indicacions visuals a la pantalla</t>
  </si>
  <si>
    <t>Valoracio tècnica (Llindar 50%) - Facilitat d'ús, comandament, interfície d'usuari i visualització dels programaris</t>
  </si>
  <si>
    <t>Es valorarà la qualitat dels acabats</t>
  </si>
  <si>
    <t>Es revisarà que els materials de la solució presentin resistència al trencat i robustesa en general per garantir un correcte funcionament i mínimes reparacions. Es valorarà resistència als impactes</t>
  </si>
  <si>
    <t>Valoració tècnica (Llindar 50%) - Robustesa, qualitat dels acabats, neteja i higiene</t>
  </si>
  <si>
    <t>Altres aspectes que millorin el maneig de la solució, el confort del dermatòleg, la facilitat de muntatge i desmuntatge, etc</t>
  </si>
  <si>
    <t>Es valorarà la facilitat de muntatge i desmuntatge dels diferents components que inclou la solució</t>
  </si>
  <si>
    <t>Usabilitat del dermatoscopi i comoditat de l'usuari durant el seu ús en exploracions. Es valorarà la maniobrabilitat, compacitat, ergonomia i lleugeresa del dermatoscopi mentre es treballa</t>
  </si>
  <si>
    <t>Valoracio tècnica (Llindar 50%) - Facilitat de maneig, muntatge i desmuntatge, ergonomia, seguretat i adequació a l'entorn</t>
  </si>
  <si>
    <t>Compatiblitat de la solució oferta amb altres òptiques de característiques diferents a l'òptica inclosa en la oferta. Es valora possibilitat d'intercanviar òptiques. Indicar si l'oferta inclou òptiques addicionals.</t>
  </si>
  <si>
    <r>
      <t>Es valorarà el mínim import dels recanvis principals.
Indicar preu de recanvi</t>
    </r>
    <r>
      <rPr>
        <b/>
        <sz val="11"/>
        <rFont val="Arial"/>
        <family val="2"/>
      </rPr>
      <t xml:space="preserve"> (indicar referència i preu amb IVA inclòs) </t>
    </r>
    <r>
      <rPr>
        <sz val="11"/>
        <rFont val="Arial"/>
        <family val="2"/>
      </rPr>
      <t>de:
- Lent /òptica
- Pantalla de visualització
- Bateria
- Cable de càrrega /carregador de bateria
- Font de llum LED
- Smartphone o similar o conjunt de carcarassa i eleectrònica de la solució - en cas de reparació/substitució completa</t>
    </r>
  </si>
  <si>
    <t>- Explicar arquitectura física dels servidors i xarxa
Integració:
- Incloure totes les llicències necessàries pel correcte funcionament de la solució (llicències de base de dades SQLServer, llicència motor d'integració, etc) 
- Es realitzarà una revisió amb la Direcció TIC de l'Hospital durant la visita informàtica per protecció antivirus, maqueta del centre, integració, etc.
- Estan incloses totes les instal·lacions, recursos necessaris i visites de servei tècnic per la completa i correcta configuració de la integració en totes les seves modalitats seguint les indicacions de la Direcció d’Informàtica i Sistemes de l’Hospital.
- Indicar si la solució oferta pot treballar i incoporar LDAP (Active Directory coorporatiu de l'Hospital)</t>
  </si>
  <si>
    <r>
      <rPr>
        <b/>
        <sz val="11"/>
        <rFont val="Arial"/>
        <family val="2"/>
      </rPr>
      <t xml:space="preserve">-  Si la solució és totalment funcional, integrada i compatible amb un servidor virtual, aquest el proporcionarà l'Hospital juntament amb la seva llicència de SO Windows 2020 Server. </t>
    </r>
    <r>
      <rPr>
        <sz val="11"/>
        <rFont val="Arial"/>
        <family val="2"/>
      </rPr>
      <t xml:space="preserve">Qualsevol altre llicència necessària pel correcte funcionament de la solució, ha d'estar inclosa en l'oferta – el model del servidor que ofereix l'Hospital s'especificarà durant la visita informàtica
</t>
    </r>
    <r>
      <rPr>
        <b/>
        <sz val="11"/>
        <rFont val="Arial"/>
        <family val="2"/>
      </rPr>
      <t xml:space="preserve">- Si la solució no és compatible amb un servidor virtual, cal incloure un servidor físic en la oferta </t>
    </r>
    <r>
      <rPr>
        <sz val="11"/>
        <rFont val="Arial"/>
        <family val="2"/>
      </rPr>
      <t>i detallar les característiques de l'equip que es subministrarà, que com a mínim ha de complir amb els requisits que s'indicaran en la visita informàtica</t>
    </r>
  </si>
  <si>
    <t>- En cas que sigui necessari un servidor (on haurà de quedar continguda total la informació clínica rellevant) per fer operativa la solució:</t>
  </si>
  <si>
    <t xml:space="preserve">- La solució proposada no ha de deixar cap tipus d'informació clínica rellevant a l'ordinador de l'equip. </t>
  </si>
  <si>
    <r>
      <rPr>
        <b/>
        <sz val="11"/>
        <rFont val="Arial"/>
        <family val="2"/>
      </rPr>
      <t>- Si la solució és totalment funcional, integrada i compatible amb el PC estàndard de l'Hospital</t>
    </r>
    <r>
      <rPr>
        <sz val="11"/>
        <rFont val="Arial"/>
        <family val="2"/>
      </rPr>
      <t xml:space="preserve"> (model TIC de CTTI de GenCat), aquest PC s’ha d’incloure en l’oferta – el model del PC CTTI s’especificarà durant la visita informàtica.
</t>
    </r>
    <r>
      <rPr>
        <b/>
        <sz val="11"/>
        <rFont val="Arial"/>
        <family val="2"/>
      </rPr>
      <t>- Si la solució no és compatible amb el PC estàndard de l'Hospital, cal incorporar un PC en la oferta</t>
    </r>
    <r>
      <rPr>
        <sz val="11"/>
        <rFont val="Arial"/>
        <family val="2"/>
      </rPr>
      <t xml:space="preserve"> i detallar les característiques de l'equip que es subministrarà, que ha de ser compatible amb el sistema antivíric corporatiu i integrable en el domini (mitjançant identificació usuari-contrasenya).  El PC haurà d'incloure monitor, teclat alfanumèric i ratolí per introduir dades.</t>
    </r>
  </si>
  <si>
    <r>
      <rPr>
        <b/>
        <sz val="11"/>
        <rFont val="Arial"/>
        <family val="2"/>
      </rPr>
      <t>Inclusió de programari amb eines per a diagnòstic i seguiment patologies de la pell. El programari l'han de poder utilitzar simultàniament com a mínim tants usuaris com unitats de dermatoscopis inclosos en l'ofert:</t>
    </r>
    <r>
      <rPr>
        <sz val="11"/>
        <rFont val="Arial"/>
        <family val="2"/>
      </rPr>
      <t xml:space="preserve">
- Indicar totes les eines i funcionalitats de programari
- Indicar si disposa de eines addicionals de diagnòstic basades en assistents d'IA o altres 
- Genera informes en format PDF. Indicar estructura informe i la informació que conté
- </t>
    </r>
    <r>
      <rPr>
        <b/>
        <sz val="11"/>
        <rFont val="Arial"/>
        <family val="2"/>
      </rPr>
      <t>En cas que sigui necessari un PC per a fer operativa la solució:</t>
    </r>
  </si>
  <si>
    <t>Valoració tècnica (Llindar 50%) - Prestacions del programari diagnòstic i seguiment de malalties de la pell</t>
  </si>
  <si>
    <t xml:space="preserve">Prestacións i funcionalitats de programari adquisició </t>
  </si>
  <si>
    <t>Millors prestacions de la font de llum (major vida últi, etc.)</t>
  </si>
  <si>
    <t>Millors prestacions de la pantalla de visualització (dimensions, brillantor, etc)</t>
  </si>
  <si>
    <t>Màxima resolució superior a la mínima requerida</t>
  </si>
  <si>
    <t>Millor solució d'òptica amb màxima magnificació sense pèrdua perceptible de qualitat d'imatge</t>
  </si>
  <si>
    <t>EQUIPAMENT DIVERS PER L'ÀREA D'ONCOHEMATOLOGIA PEDIÀTRICA DE L'HOSPITAL UNIVERSITARI VALL D'HEBRON</t>
  </si>
  <si>
    <t>Dermatosocopis digitals</t>
  </si>
  <si>
    <r>
      <rPr>
        <sz val="10"/>
        <rFont val="Arial"/>
        <family val="2"/>
      </rPr>
      <t xml:space="preserve">Respiradors controlats per microprocessador, destinats a la ventilació mecànica dels malalts durant els trasllats.
</t>
    </r>
    <r>
      <rPr>
        <sz val="10"/>
        <color theme="1"/>
        <rFont val="Arial"/>
        <family val="2"/>
      </rPr>
      <t xml:space="preserve">
Cal adjuntar Product Datasheet
No incloure un material necessari pel funcionament de l'equip pot ser motiu d'exclusió del concurs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</si>
</sst>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0.00\ _€"/>
    <numFmt numFmtId="165" formatCode="\&gt;0.00"/>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Arial Black"/>
      <family val="2"/>
    </font>
    <font>
      <b/>
      <sz val="12"/>
      <name val="Arial"/>
      <family val="2"/>
    </font>
    <font>
      <b/>
      <sz val="11"/>
      <name val="Calibri"/>
      <family val="2"/>
      <scheme val="minor"/>
    </font>
    <font>
      <sz val="11"/>
      <name val="Calibri"/>
      <family val="2"/>
      <scheme val="minor"/>
    </font>
    <font>
      <sz val="10"/>
      <name val="Arial"/>
      <family val="2"/>
    </font>
    <font>
      <sz val="10"/>
      <color theme="1"/>
      <name val="Arial"/>
      <family val="2"/>
    </font>
    <font>
      <b/>
      <sz val="12"/>
      <color rgb="FF000000"/>
      <name val="Calibri"/>
      <family val="2"/>
    </font>
    <font>
      <b/>
      <sz val="20"/>
      <name val="Arial Black"/>
      <family val="2"/>
    </font>
    <font>
      <b/>
      <sz val="20"/>
      <color theme="1"/>
      <name val="Arial Black"/>
      <family val="2"/>
    </font>
    <font>
      <b/>
      <sz val="11"/>
      <name val="Arial"/>
      <family val="2"/>
    </font>
    <font>
      <sz val="14"/>
      <color theme="1"/>
      <name val="Arial Black"/>
      <family val="2"/>
    </font>
    <font>
      <b/>
      <sz val="16"/>
      <color theme="1"/>
      <name val="Arial Black"/>
      <family val="2"/>
    </font>
    <font>
      <sz val="16"/>
      <color theme="1"/>
      <name val="Arial Black"/>
      <family val="2"/>
    </font>
    <font>
      <b/>
      <sz val="16"/>
      <color theme="3" tint="0.39997558519241921"/>
      <name val="Arial Black"/>
      <family val="2"/>
    </font>
    <font>
      <sz val="9"/>
      <color rgb="FF000000"/>
      <name val="Arial"/>
      <family val="2"/>
    </font>
    <font>
      <b/>
      <sz val="9"/>
      <color rgb="FF000000"/>
      <name val="Arial"/>
      <family val="2"/>
    </font>
    <font>
      <b/>
      <sz val="11"/>
      <color rgb="FF000000"/>
      <name val="Arial"/>
      <family val="2"/>
    </font>
    <font>
      <sz val="12"/>
      <name val="Arial"/>
      <family val="2"/>
    </font>
    <font>
      <sz val="11"/>
      <name val="Arial"/>
      <family val="2"/>
    </font>
    <font>
      <sz val="11"/>
      <color theme="1"/>
      <name val="Calibri"/>
      <family val="2"/>
    </font>
    <font>
      <sz val="10"/>
      <color rgb="FF000000"/>
      <name val="Arial"/>
      <family val="2"/>
    </font>
    <font>
      <b/>
      <sz val="10"/>
      <color theme="1"/>
      <name val="Arial"/>
      <family val="2"/>
    </font>
    <font>
      <sz val="12"/>
      <color rgb="FF000000"/>
      <name val="Arial"/>
      <family val="2"/>
    </font>
    <font>
      <sz val="11"/>
      <name val="Calibri"/>
      <family val="2"/>
    </font>
    <font>
      <sz val="11"/>
      <color rgb="FFFF0000"/>
      <name val="Calibri"/>
      <family val="2"/>
    </font>
    <font>
      <sz val="10"/>
      <color rgb="FFFF0000"/>
      <name val="Arial"/>
      <family val="2"/>
    </font>
    <font>
      <sz val="14"/>
      <color rgb="FFFF0000"/>
      <name val="Arial Black"/>
      <family val="2"/>
    </font>
    <font>
      <b/>
      <sz val="20"/>
      <color rgb="FFFF0000"/>
      <name val="Arial Black"/>
      <family val="2"/>
    </font>
    <font>
      <b/>
      <sz val="16"/>
      <color rgb="FFFF0000"/>
      <name val="Arial Black"/>
      <family val="2"/>
    </font>
    <font>
      <sz val="14"/>
      <name val="Arial Black"/>
      <family val="2"/>
    </font>
    <font>
      <b/>
      <sz val="16"/>
      <name val="Arial Black"/>
      <family val="2"/>
    </font>
    <font>
      <sz val="10"/>
      <name val="Arial Black"/>
      <family val="2"/>
    </font>
    <font>
      <sz val="11"/>
      <color indexed="8"/>
      <name val="Calibri"/>
      <family val="2"/>
    </font>
    <font>
      <b/>
      <sz val="12"/>
      <name val="Arial Black"/>
      <family val="2"/>
    </font>
    <font>
      <b/>
      <sz val="10"/>
      <name val="Arial"/>
      <family val="2"/>
    </font>
    <font>
      <b/>
      <sz val="12"/>
      <color theme="0"/>
      <name val="Arial"/>
      <family val="2"/>
    </font>
    <font>
      <sz val="12"/>
      <color rgb="FFFF0000"/>
      <name val="Arial"/>
      <family val="2"/>
    </font>
    <font>
      <sz val="11"/>
      <color theme="1"/>
      <name val="Arial"/>
      <family val="2"/>
    </font>
    <font>
      <sz val="12"/>
      <color theme="1"/>
      <name val="Arial"/>
      <family val="2"/>
    </font>
    <font>
      <b/>
      <sz val="12"/>
      <color rgb="FF000000"/>
      <name val="Arial"/>
      <family val="2"/>
    </font>
    <font>
      <b/>
      <sz val="11"/>
      <name val="Calibri"/>
      <family val="2"/>
    </font>
    <font>
      <sz val="14"/>
      <name val="Calibri"/>
      <family val="2"/>
    </font>
    <font>
      <b/>
      <sz val="14"/>
      <name val="Calibri"/>
      <family val="2"/>
    </font>
    <font>
      <sz val="14"/>
      <color rgb="FFFF0000"/>
      <name val="Calibri"/>
      <family val="2"/>
    </font>
    <font>
      <sz val="16"/>
      <color rgb="FFFF0000"/>
      <name val="Arial Black"/>
      <family val="2"/>
    </font>
    <font>
      <b/>
      <sz val="12"/>
      <color rgb="FFFF0000"/>
      <name val="Arial"/>
      <family val="2"/>
    </font>
    <font>
      <sz val="10"/>
      <name val="Calibri"/>
      <family val="2"/>
    </font>
    <font>
      <b/>
      <sz val="16"/>
      <color rgb="FF000000"/>
      <name val="Arial Black"/>
      <family val="2"/>
    </font>
    <font>
      <sz val="14"/>
      <color rgb="FF000000"/>
      <name val="Arial Black"/>
      <family val="2"/>
    </font>
    <font>
      <b/>
      <sz val="12"/>
      <color rgb="FF000000"/>
      <name val="Arial Black"/>
      <family val="2"/>
    </font>
    <font>
      <b/>
      <sz val="10"/>
      <color rgb="FF000000"/>
      <name val="Arial"/>
      <family val="2"/>
    </font>
    <font>
      <b/>
      <sz val="10"/>
      <color rgb="FFFFFFFF"/>
      <name val="Arial"/>
      <family val="2"/>
    </font>
    <font>
      <b/>
      <sz val="12"/>
      <color rgb="FFFFFFFF"/>
      <name val="Arial"/>
      <family val="2"/>
    </font>
    <font>
      <sz val="10"/>
      <color indexed="8"/>
      <name val="Arial"/>
      <family val="2"/>
    </font>
    <font>
      <sz val="14"/>
      <name val="Arial"/>
      <family val="2"/>
    </font>
    <font>
      <b/>
      <sz val="14"/>
      <name val="Arial"/>
      <family val="2"/>
    </font>
    <font>
      <b/>
      <sz val="10"/>
      <color rgb="FFFF0000"/>
      <name val="Arial"/>
      <family val="2"/>
    </font>
    <font>
      <b/>
      <sz val="11"/>
      <color rgb="FFFF0000"/>
      <name val="Calibri"/>
      <family val="2"/>
    </font>
    <font>
      <b/>
      <u/>
      <sz val="16"/>
      <name val="Arial"/>
      <family val="2"/>
    </font>
    <font>
      <b/>
      <u/>
      <sz val="16"/>
      <color rgb="FFFF0000"/>
      <name val="Arial"/>
      <family val="2"/>
    </font>
    <font>
      <b/>
      <u/>
      <sz val="10"/>
      <name val="Calibri"/>
      <family val="2"/>
    </font>
    <font>
      <b/>
      <u/>
      <sz val="10"/>
      <color rgb="FFFF0000"/>
      <name val="Calibri"/>
      <family val="2"/>
    </font>
    <font>
      <u/>
      <sz val="10"/>
      <color theme="1"/>
      <name val="Arial"/>
      <family val="2"/>
    </font>
    <font>
      <u/>
      <sz val="10"/>
      <color indexed="8"/>
      <name val="Arial"/>
      <family val="2"/>
    </font>
  </fonts>
  <fills count="15">
    <fill>
      <patternFill patternType="none"/>
    </fill>
    <fill>
      <patternFill patternType="gray125"/>
    </fill>
    <fill>
      <patternFill patternType="solid">
        <fgColor theme="9" tint="0.79998168889431442"/>
        <bgColor indexed="64"/>
      </patternFill>
    </fill>
    <fill>
      <patternFill patternType="solid">
        <fgColor theme="9" tint="0.59999389629810485"/>
        <bgColor rgb="FF8DB3E2"/>
      </patternFill>
    </fill>
    <fill>
      <patternFill patternType="solid">
        <fgColor theme="0"/>
        <bgColor indexed="64"/>
      </patternFill>
    </fill>
    <fill>
      <patternFill patternType="solid">
        <fgColor rgb="FFFFFFFF"/>
        <bgColor rgb="FF000000"/>
      </patternFill>
    </fill>
    <fill>
      <patternFill patternType="solid">
        <fgColor rgb="FFC6E0B4"/>
        <bgColor rgb="FFD6E3BC"/>
      </patternFill>
    </fill>
    <fill>
      <patternFill patternType="solid">
        <fgColor rgb="FFC6D9F0"/>
        <bgColor auto="1"/>
      </patternFill>
    </fill>
    <fill>
      <patternFill patternType="solid">
        <fgColor rgb="FFFCD5B4"/>
        <bgColor rgb="FF000000"/>
      </patternFill>
    </fill>
    <fill>
      <patternFill patternType="solid">
        <fgColor rgb="FFFCD5B4"/>
        <bgColor rgb="FFD6E3BC"/>
      </patternFill>
    </fill>
    <fill>
      <patternFill patternType="solid">
        <fgColor rgb="FFDDD9C4"/>
        <bgColor rgb="FF000000"/>
      </patternFill>
    </fill>
    <fill>
      <patternFill patternType="solid">
        <fgColor rgb="FFDA9694"/>
        <bgColor rgb="FF000000"/>
      </patternFill>
    </fill>
    <fill>
      <patternFill patternType="solid">
        <fgColor rgb="FFC6D9F0"/>
        <bgColor rgb="FFC6D9F0"/>
      </patternFill>
    </fill>
    <fill>
      <patternFill patternType="solid">
        <fgColor rgb="FF494529"/>
        <bgColor rgb="FF000000"/>
      </patternFill>
    </fill>
    <fill>
      <patternFill patternType="solid">
        <fgColor theme="0"/>
        <bgColor rgb="FF000000"/>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auto="1"/>
      </top>
      <bottom style="thin">
        <color auto="1"/>
      </bottom>
      <diagonal/>
    </border>
    <border>
      <left/>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thin">
        <color auto="1"/>
      </bottom>
      <diagonal/>
    </border>
    <border>
      <left/>
      <right/>
      <top/>
      <bottom style="thin">
        <color auto="1"/>
      </bottom>
      <diagonal/>
    </border>
    <border>
      <left/>
      <right style="thin">
        <color indexed="64"/>
      </right>
      <top/>
      <bottom style="thin">
        <color indexed="64"/>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5" fillId="0" borderId="0" applyNumberFormat="0" applyFill="0" applyBorder="0" applyProtection="0"/>
    <xf numFmtId="0" fontId="1" fillId="0" borderId="0"/>
    <xf numFmtId="0" fontId="1" fillId="0" borderId="0"/>
    <xf numFmtId="0" fontId="40" fillId="0" borderId="0"/>
    <xf numFmtId="0" fontId="1" fillId="0" borderId="0"/>
    <xf numFmtId="0" fontId="1" fillId="0" borderId="0"/>
  </cellStyleXfs>
  <cellXfs count="300">
    <xf numFmtId="0" fontId="0" fillId="0" borderId="0" xfId="0"/>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164" fontId="3" fillId="2" borderId="3" xfId="0" applyNumberFormat="1" applyFont="1" applyFill="1" applyBorder="1" applyAlignment="1">
      <alignment horizontal="center" vertical="top" wrapText="1"/>
    </xf>
    <xf numFmtId="44" fontId="3" fillId="2" borderId="1" xfId="2" applyFont="1" applyFill="1" applyBorder="1" applyAlignment="1">
      <alignment horizontal="center" vertical="top" wrapText="1"/>
    </xf>
    <xf numFmtId="44" fontId="3" fillId="2" borderId="3" xfId="2" applyFont="1" applyFill="1" applyBorder="1" applyAlignment="1">
      <alignment horizontal="center" vertical="top" wrapText="1"/>
    </xf>
    <xf numFmtId="0" fontId="7" fillId="4" borderId="7" xfId="0" applyFont="1" applyFill="1" applyBorder="1" applyAlignment="1">
      <alignment vertical="top" wrapText="1"/>
    </xf>
    <xf numFmtId="0" fontId="0" fillId="4" borderId="8" xfId="0" applyFill="1" applyBorder="1" applyAlignment="1">
      <alignment horizontal="center" vertical="top"/>
    </xf>
    <xf numFmtId="43" fontId="0" fillId="4" borderId="9" xfId="1" applyFont="1" applyFill="1" applyBorder="1" applyAlignment="1">
      <alignment vertical="top"/>
    </xf>
    <xf numFmtId="0" fontId="6" fillId="4" borderId="10" xfId="0" applyFont="1" applyFill="1" applyBorder="1" applyAlignment="1">
      <alignment horizontal="left" vertical="top"/>
    </xf>
    <xf numFmtId="0" fontId="0" fillId="4" borderId="12" xfId="0" applyFill="1" applyBorder="1" applyAlignment="1">
      <alignment horizontal="center" vertical="top"/>
    </xf>
    <xf numFmtId="43" fontId="5" fillId="0" borderId="13" xfId="1" applyFont="1" applyFill="1" applyBorder="1" applyAlignment="1">
      <alignment horizontal="center" vertical="top"/>
    </xf>
    <xf numFmtId="43" fontId="0" fillId="4" borderId="13" xfId="1" applyFont="1" applyFill="1" applyBorder="1" applyAlignment="1">
      <alignment vertical="top"/>
    </xf>
    <xf numFmtId="43" fontId="0" fillId="4" borderId="14" xfId="1" applyFont="1" applyFill="1" applyBorder="1" applyAlignment="1">
      <alignment vertical="top"/>
    </xf>
    <xf numFmtId="0" fontId="6" fillId="0" borderId="10" xfId="0" applyFont="1" applyFill="1" applyBorder="1" applyAlignment="1">
      <alignment horizontal="left" vertical="top"/>
    </xf>
    <xf numFmtId="0" fontId="7" fillId="0" borderId="11" xfId="0" applyFont="1" applyFill="1" applyBorder="1" applyAlignment="1">
      <alignment vertical="top" wrapText="1"/>
    </xf>
    <xf numFmtId="0" fontId="0" fillId="0" borderId="12" xfId="0" applyFill="1" applyBorder="1" applyAlignment="1">
      <alignment horizontal="center" vertical="top"/>
    </xf>
    <xf numFmtId="43" fontId="0" fillId="0" borderId="13" xfId="1" applyFont="1" applyFill="1" applyBorder="1" applyAlignment="1">
      <alignment vertical="top"/>
    </xf>
    <xf numFmtId="43" fontId="0" fillId="0" borderId="14" xfId="1" applyFont="1" applyFill="1" applyBorder="1" applyAlignment="1">
      <alignment vertical="top"/>
    </xf>
    <xf numFmtId="0" fontId="6" fillId="4" borderId="15" xfId="0" applyFont="1" applyFill="1" applyBorder="1" applyAlignment="1">
      <alignment horizontal="left" vertical="top"/>
    </xf>
    <xf numFmtId="0" fontId="0" fillId="4" borderId="17" xfId="0" applyFill="1" applyBorder="1" applyAlignment="1">
      <alignment horizontal="center" vertical="top"/>
    </xf>
    <xf numFmtId="43" fontId="5" fillId="0" borderId="18" xfId="1" applyFont="1" applyFill="1" applyBorder="1" applyAlignment="1">
      <alignment horizontal="center" vertical="top"/>
    </xf>
    <xf numFmtId="43" fontId="0" fillId="4" borderId="18" xfId="1" applyFont="1" applyFill="1" applyBorder="1" applyAlignment="1">
      <alignment vertical="top"/>
    </xf>
    <xf numFmtId="43" fontId="0" fillId="4" borderId="16" xfId="1" applyFont="1" applyFill="1" applyBorder="1" applyAlignment="1">
      <alignment vertical="top"/>
    </xf>
    <xf numFmtId="0" fontId="0" fillId="0" borderId="0" xfId="0" applyAlignment="1">
      <alignment vertical="top"/>
    </xf>
    <xf numFmtId="44" fontId="9" fillId="5" borderId="4" xfId="0" applyNumberFormat="1" applyFont="1" applyFill="1" applyBorder="1" applyAlignment="1">
      <alignment vertical="center"/>
    </xf>
    <xf numFmtId="0" fontId="9" fillId="5" borderId="19" xfId="0" applyFont="1" applyFill="1" applyBorder="1" applyAlignment="1">
      <alignment horizontal="center" vertical="center"/>
    </xf>
    <xf numFmtId="0" fontId="0" fillId="0" borderId="5" xfId="0" applyBorder="1" applyAlignment="1">
      <alignment vertical="top"/>
    </xf>
    <xf numFmtId="0" fontId="0" fillId="0" borderId="6" xfId="0" applyBorder="1" applyAlignment="1">
      <alignment vertical="top"/>
    </xf>
    <xf numFmtId="4" fontId="9" fillId="0" borderId="19" xfId="0" applyNumberFormat="1" applyFont="1" applyFill="1" applyBorder="1" applyAlignment="1">
      <alignment horizontal="center" vertical="center"/>
    </xf>
    <xf numFmtId="0" fontId="1" fillId="4" borderId="0" xfId="3" applyFill="1" applyAlignment="1">
      <alignment horizontal="left" vertical="top"/>
    </xf>
    <xf numFmtId="0" fontId="1" fillId="4" borderId="0" xfId="3" applyFill="1" applyAlignment="1">
      <alignment horizontal="left" vertical="top" wrapText="1"/>
    </xf>
    <xf numFmtId="0" fontId="1" fillId="0" borderId="0" xfId="3" applyAlignment="1">
      <alignment horizontal="left" vertical="top"/>
    </xf>
    <xf numFmtId="0" fontId="11" fillId="4" borderId="0" xfId="3" applyFont="1" applyFill="1" applyAlignment="1">
      <alignment horizontal="left" vertical="top" wrapText="1"/>
    </xf>
    <xf numFmtId="0" fontId="12" fillId="6" borderId="20" xfId="3" applyFont="1" applyFill="1" applyBorder="1" applyAlignment="1">
      <alignment horizontal="left" vertical="top" wrapText="1"/>
    </xf>
    <xf numFmtId="0" fontId="13" fillId="4" borderId="0" xfId="3" applyFont="1" applyFill="1" applyAlignment="1">
      <alignment horizontal="left" vertical="top" wrapText="1"/>
    </xf>
    <xf numFmtId="0" fontId="14" fillId="4" borderId="0" xfId="3" applyFont="1" applyFill="1" applyAlignment="1">
      <alignment horizontal="left" vertical="top"/>
    </xf>
    <xf numFmtId="0" fontId="16" fillId="4" borderId="0" xfId="3" applyFont="1" applyFill="1" applyAlignment="1">
      <alignment horizontal="left" vertical="top" wrapText="1"/>
    </xf>
    <xf numFmtId="0" fontId="0" fillId="0" borderId="0" xfId="0" applyAlignment="1">
      <alignment horizontal="left" vertical="top"/>
    </xf>
    <xf numFmtId="0" fontId="19" fillId="6" borderId="23" xfId="3" applyFont="1" applyFill="1" applyBorder="1" applyAlignment="1">
      <alignment horizontal="center" vertical="top" wrapText="1"/>
    </xf>
    <xf numFmtId="0" fontId="12" fillId="6" borderId="23" xfId="3" applyFont="1" applyFill="1" applyBorder="1" applyAlignment="1">
      <alignment horizontal="left" vertical="top" wrapText="1"/>
    </xf>
    <xf numFmtId="0" fontId="19" fillId="6" borderId="27" xfId="3" applyFont="1" applyFill="1" applyBorder="1" applyAlignment="1">
      <alignment horizontal="center" vertical="center" wrapText="1"/>
    </xf>
    <xf numFmtId="0" fontId="19" fillId="6" borderId="20" xfId="3" applyFont="1" applyFill="1" applyBorder="1" applyAlignment="1">
      <alignment horizontal="center" vertical="center" wrapText="1"/>
    </xf>
    <xf numFmtId="0" fontId="25" fillId="7" borderId="23" xfId="0" applyFont="1" applyFill="1" applyBorder="1" applyAlignment="1">
      <alignment horizontal="left" vertical="top" wrapText="1"/>
    </xf>
    <xf numFmtId="0" fontId="7" fillId="0" borderId="23" xfId="3" applyFont="1" applyFill="1" applyBorder="1" applyAlignment="1">
      <alignment horizontal="left" vertical="top" wrapText="1"/>
    </xf>
    <xf numFmtId="0" fontId="7" fillId="0" borderId="23" xfId="3" applyFont="1" applyBorder="1" applyAlignment="1">
      <alignment horizontal="left" vertical="top" wrapText="1"/>
    </xf>
    <xf numFmtId="0" fontId="0" fillId="4" borderId="0" xfId="0" applyFill="1"/>
    <xf numFmtId="0" fontId="26" fillId="5" borderId="0" xfId="0" applyFont="1" applyFill="1" applyBorder="1"/>
    <xf numFmtId="0" fontId="10" fillId="5" borderId="0" xfId="0" applyFont="1" applyFill="1" applyBorder="1" applyAlignment="1"/>
    <xf numFmtId="0" fontId="27" fillId="0" borderId="0" xfId="0" applyFont="1" applyFill="1" applyBorder="1"/>
    <xf numFmtId="0" fontId="27" fillId="5" borderId="0" xfId="0" applyFont="1" applyFill="1" applyBorder="1"/>
    <xf numFmtId="0" fontId="28" fillId="5" borderId="0" xfId="0" applyFont="1" applyFill="1" applyBorder="1" applyAlignment="1">
      <alignment horizontal="center" vertical="top"/>
    </xf>
    <xf numFmtId="0" fontId="29" fillId="5" borderId="0" xfId="0" applyFont="1" applyFill="1" applyBorder="1" applyAlignment="1">
      <alignment horizontal="left" vertical="top" wrapText="1"/>
    </xf>
    <xf numFmtId="0" fontId="2" fillId="4" borderId="0" xfId="0" applyFont="1" applyFill="1"/>
    <xf numFmtId="0" fontId="30" fillId="4" borderId="0" xfId="0" applyFont="1" applyFill="1" applyAlignment="1">
      <alignment vertical="top"/>
    </xf>
    <xf numFmtId="0" fontId="31" fillId="4" borderId="0" xfId="0" applyFont="1" applyFill="1" applyAlignment="1">
      <alignment horizontal="left" vertical="top"/>
    </xf>
    <xf numFmtId="0" fontId="30" fillId="4" borderId="0" xfId="0" applyFont="1" applyFill="1" applyAlignment="1">
      <alignment vertical="top" wrapText="1"/>
    </xf>
    <xf numFmtId="0" fontId="2" fillId="0" borderId="0" xfId="0" applyFont="1"/>
    <xf numFmtId="0" fontId="32" fillId="8" borderId="28" xfId="0" applyFont="1" applyFill="1" applyBorder="1" applyAlignment="1">
      <alignment horizontal="center" vertical="center" wrapText="1"/>
    </xf>
    <xf numFmtId="0" fontId="7" fillId="5" borderId="0" xfId="0" applyFont="1" applyFill="1" applyBorder="1" applyAlignment="1">
      <alignment horizontal="center" vertical="top"/>
    </xf>
    <xf numFmtId="0" fontId="33" fillId="5" borderId="0" xfId="0" applyFont="1" applyFill="1" applyBorder="1" applyAlignment="1">
      <alignment horizontal="left" wrapText="1"/>
    </xf>
    <xf numFmtId="0" fontId="32" fillId="5" borderId="0" xfId="0" applyFont="1" applyFill="1" applyBorder="1" applyAlignment="1">
      <alignment horizontal="left" vertical="top" wrapText="1"/>
    </xf>
    <xf numFmtId="0" fontId="26" fillId="0" borderId="0" xfId="0" applyFont="1" applyFill="1" applyBorder="1"/>
    <xf numFmtId="0" fontId="33" fillId="8" borderId="29" xfId="0" applyFont="1" applyFill="1" applyBorder="1" applyAlignment="1">
      <alignment horizontal="center"/>
    </xf>
    <xf numFmtId="0" fontId="26" fillId="5" borderId="0" xfId="0" applyFont="1" applyFill="1" applyBorder="1" applyAlignment="1">
      <alignment vertical="top"/>
    </xf>
    <xf numFmtId="0" fontId="33" fillId="5" borderId="0" xfId="0" applyFont="1" applyFill="1" applyBorder="1" applyAlignment="1">
      <alignment horizontal="right" vertical="top" wrapText="1"/>
    </xf>
    <xf numFmtId="0" fontId="33" fillId="5" borderId="0" xfId="0" applyFont="1" applyFill="1" applyBorder="1" applyAlignment="1">
      <alignment horizontal="center" vertical="top" wrapText="1"/>
    </xf>
    <xf numFmtId="0" fontId="33" fillId="5" borderId="0" xfId="0" applyFont="1" applyFill="1" applyBorder="1" applyAlignment="1">
      <alignment horizontal="left" vertical="top" wrapText="1"/>
    </xf>
    <xf numFmtId="0" fontId="33" fillId="5" borderId="0" xfId="0" applyFont="1" applyFill="1" applyBorder="1" applyAlignment="1">
      <alignment horizontal="center"/>
    </xf>
    <xf numFmtId="0" fontId="33" fillId="5" borderId="0" xfId="0" applyFont="1" applyFill="1" applyBorder="1" applyAlignment="1">
      <alignment horizontal="center" vertical="top"/>
    </xf>
    <xf numFmtId="0" fontId="32" fillId="8" borderId="20" xfId="0" applyFont="1" applyFill="1" applyBorder="1" applyAlignment="1">
      <alignment horizontal="center" vertical="center" wrapText="1"/>
    </xf>
    <xf numFmtId="0" fontId="32" fillId="8" borderId="30"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2" fillId="8" borderId="23" xfId="0" applyFont="1" applyFill="1" applyBorder="1" applyAlignment="1">
      <alignment horizontal="left" vertical="center" wrapText="1"/>
    </xf>
    <xf numFmtId="0" fontId="4" fillId="10" borderId="19" xfId="0" applyFont="1" applyFill="1" applyBorder="1" applyAlignment="1">
      <alignment horizontal="center" vertical="center"/>
    </xf>
    <xf numFmtId="165" fontId="4" fillId="10" borderId="6" xfId="0" applyNumberFormat="1" applyFont="1" applyFill="1" applyBorder="1" applyAlignment="1">
      <alignment horizontal="center" vertical="center"/>
    </xf>
    <xf numFmtId="0" fontId="26" fillId="5" borderId="0" xfId="0" applyFont="1" applyFill="1" applyBorder="1" applyAlignment="1">
      <alignment horizontal="center" vertical="center"/>
    </xf>
    <xf numFmtId="0" fontId="4" fillId="10" borderId="33" xfId="0" applyFont="1" applyFill="1" applyBorder="1" applyAlignment="1">
      <alignment horizontal="left" vertical="top" wrapText="1"/>
    </xf>
    <xf numFmtId="0" fontId="4" fillId="10" borderId="23" xfId="0" applyFont="1" applyFill="1" applyBorder="1" applyAlignment="1">
      <alignment horizontal="left" vertical="top" wrapText="1"/>
    </xf>
    <xf numFmtId="0" fontId="37" fillId="11" borderId="33" xfId="0" applyFont="1" applyFill="1" applyBorder="1" applyAlignment="1">
      <alignment vertical="center" wrapText="1"/>
    </xf>
    <xf numFmtId="0" fontId="26" fillId="5" borderId="0" xfId="0" applyFont="1" applyFill="1" applyBorder="1" applyAlignment="1">
      <alignment vertical="center"/>
    </xf>
    <xf numFmtId="0" fontId="4" fillId="11" borderId="23" xfId="0" applyFont="1" applyFill="1" applyBorder="1" applyAlignment="1">
      <alignment horizontal="left" vertical="top" wrapText="1"/>
    </xf>
    <xf numFmtId="0" fontId="7" fillId="12" borderId="20" xfId="3" applyFont="1" applyFill="1" applyBorder="1" applyAlignment="1">
      <alignment horizontal="left" vertical="center" wrapText="1"/>
    </xf>
    <xf numFmtId="0" fontId="37" fillId="13" borderId="23" xfId="0" applyFont="1" applyFill="1" applyBorder="1" applyAlignment="1">
      <alignment vertical="center" wrapText="1"/>
    </xf>
    <xf numFmtId="0" fontId="38" fillId="13" borderId="23" xfId="0" applyFont="1" applyFill="1" applyBorder="1" applyAlignment="1">
      <alignment horizontal="left" vertical="top" wrapText="1"/>
    </xf>
    <xf numFmtId="0" fontId="7" fillId="10" borderId="20" xfId="0" applyFont="1" applyFill="1" applyBorder="1" applyAlignment="1">
      <alignment horizontal="center" vertical="center"/>
    </xf>
    <xf numFmtId="0" fontId="26" fillId="5" borderId="0" xfId="0" applyFont="1" applyFill="1" applyBorder="1" applyAlignment="1">
      <alignment horizontal="center"/>
    </xf>
    <xf numFmtId="0" fontId="7" fillId="10" borderId="34" xfId="0" applyFont="1" applyFill="1" applyBorder="1" applyAlignment="1">
      <alignment horizontal="center" vertical="center"/>
    </xf>
    <xf numFmtId="0" fontId="21" fillId="0" borderId="23" xfId="0" applyFont="1" applyFill="1" applyBorder="1" applyAlignment="1">
      <alignment horizontal="left" vertical="top" wrapText="1"/>
    </xf>
    <xf numFmtId="0" fontId="7" fillId="12" borderId="23" xfId="3" applyFont="1" applyFill="1" applyBorder="1" applyAlignment="1">
      <alignment horizontal="left" vertical="center" wrapText="1"/>
    </xf>
    <xf numFmtId="0" fontId="7" fillId="0" borderId="0" xfId="7" applyFont="1" applyFill="1" applyBorder="1" applyAlignment="1">
      <alignment vertical="center"/>
    </xf>
    <xf numFmtId="0" fontId="26" fillId="0" borderId="0" xfId="7" applyFont="1" applyFill="1" applyBorder="1" applyAlignment="1">
      <alignment vertical="center"/>
    </xf>
    <xf numFmtId="0" fontId="37" fillId="13" borderId="20" xfId="0" applyFont="1" applyFill="1" applyBorder="1" applyAlignment="1">
      <alignment vertical="center" wrapText="1"/>
    </xf>
    <xf numFmtId="0" fontId="7" fillId="10" borderId="35" xfId="0" applyFont="1" applyFill="1" applyBorder="1" applyAlignment="1">
      <alignment horizontal="center" vertical="center"/>
    </xf>
    <xf numFmtId="0" fontId="7" fillId="10" borderId="33" xfId="0" applyFont="1" applyFill="1" applyBorder="1" applyAlignment="1">
      <alignment horizontal="center" vertical="center"/>
    </xf>
    <xf numFmtId="0" fontId="26" fillId="5" borderId="35" xfId="0" applyFont="1" applyFill="1" applyBorder="1" applyAlignment="1">
      <alignment horizontal="center" vertical="center"/>
    </xf>
    <xf numFmtId="0" fontId="37" fillId="5" borderId="0" xfId="0" applyFont="1" applyFill="1" applyBorder="1" applyAlignment="1">
      <alignment vertical="center"/>
    </xf>
    <xf numFmtId="0" fontId="26" fillId="5" borderId="0" xfId="0" applyFont="1" applyFill="1" applyBorder="1" applyAlignment="1">
      <alignment horizontal="center" vertical="top"/>
    </xf>
    <xf numFmtId="0" fontId="7" fillId="5" borderId="0" xfId="0" applyFont="1" applyFill="1" applyBorder="1" applyAlignment="1">
      <alignment horizontal="left" vertical="top" wrapText="1"/>
    </xf>
    <xf numFmtId="0" fontId="33" fillId="8" borderId="29" xfId="0" applyFont="1" applyFill="1" applyBorder="1" applyAlignment="1">
      <alignment horizontal="center" vertical="center"/>
    </xf>
    <xf numFmtId="0" fontId="37" fillId="11" borderId="23" xfId="0" applyFont="1" applyFill="1" applyBorder="1" applyAlignment="1">
      <alignment vertical="center" wrapText="1"/>
    </xf>
    <xf numFmtId="0" fontId="37" fillId="10" borderId="36" xfId="0" applyFont="1" applyFill="1" applyBorder="1" applyAlignment="1">
      <alignment horizontal="center" vertical="center"/>
    </xf>
    <xf numFmtId="0" fontId="42" fillId="10" borderId="23" xfId="0" applyFont="1" applyFill="1" applyBorder="1" applyAlignment="1">
      <alignment horizontal="left" vertical="top" wrapText="1"/>
    </xf>
    <xf numFmtId="0" fontId="21" fillId="5" borderId="23" xfId="0" applyFont="1" applyFill="1" applyBorder="1" applyAlignment="1">
      <alignment horizontal="left" vertical="top" wrapText="1"/>
    </xf>
    <xf numFmtId="0" fontId="37" fillId="10" borderId="20" xfId="0" applyFont="1" applyFill="1" applyBorder="1" applyAlignment="1">
      <alignment horizontal="center" vertical="center"/>
    </xf>
    <xf numFmtId="0" fontId="37" fillId="10" borderId="33" xfId="0" applyFont="1" applyFill="1" applyBorder="1" applyAlignment="1">
      <alignment horizontal="center" vertical="center"/>
    </xf>
    <xf numFmtId="0" fontId="43" fillId="0" borderId="0" xfId="0" applyFont="1" applyFill="1" applyBorder="1" applyAlignment="1">
      <alignment horizontal="left" vertical="top" wrapText="1"/>
    </xf>
    <xf numFmtId="0" fontId="4" fillId="5" borderId="0" xfId="0" applyFont="1" applyFill="1" applyBorder="1" applyAlignment="1">
      <alignment horizontal="left" vertical="top" wrapText="1"/>
    </xf>
    <xf numFmtId="0" fontId="44" fillId="5" borderId="1" xfId="0" applyFont="1" applyFill="1" applyBorder="1" applyAlignment="1">
      <alignment horizontal="left" vertical="top" wrapText="1"/>
    </xf>
    <xf numFmtId="0" fontId="46" fillId="5" borderId="2" xfId="0" applyFont="1" applyFill="1" applyBorder="1" applyAlignment="1">
      <alignment horizontal="left" vertical="top" wrapText="1"/>
    </xf>
    <xf numFmtId="0" fontId="46" fillId="5" borderId="3" xfId="0" applyFont="1" applyFill="1" applyBorder="1" applyAlignment="1">
      <alignment horizontal="left" vertical="top" wrapText="1"/>
    </xf>
    <xf numFmtId="0" fontId="44" fillId="5" borderId="37" xfId="0" applyFont="1" applyFill="1" applyBorder="1" applyAlignment="1">
      <alignment horizontal="left" vertical="top" wrapText="1"/>
    </xf>
    <xf numFmtId="0" fontId="46" fillId="5" borderId="0" xfId="0" applyFont="1" applyFill="1" applyBorder="1" applyAlignment="1">
      <alignment horizontal="left" vertical="top" wrapText="1"/>
    </xf>
    <xf numFmtId="0" fontId="46" fillId="5" borderId="38" xfId="0" applyFont="1" applyFill="1" applyBorder="1" applyAlignment="1">
      <alignment horizontal="left" vertical="top" wrapText="1"/>
    </xf>
    <xf numFmtId="0" fontId="27" fillId="0" borderId="0" xfId="0" applyFont="1" applyFill="1" applyBorder="1" applyAlignment="1">
      <alignment horizontal="left" vertical="top" wrapText="1"/>
    </xf>
    <xf numFmtId="0" fontId="44" fillId="5" borderId="39" xfId="0" applyFont="1" applyFill="1" applyBorder="1" applyAlignment="1">
      <alignment horizontal="left" vertical="top" wrapText="1"/>
    </xf>
    <xf numFmtId="0" fontId="46" fillId="5" borderId="40" xfId="0" applyFont="1" applyFill="1" applyBorder="1" applyAlignment="1">
      <alignment horizontal="left" vertical="top" wrapText="1"/>
    </xf>
    <xf numFmtId="0" fontId="46" fillId="5" borderId="41" xfId="0" applyFont="1" applyFill="1" applyBorder="1" applyAlignment="1">
      <alignment horizontal="left" vertical="top" wrapText="1"/>
    </xf>
    <xf numFmtId="0" fontId="47" fillId="5" borderId="0" xfId="0" applyFont="1" applyFill="1" applyBorder="1" applyAlignment="1">
      <alignment horizontal="left" vertical="top" wrapText="1"/>
    </xf>
    <xf numFmtId="0" fontId="27" fillId="5" borderId="0" xfId="0" applyFont="1" applyFill="1" applyBorder="1" applyAlignment="1">
      <alignment horizontal="left" vertical="top" wrapText="1"/>
    </xf>
    <xf numFmtId="0" fontId="27" fillId="0" borderId="0" xfId="0" applyFont="1" applyFill="1" applyBorder="1" applyAlignment="1">
      <alignment vertical="center"/>
    </xf>
    <xf numFmtId="0" fontId="27" fillId="0" borderId="0" xfId="0" applyFont="1" applyFill="1" applyBorder="1" applyAlignment="1">
      <alignment vertical="top"/>
    </xf>
    <xf numFmtId="0" fontId="27" fillId="4" borderId="0" xfId="0" applyFont="1" applyFill="1" applyBorder="1" applyAlignment="1">
      <alignment vertical="top"/>
    </xf>
    <xf numFmtId="0" fontId="27" fillId="4" borderId="0" xfId="0" applyFont="1" applyFill="1" applyBorder="1" applyAlignment="1">
      <alignment horizontal="left" vertical="top" wrapText="1"/>
    </xf>
    <xf numFmtId="0" fontId="48" fillId="14" borderId="0" xfId="0" applyFont="1" applyFill="1" applyBorder="1" applyAlignment="1">
      <alignment horizontal="left" vertical="top" wrapText="1"/>
    </xf>
    <xf numFmtId="0" fontId="39" fillId="4" borderId="0" xfId="0" applyFont="1" applyFill="1" applyBorder="1" applyAlignment="1">
      <alignment horizontal="left" vertical="top" wrapText="1"/>
    </xf>
    <xf numFmtId="0" fontId="1" fillId="4" borderId="0" xfId="3" applyFill="1"/>
    <xf numFmtId="0" fontId="1" fillId="4" borderId="0" xfId="3" applyFill="1" applyAlignment="1">
      <alignment vertical="top"/>
    </xf>
    <xf numFmtId="0" fontId="1" fillId="4" borderId="0" xfId="3" applyFill="1" applyAlignment="1">
      <alignment horizontal="center" vertical="center"/>
    </xf>
    <xf numFmtId="0" fontId="1" fillId="0" borderId="0" xfId="3"/>
    <xf numFmtId="0" fontId="2" fillId="4" borderId="0" xfId="3" applyFont="1" applyFill="1"/>
    <xf numFmtId="0" fontId="10" fillId="0" borderId="0" xfId="3" applyFont="1" applyAlignment="1">
      <alignment vertical="top"/>
    </xf>
    <xf numFmtId="0" fontId="10" fillId="4" borderId="0" xfId="3" applyFont="1" applyFill="1" applyAlignment="1">
      <alignment vertical="top"/>
    </xf>
    <xf numFmtId="0" fontId="11" fillId="4" borderId="0" xfId="3" applyFont="1" applyFill="1" applyAlignment="1">
      <alignment horizontal="center" vertical="center" wrapText="1"/>
    </xf>
    <xf numFmtId="0" fontId="7" fillId="7" borderId="23" xfId="0" applyFont="1" applyFill="1" applyBorder="1" applyAlignment="1">
      <alignment horizontal="right" vertical="center" wrapText="1"/>
    </xf>
    <xf numFmtId="0" fontId="8" fillId="4" borderId="0" xfId="3" applyFont="1" applyFill="1" applyAlignment="1">
      <alignment horizontal="center" vertical="top"/>
    </xf>
    <xf numFmtId="0" fontId="1" fillId="0" borderId="0" xfId="3" applyAlignment="1">
      <alignment vertical="center"/>
    </xf>
    <xf numFmtId="0" fontId="8" fillId="0" borderId="43" xfId="3" applyFont="1" applyBorder="1" applyAlignment="1">
      <alignment vertical="top"/>
    </xf>
    <xf numFmtId="0" fontId="19" fillId="6" borderId="20" xfId="3" applyFont="1" applyFill="1" applyBorder="1" applyAlignment="1">
      <alignment horizontal="center" vertical="top" wrapText="1"/>
    </xf>
    <xf numFmtId="0" fontId="0" fillId="4" borderId="23" xfId="6" applyFont="1" applyFill="1" applyBorder="1" applyAlignment="1">
      <alignment horizontal="center" vertical="top"/>
    </xf>
    <xf numFmtId="0" fontId="8" fillId="4" borderId="23" xfId="6" applyFont="1" applyFill="1" applyBorder="1" applyAlignment="1">
      <alignment horizontal="center" vertical="top"/>
    </xf>
    <xf numFmtId="0" fontId="24" fillId="0" borderId="23" xfId="6" applyFont="1" applyBorder="1" applyAlignment="1">
      <alignment horizontal="left" vertical="top" wrapText="1"/>
    </xf>
    <xf numFmtId="0" fontId="25" fillId="7" borderId="23" xfId="0" applyFont="1" applyFill="1" applyBorder="1" applyAlignment="1">
      <alignment horizontal="left" vertical="center" wrapText="1"/>
    </xf>
    <xf numFmtId="0" fontId="7" fillId="0" borderId="23" xfId="6" applyFont="1" applyFill="1" applyBorder="1" applyAlignment="1">
      <alignment horizontal="left" vertical="top" wrapText="1"/>
    </xf>
    <xf numFmtId="0" fontId="7" fillId="0" borderId="20" xfId="6" applyFont="1" applyFill="1" applyBorder="1" applyAlignment="1">
      <alignment horizontal="left" vertical="top" wrapText="1"/>
    </xf>
    <xf numFmtId="0" fontId="7" fillId="0" borderId="23" xfId="6" applyFont="1" applyBorder="1" applyAlignment="1">
      <alignment horizontal="left" vertical="top" wrapText="1"/>
    </xf>
    <xf numFmtId="0" fontId="7" fillId="4" borderId="23" xfId="6" applyFont="1" applyFill="1" applyBorder="1" applyAlignment="1">
      <alignment horizontal="left" vertical="center" wrapText="1"/>
    </xf>
    <xf numFmtId="0" fontId="1" fillId="0" borderId="0" xfId="3" applyAlignment="1">
      <alignment horizontal="right" vertical="top"/>
    </xf>
    <xf numFmtId="0" fontId="1" fillId="0" borderId="0" xfId="3" applyAlignment="1">
      <alignment vertical="top"/>
    </xf>
    <xf numFmtId="0" fontId="1" fillId="0" borderId="0" xfId="3" applyAlignment="1">
      <alignment horizontal="right" vertical="center"/>
    </xf>
    <xf numFmtId="0" fontId="12" fillId="9" borderId="31" xfId="6" applyFont="1" applyFill="1" applyBorder="1" applyAlignment="1">
      <alignment horizontal="center" vertical="center" wrapText="1"/>
    </xf>
    <xf numFmtId="0" fontId="12" fillId="9" borderId="32" xfId="6" applyFont="1" applyFill="1" applyBorder="1" applyAlignment="1">
      <alignment horizontal="center" vertical="center" wrapText="1"/>
    </xf>
    <xf numFmtId="0" fontId="7" fillId="12" borderId="20" xfId="6" applyFont="1" applyFill="1" applyBorder="1" applyAlignment="1">
      <alignment horizontal="left" vertical="center" wrapText="1"/>
    </xf>
    <xf numFmtId="0" fontId="40" fillId="0" borderId="23" xfId="0" applyFont="1" applyFill="1" applyBorder="1" applyAlignment="1">
      <alignment horizontal="left" vertical="top" wrapText="1"/>
    </xf>
    <xf numFmtId="0" fontId="7" fillId="10" borderId="23" xfId="0" applyFont="1" applyFill="1" applyBorder="1" applyAlignment="1">
      <alignment horizontal="center" vertical="center"/>
    </xf>
    <xf numFmtId="0" fontId="7" fillId="12" borderId="23" xfId="6" applyFont="1" applyFill="1" applyBorder="1" applyAlignment="1">
      <alignment horizontal="left" vertical="center" wrapText="1"/>
    </xf>
    <xf numFmtId="0" fontId="4" fillId="13" borderId="20" xfId="0" applyFont="1" applyFill="1" applyBorder="1" applyAlignment="1">
      <alignment horizontal="left" vertical="top" wrapText="1"/>
    </xf>
    <xf numFmtId="0" fontId="37" fillId="10" borderId="44" xfId="0" applyFont="1" applyFill="1" applyBorder="1" applyAlignment="1">
      <alignment horizontal="center" vertical="center"/>
    </xf>
    <xf numFmtId="0" fontId="7" fillId="0" borderId="23" xfId="6" applyFont="1" applyFill="1" applyBorder="1" applyAlignment="1">
      <alignment horizontal="left" vertical="center" wrapText="1"/>
    </xf>
    <xf numFmtId="0" fontId="1" fillId="4" borderId="0" xfId="3" applyFill="1" applyAlignment="1">
      <alignment vertical="center"/>
    </xf>
    <xf numFmtId="0" fontId="22" fillId="0" borderId="0" xfId="0" applyFont="1" applyFill="1" applyBorder="1"/>
    <xf numFmtId="0" fontId="42" fillId="10" borderId="19" xfId="0" applyFont="1" applyFill="1" applyBorder="1" applyAlignment="1">
      <alignment horizontal="center" vertical="center"/>
    </xf>
    <xf numFmtId="165" fontId="42" fillId="10" borderId="6" xfId="0" applyNumberFormat="1" applyFont="1" applyFill="1" applyBorder="1" applyAlignment="1">
      <alignment horizontal="center" vertical="center"/>
    </xf>
    <xf numFmtId="0" fontId="22" fillId="5" borderId="0" xfId="0" applyFont="1" applyFill="1" applyBorder="1" applyAlignment="1">
      <alignment horizontal="center" vertical="center"/>
    </xf>
    <xf numFmtId="0" fontId="42" fillId="10" borderId="33" xfId="0" applyFont="1" applyFill="1" applyBorder="1" applyAlignment="1">
      <alignment horizontal="left" vertical="top" wrapText="1"/>
    </xf>
    <xf numFmtId="0" fontId="53" fillId="11" borderId="33" xfId="0" applyFont="1" applyFill="1" applyBorder="1" applyAlignment="1">
      <alignment vertical="center" wrapText="1"/>
    </xf>
    <xf numFmtId="0" fontId="22" fillId="5" borderId="0" xfId="0" applyFont="1" applyFill="1" applyBorder="1" applyAlignment="1">
      <alignment vertical="center"/>
    </xf>
    <xf numFmtId="0" fontId="42" fillId="11" borderId="23" xfId="0" applyFont="1" applyFill="1" applyBorder="1" applyAlignment="1">
      <alignment horizontal="left" vertical="top" wrapText="1"/>
    </xf>
    <xf numFmtId="0" fontId="23" fillId="12" borderId="20" xfId="6" applyFont="1" applyFill="1" applyBorder="1" applyAlignment="1">
      <alignment horizontal="left" vertical="center" wrapText="1"/>
    </xf>
    <xf numFmtId="0" fontId="54" fillId="13" borderId="23" xfId="0" applyFont="1" applyFill="1" applyBorder="1" applyAlignment="1">
      <alignment vertical="center" wrapText="1"/>
    </xf>
    <xf numFmtId="0" fontId="55" fillId="13" borderId="23" xfId="0" applyFont="1" applyFill="1" applyBorder="1" applyAlignment="1">
      <alignment horizontal="left" vertical="top" wrapText="1"/>
    </xf>
    <xf numFmtId="0" fontId="23" fillId="10" borderId="35" xfId="0" applyFont="1" applyFill="1" applyBorder="1" applyAlignment="1">
      <alignment horizontal="center" vertical="center"/>
    </xf>
    <xf numFmtId="0" fontId="22" fillId="5" borderId="0" xfId="0" applyFont="1" applyFill="1" applyBorder="1" applyAlignment="1">
      <alignment horizontal="center"/>
    </xf>
    <xf numFmtId="0" fontId="22" fillId="5" borderId="35" xfId="0" applyFont="1" applyFill="1" applyBorder="1" applyAlignment="1">
      <alignment horizontal="center" vertical="center"/>
    </xf>
    <xf numFmtId="0" fontId="23" fillId="12" borderId="23" xfId="6" applyFont="1" applyFill="1" applyBorder="1" applyAlignment="1">
      <alignment horizontal="left" vertical="center" wrapText="1"/>
    </xf>
    <xf numFmtId="0" fontId="50" fillId="5" borderId="0" xfId="0" applyFont="1" applyFill="1" applyBorder="1" applyAlignment="1">
      <alignment horizontal="center" vertical="top" wrapText="1"/>
    </xf>
    <xf numFmtId="0" fontId="50" fillId="5" borderId="0" xfId="0" applyFont="1" applyFill="1" applyBorder="1" applyAlignment="1">
      <alignment horizontal="left" vertical="top" wrapText="1"/>
    </xf>
    <xf numFmtId="0" fontId="53" fillId="10" borderId="33" xfId="0" applyFont="1" applyFill="1" applyBorder="1" applyAlignment="1">
      <alignment horizontal="center" vertical="center"/>
    </xf>
    <xf numFmtId="0" fontId="23" fillId="4" borderId="0" xfId="6" applyFont="1" applyFill="1" applyBorder="1" applyAlignment="1">
      <alignment horizontal="left" vertical="center" wrapText="1"/>
    </xf>
    <xf numFmtId="0" fontId="7" fillId="0" borderId="20" xfId="6" applyFont="1" applyBorder="1" applyAlignment="1">
      <alignment horizontal="left" vertical="top" wrapText="1"/>
    </xf>
    <xf numFmtId="0" fontId="0" fillId="0" borderId="23" xfId="6" applyFont="1" applyFill="1" applyBorder="1" applyAlignment="1">
      <alignment horizontal="center" vertical="top"/>
    </xf>
    <xf numFmtId="0" fontId="8" fillId="0" borderId="23" xfId="6" applyFont="1" applyFill="1" applyBorder="1" applyAlignment="1">
      <alignment horizontal="center" vertical="top"/>
    </xf>
    <xf numFmtId="0" fontId="7" fillId="0" borderId="23" xfId="6" quotePrefix="1" applyFont="1" applyFill="1" applyBorder="1" applyAlignment="1">
      <alignment horizontal="left" vertical="top" wrapText="1"/>
    </xf>
    <xf numFmtId="0" fontId="7" fillId="0" borderId="23" xfId="6" applyFont="1" applyFill="1" applyBorder="1" applyAlignment="1">
      <alignment vertical="top"/>
    </xf>
    <xf numFmtId="0" fontId="53" fillId="0" borderId="23" xfId="0" applyFont="1" applyBorder="1" applyAlignment="1">
      <alignment horizontal="left" vertical="top" wrapText="1"/>
    </xf>
    <xf numFmtId="0" fontId="26" fillId="0" borderId="0" xfId="0" applyFont="1" applyFill="1" applyBorder="1" applyAlignment="1">
      <alignment horizontal="left" vertical="top" wrapText="1"/>
    </xf>
    <xf numFmtId="0" fontId="51" fillId="8" borderId="20" xfId="9" applyFont="1" applyFill="1" applyBorder="1" applyAlignment="1">
      <alignment horizontal="center" vertical="center" wrapText="1"/>
    </xf>
    <xf numFmtId="0" fontId="51" fillId="8" borderId="30" xfId="9" applyFont="1" applyFill="1" applyBorder="1" applyAlignment="1">
      <alignment horizontal="center" vertical="center" wrapText="1"/>
    </xf>
    <xf numFmtId="0" fontId="52" fillId="8" borderId="23" xfId="9" applyFont="1" applyFill="1" applyBorder="1" applyAlignment="1">
      <alignment horizontal="center" vertical="center" wrapText="1"/>
    </xf>
    <xf numFmtId="0" fontId="51" fillId="8" borderId="23" xfId="9" applyFont="1" applyFill="1" applyBorder="1" applyAlignment="1">
      <alignment horizontal="left" vertical="center" wrapText="1"/>
    </xf>
    <xf numFmtId="0" fontId="19" fillId="9" borderId="31" xfId="9" applyFont="1" applyFill="1" applyBorder="1" applyAlignment="1">
      <alignment horizontal="center" vertical="center" wrapText="1"/>
    </xf>
    <xf numFmtId="0" fontId="19" fillId="9" borderId="32" xfId="9" applyFont="1" applyFill="1" applyBorder="1" applyAlignment="1">
      <alignment horizontal="center" vertical="center" wrapText="1"/>
    </xf>
    <xf numFmtId="0" fontId="22" fillId="0" borderId="0" xfId="9" applyFont="1" applyFill="1" applyBorder="1"/>
    <xf numFmtId="0" fontId="27" fillId="5" borderId="0" xfId="0" applyFont="1" applyFill="1" applyBorder="1" applyAlignment="1">
      <alignment vertical="center"/>
    </xf>
    <xf numFmtId="0" fontId="53" fillId="10" borderId="20" xfId="9" applyFont="1" applyFill="1" applyBorder="1" applyAlignment="1">
      <alignment horizontal="center" vertical="center"/>
    </xf>
    <xf numFmtId="0" fontId="28" fillId="12" borderId="23" xfId="6" applyFont="1" applyFill="1" applyBorder="1" applyAlignment="1">
      <alignment horizontal="left" vertical="center" wrapText="1"/>
    </xf>
    <xf numFmtId="0" fontId="23" fillId="12" borderId="46" xfId="6" applyFont="1" applyFill="1" applyBorder="1" applyAlignment="1">
      <alignment horizontal="left" vertical="center" wrapText="1"/>
    </xf>
    <xf numFmtId="0" fontId="7" fillId="10" borderId="30" xfId="0" applyFont="1" applyFill="1" applyBorder="1" applyAlignment="1">
      <alignment horizontal="center" vertical="center"/>
    </xf>
    <xf numFmtId="0" fontId="53" fillId="10" borderId="33" xfId="9" applyFont="1" applyFill="1" applyBorder="1" applyAlignment="1">
      <alignment horizontal="center" vertical="center"/>
    </xf>
    <xf numFmtId="0" fontId="59" fillId="5" borderId="0" xfId="0" applyFont="1" applyFill="1" applyBorder="1" applyAlignment="1">
      <alignment vertical="top"/>
    </xf>
    <xf numFmtId="0" fontId="59" fillId="5" borderId="0" xfId="0" applyFont="1" applyFill="1" applyBorder="1" applyAlignment="1">
      <alignment horizontal="center" vertical="top"/>
    </xf>
    <xf numFmtId="0" fontId="28" fillId="4" borderId="0" xfId="6" applyFont="1" applyFill="1" applyBorder="1" applyAlignment="1">
      <alignment horizontal="left" vertical="center" wrapText="1"/>
    </xf>
    <xf numFmtId="0" fontId="28" fillId="4" borderId="0" xfId="0" applyFont="1" applyFill="1" applyBorder="1" applyAlignment="1">
      <alignment vertical="center"/>
    </xf>
    <xf numFmtId="0" fontId="28" fillId="14" borderId="0" xfId="0" applyFont="1" applyFill="1" applyBorder="1" applyAlignment="1">
      <alignment horizontal="left" vertical="top" wrapText="1"/>
    </xf>
    <xf numFmtId="0" fontId="28" fillId="4" borderId="0" xfId="6" applyFont="1" applyFill="1" applyBorder="1" applyAlignment="1">
      <alignment vertical="center"/>
    </xf>
    <xf numFmtId="0" fontId="27" fillId="5" borderId="0" xfId="0" applyFont="1" applyFill="1" applyBorder="1" applyAlignment="1">
      <alignment horizontal="center"/>
    </xf>
    <xf numFmtId="0" fontId="28" fillId="12" borderId="20" xfId="6" applyFont="1" applyFill="1" applyBorder="1" applyAlignment="1">
      <alignment horizontal="left" vertical="center" wrapText="1"/>
    </xf>
    <xf numFmtId="0" fontId="53" fillId="10" borderId="35" xfId="9" applyFont="1" applyFill="1" applyBorder="1" applyAlignment="1">
      <alignment horizontal="center" vertical="center"/>
    </xf>
    <xf numFmtId="0" fontId="53" fillId="10" borderId="34" xfId="9" applyFont="1" applyFill="1" applyBorder="1" applyAlignment="1">
      <alignment horizontal="center" vertical="center"/>
    </xf>
    <xf numFmtId="0" fontId="31" fillId="14" borderId="0" xfId="0" applyFont="1" applyFill="1" applyBorder="1" applyAlignment="1">
      <alignment horizontal="left" vertical="top" wrapText="1"/>
    </xf>
    <xf numFmtId="0" fontId="60" fillId="4" borderId="0" xfId="0" applyFont="1" applyFill="1" applyBorder="1" applyAlignment="1">
      <alignment horizontal="left" vertical="top" wrapText="1"/>
    </xf>
    <xf numFmtId="0" fontId="27" fillId="4" borderId="0" xfId="0" applyFont="1" applyFill="1" applyBorder="1" applyAlignment="1">
      <alignment vertical="center"/>
    </xf>
    <xf numFmtId="0" fontId="48" fillId="5" borderId="0" xfId="0" applyFont="1" applyFill="1" applyBorder="1" applyAlignment="1">
      <alignment horizontal="left" vertical="top" wrapText="1"/>
    </xf>
    <xf numFmtId="0" fontId="20" fillId="5" borderId="0" xfId="0" applyFont="1" applyFill="1" applyBorder="1" applyAlignment="1">
      <alignment horizontal="left" vertical="top" wrapText="1"/>
    </xf>
    <xf numFmtId="0" fontId="39" fillId="5" borderId="0" xfId="0" applyFont="1" applyFill="1" applyBorder="1" applyAlignment="1">
      <alignment horizontal="left" vertical="top" wrapText="1"/>
    </xf>
    <xf numFmtId="0" fontId="61" fillId="5" borderId="0" xfId="0" applyFont="1" applyFill="1" applyBorder="1" applyAlignment="1">
      <alignment horizontal="left" vertical="top" wrapText="1"/>
    </xf>
    <xf numFmtId="0" fontId="62" fillId="5" borderId="0" xfId="0" applyFont="1" applyFill="1" applyBorder="1" applyAlignment="1">
      <alignment horizontal="left" vertical="top" wrapText="1"/>
    </xf>
    <xf numFmtId="0" fontId="63" fillId="5" borderId="0" xfId="0" applyFont="1" applyFill="1" applyBorder="1" applyAlignment="1">
      <alignment horizontal="left" vertical="top" wrapText="1"/>
    </xf>
    <xf numFmtId="0" fontId="64" fillId="5" borderId="0" xfId="0" applyFont="1" applyFill="1" applyBorder="1" applyAlignment="1">
      <alignment horizontal="left" vertical="top" wrapText="1"/>
    </xf>
    <xf numFmtId="0" fontId="23" fillId="0" borderId="23" xfId="6" applyFont="1" applyFill="1" applyBorder="1" applyAlignment="1">
      <alignment horizontal="left" vertical="center" wrapText="1"/>
    </xf>
    <xf numFmtId="0" fontId="0" fillId="0" borderId="0" xfId="3" applyFont="1" applyAlignment="1">
      <alignment vertical="center"/>
    </xf>
    <xf numFmtId="0" fontId="23" fillId="0" borderId="23" xfId="6" applyFont="1" applyBorder="1" applyAlignment="1">
      <alignment horizontal="left" vertical="center" wrapText="1"/>
    </xf>
    <xf numFmtId="0" fontId="23" fillId="0" borderId="35" xfId="6" applyFont="1" applyFill="1" applyBorder="1" applyAlignment="1">
      <alignment horizontal="left" vertical="center" wrapText="1"/>
    </xf>
    <xf numFmtId="0" fontId="53" fillId="0" borderId="23" xfId="6" applyFont="1" applyBorder="1" applyAlignment="1">
      <alignment horizontal="left" vertical="center" wrapText="1"/>
    </xf>
    <xf numFmtId="0" fontId="7" fillId="0" borderId="23" xfId="6" applyFont="1" applyFill="1" applyBorder="1" applyAlignment="1">
      <alignment horizontal="justify" vertical="center" wrapText="1"/>
    </xf>
    <xf numFmtId="0" fontId="7" fillId="10" borderId="20" xfId="0" applyFont="1" applyFill="1" applyBorder="1" applyAlignment="1">
      <alignment horizontal="center" vertical="center" wrapText="1"/>
    </xf>
    <xf numFmtId="0" fontId="7" fillId="10" borderId="36" xfId="0" applyFont="1" applyFill="1" applyBorder="1" applyAlignment="1">
      <alignment horizontal="center" vertical="center" wrapText="1"/>
    </xf>
    <xf numFmtId="0" fontId="41" fillId="0" borderId="23" xfId="0" applyFont="1" applyFill="1" applyBorder="1" applyAlignment="1">
      <alignment horizontal="left" vertical="top" wrapText="1"/>
    </xf>
    <xf numFmtId="0" fontId="56" fillId="4" borderId="23" xfId="6" applyFont="1" applyFill="1" applyBorder="1" applyAlignment="1">
      <alignment horizontal="left" vertical="center" wrapText="1"/>
    </xf>
    <xf numFmtId="0" fontId="8" fillId="4" borderId="23" xfId="6" applyFont="1" applyFill="1" applyBorder="1" applyAlignment="1">
      <alignment horizontal="left" vertical="center" wrapText="1"/>
    </xf>
    <xf numFmtId="0" fontId="20" fillId="7" borderId="23" xfId="0" applyFont="1" applyFill="1" applyBorder="1" applyAlignment="1">
      <alignment horizontal="left" vertical="top" wrapText="1"/>
    </xf>
    <xf numFmtId="0" fontId="6" fillId="0" borderId="0" xfId="0" applyFont="1" applyAlignment="1">
      <alignment horizontal="left" vertical="top"/>
    </xf>
    <xf numFmtId="0" fontId="65" fillId="4" borderId="23" xfId="6" applyFont="1" applyFill="1" applyBorder="1" applyAlignment="1">
      <alignment horizontal="left" vertical="center" wrapText="1"/>
    </xf>
    <xf numFmtId="0" fontId="66" fillId="4" borderId="23" xfId="6" applyFont="1" applyFill="1" applyBorder="1" applyAlignment="1">
      <alignment horizontal="left" vertical="center" wrapText="1"/>
    </xf>
    <xf numFmtId="0" fontId="0" fillId="4" borderId="0" xfId="6" applyFont="1" applyFill="1" applyBorder="1" applyAlignment="1">
      <alignment horizontal="center" vertical="top"/>
    </xf>
    <xf numFmtId="0" fontId="8" fillId="4" borderId="0" xfId="6" applyFont="1" applyFill="1" applyBorder="1" applyAlignment="1">
      <alignment horizontal="center" vertical="top"/>
    </xf>
    <xf numFmtId="0" fontId="25" fillId="4" borderId="0" xfId="0" applyFont="1" applyFill="1" applyBorder="1" applyAlignment="1">
      <alignment horizontal="left" vertical="center" wrapText="1"/>
    </xf>
    <xf numFmtId="0" fontId="1" fillId="4" borderId="0" xfId="3" applyFill="1" applyAlignment="1">
      <alignment horizontal="right" vertical="center"/>
    </xf>
    <xf numFmtId="0" fontId="7" fillId="10" borderId="36" xfId="0" applyFont="1" applyFill="1" applyBorder="1" applyAlignment="1">
      <alignment horizontal="center" vertical="center"/>
    </xf>
    <xf numFmtId="0" fontId="37" fillId="10" borderId="47" xfId="0" applyFont="1" applyFill="1" applyBorder="1" applyAlignment="1">
      <alignment horizontal="center" vertical="center"/>
    </xf>
    <xf numFmtId="0" fontId="37" fillId="10" borderId="34" xfId="0" applyFont="1" applyFill="1" applyBorder="1" applyAlignment="1">
      <alignment horizontal="center" vertical="center"/>
    </xf>
    <xf numFmtId="0" fontId="37" fillId="10" borderId="35" xfId="0" applyFont="1" applyFill="1" applyBorder="1" applyAlignment="1">
      <alignment horizontal="center" vertical="center"/>
    </xf>
    <xf numFmtId="0" fontId="53" fillId="10" borderId="36" xfId="9" applyFont="1" applyFill="1" applyBorder="1" applyAlignment="1">
      <alignment horizontal="center" vertical="center"/>
    </xf>
    <xf numFmtId="0" fontId="21" fillId="0" borderId="33" xfId="0" applyFont="1" applyFill="1" applyBorder="1" applyAlignment="1">
      <alignment horizontal="left" vertical="top" wrapText="1"/>
    </xf>
    <xf numFmtId="0" fontId="23" fillId="0" borderId="20" xfId="6" applyFont="1" applyBorder="1" applyAlignment="1">
      <alignment horizontal="left" vertical="center" wrapText="1"/>
    </xf>
    <xf numFmtId="0" fontId="37" fillId="10" borderId="30" xfId="0" applyFont="1" applyFill="1" applyBorder="1" applyAlignment="1">
      <alignment horizontal="center" vertical="center"/>
    </xf>
    <xf numFmtId="0" fontId="1" fillId="0" borderId="43" xfId="3" applyBorder="1" applyAlignment="1">
      <alignment vertical="center"/>
    </xf>
    <xf numFmtId="0" fontId="1" fillId="0" borderId="43" xfId="3" applyBorder="1" applyAlignment="1">
      <alignment vertical="center"/>
    </xf>
    <xf numFmtId="0" fontId="19" fillId="6" borderId="21" xfId="3" applyFont="1" applyFill="1" applyBorder="1" applyAlignment="1">
      <alignment vertical="center" wrapText="1"/>
    </xf>
    <xf numFmtId="0" fontId="19" fillId="6" borderId="26" xfId="3" applyFont="1" applyFill="1" applyBorder="1" applyAlignment="1">
      <alignment vertical="center" wrapText="1"/>
    </xf>
    <xf numFmtId="0" fontId="8" fillId="0" borderId="43" xfId="3" applyFont="1" applyBorder="1" applyAlignment="1">
      <alignment vertical="center" wrapText="1"/>
    </xf>
    <xf numFmtId="0" fontId="1" fillId="0" borderId="43" xfId="3" applyBorder="1" applyAlignment="1">
      <alignment vertical="center"/>
    </xf>
    <xf numFmtId="0" fontId="12" fillId="6" borderId="21" xfId="3" applyFont="1" applyFill="1" applyBorder="1" applyAlignment="1">
      <alignment horizontal="left" vertical="top" wrapText="1"/>
    </xf>
    <xf numFmtId="0" fontId="12" fillId="6" borderId="22" xfId="3" applyFont="1" applyFill="1" applyBorder="1" applyAlignment="1">
      <alignment horizontal="left" vertical="top" wrapText="1"/>
    </xf>
    <xf numFmtId="0" fontId="10" fillId="5" borderId="0" xfId="0" applyFont="1" applyFill="1" applyBorder="1" applyAlignment="1">
      <alignment horizontal="left" wrapText="1"/>
    </xf>
    <xf numFmtId="0" fontId="8" fillId="0" borderId="0" xfId="3" applyFont="1" applyFill="1" applyBorder="1" applyAlignment="1">
      <alignment horizontal="left" vertical="top" wrapText="1"/>
    </xf>
    <xf numFmtId="0" fontId="1" fillId="0" borderId="21" xfId="3" applyBorder="1" applyAlignment="1">
      <alignment horizontal="center" vertical="top"/>
    </xf>
    <xf numFmtId="0" fontId="1" fillId="0" borderId="22" xfId="3" applyBorder="1" applyAlignment="1">
      <alignment horizontal="center" vertical="top"/>
    </xf>
    <xf numFmtId="0" fontId="17" fillId="0" borderId="24" xfId="3" applyFont="1" applyBorder="1" applyAlignment="1">
      <alignment horizontal="left" vertical="center" wrapText="1"/>
    </xf>
    <xf numFmtId="0" fontId="17" fillId="0" borderId="25" xfId="3" applyFont="1" applyBorder="1" applyAlignment="1">
      <alignment horizontal="left" vertical="center" wrapText="1"/>
    </xf>
    <xf numFmtId="0" fontId="17" fillId="0" borderId="42" xfId="3" applyFont="1" applyBorder="1" applyAlignment="1">
      <alignment horizontal="left" vertical="center" wrapText="1"/>
    </xf>
    <xf numFmtId="0" fontId="19" fillId="6" borderId="45" xfId="3" applyFont="1" applyFill="1" applyBorder="1" applyAlignment="1">
      <alignment horizontal="left" vertical="center" wrapText="1"/>
    </xf>
    <xf numFmtId="0" fontId="8" fillId="0" borderId="21" xfId="3" applyFont="1" applyFill="1" applyBorder="1" applyAlignment="1">
      <alignment horizontal="left" vertical="top" wrapText="1"/>
    </xf>
    <xf numFmtId="0" fontId="8" fillId="0" borderId="26" xfId="3" applyFont="1" applyFill="1" applyBorder="1" applyAlignment="1">
      <alignment horizontal="left" vertical="top" wrapText="1"/>
    </xf>
    <xf numFmtId="0" fontId="8" fillId="0" borderId="22" xfId="3" applyFont="1" applyFill="1" applyBorder="1" applyAlignment="1">
      <alignment horizontal="left" vertical="top" wrapText="1"/>
    </xf>
    <xf numFmtId="0" fontId="19" fillId="6" borderId="21" xfId="3" applyFont="1" applyFill="1" applyBorder="1" applyAlignment="1">
      <alignment horizontal="left" vertical="center" wrapText="1"/>
    </xf>
    <xf numFmtId="0" fontId="19" fillId="6" borderId="26" xfId="3" applyFont="1" applyFill="1" applyBorder="1" applyAlignment="1">
      <alignment horizontal="left" vertical="center" wrapText="1"/>
    </xf>
    <xf numFmtId="0" fontId="19" fillId="6" borderId="22" xfId="3" applyFont="1" applyFill="1" applyBorder="1" applyAlignment="1">
      <alignment horizontal="left" vertical="center" wrapText="1"/>
    </xf>
    <xf numFmtId="0" fontId="8" fillId="0" borderId="43" xfId="3" applyFont="1" applyBorder="1" applyAlignment="1">
      <alignment horizontal="left" vertical="center" wrapText="1"/>
    </xf>
    <xf numFmtId="0" fontId="1" fillId="0" borderId="43" xfId="3" applyBorder="1" applyAlignment="1">
      <alignment vertical="center"/>
    </xf>
    <xf numFmtId="0" fontId="7" fillId="0" borderId="33" xfId="6" applyFont="1" applyFill="1" applyBorder="1" applyAlignment="1">
      <alignment horizontal="left" vertical="top" wrapText="1"/>
    </xf>
    <xf numFmtId="0" fontId="23" fillId="0" borderId="23" xfId="6" applyFont="1" applyBorder="1" applyAlignment="1">
      <alignment horizontal="left" vertical="top" wrapText="1"/>
    </xf>
    <xf numFmtId="0" fontId="23" fillId="0" borderId="23" xfId="6" applyFont="1" applyFill="1" applyBorder="1" applyAlignment="1">
      <alignment horizontal="left" vertical="top" wrapText="1"/>
    </xf>
    <xf numFmtId="0" fontId="7" fillId="4" borderId="23" xfId="6" applyFont="1" applyFill="1" applyBorder="1" applyAlignment="1">
      <alignment horizontal="left" vertical="top" wrapText="1"/>
    </xf>
    <xf numFmtId="0" fontId="8" fillId="0" borderId="45" xfId="3" applyFont="1" applyFill="1" applyBorder="1" applyAlignment="1">
      <alignment horizontal="left" vertical="top" wrapText="1"/>
    </xf>
    <xf numFmtId="0" fontId="8" fillId="0" borderId="11" xfId="3" applyFont="1" applyFill="1" applyBorder="1" applyAlignment="1">
      <alignment horizontal="left" vertical="top" wrapText="1"/>
    </xf>
    <xf numFmtId="0" fontId="37" fillId="10" borderId="23" xfId="0" applyFont="1" applyFill="1" applyBorder="1" applyAlignment="1">
      <alignment horizontal="center" vertical="center"/>
    </xf>
    <xf numFmtId="0" fontId="7" fillId="12" borderId="33" xfId="6" applyFont="1" applyFill="1" applyBorder="1" applyAlignment="1">
      <alignment horizontal="center" vertical="center" wrapText="1"/>
    </xf>
    <xf numFmtId="0" fontId="21" fillId="14" borderId="33" xfId="0" quotePrefix="1" applyFont="1" applyFill="1" applyBorder="1" applyAlignment="1">
      <alignment horizontal="left" vertical="top" wrapText="1"/>
    </xf>
    <xf numFmtId="0" fontId="26" fillId="5" borderId="35" xfId="0" applyFont="1" applyFill="1" applyBorder="1" applyAlignment="1">
      <alignment horizontal="center" vertical="center"/>
    </xf>
    <xf numFmtId="0" fontId="26" fillId="5" borderId="48" xfId="0" applyFont="1" applyFill="1" applyBorder="1" applyAlignment="1">
      <alignment horizontal="center"/>
    </xf>
    <xf numFmtId="0" fontId="37" fillId="10" borderId="47" xfId="0" applyFont="1" applyFill="1" applyBorder="1" applyAlignment="1">
      <alignment horizontal="center" vertical="center"/>
    </xf>
    <xf numFmtId="0" fontId="7" fillId="12" borderId="36" xfId="6" applyFont="1" applyFill="1" applyBorder="1" applyAlignment="1">
      <alignment horizontal="center" vertical="center" wrapText="1"/>
    </xf>
    <xf numFmtId="0" fontId="21" fillId="14" borderId="36" xfId="0" quotePrefix="1" applyFont="1" applyFill="1" applyBorder="1" applyAlignment="1">
      <alignment horizontal="left" vertical="top" wrapText="1" indent="4"/>
    </xf>
    <xf numFmtId="0" fontId="26" fillId="5" borderId="49" xfId="0" applyFont="1" applyFill="1" applyBorder="1" applyAlignment="1">
      <alignment horizontal="center"/>
    </xf>
    <xf numFmtId="0" fontId="37" fillId="10" borderId="36" xfId="0" applyFont="1" applyFill="1" applyBorder="1" applyAlignment="1">
      <alignment horizontal="center" vertical="center"/>
    </xf>
    <xf numFmtId="0" fontId="53" fillId="4" borderId="36" xfId="0" quotePrefix="1" applyFont="1" applyFill="1" applyBorder="1" applyAlignment="1">
      <alignment horizontal="left" vertical="top" wrapText="1"/>
    </xf>
    <xf numFmtId="0" fontId="21" fillId="14" borderId="36" xfId="0" quotePrefix="1" applyFont="1" applyFill="1" applyBorder="1" applyAlignment="1">
      <alignment horizontal="left" vertical="top" wrapText="1"/>
    </xf>
    <xf numFmtId="0" fontId="26" fillId="0" borderId="0" xfId="0" applyFont="1" applyFill="1" applyBorder="1" applyAlignment="1">
      <alignment vertical="top"/>
    </xf>
    <xf numFmtId="0" fontId="7" fillId="12" borderId="20" xfId="6" applyFont="1" applyFill="1" applyBorder="1" applyAlignment="1">
      <alignment horizontal="center" vertical="center" wrapText="1"/>
    </xf>
    <xf numFmtId="0" fontId="21" fillId="14" borderId="20" xfId="0" applyFont="1" applyFill="1" applyBorder="1" applyAlignment="1">
      <alignment horizontal="left" vertical="top" wrapText="1"/>
    </xf>
    <xf numFmtId="0" fontId="37" fillId="10" borderId="20" xfId="0" applyFont="1" applyFill="1" applyBorder="1" applyAlignment="1">
      <alignment horizontal="center" vertical="center"/>
    </xf>
    <xf numFmtId="0" fontId="6" fillId="4" borderId="50" xfId="0" applyFont="1" applyFill="1" applyBorder="1" applyAlignment="1">
      <alignment horizontal="left" vertical="top"/>
    </xf>
    <xf numFmtId="0" fontId="7" fillId="0" borderId="51" xfId="0" applyFont="1" applyFill="1" applyBorder="1" applyAlignment="1">
      <alignment vertical="top" wrapText="1"/>
    </xf>
    <xf numFmtId="43" fontId="5" fillId="0" borderId="8" xfId="1" applyFont="1" applyFill="1" applyBorder="1" applyAlignment="1">
      <alignment horizontal="center" vertical="top"/>
    </xf>
    <xf numFmtId="43" fontId="0" fillId="4" borderId="52" xfId="1" applyFont="1" applyFill="1" applyBorder="1" applyAlignment="1">
      <alignment vertical="top"/>
    </xf>
    <xf numFmtId="0" fontId="4" fillId="3" borderId="4"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cellXfs>
  <cellStyles count="10">
    <cellStyle name="Millares" xfId="1" builtinId="3"/>
    <cellStyle name="Moneda" xfId="2" builtinId="4"/>
    <cellStyle name="Normal" xfId="0" builtinId="0"/>
    <cellStyle name="Normal 11" xfId="4"/>
    <cellStyle name="Normal 2 2 3" xfId="6"/>
    <cellStyle name="Normal 2 4" xfId="3"/>
    <cellStyle name="Normal 2 4 2" xfId="5"/>
    <cellStyle name="Normal 2 4 3" xfId="9"/>
    <cellStyle name="Normal 2 7" xfId="7"/>
    <cellStyle name="Normal 5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1079500</xdr:colOff>
      <xdr:row>71</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3713618"/>
          <a:ext cx="1830" cy="547054"/>
        </a:xfrm>
        <a:prstGeom prst="rect">
          <a:avLst/>
        </a:prstGeom>
      </xdr:spPr>
    </xdr:pic>
    <xdr:clientData/>
  </xdr:oneCellAnchor>
  <xdr:oneCellAnchor>
    <xdr:from>
      <xdr:col>3</xdr:col>
      <xdr:colOff>1079500</xdr:colOff>
      <xdr:row>71</xdr:row>
      <xdr:rowOff>235743</xdr:rowOff>
    </xdr:from>
    <xdr:ext cx="1830" cy="544333"/>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1175" y="13713618"/>
          <a:ext cx="1830" cy="5443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1079500</xdr:colOff>
      <xdr:row>49</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14523243"/>
          <a:ext cx="1830" cy="547054"/>
        </a:xfrm>
        <a:prstGeom prst="rect">
          <a:avLst/>
        </a:prstGeom>
      </xdr:spPr>
    </xdr:pic>
    <xdr:clientData/>
  </xdr:oneCellAnchor>
  <xdr:twoCellAnchor editAs="oneCell">
    <xdr:from>
      <xdr:col>3</xdr:col>
      <xdr:colOff>1079500</xdr:colOff>
      <xdr:row>49</xdr:row>
      <xdr:rowOff>235743</xdr:rowOff>
    </xdr:from>
    <xdr:to>
      <xdr:col>3</xdr:col>
      <xdr:colOff>1081330</xdr:colOff>
      <xdr:row>49</xdr:row>
      <xdr:rowOff>780076</xdr:rowOff>
    </xdr:to>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14523243"/>
          <a:ext cx="1830" cy="544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1079500</xdr:colOff>
      <xdr:row>66</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7075" y="26248518"/>
          <a:ext cx="1830" cy="547054"/>
        </a:xfrm>
        <a:prstGeom prst="rect">
          <a:avLst/>
        </a:prstGeom>
      </xdr:spPr>
    </xdr:pic>
    <xdr:clientData/>
  </xdr:oneCellAnchor>
  <xdr:twoCellAnchor editAs="oneCell">
    <xdr:from>
      <xdr:col>3</xdr:col>
      <xdr:colOff>1079500</xdr:colOff>
      <xdr:row>66</xdr:row>
      <xdr:rowOff>235743</xdr:rowOff>
    </xdr:from>
    <xdr:to>
      <xdr:col>3</xdr:col>
      <xdr:colOff>1081330</xdr:colOff>
      <xdr:row>68</xdr:row>
      <xdr:rowOff>154151</xdr:rowOff>
    </xdr:to>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7075" y="26248518"/>
          <a:ext cx="1830" cy="5470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1079500</xdr:colOff>
      <xdr:row>64</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18961893"/>
          <a:ext cx="1830" cy="547054"/>
        </a:xfrm>
        <a:prstGeom prst="rect">
          <a:avLst/>
        </a:prstGeom>
      </xdr:spPr>
    </xdr:pic>
    <xdr:clientData/>
  </xdr:oneCellAnchor>
  <xdr:twoCellAnchor editAs="oneCell">
    <xdr:from>
      <xdr:col>3</xdr:col>
      <xdr:colOff>1079500</xdr:colOff>
      <xdr:row>64</xdr:row>
      <xdr:rowOff>235743</xdr:rowOff>
    </xdr:from>
    <xdr:to>
      <xdr:col>3</xdr:col>
      <xdr:colOff>1081330</xdr:colOff>
      <xdr:row>66</xdr:row>
      <xdr:rowOff>154149</xdr:rowOff>
    </xdr:to>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18961893"/>
          <a:ext cx="1830" cy="5470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1079500</xdr:colOff>
      <xdr:row>63</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20428743"/>
          <a:ext cx="1830" cy="547054"/>
        </a:xfrm>
        <a:prstGeom prst="rect">
          <a:avLst/>
        </a:prstGeom>
      </xdr:spPr>
    </xdr:pic>
    <xdr:clientData/>
  </xdr:oneCellAnchor>
  <xdr:twoCellAnchor editAs="oneCell">
    <xdr:from>
      <xdr:col>3</xdr:col>
      <xdr:colOff>1079500</xdr:colOff>
      <xdr:row>63</xdr:row>
      <xdr:rowOff>235743</xdr:rowOff>
    </xdr:from>
    <xdr:to>
      <xdr:col>3</xdr:col>
      <xdr:colOff>1081330</xdr:colOff>
      <xdr:row>65</xdr:row>
      <xdr:rowOff>154148</xdr:rowOff>
    </xdr:to>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3725" y="20428743"/>
          <a:ext cx="1830" cy="5470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MD_Seguiment\000%20CORONAVIRUS\Taller%20B.Q\Carpeta%20compartida\inventari%20quir&#242;fans%200203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s"/>
      <sheetName val="Inventari"/>
      <sheetName val="Familia"/>
      <sheetName val="Marcas Ubicacions"/>
    </sheetNames>
    <sheetDataSet>
      <sheetData sheetId="0"/>
      <sheetData sheetId="1"/>
      <sheetData sheetId="2"/>
      <sheetData sheetId="3">
        <row r="1">
          <cell r="H1" t="str">
            <v>Ubicació</v>
          </cell>
        </row>
        <row r="2">
          <cell r="H2" t="str">
            <v>BQ_PL4</v>
          </cell>
        </row>
        <row r="3">
          <cell r="H3" t="str">
            <v>REA_PL8</v>
          </cell>
        </row>
        <row r="4">
          <cell r="H4" t="str">
            <v>PL_3</v>
          </cell>
        </row>
        <row r="5">
          <cell r="H5" t="str">
            <v>Camilla Trasllat</v>
          </cell>
        </row>
        <row r="6">
          <cell r="H6" t="str">
            <v>BQ_PL7</v>
          </cell>
        </row>
        <row r="7">
          <cell r="H7" t="str">
            <v>ALTRES</v>
          </cell>
        </row>
        <row r="8">
          <cell r="H8" t="str">
            <v>BQ_ANTIC</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workbookViewId="0">
      <selection activeCell="L11" sqref="L11"/>
    </sheetView>
  </sheetViews>
  <sheetFormatPr baseColWidth="10" defaultColWidth="9.140625" defaultRowHeight="15" x14ac:dyDescent="0.25"/>
  <cols>
    <col min="3" max="3" width="76.140625" customWidth="1"/>
    <col min="4" max="4" width="9.7109375" customWidth="1"/>
    <col min="5" max="5" width="10.5703125" bestFit="1" customWidth="1"/>
    <col min="6" max="6" width="12.5703125" customWidth="1"/>
    <col min="7" max="8" width="11.28515625" bestFit="1" customWidth="1"/>
  </cols>
  <sheetData>
    <row r="2" spans="2:8" ht="15.75" thickBot="1" x14ac:dyDescent="0.3"/>
    <row r="3" spans="2:8" ht="98.25" thickBot="1" x14ac:dyDescent="0.3">
      <c r="B3" s="1" t="s">
        <v>0</v>
      </c>
      <c r="C3" s="1" t="s">
        <v>1</v>
      </c>
      <c r="D3" s="2" t="s">
        <v>2</v>
      </c>
      <c r="E3" s="3" t="s">
        <v>3</v>
      </c>
      <c r="F3" s="4" t="s">
        <v>4</v>
      </c>
      <c r="G3" s="5" t="s">
        <v>5</v>
      </c>
      <c r="H3" s="6" t="s">
        <v>6</v>
      </c>
    </row>
    <row r="4" spans="2:8" ht="18" customHeight="1" thickBot="1" x14ac:dyDescent="0.3">
      <c r="B4" s="297" t="s">
        <v>311</v>
      </c>
      <c r="C4" s="298"/>
      <c r="D4" s="298"/>
      <c r="E4" s="298"/>
      <c r="F4" s="298"/>
      <c r="G4" s="298"/>
      <c r="H4" s="299"/>
    </row>
    <row r="5" spans="2:8" x14ac:dyDescent="0.25">
      <c r="B5" s="293" t="s">
        <v>7</v>
      </c>
      <c r="C5" s="7" t="s">
        <v>312</v>
      </c>
      <c r="D5" s="8">
        <v>4</v>
      </c>
      <c r="E5" s="295">
        <v>1429</v>
      </c>
      <c r="F5" s="295">
        <v>1729.09</v>
      </c>
      <c r="G5" s="296">
        <v>5716</v>
      </c>
      <c r="H5" s="9">
        <v>6916.36</v>
      </c>
    </row>
    <row r="6" spans="2:8" x14ac:dyDescent="0.25">
      <c r="B6" s="10" t="s">
        <v>8</v>
      </c>
      <c r="C6" s="16" t="s">
        <v>9</v>
      </c>
      <c r="D6" s="11">
        <v>1</v>
      </c>
      <c r="E6" s="12">
        <v>6611.5702479338843</v>
      </c>
      <c r="F6" s="12">
        <v>8000</v>
      </c>
      <c r="G6" s="13">
        <v>6611.5702479338843</v>
      </c>
      <c r="H6" s="14">
        <v>8000</v>
      </c>
    </row>
    <row r="7" spans="2:8" x14ac:dyDescent="0.25">
      <c r="B7" s="15" t="s">
        <v>10</v>
      </c>
      <c r="C7" s="16" t="s">
        <v>12</v>
      </c>
      <c r="D7" s="17">
        <v>1</v>
      </c>
      <c r="E7" s="12">
        <v>10743.801652892562</v>
      </c>
      <c r="F7" s="12">
        <v>13000</v>
      </c>
      <c r="G7" s="18">
        <v>10743.801652892562</v>
      </c>
      <c r="H7" s="19">
        <v>13000</v>
      </c>
    </row>
    <row r="8" spans="2:8" x14ac:dyDescent="0.25">
      <c r="B8" s="10" t="s">
        <v>11</v>
      </c>
      <c r="C8" s="16" t="s">
        <v>14</v>
      </c>
      <c r="D8" s="11">
        <v>1</v>
      </c>
      <c r="E8" s="12">
        <v>12396.694214876034</v>
      </c>
      <c r="F8" s="12">
        <v>15000</v>
      </c>
      <c r="G8" s="13">
        <v>12396.694214876034</v>
      </c>
      <c r="H8" s="14">
        <v>15000</v>
      </c>
    </row>
    <row r="9" spans="2:8" ht="15.75" thickBot="1" x14ac:dyDescent="0.3">
      <c r="B9" s="20" t="s">
        <v>13</v>
      </c>
      <c r="C9" s="294" t="s">
        <v>15</v>
      </c>
      <c r="D9" s="21">
        <v>2</v>
      </c>
      <c r="E9" s="22">
        <v>11278.763085399451</v>
      </c>
      <c r="F9" s="22">
        <v>13647.303333333335</v>
      </c>
      <c r="G9" s="23">
        <v>22557.526170798901</v>
      </c>
      <c r="H9" s="24">
        <v>27294.60666666667</v>
      </c>
    </row>
    <row r="10" spans="2:8" ht="15.75" thickBot="1" x14ac:dyDescent="0.3">
      <c r="B10" s="25"/>
      <c r="C10" s="25"/>
      <c r="D10" s="25"/>
      <c r="E10" s="25"/>
      <c r="F10" s="25"/>
      <c r="G10" s="25"/>
      <c r="H10" s="25"/>
    </row>
    <row r="11" spans="2:8" ht="16.5" thickBot="1" x14ac:dyDescent="0.3">
      <c r="B11" s="25"/>
      <c r="C11" s="26" t="s">
        <v>16</v>
      </c>
      <c r="D11" s="27">
        <v>45</v>
      </c>
      <c r="E11" s="28"/>
      <c r="F11" s="29"/>
      <c r="G11" s="30">
        <v>58025.592286501385</v>
      </c>
      <c r="H11" s="30">
        <v>70210.966666666674</v>
      </c>
    </row>
  </sheetData>
  <mergeCells count="1">
    <mergeCell ref="B4:H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tabSelected="1" topLeftCell="A3" zoomScale="85" zoomScaleNormal="85" workbookViewId="0">
      <selection activeCell="J16" sqref="J16"/>
    </sheetView>
  </sheetViews>
  <sheetFormatPr baseColWidth="10" defaultColWidth="11.42578125" defaultRowHeight="15" outlineLevelCol="1" x14ac:dyDescent="0.25"/>
  <cols>
    <col min="1" max="1" width="5.5703125" style="137" customWidth="1"/>
    <col min="2" max="2" width="14.5703125" style="149" customWidth="1"/>
    <col min="3" max="3" width="9" style="149" customWidth="1"/>
    <col min="4" max="4" width="88.28515625" style="149" customWidth="1"/>
    <col min="5" max="6" width="39.140625" style="137" hidden="1" customWidth="1" outlineLevel="1"/>
    <col min="7" max="7" width="11.42578125" style="137" hidden="1" customWidth="1" outlineLevel="1"/>
    <col min="8" max="8" width="11.42578125" style="137" collapsed="1"/>
    <col min="9" max="16384" width="11.42578125" style="137"/>
  </cols>
  <sheetData>
    <row r="1" spans="1:13" s="130" customFormat="1" x14ac:dyDescent="0.25">
      <c r="A1" s="127"/>
      <c r="B1" s="128"/>
      <c r="C1" s="128"/>
      <c r="D1" s="32"/>
      <c r="E1" s="31"/>
      <c r="F1" s="129"/>
    </row>
    <row r="2" spans="1:13" s="130" customFormat="1" ht="31.5" customHeight="1" x14ac:dyDescent="0.25">
      <c r="A2" s="131"/>
      <c r="B2" s="132" t="s">
        <v>13</v>
      </c>
      <c r="C2" s="133" t="s">
        <v>15</v>
      </c>
      <c r="D2" s="133"/>
      <c r="E2" s="34"/>
      <c r="F2" s="134"/>
    </row>
    <row r="3" spans="1:13" s="130" customFormat="1" x14ac:dyDescent="0.25">
      <c r="A3" s="127"/>
      <c r="B3" s="128"/>
      <c r="C3" s="128"/>
      <c r="D3" s="128"/>
      <c r="E3" s="31"/>
      <c r="F3" s="129"/>
    </row>
    <row r="4" spans="1:13" s="127" customFormat="1" x14ac:dyDescent="0.25">
      <c r="B4" s="35" t="str">
        <f>B2</f>
        <v>LOT 5</v>
      </c>
      <c r="C4" s="253" t="str">
        <f>C2</f>
        <v>Respirador de transport</v>
      </c>
      <c r="D4" s="254"/>
      <c r="E4" s="31"/>
      <c r="F4" s="129"/>
      <c r="G4" s="130"/>
      <c r="H4" s="130"/>
      <c r="I4" s="130"/>
      <c r="J4" s="130"/>
      <c r="K4" s="130"/>
      <c r="L4" s="130"/>
      <c r="M4" s="130"/>
    </row>
    <row r="5" spans="1:13" s="127" customFormat="1" x14ac:dyDescent="0.25">
      <c r="B5" s="135" t="s">
        <v>17</v>
      </c>
      <c r="C5" s="257"/>
      <c r="D5" s="258"/>
      <c r="E5" s="31"/>
      <c r="F5" s="129"/>
      <c r="G5" s="130"/>
      <c r="H5" s="130"/>
      <c r="I5" s="130"/>
      <c r="J5" s="130"/>
      <c r="K5" s="130"/>
      <c r="L5" s="130"/>
      <c r="M5" s="130"/>
    </row>
    <row r="6" spans="1:13" s="127" customFormat="1" x14ac:dyDescent="0.25">
      <c r="B6" s="135" t="s">
        <v>18</v>
      </c>
      <c r="C6" s="257"/>
      <c r="D6" s="258"/>
      <c r="E6" s="31"/>
      <c r="F6" s="129"/>
      <c r="G6" s="130"/>
      <c r="H6" s="130"/>
      <c r="I6" s="130"/>
      <c r="J6" s="130"/>
      <c r="K6" s="130"/>
      <c r="L6" s="130"/>
      <c r="M6" s="130"/>
    </row>
    <row r="7" spans="1:13" s="127" customFormat="1" ht="25.5" x14ac:dyDescent="0.25">
      <c r="B7" s="135" t="s">
        <v>19</v>
      </c>
      <c r="C7" s="257"/>
      <c r="D7" s="258"/>
      <c r="E7" s="31"/>
      <c r="F7" s="129"/>
      <c r="G7" s="130"/>
      <c r="H7" s="130"/>
      <c r="I7" s="130"/>
      <c r="J7" s="130"/>
      <c r="K7" s="130"/>
      <c r="L7" s="130"/>
      <c r="M7" s="130"/>
    </row>
    <row r="8" spans="1:13" s="127" customFormat="1" ht="22.5" x14ac:dyDescent="0.25">
      <c r="B8" s="136"/>
      <c r="C8" s="136"/>
      <c r="D8" s="36"/>
      <c r="E8" s="31"/>
      <c r="F8" s="129"/>
      <c r="G8" s="130"/>
      <c r="H8" s="130"/>
      <c r="I8" s="130"/>
      <c r="J8" s="130"/>
      <c r="K8" s="130"/>
      <c r="L8" s="130"/>
      <c r="M8" s="130"/>
    </row>
    <row r="9" spans="1:13" s="127" customFormat="1" ht="24.75" x14ac:dyDescent="0.25">
      <c r="B9" s="37" t="s">
        <v>20</v>
      </c>
      <c r="C9" s="37"/>
      <c r="D9" s="128"/>
      <c r="E9" s="31"/>
      <c r="F9" s="129"/>
      <c r="G9" s="130"/>
      <c r="H9" s="130"/>
      <c r="I9" s="130"/>
      <c r="J9" s="130"/>
      <c r="K9" s="130"/>
      <c r="L9" s="130"/>
      <c r="M9" s="130"/>
    </row>
    <row r="10" spans="1:13" s="127" customFormat="1" ht="24.75" x14ac:dyDescent="0.25">
      <c r="B10" s="136"/>
      <c r="C10" s="136"/>
      <c r="D10" s="38"/>
      <c r="E10" s="31"/>
      <c r="F10" s="129"/>
      <c r="G10" s="130"/>
      <c r="H10" s="130"/>
      <c r="I10" s="130"/>
      <c r="J10" s="130"/>
      <c r="K10" s="130"/>
      <c r="L10" s="130"/>
      <c r="M10" s="130"/>
    </row>
    <row r="11" spans="1:13" ht="38.25" customHeight="1" x14ac:dyDescent="0.25">
      <c r="A11" s="127"/>
      <c r="B11" s="259" t="s">
        <v>21</v>
      </c>
      <c r="C11" s="260"/>
      <c r="D11" s="261"/>
    </row>
    <row r="12" spans="1:13" ht="33.75" customHeight="1" x14ac:dyDescent="0.25">
      <c r="A12" s="127"/>
      <c r="B12" s="266" t="s">
        <v>22</v>
      </c>
      <c r="C12" s="267"/>
      <c r="D12" s="268"/>
    </row>
    <row r="13" spans="1:13" ht="53.25" customHeight="1" x14ac:dyDescent="0.25">
      <c r="A13" s="127"/>
      <c r="B13" s="263" t="s">
        <v>313</v>
      </c>
      <c r="C13" s="264"/>
      <c r="D13" s="265"/>
    </row>
    <row r="14" spans="1:13" ht="38.25" customHeight="1" x14ac:dyDescent="0.25">
      <c r="A14" s="127"/>
      <c r="B14" s="138"/>
      <c r="C14" s="269"/>
      <c r="D14" s="270"/>
    </row>
    <row r="15" spans="1:13" ht="39.75" customHeight="1" x14ac:dyDescent="0.25">
      <c r="A15" s="127"/>
      <c r="B15" s="139" t="s">
        <v>23</v>
      </c>
      <c r="C15" s="139" t="s">
        <v>24</v>
      </c>
      <c r="D15" s="35" t="s">
        <v>25</v>
      </c>
      <c r="E15" s="42" t="s">
        <v>59</v>
      </c>
      <c r="F15" s="43" t="s">
        <v>27</v>
      </c>
    </row>
    <row r="16" spans="1:13" ht="25.5" x14ac:dyDescent="0.25">
      <c r="A16" s="127"/>
      <c r="B16" s="140"/>
      <c r="C16" s="141"/>
      <c r="D16" s="142" t="s">
        <v>28</v>
      </c>
      <c r="E16" s="44"/>
      <c r="F16" s="44"/>
      <c r="G16" s="33"/>
    </row>
    <row r="17" spans="1:7" x14ac:dyDescent="0.25">
      <c r="A17" s="127"/>
      <c r="B17" s="40"/>
      <c r="C17" s="40"/>
      <c r="D17" s="41" t="s">
        <v>161</v>
      </c>
      <c r="E17" s="44"/>
      <c r="F17" s="44"/>
      <c r="G17" s="33"/>
    </row>
    <row r="18" spans="1:7" customFormat="1" ht="30" customHeight="1" x14ac:dyDescent="0.25">
      <c r="A18" s="47"/>
      <c r="B18" s="140" t="s">
        <v>30</v>
      </c>
      <c r="C18" s="141">
        <v>1</v>
      </c>
      <c r="D18" s="229" t="s">
        <v>162</v>
      </c>
      <c r="E18" s="44"/>
      <c r="F18" s="44"/>
      <c r="G18" s="39"/>
    </row>
    <row r="19" spans="1:7" x14ac:dyDescent="0.25">
      <c r="A19" s="127"/>
      <c r="B19" s="140" t="s">
        <v>30</v>
      </c>
      <c r="C19" s="141">
        <f>C18+1</f>
        <v>2</v>
      </c>
      <c r="D19" s="229" t="s">
        <v>163</v>
      </c>
      <c r="E19" s="44"/>
      <c r="F19" s="44"/>
      <c r="G19" s="33"/>
    </row>
    <row r="20" spans="1:7" x14ac:dyDescent="0.25">
      <c r="A20" s="127"/>
      <c r="B20" s="140" t="s">
        <v>30</v>
      </c>
      <c r="C20" s="141">
        <f>C19+1</f>
        <v>3</v>
      </c>
      <c r="D20" s="230" t="s">
        <v>164</v>
      </c>
      <c r="E20" s="44"/>
      <c r="F20" s="44"/>
      <c r="G20" s="33"/>
    </row>
    <row r="21" spans="1:7" ht="14.25" customHeight="1" x14ac:dyDescent="0.25">
      <c r="A21" s="127"/>
      <c r="B21" s="140" t="s">
        <v>30</v>
      </c>
      <c r="C21" s="141">
        <f t="shared" ref="C21:C25" si="0">C20+1</f>
        <v>4</v>
      </c>
      <c r="D21" s="229" t="s">
        <v>165</v>
      </c>
      <c r="E21" s="44"/>
      <c r="F21" s="44"/>
      <c r="G21" s="33"/>
    </row>
    <row r="22" spans="1:7" x14ac:dyDescent="0.25">
      <c r="A22" s="127"/>
      <c r="B22" s="140" t="s">
        <v>30</v>
      </c>
      <c r="C22" s="141">
        <f t="shared" si="0"/>
        <v>5</v>
      </c>
      <c r="D22" s="229" t="s">
        <v>166</v>
      </c>
      <c r="E22" s="44"/>
      <c r="F22" s="44"/>
      <c r="G22" s="33"/>
    </row>
    <row r="23" spans="1:7" ht="25.5" x14ac:dyDescent="0.25">
      <c r="A23" s="127"/>
      <c r="B23" s="140" t="s">
        <v>30</v>
      </c>
      <c r="C23" s="141">
        <f t="shared" si="0"/>
        <v>6</v>
      </c>
      <c r="D23" s="147" t="s">
        <v>167</v>
      </c>
      <c r="E23" s="44"/>
      <c r="F23" s="44"/>
      <c r="G23" s="33"/>
    </row>
    <row r="24" spans="1:7" x14ac:dyDescent="0.25">
      <c r="A24" s="127"/>
      <c r="B24" s="140" t="s">
        <v>30</v>
      </c>
      <c r="C24" s="141">
        <f t="shared" si="0"/>
        <v>7</v>
      </c>
      <c r="D24" s="147" t="s">
        <v>168</v>
      </c>
      <c r="E24" s="44"/>
      <c r="F24" s="44"/>
      <c r="G24" s="33"/>
    </row>
    <row r="25" spans="1:7" x14ac:dyDescent="0.25">
      <c r="A25" s="127"/>
      <c r="B25" s="140" t="s">
        <v>30</v>
      </c>
      <c r="C25" s="141">
        <f t="shared" si="0"/>
        <v>8</v>
      </c>
      <c r="D25" s="147" t="s">
        <v>169</v>
      </c>
      <c r="E25" s="44"/>
      <c r="F25" s="44"/>
      <c r="G25" s="33"/>
    </row>
    <row r="26" spans="1:7" ht="16.5" customHeight="1" x14ac:dyDescent="0.25">
      <c r="A26" s="127"/>
      <c r="B26" s="40"/>
      <c r="C26" s="40"/>
      <c r="D26" s="41" t="s">
        <v>170</v>
      </c>
      <c r="E26" s="44"/>
      <c r="F26" s="44"/>
      <c r="G26" s="33"/>
    </row>
    <row r="27" spans="1:7" ht="18" customHeight="1" x14ac:dyDescent="0.25">
      <c r="A27" s="127"/>
      <c r="B27" s="140" t="s">
        <v>30</v>
      </c>
      <c r="C27" s="141">
        <f>C25+1</f>
        <v>9</v>
      </c>
      <c r="D27" s="147" t="s">
        <v>171</v>
      </c>
      <c r="E27" s="231"/>
      <c r="F27" s="231"/>
      <c r="G27" s="232"/>
    </row>
    <row r="28" spans="1:7" ht="15" customHeight="1" x14ac:dyDescent="0.25">
      <c r="A28" s="127"/>
      <c r="B28" s="140" t="s">
        <v>30</v>
      </c>
      <c r="C28" s="141">
        <f>C27+1</f>
        <v>10</v>
      </c>
      <c r="D28" s="147" t="s">
        <v>172</v>
      </c>
      <c r="E28" s="231"/>
      <c r="F28" s="231"/>
      <c r="G28" s="232"/>
    </row>
    <row r="29" spans="1:7" ht="15" customHeight="1" x14ac:dyDescent="0.25">
      <c r="A29" s="127"/>
      <c r="B29" s="140" t="s">
        <v>30</v>
      </c>
      <c r="C29" s="141">
        <f t="shared" ref="C29:C36" si="1">C28+1</f>
        <v>11</v>
      </c>
      <c r="D29" s="229" t="s">
        <v>173</v>
      </c>
      <c r="E29" s="44"/>
      <c r="F29" s="44"/>
      <c r="G29" s="39"/>
    </row>
    <row r="30" spans="1:7" ht="15" customHeight="1" x14ac:dyDescent="0.25">
      <c r="A30" s="127"/>
      <c r="B30" s="140" t="s">
        <v>30</v>
      </c>
      <c r="C30" s="141">
        <f t="shared" si="1"/>
        <v>12</v>
      </c>
      <c r="D30" s="229" t="s">
        <v>174</v>
      </c>
      <c r="E30" s="44"/>
      <c r="F30" s="44"/>
      <c r="G30" s="39"/>
    </row>
    <row r="31" spans="1:7" ht="15" customHeight="1" x14ac:dyDescent="0.25">
      <c r="A31" s="127"/>
      <c r="B31" s="140" t="s">
        <v>30</v>
      </c>
      <c r="C31" s="141">
        <f t="shared" si="1"/>
        <v>13</v>
      </c>
      <c r="D31" s="229" t="s">
        <v>175</v>
      </c>
      <c r="E31" s="44"/>
      <c r="F31" s="44"/>
      <c r="G31" s="39"/>
    </row>
    <row r="32" spans="1:7" x14ac:dyDescent="0.25">
      <c r="A32" s="127"/>
      <c r="B32" s="140" t="s">
        <v>30</v>
      </c>
      <c r="C32" s="141">
        <f t="shared" si="1"/>
        <v>14</v>
      </c>
      <c r="D32" s="229" t="s">
        <v>176</v>
      </c>
      <c r="E32" s="44"/>
      <c r="F32" s="44"/>
      <c r="G32" s="39"/>
    </row>
    <row r="33" spans="1:10" x14ac:dyDescent="0.25">
      <c r="A33" s="127"/>
      <c r="B33" s="140" t="s">
        <v>30</v>
      </c>
      <c r="C33" s="141">
        <f t="shared" si="1"/>
        <v>15</v>
      </c>
      <c r="D33" s="229" t="s">
        <v>177</v>
      </c>
      <c r="E33" s="44"/>
      <c r="F33" s="44"/>
      <c r="G33" s="39"/>
    </row>
    <row r="34" spans="1:10" x14ac:dyDescent="0.25">
      <c r="A34" s="127"/>
      <c r="B34" s="140" t="s">
        <v>30</v>
      </c>
      <c r="C34" s="141">
        <f t="shared" si="1"/>
        <v>16</v>
      </c>
      <c r="D34" s="147" t="s">
        <v>178</v>
      </c>
      <c r="E34" s="231"/>
      <c r="F34" s="231"/>
      <c r="G34" s="232"/>
    </row>
    <row r="35" spans="1:10" x14ac:dyDescent="0.25">
      <c r="A35" s="127"/>
      <c r="B35" s="140" t="s">
        <v>30</v>
      </c>
      <c r="C35" s="141">
        <f t="shared" si="1"/>
        <v>17</v>
      </c>
      <c r="D35" s="229" t="s">
        <v>179</v>
      </c>
      <c r="E35" s="44"/>
      <c r="F35" s="44"/>
      <c r="G35" s="39"/>
    </row>
    <row r="36" spans="1:10" x14ac:dyDescent="0.25">
      <c r="A36" s="127"/>
      <c r="B36" s="140" t="s">
        <v>30</v>
      </c>
      <c r="C36" s="141">
        <f t="shared" si="1"/>
        <v>18</v>
      </c>
      <c r="D36" s="229" t="s">
        <v>180</v>
      </c>
      <c r="E36" s="44"/>
      <c r="F36" s="44"/>
      <c r="G36" s="39"/>
    </row>
    <row r="37" spans="1:10" x14ac:dyDescent="0.25">
      <c r="A37" s="127"/>
      <c r="B37" s="40"/>
      <c r="C37" s="40"/>
      <c r="D37" s="41" t="s">
        <v>181</v>
      </c>
      <c r="E37" s="44"/>
      <c r="F37" s="44"/>
      <c r="G37" s="33"/>
    </row>
    <row r="38" spans="1:10" customFormat="1" x14ac:dyDescent="0.25">
      <c r="A38" s="47"/>
      <c r="B38" s="140" t="s">
        <v>30</v>
      </c>
      <c r="C38" s="141">
        <f>C36+1</f>
        <v>19</v>
      </c>
      <c r="D38" s="229" t="s">
        <v>182</v>
      </c>
      <c r="E38" s="44"/>
      <c r="F38" s="44"/>
      <c r="G38" s="39"/>
    </row>
    <row r="39" spans="1:10" customFormat="1" x14ac:dyDescent="0.25">
      <c r="A39" s="47"/>
      <c r="B39" s="140" t="s">
        <v>30</v>
      </c>
      <c r="C39" s="141">
        <f t="shared" ref="C39:C45" si="2">C38+1</f>
        <v>20</v>
      </c>
      <c r="D39" s="229" t="s">
        <v>183</v>
      </c>
      <c r="E39" s="44"/>
      <c r="F39" s="44"/>
      <c r="G39" s="39"/>
    </row>
    <row r="40" spans="1:10" customFormat="1" x14ac:dyDescent="0.25">
      <c r="A40" s="47"/>
      <c r="B40" s="140" t="s">
        <v>30</v>
      </c>
      <c r="C40" s="141">
        <f t="shared" si="2"/>
        <v>21</v>
      </c>
      <c r="D40" s="229" t="s">
        <v>184</v>
      </c>
      <c r="E40" s="44"/>
      <c r="F40" s="44"/>
      <c r="G40" s="39"/>
    </row>
    <row r="41" spans="1:10" customFormat="1" x14ac:dyDescent="0.25">
      <c r="A41" s="47"/>
      <c r="B41" s="140" t="s">
        <v>30</v>
      </c>
      <c r="C41" s="141">
        <f t="shared" si="2"/>
        <v>22</v>
      </c>
      <c r="D41" s="229" t="s">
        <v>185</v>
      </c>
      <c r="E41" s="44"/>
      <c r="F41" s="44"/>
      <c r="G41" s="39"/>
    </row>
    <row r="42" spans="1:10" customFormat="1" x14ac:dyDescent="0.25">
      <c r="A42" s="47"/>
      <c r="B42" s="140" t="s">
        <v>30</v>
      </c>
      <c r="C42" s="141">
        <f t="shared" si="2"/>
        <v>23</v>
      </c>
      <c r="D42" s="229" t="s">
        <v>186</v>
      </c>
      <c r="E42" s="44"/>
      <c r="F42" s="44"/>
      <c r="G42" s="39"/>
    </row>
    <row r="43" spans="1:10" customFormat="1" x14ac:dyDescent="0.25">
      <c r="A43" s="47"/>
      <c r="B43" s="140" t="s">
        <v>30</v>
      </c>
      <c r="C43" s="141">
        <f t="shared" si="2"/>
        <v>24</v>
      </c>
      <c r="D43" s="229" t="s">
        <v>187</v>
      </c>
      <c r="E43" s="44"/>
      <c r="F43" s="44"/>
      <c r="G43" s="39"/>
    </row>
    <row r="44" spans="1:10" customFormat="1" x14ac:dyDescent="0.25">
      <c r="A44" s="47"/>
      <c r="B44" s="140" t="s">
        <v>30</v>
      </c>
      <c r="C44" s="141">
        <f t="shared" si="2"/>
        <v>25</v>
      </c>
      <c r="D44" s="229" t="s">
        <v>188</v>
      </c>
      <c r="E44" s="44"/>
      <c r="F44" s="44"/>
      <c r="G44" s="39"/>
    </row>
    <row r="45" spans="1:10" customFormat="1" x14ac:dyDescent="0.25">
      <c r="A45" s="47"/>
      <c r="B45" s="140" t="s">
        <v>30</v>
      </c>
      <c r="C45" s="141">
        <f t="shared" si="2"/>
        <v>26</v>
      </c>
      <c r="D45" s="229" t="s">
        <v>189</v>
      </c>
      <c r="E45" s="44"/>
      <c r="F45" s="44"/>
      <c r="G45" s="39"/>
    </row>
    <row r="46" spans="1:10" x14ac:dyDescent="0.25">
      <c r="A46" s="127"/>
      <c r="B46" s="40"/>
      <c r="C46" s="40"/>
      <c r="D46" s="41" t="s">
        <v>190</v>
      </c>
      <c r="E46" s="44"/>
      <c r="F46" s="44"/>
      <c r="G46" s="33"/>
      <c r="J46"/>
    </row>
    <row r="47" spans="1:10" customFormat="1" x14ac:dyDescent="0.25">
      <c r="A47" s="47"/>
      <c r="B47" s="140" t="s">
        <v>30</v>
      </c>
      <c r="C47" s="141">
        <f>C45+1</f>
        <v>27</v>
      </c>
      <c r="D47" s="233" t="s">
        <v>191</v>
      </c>
      <c r="E47" s="44"/>
      <c r="F47" s="44"/>
      <c r="G47" s="39"/>
    </row>
    <row r="48" spans="1:10" customFormat="1" x14ac:dyDescent="0.25">
      <c r="A48" s="47"/>
      <c r="B48" s="140" t="s">
        <v>30</v>
      </c>
      <c r="C48" s="141">
        <f>C47+1</f>
        <v>28</v>
      </c>
      <c r="D48" s="229" t="s">
        <v>192</v>
      </c>
      <c r="E48" s="44"/>
      <c r="F48" s="44"/>
      <c r="G48" s="39"/>
    </row>
    <row r="49" spans="1:7" customFormat="1" x14ac:dyDescent="0.25">
      <c r="A49" s="47"/>
      <c r="B49" s="140" t="s">
        <v>30</v>
      </c>
      <c r="C49" s="141">
        <f t="shared" ref="C49:C61" si="3">C48+1</f>
        <v>29</v>
      </c>
      <c r="D49" s="229" t="s">
        <v>193</v>
      </c>
      <c r="E49" s="44"/>
      <c r="F49" s="44"/>
      <c r="G49" s="39"/>
    </row>
    <row r="50" spans="1:7" customFormat="1" x14ac:dyDescent="0.25">
      <c r="A50" s="47"/>
      <c r="B50" s="140" t="s">
        <v>30</v>
      </c>
      <c r="C50" s="141">
        <f t="shared" si="3"/>
        <v>30</v>
      </c>
      <c r="D50" s="229" t="s">
        <v>194</v>
      </c>
      <c r="E50" s="44"/>
      <c r="F50" s="44"/>
      <c r="G50" s="39"/>
    </row>
    <row r="51" spans="1:7" customFormat="1" x14ac:dyDescent="0.25">
      <c r="A51" s="47"/>
      <c r="B51" s="140" t="s">
        <v>30</v>
      </c>
      <c r="C51" s="141">
        <f t="shared" si="3"/>
        <v>31</v>
      </c>
      <c r="D51" s="229" t="s">
        <v>195</v>
      </c>
      <c r="E51" s="44"/>
      <c r="F51" s="44"/>
      <c r="G51" s="39"/>
    </row>
    <row r="52" spans="1:7" customFormat="1" x14ac:dyDescent="0.25">
      <c r="A52" s="47"/>
      <c r="B52" s="140" t="s">
        <v>30</v>
      </c>
      <c r="C52" s="141">
        <f t="shared" si="3"/>
        <v>32</v>
      </c>
      <c r="D52" s="229" t="s">
        <v>196</v>
      </c>
      <c r="E52" s="44"/>
      <c r="F52" s="44"/>
      <c r="G52" s="39"/>
    </row>
    <row r="53" spans="1:7" customFormat="1" x14ac:dyDescent="0.25">
      <c r="A53" s="47"/>
      <c r="B53" s="140" t="s">
        <v>30</v>
      </c>
      <c r="C53" s="141">
        <f t="shared" si="3"/>
        <v>33</v>
      </c>
      <c r="D53" s="234" t="s">
        <v>197</v>
      </c>
      <c r="E53" s="44"/>
      <c r="F53" s="44"/>
      <c r="G53" s="39"/>
    </row>
    <row r="54" spans="1:7" customFormat="1" x14ac:dyDescent="0.25">
      <c r="A54" s="47"/>
      <c r="B54" s="140" t="s">
        <v>30</v>
      </c>
      <c r="C54" s="141">
        <f t="shared" si="3"/>
        <v>34</v>
      </c>
      <c r="D54" s="229" t="s">
        <v>198</v>
      </c>
      <c r="E54" s="44"/>
      <c r="F54" s="44"/>
      <c r="G54" s="39"/>
    </row>
    <row r="55" spans="1:7" customFormat="1" ht="38.25" x14ac:dyDescent="0.25">
      <c r="A55" s="47"/>
      <c r="B55" s="140" t="s">
        <v>30</v>
      </c>
      <c r="C55" s="141">
        <f t="shared" si="3"/>
        <v>35</v>
      </c>
      <c r="D55" s="159" t="s">
        <v>199</v>
      </c>
      <c r="E55" s="44"/>
      <c r="F55" s="44"/>
      <c r="G55" s="39"/>
    </row>
    <row r="56" spans="1:7" customFormat="1" x14ac:dyDescent="0.25">
      <c r="A56" s="47"/>
      <c r="B56" s="140" t="s">
        <v>30</v>
      </c>
      <c r="C56" s="141">
        <f t="shared" si="3"/>
        <v>36</v>
      </c>
      <c r="D56" s="46" t="s">
        <v>82</v>
      </c>
      <c r="E56" s="44"/>
      <c r="F56" s="44"/>
      <c r="G56" s="39"/>
    </row>
    <row r="57" spans="1:7" customFormat="1" x14ac:dyDescent="0.25">
      <c r="A57" s="47"/>
      <c r="B57" s="140" t="s">
        <v>30</v>
      </c>
      <c r="C57" s="141">
        <f t="shared" si="3"/>
        <v>37</v>
      </c>
      <c r="D57" s="46" t="s">
        <v>33</v>
      </c>
      <c r="E57" s="44"/>
      <c r="F57" s="44"/>
      <c r="G57" s="39"/>
    </row>
    <row r="58" spans="1:7" customFormat="1" ht="51" x14ac:dyDescent="0.25">
      <c r="A58" s="47"/>
      <c r="B58" s="140" t="s">
        <v>30</v>
      </c>
      <c r="C58" s="141">
        <f t="shared" si="3"/>
        <v>38</v>
      </c>
      <c r="D58" s="144" t="s">
        <v>34</v>
      </c>
      <c r="E58" s="44"/>
      <c r="F58" s="44"/>
      <c r="G58" s="39"/>
    </row>
    <row r="59" spans="1:7" customFormat="1" ht="51" x14ac:dyDescent="0.25">
      <c r="A59" s="47"/>
      <c r="B59" s="140" t="s">
        <v>30</v>
      </c>
      <c r="C59" s="141">
        <f t="shared" si="3"/>
        <v>39</v>
      </c>
      <c r="D59" s="45" t="s">
        <v>200</v>
      </c>
      <c r="E59" s="44"/>
      <c r="F59" s="44"/>
      <c r="G59" s="39"/>
    </row>
    <row r="60" spans="1:7" customFormat="1" ht="25.5" x14ac:dyDescent="0.25">
      <c r="A60" s="47"/>
      <c r="B60" s="140" t="s">
        <v>30</v>
      </c>
      <c r="C60" s="141">
        <f t="shared" si="3"/>
        <v>40</v>
      </c>
      <c r="D60" s="147" t="s">
        <v>36</v>
      </c>
      <c r="E60" s="44"/>
      <c r="F60" s="44"/>
      <c r="G60" s="39"/>
    </row>
    <row r="61" spans="1:7" customFormat="1" ht="25.5" x14ac:dyDescent="0.25">
      <c r="A61" s="47"/>
      <c r="B61" s="140" t="s">
        <v>30</v>
      </c>
      <c r="C61" s="141">
        <f t="shared" si="3"/>
        <v>41</v>
      </c>
      <c r="D61" s="144" t="s">
        <v>37</v>
      </c>
      <c r="E61" s="44"/>
      <c r="F61" s="44"/>
      <c r="G61" s="39"/>
    </row>
    <row r="62" spans="1:7" customFormat="1" x14ac:dyDescent="0.25">
      <c r="A62" s="47"/>
      <c r="B62" s="235"/>
      <c r="C62" s="236"/>
      <c r="D62" s="179"/>
      <c r="E62" s="237"/>
      <c r="F62" s="237"/>
      <c r="G62" s="47"/>
    </row>
    <row r="63" spans="1:7" customFormat="1" x14ac:dyDescent="0.25">
      <c r="A63" s="47"/>
      <c r="B63" s="235"/>
      <c r="C63" s="236"/>
      <c r="D63" s="179"/>
      <c r="E63" s="237"/>
      <c r="F63" s="237"/>
      <c r="G63" s="47"/>
    </row>
    <row r="64" spans="1:7" customFormat="1" x14ac:dyDescent="0.25">
      <c r="A64" s="47"/>
      <c r="B64" s="235"/>
      <c r="C64" s="236"/>
      <c r="D64" s="179"/>
      <c r="E64" s="237"/>
      <c r="F64" s="237"/>
      <c r="G64" s="47"/>
    </row>
    <row r="65" spans="1:7" customFormat="1" x14ac:dyDescent="0.25">
      <c r="A65" s="47"/>
      <c r="B65" s="235"/>
      <c r="C65" s="236"/>
      <c r="D65" s="179"/>
      <c r="E65" s="237"/>
      <c r="F65" s="237"/>
      <c r="G65" s="47"/>
    </row>
    <row r="66" spans="1:7" customFormat="1" x14ac:dyDescent="0.25">
      <c r="A66" s="47"/>
      <c r="B66" s="235"/>
      <c r="C66" s="236"/>
      <c r="D66" s="179"/>
      <c r="E66" s="237"/>
      <c r="F66" s="237"/>
      <c r="G66" s="47"/>
    </row>
    <row r="67" spans="1:7" customFormat="1" x14ac:dyDescent="0.25">
      <c r="A67" s="47"/>
      <c r="B67" s="235"/>
      <c r="C67" s="236"/>
      <c r="D67" s="179"/>
      <c r="E67" s="237"/>
      <c r="F67" s="237"/>
      <c r="G67" s="47"/>
    </row>
    <row r="68" spans="1:7" x14ac:dyDescent="0.25">
      <c r="A68" s="127"/>
      <c r="B68" s="148"/>
      <c r="C68" s="148"/>
      <c r="D68" s="179"/>
      <c r="E68" s="238"/>
      <c r="F68" s="238"/>
      <c r="G68" s="160"/>
    </row>
    <row r="69" spans="1:7" x14ac:dyDescent="0.25">
      <c r="A69" s="127"/>
      <c r="B69" s="148"/>
      <c r="C69" s="148"/>
      <c r="D69" s="179"/>
      <c r="E69" s="238"/>
      <c r="F69" s="238"/>
      <c r="G69" s="160"/>
    </row>
    <row r="70" spans="1:7" x14ac:dyDescent="0.25">
      <c r="A70" s="127"/>
      <c r="B70" s="148"/>
      <c r="C70" s="148"/>
      <c r="D70" s="179"/>
      <c r="E70" s="238"/>
      <c r="F70" s="238"/>
      <c r="G70" s="160"/>
    </row>
    <row r="71" spans="1:7" x14ac:dyDescent="0.25">
      <c r="B71" s="148"/>
      <c r="C71" s="148"/>
      <c r="D71" s="179"/>
      <c r="E71" s="238"/>
      <c r="F71" s="238"/>
      <c r="G71" s="160"/>
    </row>
    <row r="72" spans="1:7" x14ac:dyDescent="0.25">
      <c r="A72" s="127"/>
      <c r="B72" s="148"/>
      <c r="C72" s="148"/>
      <c r="E72" s="150"/>
      <c r="F72" s="150"/>
    </row>
    <row r="73" spans="1:7" s="150" customFormat="1" x14ac:dyDescent="0.25">
      <c r="A73" s="127"/>
      <c r="B73" s="148"/>
      <c r="C73" s="148"/>
      <c r="D73" s="149"/>
    </row>
    <row r="74" spans="1:7" s="150" customFormat="1" x14ac:dyDescent="0.25">
      <c r="B74" s="148"/>
      <c r="C74" s="148"/>
      <c r="D74" s="149"/>
    </row>
    <row r="75" spans="1:7" s="150" customFormat="1" x14ac:dyDescent="0.25">
      <c r="B75" s="149"/>
      <c r="C75" s="149"/>
      <c r="D75" s="149"/>
    </row>
    <row r="76" spans="1:7" s="150" customFormat="1" x14ac:dyDescent="0.25">
      <c r="B76" s="149"/>
      <c r="C76" s="149"/>
      <c r="D76" s="149"/>
    </row>
    <row r="77" spans="1:7" s="150" customFormat="1" x14ac:dyDescent="0.25">
      <c r="B77" s="149"/>
      <c r="C77" s="149"/>
      <c r="D77" s="149"/>
    </row>
    <row r="78" spans="1:7" s="150" customFormat="1" x14ac:dyDescent="0.25">
      <c r="B78" s="149"/>
      <c r="C78" s="149"/>
      <c r="D78" s="149"/>
    </row>
    <row r="79" spans="1:7" s="150" customFormat="1" x14ac:dyDescent="0.25">
      <c r="B79" s="149"/>
      <c r="C79" s="149"/>
      <c r="D79" s="149"/>
    </row>
    <row r="80" spans="1:7" s="150" customFormat="1" x14ac:dyDescent="0.25">
      <c r="B80" s="149"/>
      <c r="C80" s="149"/>
      <c r="D80" s="149"/>
    </row>
    <row r="81" spans="2:4" s="150" customFormat="1" x14ac:dyDescent="0.25">
      <c r="B81" s="149"/>
      <c r="C81" s="149"/>
      <c r="D81" s="149"/>
    </row>
    <row r="82" spans="2:4" s="150" customFormat="1" x14ac:dyDescent="0.25">
      <c r="B82" s="149"/>
      <c r="C82" s="149"/>
      <c r="D82" s="149"/>
    </row>
  </sheetData>
  <sheetProtection formatRows="0"/>
  <mergeCells count="8">
    <mergeCell ref="B13:D13"/>
    <mergeCell ref="C14:D14"/>
    <mergeCell ref="C4:D4"/>
    <mergeCell ref="C5:D5"/>
    <mergeCell ref="C6:D6"/>
    <mergeCell ref="C7:D7"/>
    <mergeCell ref="B11:D11"/>
    <mergeCell ref="B12:D12"/>
  </mergeCells>
  <pageMargins left="0.25" right="0.25" top="0.75" bottom="0.75" header="0.3" footer="0.3"/>
  <pageSetup paperSize="8" scale="61" fitToWidth="0" orientation="landscape" verticalDpi="598"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zoomScale="70" zoomScaleNormal="70" workbookViewId="0">
      <selection activeCell="T23" sqref="T23"/>
    </sheetView>
  </sheetViews>
  <sheetFormatPr baseColWidth="10" defaultColWidth="11.42578125" defaultRowHeight="15" outlineLevelRow="1" outlineLevelCol="1" x14ac:dyDescent="0.25"/>
  <cols>
    <col min="1" max="1" width="16.7109375" style="50" customWidth="1"/>
    <col min="2" max="2" width="19.140625" style="50" customWidth="1"/>
    <col min="3" max="3" width="14" style="122" customWidth="1"/>
    <col min="4" max="4" width="122.85546875" style="115" customWidth="1"/>
    <col min="5" max="6" width="34.85546875" style="115" hidden="1" customWidth="1" outlineLevel="1"/>
    <col min="7" max="7" width="11.42578125" style="50" collapsed="1"/>
    <col min="8" max="16384" width="11.42578125" style="50"/>
  </cols>
  <sheetData>
    <row r="1" spans="1:6" ht="31.5" x14ac:dyDescent="0.6">
      <c r="A1" s="48"/>
      <c r="B1" s="49" t="str">
        <f>'LOT 5 - Respirador de transport'!B2</f>
        <v>LOT 5</v>
      </c>
      <c r="C1" s="255" t="str">
        <f>'LOT 5 - Respirador de transport'!C2:D2</f>
        <v>Respirador de transport</v>
      </c>
      <c r="D1" s="255"/>
      <c r="E1" s="255"/>
      <c r="F1" s="255"/>
    </row>
    <row r="2" spans="1:6" ht="22.5" x14ac:dyDescent="0.25">
      <c r="A2" s="51"/>
      <c r="B2" s="52"/>
      <c r="C2" s="52"/>
      <c r="D2" s="53"/>
      <c r="E2" s="53"/>
      <c r="F2" s="53"/>
    </row>
    <row r="3" spans="1:6" s="58" customFormat="1" ht="32.25" thickBot="1" x14ac:dyDescent="0.3">
      <c r="A3" s="54"/>
      <c r="B3" s="55"/>
      <c r="C3" s="56"/>
      <c r="D3" s="57"/>
      <c r="E3" s="57"/>
      <c r="F3" s="57"/>
    </row>
    <row r="4" spans="1:6" s="63" customFormat="1" ht="45" x14ac:dyDescent="0.5">
      <c r="A4" s="59" t="s">
        <v>38</v>
      </c>
      <c r="B4" s="60"/>
      <c r="C4" s="60"/>
      <c r="D4" s="61" t="s">
        <v>39</v>
      </c>
      <c r="E4" s="62"/>
      <c r="F4" s="62"/>
    </row>
    <row r="5" spans="1:6" s="63" customFormat="1" ht="25.5" thickBot="1" x14ac:dyDescent="0.55000000000000004">
      <c r="A5" s="64">
        <f>SUM(A8:A18)</f>
        <v>10</v>
      </c>
      <c r="B5" s="48"/>
      <c r="C5" s="65"/>
      <c r="D5" s="66"/>
      <c r="E5" s="67">
        <f>A5</f>
        <v>10</v>
      </c>
      <c r="F5" s="68" t="s">
        <v>40</v>
      </c>
    </row>
    <row r="6" spans="1:6" s="63" customFormat="1" ht="24.75" x14ac:dyDescent="0.5">
      <c r="A6" s="48"/>
      <c r="B6" s="69"/>
      <c r="C6" s="70"/>
      <c r="D6" s="68"/>
      <c r="E6" s="68"/>
      <c r="F6" s="68"/>
    </row>
    <row r="7" spans="1:6" s="63" customFormat="1" ht="68.25" thickBot="1" x14ac:dyDescent="0.3">
      <c r="A7" s="71" t="s">
        <v>41</v>
      </c>
      <c r="B7" s="72" t="s">
        <v>42</v>
      </c>
      <c r="C7" s="73" t="s">
        <v>24</v>
      </c>
      <c r="D7" s="74" t="s">
        <v>43</v>
      </c>
      <c r="E7" s="151" t="s">
        <v>26</v>
      </c>
      <c r="F7" s="152" t="s">
        <v>27</v>
      </c>
    </row>
    <row r="8" spans="1:6" s="63" customFormat="1" ht="32.25" customHeight="1" thickBot="1" x14ac:dyDescent="0.3">
      <c r="A8" s="75">
        <v>4</v>
      </c>
      <c r="B8" s="76">
        <f>A8/2</f>
        <v>2</v>
      </c>
      <c r="C8" s="77"/>
      <c r="D8" s="78" t="s">
        <v>201</v>
      </c>
      <c r="E8" s="79"/>
      <c r="F8" s="79"/>
    </row>
    <row r="9" spans="1:6" s="63" customFormat="1" ht="15.75" hidden="1" outlineLevel="1" x14ac:dyDescent="0.25">
      <c r="A9" s="80"/>
      <c r="B9" s="81"/>
      <c r="C9" s="81"/>
      <c r="D9" s="82" t="s">
        <v>45</v>
      </c>
      <c r="E9" s="153"/>
      <c r="F9" s="153"/>
    </row>
    <row r="10" spans="1:6" s="63" customFormat="1" ht="15.75" hidden="1" outlineLevel="1" x14ac:dyDescent="0.25">
      <c r="A10" s="84"/>
      <c r="B10" s="81"/>
      <c r="C10" s="81"/>
      <c r="D10" s="85" t="s">
        <v>46</v>
      </c>
      <c r="E10" s="153"/>
      <c r="F10" s="153"/>
    </row>
    <row r="11" spans="1:6" s="63" customFormat="1" collapsed="1" x14ac:dyDescent="0.25">
      <c r="A11" s="86"/>
      <c r="B11" s="87"/>
      <c r="C11" s="77">
        <v>1</v>
      </c>
      <c r="D11" s="104" t="s">
        <v>202</v>
      </c>
      <c r="E11" s="153"/>
      <c r="F11" s="153"/>
    </row>
    <row r="12" spans="1:6" s="63" customFormat="1" x14ac:dyDescent="0.25">
      <c r="A12" s="239"/>
      <c r="B12" s="87"/>
      <c r="C12" s="77">
        <f>C11+1</f>
        <v>2</v>
      </c>
      <c r="D12" s="104" t="s">
        <v>203</v>
      </c>
      <c r="E12" s="153"/>
      <c r="F12" s="153"/>
    </row>
    <row r="13" spans="1:6" s="63" customFormat="1" x14ac:dyDescent="0.25">
      <c r="A13" s="94"/>
      <c r="B13" s="87"/>
      <c r="C13" s="77">
        <f t="shared" ref="C13:C14" si="0">C12+1</f>
        <v>3</v>
      </c>
      <c r="D13" s="104" t="s">
        <v>204</v>
      </c>
      <c r="E13" s="153"/>
      <c r="F13" s="153"/>
    </row>
    <row r="14" spans="1:6" s="63" customFormat="1" ht="15.75" thickBot="1" x14ac:dyDescent="0.3">
      <c r="A14" s="88"/>
      <c r="B14" s="87"/>
      <c r="C14" s="77">
        <f t="shared" si="0"/>
        <v>4</v>
      </c>
      <c r="D14" s="104" t="s">
        <v>205</v>
      </c>
      <c r="E14" s="153"/>
      <c r="F14" s="153"/>
    </row>
    <row r="15" spans="1:6" s="63" customFormat="1" ht="16.5" thickBot="1" x14ac:dyDescent="0.3">
      <c r="A15" s="75">
        <v>6</v>
      </c>
      <c r="B15" s="76">
        <f>A15/2</f>
        <v>3</v>
      </c>
      <c r="C15" s="77"/>
      <c r="D15" s="79" t="s">
        <v>206</v>
      </c>
      <c r="E15" s="79"/>
      <c r="F15" s="79"/>
    </row>
    <row r="16" spans="1:6" s="63" customFormat="1" ht="15.75" hidden="1" outlineLevel="1" x14ac:dyDescent="0.25">
      <c r="A16" s="80"/>
      <c r="B16" s="81"/>
      <c r="C16" s="77"/>
      <c r="D16" s="82" t="s">
        <v>85</v>
      </c>
      <c r="E16" s="153"/>
      <c r="F16" s="153"/>
    </row>
    <row r="17" spans="1:6" s="63" customFormat="1" ht="15.75" hidden="1" outlineLevel="1" x14ac:dyDescent="0.25">
      <c r="A17" s="84"/>
      <c r="B17" s="87"/>
      <c r="C17" s="77"/>
      <c r="D17" s="85" t="s">
        <v>46</v>
      </c>
      <c r="E17" s="153"/>
      <c r="F17" s="153"/>
    </row>
    <row r="18" spans="1:6" s="63" customFormat="1" ht="77.25" customHeight="1" collapsed="1" x14ac:dyDescent="0.25">
      <c r="A18" s="155"/>
      <c r="B18" s="87"/>
      <c r="C18" s="77">
        <f>C14+1</f>
        <v>5</v>
      </c>
      <c r="D18" s="89" t="s">
        <v>207</v>
      </c>
      <c r="E18" s="156"/>
      <c r="F18" s="156"/>
    </row>
    <row r="19" spans="1:6" s="63" customFormat="1" ht="26.25" customHeight="1" thickBot="1" x14ac:dyDescent="0.3">
      <c r="A19" s="97"/>
      <c r="B19" s="87"/>
      <c r="C19" s="77"/>
      <c r="E19" s="99"/>
      <c r="F19" s="99"/>
    </row>
    <row r="20" spans="1:6" s="63" customFormat="1" ht="45" x14ac:dyDescent="0.5">
      <c r="A20" s="59" t="s">
        <v>38</v>
      </c>
      <c r="B20" s="87"/>
      <c r="C20" s="98"/>
      <c r="D20" s="61" t="s">
        <v>48</v>
      </c>
      <c r="E20" s="99"/>
      <c r="F20" s="99"/>
    </row>
    <row r="21" spans="1:6" s="63" customFormat="1" ht="25.5" thickBot="1" x14ac:dyDescent="0.3">
      <c r="A21" s="100">
        <f>A24+A30+A34+A40+A45</f>
        <v>38</v>
      </c>
      <c r="B21" s="87"/>
      <c r="C21" s="98"/>
      <c r="D21" s="66"/>
      <c r="E21" s="67">
        <f>A21</f>
        <v>38</v>
      </c>
      <c r="F21" s="68" t="s">
        <v>40</v>
      </c>
    </row>
    <row r="22" spans="1:6" s="63" customFormat="1" ht="24.75" x14ac:dyDescent="0.25">
      <c r="A22" s="81"/>
      <c r="B22" s="87"/>
      <c r="C22" s="98"/>
      <c r="D22" s="68"/>
      <c r="E22" s="68"/>
      <c r="F22" s="68"/>
    </row>
    <row r="23" spans="1:6" s="63" customFormat="1" ht="68.25" thickBot="1" x14ac:dyDescent="0.3">
      <c r="A23" s="71" t="s">
        <v>41</v>
      </c>
      <c r="B23" s="72" t="s">
        <v>42</v>
      </c>
      <c r="C23" s="73" t="s">
        <v>24</v>
      </c>
      <c r="D23" s="74" t="s">
        <v>43</v>
      </c>
      <c r="E23" s="151" t="s">
        <v>26</v>
      </c>
      <c r="F23" s="152" t="s">
        <v>27</v>
      </c>
    </row>
    <row r="24" spans="1:6" s="63" customFormat="1" ht="32.25" thickBot="1" x14ac:dyDescent="0.3">
      <c r="A24" s="75">
        <v>7</v>
      </c>
      <c r="B24" s="76">
        <f>A24/2</f>
        <v>3.5</v>
      </c>
      <c r="C24" s="77"/>
      <c r="D24" s="103" t="s">
        <v>208</v>
      </c>
      <c r="E24" s="79"/>
      <c r="F24" s="79"/>
    </row>
    <row r="25" spans="1:6" s="63" customFormat="1" ht="15.75" hidden="1" outlineLevel="1" x14ac:dyDescent="0.25">
      <c r="A25" s="101"/>
      <c r="B25" s="81"/>
      <c r="C25" s="77"/>
      <c r="D25" s="168" t="s">
        <v>85</v>
      </c>
      <c r="E25" s="83"/>
      <c r="F25" s="83"/>
    </row>
    <row r="26" spans="1:6" s="63" customFormat="1" ht="15.75" hidden="1" outlineLevel="1" x14ac:dyDescent="0.25">
      <c r="A26" s="84"/>
      <c r="B26" s="81"/>
      <c r="C26" s="77"/>
      <c r="D26" s="171" t="s">
        <v>46</v>
      </c>
      <c r="E26" s="83"/>
      <c r="F26" s="83"/>
    </row>
    <row r="27" spans="1:6" s="63" customFormat="1" ht="28.5" collapsed="1" x14ac:dyDescent="0.25">
      <c r="A27" s="102"/>
      <c r="B27" s="87"/>
      <c r="C27" s="77">
        <f>C18+1</f>
        <v>6</v>
      </c>
      <c r="D27" s="104" t="s">
        <v>209</v>
      </c>
      <c r="E27" s="83"/>
      <c r="F27" s="83"/>
    </row>
    <row r="28" spans="1:6" s="63" customFormat="1" x14ac:dyDescent="0.25">
      <c r="A28" s="102"/>
      <c r="B28" s="87"/>
      <c r="C28" s="77">
        <f>C27+1</f>
        <v>7</v>
      </c>
      <c r="D28" s="104" t="s">
        <v>210</v>
      </c>
      <c r="E28" s="83"/>
      <c r="F28" s="83"/>
    </row>
    <row r="29" spans="1:6" s="63" customFormat="1" ht="15.75" thickBot="1" x14ac:dyDescent="0.3">
      <c r="A29" s="102"/>
      <c r="B29" s="87"/>
      <c r="C29" s="77">
        <f>C28+1</f>
        <v>8</v>
      </c>
      <c r="D29" s="104" t="s">
        <v>211</v>
      </c>
      <c r="E29" s="83"/>
      <c r="F29" s="83"/>
    </row>
    <row r="30" spans="1:6" s="63" customFormat="1" ht="16.5" thickBot="1" x14ac:dyDescent="0.3">
      <c r="A30" s="75">
        <v>12</v>
      </c>
      <c r="B30" s="76">
        <f>A30/2</f>
        <v>6</v>
      </c>
      <c r="C30" s="77"/>
      <c r="D30" s="79" t="s">
        <v>212</v>
      </c>
      <c r="E30" s="79"/>
      <c r="F30" s="79"/>
    </row>
    <row r="31" spans="1:6" s="63" customFormat="1" ht="15.75" hidden="1" outlineLevel="1" x14ac:dyDescent="0.25">
      <c r="A31" s="101"/>
      <c r="B31" s="81"/>
      <c r="C31" s="77"/>
      <c r="D31" s="82" t="s">
        <v>85</v>
      </c>
      <c r="E31" s="83"/>
      <c r="F31" s="83"/>
    </row>
    <row r="32" spans="1:6" s="63" customFormat="1" ht="15.75" hidden="1" outlineLevel="1" x14ac:dyDescent="0.25">
      <c r="A32" s="84"/>
      <c r="B32" s="81"/>
      <c r="C32" s="77"/>
      <c r="D32" s="85" t="s">
        <v>46</v>
      </c>
      <c r="E32" s="83"/>
      <c r="F32" s="83"/>
    </row>
    <row r="33" spans="1:6" s="63" customFormat="1" ht="29.25" collapsed="1" thickBot="1" x14ac:dyDescent="0.3">
      <c r="A33" s="102"/>
      <c r="B33" s="87"/>
      <c r="C33" s="77">
        <f>C29+1</f>
        <v>9</v>
      </c>
      <c r="D33" s="104" t="s">
        <v>213</v>
      </c>
      <c r="E33" s="83"/>
      <c r="F33" s="83"/>
    </row>
    <row r="34" spans="1:6" s="63" customFormat="1" ht="16.5" thickBot="1" x14ac:dyDescent="0.3">
      <c r="A34" s="75">
        <v>7</v>
      </c>
      <c r="B34" s="76">
        <f>A34/2</f>
        <v>3.5</v>
      </c>
      <c r="C34" s="77"/>
      <c r="D34" s="79" t="s">
        <v>214</v>
      </c>
      <c r="E34" s="79"/>
      <c r="F34" s="79"/>
    </row>
    <row r="35" spans="1:6" s="63" customFormat="1" ht="15.75" hidden="1" outlineLevel="1" x14ac:dyDescent="0.25">
      <c r="A35" s="101"/>
      <c r="B35" s="81"/>
      <c r="C35" s="77"/>
      <c r="D35" s="82" t="s">
        <v>85</v>
      </c>
      <c r="E35" s="83"/>
      <c r="F35" s="83"/>
    </row>
    <row r="36" spans="1:6" s="63" customFormat="1" ht="15.75" hidden="1" outlineLevel="1" x14ac:dyDescent="0.25">
      <c r="A36" s="84"/>
      <c r="B36" s="81"/>
      <c r="C36" s="77"/>
      <c r="D36" s="85" t="s">
        <v>46</v>
      </c>
      <c r="E36" s="83"/>
      <c r="F36" s="83"/>
    </row>
    <row r="37" spans="1:6" s="63" customFormat="1" ht="28.5" collapsed="1" x14ac:dyDescent="0.25">
      <c r="A37" s="105"/>
      <c r="B37" s="87"/>
      <c r="C37" s="77">
        <f>C33+1</f>
        <v>10</v>
      </c>
      <c r="D37" s="104" t="s">
        <v>215</v>
      </c>
      <c r="E37" s="83"/>
      <c r="F37" s="83"/>
    </row>
    <row r="38" spans="1:6" s="63" customFormat="1" x14ac:dyDescent="0.25">
      <c r="A38" s="102"/>
      <c r="B38" s="87"/>
      <c r="C38" s="77">
        <f>C37+1</f>
        <v>11</v>
      </c>
      <c r="D38" s="104" t="s">
        <v>216</v>
      </c>
      <c r="E38" s="83"/>
      <c r="F38" s="83"/>
    </row>
    <row r="39" spans="1:6" s="63" customFormat="1" ht="15.75" thickBot="1" x14ac:dyDescent="0.3">
      <c r="A39" s="240"/>
      <c r="B39" s="87"/>
      <c r="C39" s="77">
        <f>C38+1</f>
        <v>12</v>
      </c>
      <c r="D39" s="104" t="s">
        <v>49</v>
      </c>
      <c r="E39" s="83"/>
      <c r="F39" s="83"/>
    </row>
    <row r="40" spans="1:6" s="63" customFormat="1" ht="16.5" thickBot="1" x14ac:dyDescent="0.3">
      <c r="A40" s="75">
        <v>7</v>
      </c>
      <c r="B40" s="76">
        <f>A40/2</f>
        <v>3.5</v>
      </c>
      <c r="C40" s="77"/>
      <c r="D40" s="103" t="s">
        <v>217</v>
      </c>
      <c r="E40" s="79"/>
      <c r="F40" s="79"/>
    </row>
    <row r="41" spans="1:6" s="63" customFormat="1" ht="15.75" hidden="1" outlineLevel="1" x14ac:dyDescent="0.25">
      <c r="A41" s="101"/>
      <c r="B41" s="81"/>
      <c r="C41" s="77"/>
      <c r="D41" s="168" t="s">
        <v>85</v>
      </c>
      <c r="E41" s="83"/>
      <c r="F41" s="83"/>
    </row>
    <row r="42" spans="1:6" s="63" customFormat="1" ht="15.75" hidden="1" outlineLevel="1" x14ac:dyDescent="0.25">
      <c r="A42" s="84"/>
      <c r="B42" s="81"/>
      <c r="C42" s="77"/>
      <c r="D42" s="171" t="s">
        <v>46</v>
      </c>
      <c r="E42" s="83"/>
      <c r="F42" s="83"/>
    </row>
    <row r="43" spans="1:6" s="63" customFormat="1" ht="28.5" collapsed="1" x14ac:dyDescent="0.25">
      <c r="A43" s="105"/>
      <c r="B43" s="87"/>
      <c r="C43" s="77">
        <f>C39+1</f>
        <v>13</v>
      </c>
      <c r="D43" s="104" t="s">
        <v>218</v>
      </c>
      <c r="E43" s="83"/>
      <c r="F43" s="83"/>
    </row>
    <row r="44" spans="1:6" s="63" customFormat="1" ht="15.75" thickBot="1" x14ac:dyDescent="0.3">
      <c r="A44" s="241"/>
      <c r="B44" s="87"/>
      <c r="C44" s="77">
        <f>C43+1</f>
        <v>14</v>
      </c>
      <c r="D44" s="104" t="s">
        <v>219</v>
      </c>
      <c r="E44" s="83"/>
      <c r="F44" s="83"/>
    </row>
    <row r="45" spans="1:6" s="63" customFormat="1" ht="16.5" thickBot="1" x14ac:dyDescent="0.3">
      <c r="A45" s="75">
        <v>5</v>
      </c>
      <c r="B45" s="76">
        <f>A45/2</f>
        <v>2.5</v>
      </c>
      <c r="C45" s="77"/>
      <c r="D45" s="103" t="s">
        <v>220</v>
      </c>
      <c r="E45" s="79"/>
      <c r="F45" s="79"/>
    </row>
    <row r="46" spans="1:6" s="63" customFormat="1" ht="15.75" hidden="1" outlineLevel="1" x14ac:dyDescent="0.25">
      <c r="A46" s="101"/>
      <c r="B46" s="81"/>
      <c r="C46" s="77"/>
      <c r="D46" s="168" t="s">
        <v>85</v>
      </c>
      <c r="E46" s="83"/>
      <c r="F46" s="83"/>
    </row>
    <row r="47" spans="1:6" s="63" customFormat="1" ht="15.75" hidden="1" outlineLevel="1" x14ac:dyDescent="0.25">
      <c r="A47" s="84"/>
      <c r="B47" s="81"/>
      <c r="C47" s="77"/>
      <c r="D47" s="171" t="s">
        <v>46</v>
      </c>
      <c r="E47" s="83"/>
      <c r="F47" s="83"/>
    </row>
    <row r="48" spans="1:6" s="63" customFormat="1" ht="30" collapsed="1" x14ac:dyDescent="0.25">
      <c r="A48" s="105"/>
      <c r="B48" s="87"/>
      <c r="C48" s="77">
        <f>C44+1</f>
        <v>15</v>
      </c>
      <c r="D48" s="228" t="s">
        <v>221</v>
      </c>
      <c r="E48" s="83"/>
      <c r="F48" s="83"/>
    </row>
    <row r="49" spans="1:6" s="63" customFormat="1" ht="30" x14ac:dyDescent="0.25">
      <c r="A49" s="102"/>
      <c r="B49" s="87"/>
      <c r="C49" s="77">
        <f>C48+1</f>
        <v>16</v>
      </c>
      <c r="D49" s="228" t="s">
        <v>222</v>
      </c>
      <c r="E49" s="83"/>
      <c r="F49" s="83"/>
    </row>
    <row r="50" spans="1:6" s="63" customFormat="1" x14ac:dyDescent="0.25">
      <c r="A50" s="106"/>
      <c r="B50" s="87"/>
      <c r="C50" s="77">
        <f>C49+1</f>
        <v>17</v>
      </c>
      <c r="D50" s="228" t="s">
        <v>223</v>
      </c>
      <c r="E50" s="90"/>
      <c r="F50" s="90"/>
    </row>
    <row r="51" spans="1:6" s="63" customFormat="1" x14ac:dyDescent="0.25">
      <c r="A51" s="87"/>
      <c r="B51" s="87"/>
      <c r="C51" s="77"/>
      <c r="D51" s="99"/>
      <c r="E51" s="99"/>
      <c r="F51" s="99"/>
    </row>
    <row r="52" spans="1:6" s="63" customFormat="1" ht="24.75" x14ac:dyDescent="0.25">
      <c r="A52" s="87"/>
      <c r="B52" s="87"/>
      <c r="C52" s="77"/>
      <c r="D52" s="68" t="s">
        <v>50</v>
      </c>
      <c r="E52" s="99"/>
      <c r="F52" s="99"/>
    </row>
    <row r="53" spans="1:6" s="63" customFormat="1" x14ac:dyDescent="0.25">
      <c r="A53" s="87"/>
      <c r="B53" s="87"/>
      <c r="C53" s="77"/>
      <c r="D53" s="107"/>
      <c r="E53" s="99"/>
      <c r="F53" s="99"/>
    </row>
    <row r="54" spans="1:6" s="63" customFormat="1" ht="31.5" x14ac:dyDescent="0.25">
      <c r="A54" s="87"/>
      <c r="B54" s="87"/>
      <c r="C54" s="77"/>
      <c r="D54" s="108" t="s">
        <v>51</v>
      </c>
      <c r="E54" s="99"/>
      <c r="F54" s="99"/>
    </row>
    <row r="55" spans="1:6" s="63" customFormat="1" ht="15.75" x14ac:dyDescent="0.25">
      <c r="A55" s="87"/>
      <c r="B55" s="87"/>
      <c r="C55" s="77"/>
      <c r="D55" s="108" t="s">
        <v>224</v>
      </c>
      <c r="E55" s="99"/>
      <c r="F55" s="99"/>
    </row>
    <row r="56" spans="1:6" s="63" customFormat="1" ht="15.75" x14ac:dyDescent="0.25">
      <c r="A56" s="87"/>
      <c r="B56" s="87"/>
      <c r="C56" s="77"/>
      <c r="D56" s="108" t="s">
        <v>225</v>
      </c>
      <c r="E56" s="99"/>
      <c r="F56" s="99"/>
    </row>
    <row r="57" spans="1:6" s="63" customFormat="1" ht="15.75" thickBot="1" x14ac:dyDescent="0.3">
      <c r="A57" s="87"/>
      <c r="B57" s="87"/>
      <c r="C57" s="77"/>
      <c r="D57" s="99"/>
      <c r="E57" s="99"/>
      <c r="F57" s="99"/>
    </row>
    <row r="58" spans="1:6" s="63" customFormat="1" ht="93.75" x14ac:dyDescent="0.25">
      <c r="A58" s="51"/>
      <c r="B58" s="52"/>
      <c r="C58" s="52"/>
      <c r="D58" s="109" t="s">
        <v>54</v>
      </c>
      <c r="E58" s="110"/>
      <c r="F58" s="111"/>
    </row>
    <row r="59" spans="1:6" ht="18.75" outlineLevel="1" x14ac:dyDescent="0.25">
      <c r="A59" s="51"/>
      <c r="B59" s="52"/>
      <c r="C59" s="52"/>
      <c r="D59" s="112"/>
      <c r="E59" s="113"/>
      <c r="F59" s="114"/>
    </row>
    <row r="60" spans="1:6" ht="37.5" outlineLevel="1" x14ac:dyDescent="0.25">
      <c r="A60" s="51"/>
      <c r="B60" s="52"/>
      <c r="C60" s="52"/>
      <c r="D60" s="112" t="s">
        <v>55</v>
      </c>
      <c r="E60" s="113"/>
      <c r="F60" s="114"/>
    </row>
    <row r="61" spans="1:6" ht="37.5" outlineLevel="1" x14ac:dyDescent="0.25">
      <c r="A61" s="51"/>
      <c r="B61" s="52"/>
      <c r="C61" s="52"/>
      <c r="D61" s="112" t="s">
        <v>56</v>
      </c>
      <c r="E61" s="113"/>
      <c r="F61" s="114"/>
    </row>
    <row r="62" spans="1:6" ht="37.5" outlineLevel="1" x14ac:dyDescent="0.25">
      <c r="A62" s="51"/>
      <c r="B62" s="52"/>
      <c r="C62" s="52"/>
      <c r="D62" s="112" t="s">
        <v>57</v>
      </c>
      <c r="E62" s="113"/>
      <c r="F62" s="114"/>
    </row>
    <row r="63" spans="1:6" ht="19.5" outlineLevel="1" thickBot="1" x14ac:dyDescent="0.3">
      <c r="A63" s="51"/>
      <c r="B63" s="52"/>
      <c r="C63" s="52"/>
      <c r="D63" s="116" t="s">
        <v>58</v>
      </c>
      <c r="E63" s="117"/>
      <c r="F63" s="118"/>
    </row>
    <row r="64" spans="1:6" ht="24.75" outlineLevel="1" x14ac:dyDescent="0.25">
      <c r="A64" s="51"/>
      <c r="B64" s="52"/>
      <c r="C64" s="52"/>
      <c r="D64" s="119"/>
      <c r="E64" s="119"/>
      <c r="F64" s="119"/>
    </row>
    <row r="65" spans="1:8" ht="24.75" outlineLevel="1" x14ac:dyDescent="0.25">
      <c r="A65" s="51"/>
      <c r="B65" s="52"/>
      <c r="C65" s="52"/>
      <c r="D65" s="119"/>
      <c r="E65" s="119"/>
      <c r="F65" s="119"/>
    </row>
    <row r="66" spans="1:8" ht="24.75" outlineLevel="1" x14ac:dyDescent="0.25">
      <c r="A66" s="51"/>
      <c r="B66" s="52"/>
      <c r="C66" s="52"/>
      <c r="D66" s="119"/>
      <c r="E66" s="119"/>
      <c r="F66" s="119"/>
    </row>
    <row r="67" spans="1:8" outlineLevel="1" x14ac:dyDescent="0.25">
      <c r="A67" s="51"/>
      <c r="B67" s="52"/>
      <c r="C67" s="52"/>
      <c r="D67" s="120"/>
      <c r="E67" s="120"/>
      <c r="F67" s="120"/>
    </row>
    <row r="68" spans="1:8" s="121" customFormat="1" outlineLevel="1" x14ac:dyDescent="0.25">
      <c r="A68" s="50"/>
      <c r="B68" s="52"/>
      <c r="C68" s="122"/>
      <c r="D68" s="115"/>
      <c r="E68" s="115"/>
      <c r="F68" s="115"/>
    </row>
    <row r="69" spans="1:8" x14ac:dyDescent="0.25">
      <c r="B69" s="52"/>
    </row>
    <row r="70" spans="1:8" x14ac:dyDescent="0.25">
      <c r="C70" s="123"/>
      <c r="D70" s="124"/>
      <c r="E70" s="124"/>
    </row>
    <row r="71" spans="1:8" x14ac:dyDescent="0.25">
      <c r="C71" s="123"/>
      <c r="D71" s="124"/>
      <c r="E71" s="124"/>
    </row>
    <row r="72" spans="1:8" x14ac:dyDescent="0.25">
      <c r="C72" s="123"/>
      <c r="D72" s="124"/>
      <c r="E72" s="124"/>
    </row>
    <row r="73" spans="1:8" ht="15.75" x14ac:dyDescent="0.25">
      <c r="C73" s="123"/>
      <c r="D73" s="125"/>
      <c r="E73" s="124"/>
    </row>
    <row r="74" spans="1:8" ht="15.75" x14ac:dyDescent="0.25">
      <c r="C74" s="123"/>
      <c r="D74" s="125"/>
      <c r="E74" s="124"/>
    </row>
    <row r="75" spans="1:8" ht="15.75" x14ac:dyDescent="0.25">
      <c r="C75" s="123"/>
      <c r="D75" s="125"/>
      <c r="E75" s="124"/>
    </row>
    <row r="76" spans="1:8" x14ac:dyDescent="0.25">
      <c r="C76" s="123"/>
      <c r="D76" s="126"/>
      <c r="E76" s="124"/>
    </row>
    <row r="77" spans="1:8" ht="15.75" x14ac:dyDescent="0.25">
      <c r="C77" s="123"/>
      <c r="D77" s="125"/>
      <c r="E77" s="124"/>
    </row>
    <row r="78" spans="1:8" s="115" customFormat="1" ht="15.75" x14ac:dyDescent="0.25">
      <c r="A78" s="50"/>
      <c r="B78" s="50"/>
      <c r="C78" s="123"/>
      <c r="D78" s="125"/>
      <c r="E78" s="124"/>
      <c r="G78" s="50"/>
      <c r="H78" s="50"/>
    </row>
    <row r="79" spans="1:8" s="115" customFormat="1" ht="15.75" x14ac:dyDescent="0.25">
      <c r="A79" s="50"/>
      <c r="B79" s="50"/>
      <c r="C79" s="123"/>
      <c r="D79" s="125"/>
      <c r="E79" s="124"/>
      <c r="G79" s="50"/>
      <c r="H79" s="50"/>
    </row>
    <row r="80" spans="1:8" s="115" customFormat="1" x14ac:dyDescent="0.25">
      <c r="A80" s="50"/>
      <c r="B80" s="50"/>
      <c r="C80" s="123"/>
      <c r="D80" s="126"/>
      <c r="E80" s="124"/>
      <c r="G80" s="50"/>
      <c r="H80" s="50"/>
    </row>
    <row r="81" spans="1:8" s="115" customFormat="1" ht="15.75" x14ac:dyDescent="0.25">
      <c r="A81" s="50"/>
      <c r="B81" s="50"/>
      <c r="C81" s="123"/>
      <c r="D81" s="125"/>
      <c r="E81" s="124"/>
      <c r="G81" s="50"/>
      <c r="H81" s="50"/>
    </row>
    <row r="82" spans="1:8" s="115" customFormat="1" ht="15.75" x14ac:dyDescent="0.25">
      <c r="A82" s="50"/>
      <c r="B82" s="50"/>
      <c r="C82" s="123"/>
      <c r="D82" s="125"/>
      <c r="E82" s="124"/>
      <c r="G82" s="50"/>
      <c r="H82" s="50"/>
    </row>
    <row r="83" spans="1:8" s="115" customFormat="1" ht="15.75" x14ac:dyDescent="0.25">
      <c r="A83" s="50"/>
      <c r="B83" s="50"/>
      <c r="C83" s="123"/>
      <c r="D83" s="125"/>
      <c r="E83" s="124"/>
      <c r="G83" s="50"/>
      <c r="H83" s="50"/>
    </row>
    <row r="84" spans="1:8" s="115" customFormat="1" x14ac:dyDescent="0.25">
      <c r="A84" s="50"/>
      <c r="B84" s="50"/>
      <c r="C84" s="123"/>
      <c r="D84" s="126"/>
      <c r="E84" s="124"/>
      <c r="G84" s="50"/>
      <c r="H84" s="50"/>
    </row>
    <row r="85" spans="1:8" s="115" customFormat="1" ht="15.75" x14ac:dyDescent="0.25">
      <c r="A85" s="50"/>
      <c r="B85" s="50"/>
      <c r="C85" s="123"/>
      <c r="D85" s="125"/>
      <c r="E85" s="124"/>
      <c r="G85" s="50"/>
      <c r="H85" s="50"/>
    </row>
    <row r="86" spans="1:8" s="115" customFormat="1" ht="15.75" x14ac:dyDescent="0.25">
      <c r="A86" s="50"/>
      <c r="B86" s="50"/>
      <c r="C86" s="123"/>
      <c r="D86" s="125"/>
      <c r="E86" s="124"/>
      <c r="G86" s="50"/>
      <c r="H86" s="50"/>
    </row>
    <row r="87" spans="1:8" s="115" customFormat="1" ht="15.75" x14ac:dyDescent="0.25">
      <c r="A87" s="50"/>
      <c r="B87" s="50"/>
      <c r="C87" s="123"/>
      <c r="D87" s="125"/>
      <c r="E87" s="124"/>
      <c r="G87" s="50"/>
      <c r="H87" s="50"/>
    </row>
    <row r="88" spans="1:8" s="115" customFormat="1" x14ac:dyDescent="0.25">
      <c r="A88" s="50"/>
      <c r="B88" s="50"/>
      <c r="C88" s="123"/>
      <c r="D88" s="126"/>
      <c r="E88" s="124"/>
      <c r="G88" s="50"/>
      <c r="H88" s="50"/>
    </row>
    <row r="89" spans="1:8" s="115" customFormat="1" ht="15.75" x14ac:dyDescent="0.25">
      <c r="A89" s="50"/>
      <c r="B89" s="50"/>
      <c r="C89" s="123"/>
      <c r="D89" s="125"/>
      <c r="E89" s="124"/>
      <c r="G89" s="50"/>
      <c r="H89" s="50"/>
    </row>
    <row r="90" spans="1:8" s="115" customFormat="1" ht="15.75" x14ac:dyDescent="0.25">
      <c r="A90" s="50"/>
      <c r="B90" s="50"/>
      <c r="C90" s="123"/>
      <c r="D90" s="125"/>
      <c r="E90" s="124"/>
      <c r="G90" s="50"/>
      <c r="H90" s="50"/>
    </row>
    <row r="91" spans="1:8" s="115" customFormat="1" ht="15.75" x14ac:dyDescent="0.25">
      <c r="A91" s="50"/>
      <c r="B91" s="50"/>
      <c r="C91" s="123"/>
      <c r="D91" s="125"/>
      <c r="E91" s="124"/>
      <c r="G91" s="50"/>
      <c r="H91" s="50"/>
    </row>
    <row r="92" spans="1:8" s="115" customFormat="1" x14ac:dyDescent="0.25">
      <c r="A92" s="50"/>
      <c r="B92" s="50"/>
      <c r="C92" s="123"/>
      <c r="D92" s="126"/>
      <c r="E92" s="124"/>
      <c r="G92" s="50"/>
      <c r="H92" s="50"/>
    </row>
    <row r="93" spans="1:8" s="115" customFormat="1" ht="15.75" x14ac:dyDescent="0.25">
      <c r="A93" s="50"/>
      <c r="B93" s="50"/>
      <c r="C93" s="123"/>
      <c r="D93" s="125"/>
      <c r="E93" s="124"/>
      <c r="G93" s="50"/>
      <c r="H93" s="50"/>
    </row>
    <row r="94" spans="1:8" s="115" customFormat="1" ht="15.75" x14ac:dyDescent="0.25">
      <c r="A94" s="50"/>
      <c r="B94" s="50"/>
      <c r="C94" s="123"/>
      <c r="D94" s="125"/>
      <c r="E94" s="124"/>
      <c r="G94" s="50"/>
      <c r="H94" s="50"/>
    </row>
    <row r="95" spans="1:8" s="115" customFormat="1" ht="15.75" x14ac:dyDescent="0.25">
      <c r="A95" s="50"/>
      <c r="B95" s="50"/>
      <c r="C95" s="123"/>
      <c r="D95" s="125"/>
      <c r="E95" s="124"/>
      <c r="G95" s="50"/>
      <c r="H95" s="50"/>
    </row>
    <row r="96" spans="1:8" s="115" customFormat="1" x14ac:dyDescent="0.25">
      <c r="A96" s="50"/>
      <c r="B96" s="50"/>
      <c r="C96" s="123"/>
      <c r="D96" s="126"/>
      <c r="E96" s="124"/>
      <c r="G96" s="50"/>
      <c r="H96" s="50"/>
    </row>
    <row r="97" spans="1:8" s="115" customFormat="1" x14ac:dyDescent="0.25">
      <c r="A97" s="50"/>
      <c r="B97" s="50"/>
      <c r="C97" s="123"/>
      <c r="D97" s="124"/>
      <c r="E97" s="124"/>
      <c r="G97" s="50"/>
      <c r="H97" s="50"/>
    </row>
    <row r="98" spans="1:8" x14ac:dyDescent="0.25">
      <c r="C98" s="123"/>
      <c r="D98" s="124"/>
      <c r="E98" s="124"/>
    </row>
    <row r="99" spans="1:8" x14ac:dyDescent="0.25">
      <c r="C99" s="123"/>
      <c r="D99" s="124"/>
      <c r="E99" s="124"/>
    </row>
    <row r="100" spans="1:8" x14ac:dyDescent="0.25">
      <c r="C100" s="123"/>
      <c r="D100" s="124"/>
      <c r="E100" s="124"/>
    </row>
    <row r="101" spans="1:8" x14ac:dyDescent="0.25">
      <c r="C101" s="123"/>
      <c r="D101" s="124"/>
      <c r="E101" s="124"/>
    </row>
  </sheetData>
  <mergeCells count="1">
    <mergeCell ref="C1:F1"/>
  </mergeCells>
  <pageMargins left="0.25" right="0.25" top="0.75" bottom="0.75" header="0.3" footer="0.3"/>
  <pageSetup paperSize="8" scale="53"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showGridLines="0" zoomScale="85" zoomScaleNormal="85" zoomScaleSheetLayoutView="115" workbookViewId="0">
      <selection activeCell="D15" sqref="D15"/>
    </sheetView>
  </sheetViews>
  <sheetFormatPr baseColWidth="10" defaultColWidth="11.42578125" defaultRowHeight="15" outlineLevelCol="1" x14ac:dyDescent="0.25"/>
  <cols>
    <col min="1" max="1" width="5.5703125" style="137" customWidth="1"/>
    <col min="2" max="2" width="14.5703125" style="149" customWidth="1"/>
    <col min="3" max="3" width="9" style="149" customWidth="1"/>
    <col min="4" max="4" width="100.5703125" style="149" customWidth="1"/>
    <col min="5" max="6" width="39.140625" style="137" customWidth="1" outlineLevel="1"/>
    <col min="7" max="7" width="11.42578125" style="137" customWidth="1" outlineLevel="1"/>
    <col min="8" max="16384" width="11.42578125" style="137"/>
  </cols>
  <sheetData>
    <row r="1" spans="1:22" s="130" customFormat="1" x14ac:dyDescent="0.25">
      <c r="A1" s="127"/>
      <c r="B1" s="128"/>
      <c r="C1" s="128"/>
      <c r="D1" s="32"/>
      <c r="E1" s="31"/>
      <c r="F1" s="129"/>
    </row>
    <row r="2" spans="1:22" s="130" customFormat="1" ht="31.5" customHeight="1" x14ac:dyDescent="0.25">
      <c r="A2" s="131"/>
      <c r="B2" s="132" t="s">
        <v>7</v>
      </c>
      <c r="C2" s="133" t="s">
        <v>283</v>
      </c>
      <c r="D2" s="133"/>
      <c r="E2" s="34"/>
      <c r="F2" s="134"/>
    </row>
    <row r="3" spans="1:22" s="130" customFormat="1" x14ac:dyDescent="0.25">
      <c r="A3" s="127"/>
      <c r="B3" s="128"/>
      <c r="C3" s="128"/>
      <c r="D3" s="128"/>
      <c r="E3" s="31"/>
      <c r="F3" s="129"/>
    </row>
    <row r="4" spans="1:22" s="127" customFormat="1" x14ac:dyDescent="0.25">
      <c r="B4" s="35" t="str">
        <f>B2</f>
        <v>LOT 1</v>
      </c>
      <c r="C4" s="253" t="str">
        <f>C2</f>
        <v>Dermatoscopi digital</v>
      </c>
      <c r="D4" s="254"/>
      <c r="E4" s="31"/>
      <c r="F4" s="129"/>
      <c r="G4" s="130"/>
      <c r="H4" s="130"/>
      <c r="I4" s="130"/>
      <c r="J4" s="130"/>
      <c r="K4" s="130"/>
      <c r="L4" s="130"/>
      <c r="M4" s="130"/>
      <c r="N4" s="130"/>
      <c r="O4" s="130"/>
      <c r="P4" s="130"/>
      <c r="Q4" s="130"/>
      <c r="R4" s="130"/>
      <c r="S4" s="130"/>
      <c r="T4" s="130"/>
      <c r="U4" s="130"/>
      <c r="V4" s="130"/>
    </row>
    <row r="5" spans="1:22" s="127" customFormat="1" x14ac:dyDescent="0.25">
      <c r="B5" s="135" t="s">
        <v>17</v>
      </c>
      <c r="C5" s="257"/>
      <c r="D5" s="258"/>
      <c r="E5" s="31"/>
      <c r="F5" s="129"/>
      <c r="G5" s="130"/>
      <c r="H5" s="130"/>
      <c r="I5" s="130"/>
      <c r="J5" s="130"/>
      <c r="K5" s="130"/>
      <c r="L5" s="130"/>
      <c r="M5" s="130"/>
      <c r="N5" s="130"/>
      <c r="O5" s="130"/>
      <c r="P5" s="130"/>
      <c r="Q5" s="130"/>
      <c r="R5" s="130"/>
      <c r="S5" s="130"/>
      <c r="T5" s="130"/>
      <c r="U5" s="130"/>
      <c r="V5" s="130"/>
    </row>
    <row r="6" spans="1:22" s="127" customFormat="1" x14ac:dyDescent="0.25">
      <c r="B6" s="135" t="s">
        <v>18</v>
      </c>
      <c r="C6" s="257"/>
      <c r="D6" s="258"/>
      <c r="E6" s="31"/>
      <c r="F6" s="129"/>
      <c r="G6" s="130"/>
      <c r="H6" s="130"/>
      <c r="I6" s="130"/>
      <c r="J6" s="130"/>
      <c r="K6" s="130"/>
      <c r="L6" s="130"/>
      <c r="M6" s="130"/>
      <c r="N6" s="130"/>
      <c r="O6" s="130"/>
      <c r="P6" s="130"/>
      <c r="Q6" s="130"/>
      <c r="R6" s="130"/>
      <c r="S6" s="130"/>
      <c r="T6" s="130"/>
      <c r="U6" s="130"/>
      <c r="V6" s="130"/>
    </row>
    <row r="7" spans="1:22" s="127" customFormat="1" ht="25.5" x14ac:dyDescent="0.25">
      <c r="B7" s="135" t="s">
        <v>19</v>
      </c>
      <c r="C7" s="257"/>
      <c r="D7" s="258"/>
      <c r="E7" s="31"/>
      <c r="F7" s="129"/>
      <c r="G7" s="130"/>
      <c r="H7" s="130"/>
      <c r="I7" s="130"/>
      <c r="J7" s="130"/>
      <c r="K7" s="130"/>
      <c r="L7" s="130"/>
      <c r="M7" s="130"/>
      <c r="N7" s="130"/>
      <c r="O7" s="130"/>
      <c r="P7" s="130"/>
      <c r="Q7" s="130"/>
      <c r="R7" s="130"/>
      <c r="S7" s="130"/>
      <c r="T7" s="130"/>
      <c r="U7" s="130"/>
      <c r="V7" s="130"/>
    </row>
    <row r="8" spans="1:22" s="127" customFormat="1" ht="22.5" x14ac:dyDescent="0.25">
      <c r="B8" s="136"/>
      <c r="C8" s="136"/>
      <c r="D8" s="36"/>
      <c r="E8" s="31"/>
      <c r="F8" s="129"/>
      <c r="G8" s="130"/>
      <c r="H8" s="130"/>
      <c r="I8" s="130"/>
      <c r="J8" s="130"/>
      <c r="K8" s="130"/>
      <c r="L8" s="130"/>
      <c r="M8" s="130"/>
      <c r="N8" s="130"/>
      <c r="O8" s="130"/>
      <c r="P8" s="130"/>
      <c r="Q8" s="130"/>
      <c r="R8" s="130"/>
      <c r="S8" s="130"/>
      <c r="T8" s="130"/>
      <c r="U8" s="130"/>
      <c r="V8" s="130"/>
    </row>
    <row r="9" spans="1:22" s="127" customFormat="1" ht="24.75" x14ac:dyDescent="0.25">
      <c r="B9" s="37" t="s">
        <v>20</v>
      </c>
      <c r="C9" s="37"/>
      <c r="D9" s="128"/>
      <c r="E9" s="31"/>
      <c r="F9" s="129"/>
      <c r="G9" s="130"/>
      <c r="H9" s="130"/>
      <c r="I9" s="130"/>
      <c r="J9" s="130"/>
      <c r="K9" s="130"/>
      <c r="L9" s="130"/>
      <c r="M9" s="130"/>
      <c r="N9" s="130"/>
      <c r="O9" s="130"/>
      <c r="P9" s="130"/>
      <c r="Q9" s="130"/>
      <c r="R9" s="130"/>
      <c r="S9" s="130"/>
      <c r="T9" s="130"/>
      <c r="U9" s="130"/>
      <c r="V9" s="130"/>
    </row>
    <row r="10" spans="1:22" s="127" customFormat="1" ht="24.75" x14ac:dyDescent="0.25">
      <c r="B10" s="136"/>
      <c r="C10" s="136"/>
      <c r="D10" s="38"/>
      <c r="E10" s="31"/>
      <c r="F10" s="129"/>
      <c r="G10" s="130"/>
      <c r="H10" s="130"/>
      <c r="I10" s="130"/>
      <c r="J10" s="130"/>
      <c r="K10" s="130"/>
      <c r="L10" s="130"/>
      <c r="M10" s="130"/>
      <c r="N10" s="130"/>
      <c r="O10" s="130"/>
      <c r="P10" s="130"/>
      <c r="Q10" s="130"/>
      <c r="R10" s="130"/>
      <c r="S10" s="130"/>
      <c r="T10" s="130"/>
      <c r="U10" s="130"/>
      <c r="V10" s="130"/>
    </row>
    <row r="11" spans="1:22" ht="38.25" customHeight="1" x14ac:dyDescent="0.25">
      <c r="A11" s="127"/>
      <c r="B11" s="259" t="s">
        <v>21</v>
      </c>
      <c r="C11" s="260"/>
      <c r="D11" s="261"/>
    </row>
    <row r="12" spans="1:22" ht="33.75" customHeight="1" x14ac:dyDescent="0.25">
      <c r="A12" s="127"/>
      <c r="B12" s="266" t="s">
        <v>22</v>
      </c>
      <c r="C12" s="267"/>
      <c r="D12" s="268"/>
    </row>
    <row r="13" spans="1:22" ht="54" customHeight="1" x14ac:dyDescent="0.25">
      <c r="A13" s="127"/>
      <c r="B13" s="276" t="s">
        <v>282</v>
      </c>
      <c r="C13" s="275"/>
      <c r="D13" s="275"/>
    </row>
    <row r="14" spans="1:22" ht="15" customHeight="1" x14ac:dyDescent="0.25">
      <c r="A14" s="127"/>
      <c r="B14" s="138"/>
      <c r="C14" s="251"/>
      <c r="D14" s="252"/>
    </row>
    <row r="15" spans="1:22" ht="39.75" customHeight="1" x14ac:dyDescent="0.25">
      <c r="A15" s="127"/>
      <c r="B15" s="139" t="s">
        <v>23</v>
      </c>
      <c r="C15" s="139" t="s">
        <v>24</v>
      </c>
      <c r="D15" s="35" t="s">
        <v>25</v>
      </c>
      <c r="E15" s="42" t="s">
        <v>59</v>
      </c>
      <c r="F15" s="43" t="s">
        <v>27</v>
      </c>
    </row>
    <row r="16" spans="1:22" ht="25.5" x14ac:dyDescent="0.25">
      <c r="A16" s="127"/>
      <c r="B16" s="140"/>
      <c r="C16" s="141"/>
      <c r="D16" s="142" t="s">
        <v>28</v>
      </c>
      <c r="E16" s="44"/>
      <c r="F16" s="44"/>
      <c r="G16" s="33"/>
    </row>
    <row r="17" spans="1:7" x14ac:dyDescent="0.25">
      <c r="A17" s="127"/>
      <c r="B17" s="139"/>
      <c r="C17" s="139"/>
      <c r="D17" s="35" t="s">
        <v>281</v>
      </c>
      <c r="E17" s="44"/>
      <c r="F17" s="44"/>
      <c r="G17" s="33"/>
    </row>
    <row r="18" spans="1:7" customFormat="1" ht="30" customHeight="1" x14ac:dyDescent="0.25">
      <c r="A18" s="47"/>
      <c r="B18" s="140" t="s">
        <v>30</v>
      </c>
      <c r="C18" s="141">
        <v>1</v>
      </c>
      <c r="D18" s="272" t="s">
        <v>280</v>
      </c>
      <c r="E18" s="44"/>
      <c r="F18" s="44"/>
      <c r="G18" s="39"/>
    </row>
    <row r="19" spans="1:7" x14ac:dyDescent="0.25">
      <c r="A19" s="127"/>
      <c r="B19" s="140" t="s">
        <v>30</v>
      </c>
      <c r="C19" s="141">
        <f>C18+1</f>
        <v>2</v>
      </c>
      <c r="D19" s="144" t="s">
        <v>279</v>
      </c>
      <c r="E19" s="44"/>
      <c r="F19" s="44"/>
      <c r="G19" s="33"/>
    </row>
    <row r="20" spans="1:7" x14ac:dyDescent="0.25">
      <c r="A20" s="127"/>
      <c r="B20" s="140" t="s">
        <v>30</v>
      </c>
      <c r="C20" s="141">
        <f>C19+1</f>
        <v>3</v>
      </c>
      <c r="D20" s="273" t="s">
        <v>278</v>
      </c>
      <c r="E20" s="44"/>
      <c r="F20" s="44"/>
      <c r="G20" s="33"/>
    </row>
    <row r="21" spans="1:7" x14ac:dyDescent="0.25">
      <c r="A21" s="127"/>
      <c r="B21" s="140" t="s">
        <v>30</v>
      </c>
      <c r="C21" s="141">
        <f>C20+1</f>
        <v>4</v>
      </c>
      <c r="D21" s="272" t="s">
        <v>277</v>
      </c>
      <c r="E21" s="44"/>
      <c r="F21" s="44"/>
      <c r="G21" s="33"/>
    </row>
    <row r="22" spans="1:7" ht="38.25" x14ac:dyDescent="0.25">
      <c r="A22" s="127"/>
      <c r="B22" s="140" t="s">
        <v>30</v>
      </c>
      <c r="C22" s="141">
        <f>C21+1</f>
        <v>5</v>
      </c>
      <c r="D22" s="144" t="s">
        <v>276</v>
      </c>
      <c r="E22" s="44"/>
      <c r="F22" s="44"/>
      <c r="G22" s="33"/>
    </row>
    <row r="23" spans="1:7" x14ac:dyDescent="0.25">
      <c r="A23" s="127"/>
      <c r="B23" s="140" t="s">
        <v>30</v>
      </c>
      <c r="C23" s="141">
        <f>C22+1</f>
        <v>6</v>
      </c>
      <c r="D23" s="144" t="s">
        <v>275</v>
      </c>
      <c r="E23" s="44"/>
      <c r="F23" s="44"/>
      <c r="G23" s="33"/>
    </row>
    <row r="24" spans="1:7" x14ac:dyDescent="0.25">
      <c r="A24" s="127"/>
      <c r="B24" s="140" t="s">
        <v>30</v>
      </c>
      <c r="C24" s="141">
        <f>C23+1</f>
        <v>7</v>
      </c>
      <c r="D24" s="144" t="s">
        <v>274</v>
      </c>
      <c r="E24" s="44"/>
      <c r="F24" s="44"/>
      <c r="G24" s="33"/>
    </row>
    <row r="25" spans="1:7" ht="63.75" x14ac:dyDescent="0.25">
      <c r="A25" s="127"/>
      <c r="B25" s="140" t="s">
        <v>30</v>
      </c>
      <c r="C25" s="141">
        <f>C24+1</f>
        <v>8</v>
      </c>
      <c r="D25" s="272" t="s">
        <v>273</v>
      </c>
      <c r="E25" s="44"/>
      <c r="F25" s="44"/>
      <c r="G25" s="33"/>
    </row>
    <row r="26" spans="1:7" x14ac:dyDescent="0.25">
      <c r="A26" s="127"/>
      <c r="B26" s="140" t="s">
        <v>30</v>
      </c>
      <c r="C26" s="141">
        <f>C25+1</f>
        <v>9</v>
      </c>
      <c r="D26" s="272" t="s">
        <v>272</v>
      </c>
      <c r="E26" s="44"/>
      <c r="F26" s="44"/>
      <c r="G26" s="33"/>
    </row>
    <row r="27" spans="1:7" x14ac:dyDescent="0.25">
      <c r="A27" s="127"/>
      <c r="B27" s="140" t="s">
        <v>30</v>
      </c>
      <c r="C27" s="141">
        <f>C26+1</f>
        <v>10</v>
      </c>
      <c r="D27" s="272" t="s">
        <v>271</v>
      </c>
      <c r="E27" s="44"/>
      <c r="F27" s="44"/>
      <c r="G27" s="33"/>
    </row>
    <row r="28" spans="1:7" x14ac:dyDescent="0.25">
      <c r="A28" s="127"/>
      <c r="B28" s="140" t="s">
        <v>30</v>
      </c>
      <c r="C28" s="141">
        <f>C27+1</f>
        <v>11</v>
      </c>
      <c r="D28" s="273" t="s">
        <v>270</v>
      </c>
      <c r="E28" s="44"/>
      <c r="F28" s="44"/>
      <c r="G28" s="33"/>
    </row>
    <row r="29" spans="1:7" ht="28.5" customHeight="1" x14ac:dyDescent="0.25">
      <c r="A29" s="127"/>
      <c r="B29" s="140" t="s">
        <v>30</v>
      </c>
      <c r="C29" s="141">
        <f>C28+1</f>
        <v>12</v>
      </c>
      <c r="D29" s="272" t="s">
        <v>269</v>
      </c>
      <c r="E29" s="44"/>
      <c r="F29" s="44"/>
      <c r="G29" s="33"/>
    </row>
    <row r="30" spans="1:7" ht="16.5" customHeight="1" x14ac:dyDescent="0.25">
      <c r="A30" s="127"/>
      <c r="B30" s="139"/>
      <c r="C30" s="139"/>
      <c r="D30" s="35" t="s">
        <v>268</v>
      </c>
      <c r="E30" s="44"/>
      <c r="F30" s="44"/>
      <c r="G30" s="33"/>
    </row>
    <row r="31" spans="1:7" x14ac:dyDescent="0.25">
      <c r="A31" s="127"/>
      <c r="B31" s="140" t="s">
        <v>30</v>
      </c>
      <c r="C31" s="141">
        <f>C29+1</f>
        <v>13</v>
      </c>
      <c r="D31" s="274" t="s">
        <v>267</v>
      </c>
      <c r="E31" s="44"/>
      <c r="F31" s="44"/>
      <c r="G31" s="39"/>
    </row>
    <row r="32" spans="1:7" ht="51" x14ac:dyDescent="0.25">
      <c r="A32" s="127"/>
      <c r="B32" s="140" t="s">
        <v>30</v>
      </c>
      <c r="C32" s="141">
        <f>C31+1</f>
        <v>14</v>
      </c>
      <c r="D32" s="274" t="s">
        <v>266</v>
      </c>
      <c r="E32" s="44"/>
      <c r="F32" s="44"/>
      <c r="G32" s="39"/>
    </row>
    <row r="33" spans="1:8" x14ac:dyDescent="0.25">
      <c r="A33" s="127"/>
      <c r="B33" s="140" t="s">
        <v>30</v>
      </c>
      <c r="C33" s="141">
        <f>C32+1</f>
        <v>15</v>
      </c>
      <c r="D33" s="144" t="s">
        <v>265</v>
      </c>
      <c r="E33" s="44"/>
      <c r="F33" s="44"/>
      <c r="G33" s="39"/>
    </row>
    <row r="34" spans="1:8" ht="15" customHeight="1" x14ac:dyDescent="0.25">
      <c r="A34" s="127"/>
      <c r="B34" s="140" t="s">
        <v>30</v>
      </c>
      <c r="C34" s="141">
        <f>C33+1</f>
        <v>16</v>
      </c>
      <c r="D34" s="144" t="s">
        <v>264</v>
      </c>
      <c r="E34" s="44"/>
      <c r="F34" s="44"/>
      <c r="G34" s="39"/>
    </row>
    <row r="35" spans="1:8" x14ac:dyDescent="0.25">
      <c r="A35" s="127"/>
      <c r="B35" s="139"/>
      <c r="C35" s="139"/>
      <c r="D35" s="35" t="s">
        <v>132</v>
      </c>
      <c r="E35" s="44"/>
      <c r="F35" s="44"/>
      <c r="G35" s="33"/>
    </row>
    <row r="36" spans="1:8" customFormat="1" x14ac:dyDescent="0.25">
      <c r="A36" s="47"/>
      <c r="B36" s="140" t="s">
        <v>30</v>
      </c>
      <c r="C36" s="141">
        <f>C34+1</f>
        <v>17</v>
      </c>
      <c r="D36" s="274" t="s">
        <v>263</v>
      </c>
      <c r="E36" s="44"/>
      <c r="F36" s="44"/>
      <c r="G36" s="39"/>
    </row>
    <row r="37" spans="1:8" customFormat="1" ht="25.5" x14ac:dyDescent="0.25">
      <c r="A37" s="47"/>
      <c r="B37" s="140" t="s">
        <v>30</v>
      </c>
      <c r="C37" s="141">
        <f>C36+1</f>
        <v>18</v>
      </c>
      <c r="D37" s="274" t="s">
        <v>262</v>
      </c>
      <c r="E37" s="44"/>
      <c r="F37" s="44"/>
      <c r="G37" s="39"/>
    </row>
    <row r="38" spans="1:8" customFormat="1" x14ac:dyDescent="0.25">
      <c r="A38" s="47"/>
      <c r="B38" s="140" t="s">
        <v>30</v>
      </c>
      <c r="C38" s="141">
        <f>C37+1</f>
        <v>19</v>
      </c>
      <c r="D38" s="274" t="s">
        <v>261</v>
      </c>
      <c r="E38" s="44"/>
      <c r="F38" s="44"/>
      <c r="G38" s="39"/>
    </row>
    <row r="39" spans="1:8" customFormat="1" x14ac:dyDescent="0.25">
      <c r="A39" s="47"/>
      <c r="B39" s="140" t="s">
        <v>30</v>
      </c>
      <c r="C39" s="141">
        <f>C38+1</f>
        <v>20</v>
      </c>
      <c r="D39" s="273" t="s">
        <v>260</v>
      </c>
      <c r="E39" s="44"/>
      <c r="F39" s="44"/>
      <c r="G39" s="39"/>
    </row>
    <row r="40" spans="1:8" x14ac:dyDescent="0.25">
      <c r="A40" s="127"/>
      <c r="B40" s="139"/>
      <c r="C40" s="139"/>
      <c r="D40" s="35" t="s">
        <v>259</v>
      </c>
      <c r="E40" s="44"/>
      <c r="F40" s="44"/>
      <c r="G40" s="33"/>
    </row>
    <row r="41" spans="1:8" customFormat="1" x14ac:dyDescent="0.25">
      <c r="A41" s="47"/>
      <c r="B41" s="140" t="s">
        <v>30</v>
      </c>
      <c r="C41" s="141">
        <f>C39+1</f>
        <v>21</v>
      </c>
      <c r="D41" s="272" t="s">
        <v>258</v>
      </c>
      <c r="E41" s="44"/>
      <c r="F41" s="44"/>
      <c r="G41" s="39"/>
    </row>
    <row r="42" spans="1:8" customFormat="1" x14ac:dyDescent="0.25">
      <c r="A42" s="47"/>
      <c r="B42" s="140" t="s">
        <v>30</v>
      </c>
      <c r="C42" s="141">
        <f>C41+1</f>
        <v>22</v>
      </c>
      <c r="D42" s="272" t="s">
        <v>257</v>
      </c>
      <c r="E42" s="44"/>
      <c r="F42" s="44"/>
      <c r="G42" s="39"/>
    </row>
    <row r="43" spans="1:8" customFormat="1" x14ac:dyDescent="0.25">
      <c r="A43" s="47"/>
      <c r="B43" s="140" t="s">
        <v>30</v>
      </c>
      <c r="C43" s="141">
        <f>C42+1</f>
        <v>23</v>
      </c>
      <c r="D43" s="46" t="s">
        <v>82</v>
      </c>
      <c r="E43" s="44"/>
      <c r="F43" s="44"/>
      <c r="G43" s="39"/>
    </row>
    <row r="44" spans="1:8" customFormat="1" x14ac:dyDescent="0.25">
      <c r="A44" s="47"/>
      <c r="B44" s="140" t="s">
        <v>30</v>
      </c>
      <c r="C44" s="141">
        <f>C43+1</f>
        <v>24</v>
      </c>
      <c r="D44" s="46" t="s">
        <v>33</v>
      </c>
      <c r="E44" s="44"/>
      <c r="F44" s="44"/>
      <c r="G44" s="39"/>
    </row>
    <row r="45" spans="1:8" customFormat="1" ht="25.5" x14ac:dyDescent="0.25">
      <c r="A45" s="47"/>
      <c r="B45" s="140" t="s">
        <v>30</v>
      </c>
      <c r="C45" s="141">
        <f>C44+1</f>
        <v>25</v>
      </c>
      <c r="D45" s="144" t="s">
        <v>83</v>
      </c>
      <c r="E45" s="44"/>
      <c r="F45" s="44"/>
      <c r="G45" s="39"/>
    </row>
    <row r="46" spans="1:8" customFormat="1" ht="38.25" x14ac:dyDescent="0.25">
      <c r="A46" s="47"/>
      <c r="B46" s="140" t="s">
        <v>30</v>
      </c>
      <c r="C46" s="141">
        <f>C45+1</f>
        <v>26</v>
      </c>
      <c r="D46" s="45" t="s">
        <v>84</v>
      </c>
      <c r="E46" s="44"/>
      <c r="F46" s="44"/>
      <c r="G46" s="39"/>
    </row>
    <row r="47" spans="1:8" customFormat="1" ht="25.5" x14ac:dyDescent="0.25">
      <c r="A47" s="47"/>
      <c r="B47" s="140" t="s">
        <v>30</v>
      </c>
      <c r="C47" s="141">
        <f>C46+1</f>
        <v>27</v>
      </c>
      <c r="D47" s="271" t="s">
        <v>37</v>
      </c>
      <c r="E47" s="44"/>
      <c r="F47" s="44"/>
      <c r="G47" s="39"/>
    </row>
    <row r="48" spans="1:8" customFormat="1" x14ac:dyDescent="0.25">
      <c r="A48" s="47"/>
      <c r="B48" s="235"/>
      <c r="C48" s="236"/>
      <c r="D48" s="179"/>
      <c r="E48" s="237"/>
      <c r="F48" s="237"/>
      <c r="G48" s="47"/>
      <c r="H48" s="47"/>
    </row>
    <row r="49" spans="1:8" customFormat="1" x14ac:dyDescent="0.25">
      <c r="A49" s="47"/>
      <c r="B49" s="235"/>
      <c r="C49" s="236"/>
      <c r="D49" s="179"/>
      <c r="E49" s="237"/>
      <c r="F49" s="237"/>
      <c r="G49" s="47"/>
      <c r="H49" s="47"/>
    </row>
    <row r="50" spans="1:8" customFormat="1" x14ac:dyDescent="0.25">
      <c r="A50" s="47"/>
      <c r="B50" s="235"/>
      <c r="C50" s="236"/>
      <c r="D50" s="179"/>
      <c r="E50" s="237"/>
      <c r="F50" s="237"/>
      <c r="G50" s="47"/>
      <c r="H50" s="47"/>
    </row>
    <row r="51" spans="1:8" customFormat="1" x14ac:dyDescent="0.25">
      <c r="A51" s="47"/>
      <c r="B51" s="235"/>
      <c r="C51" s="236"/>
      <c r="D51" s="179"/>
      <c r="E51" s="237"/>
      <c r="F51" s="237"/>
      <c r="G51" s="47"/>
      <c r="H51" s="47"/>
    </row>
    <row r="52" spans="1:8" customFormat="1" x14ac:dyDescent="0.25">
      <c r="A52" s="47"/>
      <c r="B52" s="235"/>
      <c r="C52" s="236"/>
      <c r="D52" s="179"/>
      <c r="E52" s="237"/>
      <c r="F52" s="237"/>
      <c r="G52" s="47"/>
      <c r="H52" s="47"/>
    </row>
    <row r="53" spans="1:8" customFormat="1" x14ac:dyDescent="0.25">
      <c r="A53" s="47"/>
      <c r="B53" s="235"/>
      <c r="C53" s="236"/>
      <c r="D53" s="179"/>
      <c r="E53" s="237"/>
      <c r="F53" s="237"/>
      <c r="G53" s="47"/>
      <c r="H53" s="47"/>
    </row>
    <row r="54" spans="1:8" x14ac:dyDescent="0.25">
      <c r="A54" s="127"/>
      <c r="B54" s="148"/>
      <c r="C54" s="148"/>
      <c r="D54" s="160"/>
      <c r="E54" s="238"/>
      <c r="F54" s="238"/>
      <c r="G54" s="160"/>
      <c r="H54" s="160"/>
    </row>
    <row r="55" spans="1:8" x14ac:dyDescent="0.25">
      <c r="A55" s="127"/>
      <c r="B55" s="148"/>
      <c r="C55" s="148"/>
      <c r="D55" s="128"/>
      <c r="E55" s="238"/>
      <c r="F55" s="238"/>
      <c r="G55" s="160"/>
      <c r="H55" s="160"/>
    </row>
    <row r="56" spans="1:8" x14ac:dyDescent="0.25">
      <c r="A56" s="127"/>
      <c r="B56" s="148"/>
      <c r="C56" s="148"/>
      <c r="D56" s="128"/>
      <c r="E56" s="238"/>
      <c r="F56" s="238"/>
      <c r="G56" s="160"/>
      <c r="H56" s="160"/>
    </row>
    <row r="57" spans="1:8" x14ac:dyDescent="0.25">
      <c r="B57" s="148"/>
      <c r="C57" s="148"/>
      <c r="D57" s="128"/>
      <c r="E57" s="238"/>
      <c r="F57" s="238"/>
      <c r="G57" s="160"/>
      <c r="H57" s="160"/>
    </row>
    <row r="58" spans="1:8" x14ac:dyDescent="0.25">
      <c r="A58" s="127"/>
      <c r="B58" s="148"/>
      <c r="C58" s="148"/>
      <c r="E58" s="150"/>
      <c r="F58" s="150"/>
    </row>
    <row r="59" spans="1:8" s="150" customFormat="1" x14ac:dyDescent="0.25">
      <c r="A59" s="127"/>
      <c r="B59" s="148"/>
      <c r="C59" s="148"/>
      <c r="D59" s="149"/>
    </row>
    <row r="60" spans="1:8" s="150" customFormat="1" x14ac:dyDescent="0.25">
      <c r="B60" s="148"/>
      <c r="C60" s="148"/>
      <c r="D60" s="149"/>
    </row>
    <row r="61" spans="1:8" s="150" customFormat="1" x14ac:dyDescent="0.25">
      <c r="B61" s="149"/>
      <c r="C61" s="149"/>
      <c r="D61" s="149"/>
    </row>
    <row r="62" spans="1:8" s="150" customFormat="1" x14ac:dyDescent="0.25">
      <c r="B62" s="149"/>
      <c r="C62" s="149"/>
      <c r="D62" s="149"/>
    </row>
    <row r="63" spans="1:8" s="150" customFormat="1" x14ac:dyDescent="0.25">
      <c r="B63" s="149"/>
      <c r="C63" s="149"/>
      <c r="D63" s="149"/>
    </row>
    <row r="64" spans="1:8" s="150" customFormat="1" x14ac:dyDescent="0.25">
      <c r="B64" s="149"/>
      <c r="C64" s="149"/>
      <c r="D64" s="149"/>
    </row>
    <row r="65" spans="2:4" s="150" customFormat="1" x14ac:dyDescent="0.25">
      <c r="B65" s="149"/>
      <c r="C65" s="149"/>
      <c r="D65" s="149"/>
    </row>
    <row r="66" spans="2:4" s="150" customFormat="1" x14ac:dyDescent="0.25">
      <c r="B66" s="149"/>
      <c r="C66" s="149"/>
      <c r="D66" s="149"/>
    </row>
    <row r="67" spans="2:4" s="150" customFormat="1" x14ac:dyDescent="0.25">
      <c r="B67" s="149"/>
      <c r="C67" s="149"/>
      <c r="D67" s="149"/>
    </row>
    <row r="68" spans="2:4" s="150" customFormat="1" x14ac:dyDescent="0.25">
      <c r="B68" s="149"/>
      <c r="C68" s="149"/>
      <c r="D68" s="149"/>
    </row>
  </sheetData>
  <sheetProtection formatRows="0"/>
  <mergeCells count="7">
    <mergeCell ref="B13:D13"/>
    <mergeCell ref="B12:D12"/>
    <mergeCell ref="C4:D4"/>
    <mergeCell ref="C5:D5"/>
    <mergeCell ref="C6:D6"/>
    <mergeCell ref="C7:D7"/>
    <mergeCell ref="B11:D11"/>
  </mergeCells>
  <pageMargins left="0.25" right="0.25" top="0.75" bottom="0.75" header="0.3" footer="0.3"/>
  <pageSetup paperSize="8" scale="61" fitToWidth="0" orientation="landscape" verticalDpi="598"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9"/>
  <sheetViews>
    <sheetView view="pageBreakPreview" zoomScale="70" zoomScaleNormal="40" zoomScaleSheetLayoutView="70" workbookViewId="0">
      <selection activeCell="D22" sqref="D22"/>
    </sheetView>
  </sheetViews>
  <sheetFormatPr baseColWidth="10" defaultColWidth="11.42578125" defaultRowHeight="15" outlineLevelRow="1" outlineLevelCol="1" x14ac:dyDescent="0.25"/>
  <cols>
    <col min="1" max="1" width="16.7109375" style="50" customWidth="1"/>
    <col min="2" max="2" width="19.140625" style="50" customWidth="1"/>
    <col min="3" max="3" width="14" style="122" customWidth="1"/>
    <col min="4" max="4" width="122.85546875" style="115" customWidth="1"/>
    <col min="5" max="5" width="27.5703125" style="115" hidden="1" customWidth="1" outlineLevel="1"/>
    <col min="6" max="6" width="24.28515625" style="115" hidden="1" customWidth="1" outlineLevel="1"/>
    <col min="7" max="7" width="11.42578125" style="50" collapsed="1"/>
    <col min="8" max="16384" width="11.42578125" style="50"/>
  </cols>
  <sheetData>
    <row r="1" spans="1:6" ht="31.5" x14ac:dyDescent="0.6">
      <c r="A1" s="48"/>
      <c r="B1" s="49" t="str">
        <f>'LOT 1 - Dermatoscopi digital'!B2</f>
        <v>LOT 1</v>
      </c>
      <c r="C1" s="255" t="str">
        <f>'LOT 1 - Dermatoscopi digital'!C2:D2</f>
        <v>Dermatoscopi digital</v>
      </c>
      <c r="D1" s="255"/>
      <c r="E1" s="255"/>
      <c r="F1" s="255"/>
    </row>
    <row r="2" spans="1:6" ht="22.5" x14ac:dyDescent="0.25">
      <c r="A2" s="51"/>
      <c r="B2" s="52"/>
      <c r="C2" s="52"/>
      <c r="D2" s="53"/>
      <c r="E2" s="53"/>
      <c r="F2" s="53"/>
    </row>
    <row r="3" spans="1:6" s="58" customFormat="1" ht="32.25" thickBot="1" x14ac:dyDescent="0.3">
      <c r="A3" s="54"/>
      <c r="B3" s="55"/>
      <c r="C3" s="56"/>
      <c r="D3" s="57"/>
      <c r="E3" s="57"/>
      <c r="F3" s="57"/>
    </row>
    <row r="4" spans="1:6" s="63" customFormat="1" ht="45" x14ac:dyDescent="0.5">
      <c r="A4" s="59" t="s">
        <v>38</v>
      </c>
      <c r="B4" s="60"/>
      <c r="C4" s="60"/>
      <c r="D4" s="61" t="s">
        <v>39</v>
      </c>
      <c r="E4" s="62"/>
      <c r="F4" s="62"/>
    </row>
    <row r="5" spans="1:6" s="63" customFormat="1" ht="25.5" thickBot="1" x14ac:dyDescent="0.55000000000000004">
      <c r="A5" s="64">
        <f>A8+A18+A27</f>
        <v>18</v>
      </c>
      <c r="B5" s="48"/>
      <c r="C5" s="65"/>
      <c r="D5" s="66"/>
      <c r="E5" s="67">
        <f>A5</f>
        <v>18</v>
      </c>
      <c r="F5" s="68" t="s">
        <v>40</v>
      </c>
    </row>
    <row r="6" spans="1:6" s="63" customFormat="1" ht="24.75" x14ac:dyDescent="0.5">
      <c r="A6" s="48"/>
      <c r="B6" s="69"/>
      <c r="C6" s="70"/>
      <c r="D6" s="68"/>
      <c r="E6" s="68"/>
      <c r="F6" s="68"/>
    </row>
    <row r="7" spans="1:6" s="63" customFormat="1" ht="68.25" thickBot="1" x14ac:dyDescent="0.3">
      <c r="A7" s="71" t="s">
        <v>41</v>
      </c>
      <c r="B7" s="72" t="s">
        <v>42</v>
      </c>
      <c r="C7" s="73" t="s">
        <v>24</v>
      </c>
      <c r="D7" s="74" t="s">
        <v>43</v>
      </c>
      <c r="E7" s="151" t="s">
        <v>26</v>
      </c>
      <c r="F7" s="152" t="s">
        <v>27</v>
      </c>
    </row>
    <row r="8" spans="1:6" s="63" customFormat="1" ht="32.25" customHeight="1" thickBot="1" x14ac:dyDescent="0.3">
      <c r="A8" s="75">
        <v>3</v>
      </c>
      <c r="B8" s="76">
        <f>A8/2</f>
        <v>1.5</v>
      </c>
      <c r="C8" s="77"/>
      <c r="D8" s="78" t="s">
        <v>201</v>
      </c>
      <c r="E8" s="79"/>
      <c r="F8" s="79"/>
    </row>
    <row r="9" spans="1:6" s="63" customFormat="1" ht="15.75" hidden="1" outlineLevel="1" x14ac:dyDescent="0.25">
      <c r="A9" s="80"/>
      <c r="B9" s="81"/>
      <c r="C9" s="81"/>
      <c r="D9" s="82" t="s">
        <v>45</v>
      </c>
      <c r="E9" s="153"/>
      <c r="F9" s="153"/>
    </row>
    <row r="10" spans="1:6" s="63" customFormat="1" ht="15.75" hidden="1" outlineLevel="1" x14ac:dyDescent="0.25">
      <c r="A10" s="84"/>
      <c r="B10" s="81"/>
      <c r="C10" s="81"/>
      <c r="D10" s="85" t="s">
        <v>46</v>
      </c>
      <c r="E10" s="153"/>
      <c r="F10" s="153"/>
    </row>
    <row r="11" spans="1:6" s="63" customFormat="1" collapsed="1" x14ac:dyDescent="0.25">
      <c r="A11" s="86"/>
      <c r="B11" s="87"/>
      <c r="C11" s="77">
        <v>1</v>
      </c>
      <c r="D11" s="104" t="s">
        <v>310</v>
      </c>
      <c r="E11" s="153"/>
      <c r="F11" s="153"/>
    </row>
    <row r="12" spans="1:6" s="63" customFormat="1" x14ac:dyDescent="0.25">
      <c r="A12" s="239"/>
      <c r="B12" s="87"/>
      <c r="C12" s="77">
        <f>C11+1</f>
        <v>2</v>
      </c>
      <c r="D12" s="104" t="s">
        <v>309</v>
      </c>
      <c r="E12" s="153"/>
      <c r="F12" s="153"/>
    </row>
    <row r="13" spans="1:6" s="63" customFormat="1" x14ac:dyDescent="0.25">
      <c r="A13" s="94"/>
      <c r="B13" s="87"/>
      <c r="C13" s="77">
        <f>C12+1</f>
        <v>3</v>
      </c>
      <c r="D13" s="104" t="s">
        <v>203</v>
      </c>
      <c r="E13" s="153"/>
      <c r="F13" s="153"/>
    </row>
    <row r="14" spans="1:6" s="63" customFormat="1" x14ac:dyDescent="0.25">
      <c r="A14" s="94"/>
      <c r="B14" s="87"/>
      <c r="C14" s="77">
        <f>C13+1</f>
        <v>4</v>
      </c>
      <c r="D14" s="104" t="s">
        <v>308</v>
      </c>
      <c r="E14" s="153"/>
      <c r="F14" s="153"/>
    </row>
    <row r="15" spans="1:6" s="63" customFormat="1" x14ac:dyDescent="0.25">
      <c r="A15" s="94"/>
      <c r="B15" s="87"/>
      <c r="C15" s="77">
        <f>C14+1</f>
        <v>5</v>
      </c>
      <c r="D15" s="104" t="s">
        <v>307</v>
      </c>
      <c r="E15" s="153"/>
      <c r="F15" s="153"/>
    </row>
    <row r="16" spans="1:6" s="63" customFormat="1" ht="15" customHeight="1" x14ac:dyDescent="0.25">
      <c r="A16" s="102"/>
      <c r="B16" s="87"/>
      <c r="C16" s="77">
        <f>C15+1</f>
        <v>6</v>
      </c>
      <c r="D16" s="104" t="s">
        <v>306</v>
      </c>
      <c r="E16" s="153"/>
      <c r="F16" s="153"/>
    </row>
    <row r="17" spans="1:7" s="63" customFormat="1" ht="15.75" thickBot="1" x14ac:dyDescent="0.3">
      <c r="A17" s="88"/>
      <c r="B17" s="87"/>
      <c r="C17" s="77">
        <f>C16+1</f>
        <v>7</v>
      </c>
      <c r="D17" s="104" t="s">
        <v>205</v>
      </c>
      <c r="E17" s="153"/>
      <c r="F17" s="153"/>
    </row>
    <row r="18" spans="1:7" s="63" customFormat="1" ht="16.5" thickBot="1" x14ac:dyDescent="0.3">
      <c r="A18" s="75">
        <v>12</v>
      </c>
      <c r="B18" s="76">
        <f>A18/2</f>
        <v>6</v>
      </c>
      <c r="C18" s="77"/>
      <c r="D18" s="79" t="s">
        <v>305</v>
      </c>
      <c r="E18" s="79"/>
      <c r="F18" s="79"/>
    </row>
    <row r="19" spans="1:7" s="63" customFormat="1" ht="15.75" hidden="1" outlineLevel="1" x14ac:dyDescent="0.25">
      <c r="A19" s="101"/>
      <c r="B19" s="87"/>
      <c r="C19" s="77"/>
      <c r="D19" s="82" t="s">
        <v>85</v>
      </c>
      <c r="E19" s="153"/>
      <c r="F19" s="153"/>
    </row>
    <row r="20" spans="1:7" s="63" customFormat="1" ht="15.75" hidden="1" outlineLevel="1" x14ac:dyDescent="0.25">
      <c r="A20" s="84"/>
      <c r="B20" s="87"/>
      <c r="C20" s="77"/>
      <c r="D20" s="85" t="s">
        <v>46</v>
      </c>
      <c r="E20" s="153"/>
      <c r="F20" s="153"/>
    </row>
    <row r="21" spans="1:7" s="63" customFormat="1" ht="87.75" collapsed="1" x14ac:dyDescent="0.25">
      <c r="A21" s="292"/>
      <c r="B21" s="285"/>
      <c r="C21" s="280">
        <f>C17+1</f>
        <v>8</v>
      </c>
      <c r="D21" s="291" t="s">
        <v>304</v>
      </c>
      <c r="E21" s="290"/>
      <c r="F21" s="290"/>
    </row>
    <row r="22" spans="1:7" s="63" customFormat="1" ht="87" x14ac:dyDescent="0.25">
      <c r="A22" s="286"/>
      <c r="B22" s="285"/>
      <c r="C22" s="280"/>
      <c r="D22" s="284" t="s">
        <v>303</v>
      </c>
      <c r="E22" s="283"/>
      <c r="F22" s="283"/>
      <c r="G22" s="289"/>
    </row>
    <row r="23" spans="1:7" s="63" customFormat="1" x14ac:dyDescent="0.25">
      <c r="A23" s="286"/>
      <c r="B23" s="285"/>
      <c r="C23" s="280"/>
      <c r="D23" s="288" t="s">
        <v>302</v>
      </c>
      <c r="E23" s="283"/>
      <c r="F23" s="283"/>
    </row>
    <row r="24" spans="1:7" s="63" customFormat="1" ht="25.5" x14ac:dyDescent="0.25">
      <c r="A24" s="286"/>
      <c r="B24" s="285"/>
      <c r="C24" s="280"/>
      <c r="D24" s="287" t="s">
        <v>301</v>
      </c>
      <c r="E24" s="283"/>
      <c r="F24" s="283"/>
    </row>
    <row r="25" spans="1:7" s="63" customFormat="1" ht="102" x14ac:dyDescent="0.25">
      <c r="A25" s="286"/>
      <c r="B25" s="285"/>
      <c r="C25" s="280"/>
      <c r="D25" s="284" t="s">
        <v>300</v>
      </c>
      <c r="E25" s="283"/>
      <c r="F25" s="283"/>
    </row>
    <row r="26" spans="1:7" s="63" customFormat="1" ht="129" thickBot="1" x14ac:dyDescent="0.3">
      <c r="A26" s="282"/>
      <c r="B26" s="281"/>
      <c r="C26" s="280"/>
      <c r="D26" s="279" t="s">
        <v>299</v>
      </c>
      <c r="E26" s="278"/>
      <c r="F26" s="278"/>
    </row>
    <row r="27" spans="1:7" s="63" customFormat="1" ht="16.5" thickBot="1" x14ac:dyDescent="0.3">
      <c r="A27" s="75">
        <v>3</v>
      </c>
      <c r="B27" s="76">
        <f>A27/2</f>
        <v>1.5</v>
      </c>
      <c r="C27" s="77"/>
      <c r="D27" s="79" t="s">
        <v>206</v>
      </c>
      <c r="E27" s="79"/>
      <c r="F27" s="79"/>
    </row>
    <row r="28" spans="1:7" s="63" customFormat="1" ht="15.75" hidden="1" outlineLevel="1" x14ac:dyDescent="0.25">
      <c r="A28" s="80"/>
      <c r="B28" s="81"/>
      <c r="C28" s="77"/>
      <c r="D28" s="82" t="s">
        <v>85</v>
      </c>
      <c r="E28" s="153"/>
      <c r="F28" s="153"/>
    </row>
    <row r="29" spans="1:7" s="63" customFormat="1" ht="15.75" hidden="1" outlineLevel="1" x14ac:dyDescent="0.25">
      <c r="A29" s="84"/>
      <c r="B29" s="87"/>
      <c r="C29" s="77"/>
      <c r="D29" s="85" t="s">
        <v>46</v>
      </c>
      <c r="E29" s="153"/>
      <c r="F29" s="153"/>
    </row>
    <row r="30" spans="1:7" s="63" customFormat="1" ht="121.5" customHeight="1" collapsed="1" x14ac:dyDescent="0.25">
      <c r="A30" s="86"/>
      <c r="B30" s="87"/>
      <c r="C30" s="77">
        <f>C21+1</f>
        <v>9</v>
      </c>
      <c r="D30" s="89" t="s">
        <v>298</v>
      </c>
      <c r="E30" s="156"/>
      <c r="F30" s="153"/>
    </row>
    <row r="31" spans="1:7" s="63" customFormat="1" ht="39" customHeight="1" x14ac:dyDescent="0.25">
      <c r="A31" s="95"/>
      <c r="B31" s="87"/>
      <c r="C31" s="77">
        <f>C30+1</f>
        <v>10</v>
      </c>
      <c r="D31" s="89" t="s">
        <v>297</v>
      </c>
      <c r="E31" s="156"/>
      <c r="F31" s="156"/>
    </row>
    <row r="32" spans="1:7" s="63" customFormat="1" ht="26.25" customHeight="1" thickBot="1" x14ac:dyDescent="0.3">
      <c r="A32" s="97"/>
      <c r="B32" s="87"/>
      <c r="C32" s="77"/>
      <c r="E32" s="99"/>
      <c r="F32" s="99"/>
    </row>
    <row r="33" spans="1:6" s="63" customFormat="1" ht="45" x14ac:dyDescent="0.5">
      <c r="A33" s="59" t="s">
        <v>38</v>
      </c>
      <c r="B33" s="87"/>
      <c r="C33" s="98"/>
      <c r="D33" s="61" t="s">
        <v>48</v>
      </c>
      <c r="E33" s="99"/>
      <c r="F33" s="99"/>
    </row>
    <row r="34" spans="1:6" s="63" customFormat="1" ht="25.5" thickBot="1" x14ac:dyDescent="0.3">
      <c r="A34" s="100">
        <f>A37+A43+A49+A55</f>
        <v>30</v>
      </c>
      <c r="B34" s="87"/>
      <c r="C34" s="98"/>
      <c r="D34" s="66"/>
      <c r="E34" s="67">
        <f>A34</f>
        <v>30</v>
      </c>
      <c r="F34" s="68" t="s">
        <v>40</v>
      </c>
    </row>
    <row r="35" spans="1:6" s="63" customFormat="1" ht="24.75" x14ac:dyDescent="0.25">
      <c r="A35" s="81"/>
      <c r="B35" s="87"/>
      <c r="C35" s="98"/>
      <c r="D35" s="68"/>
      <c r="E35" s="68"/>
      <c r="F35" s="68"/>
    </row>
    <row r="36" spans="1:6" s="63" customFormat="1" ht="68.25" thickBot="1" x14ac:dyDescent="0.3">
      <c r="A36" s="71" t="s">
        <v>41</v>
      </c>
      <c r="B36" s="72" t="s">
        <v>42</v>
      </c>
      <c r="C36" s="73" t="s">
        <v>24</v>
      </c>
      <c r="D36" s="74" t="s">
        <v>43</v>
      </c>
      <c r="E36" s="151" t="s">
        <v>26</v>
      </c>
      <c r="F36" s="152" t="s">
        <v>27</v>
      </c>
    </row>
    <row r="37" spans="1:6" s="63" customFormat="1" ht="32.25" thickBot="1" x14ac:dyDescent="0.3">
      <c r="A37" s="75">
        <v>7</v>
      </c>
      <c r="B37" s="76">
        <f>A37/2</f>
        <v>3.5</v>
      </c>
      <c r="C37" s="77"/>
      <c r="D37" s="103" t="s">
        <v>296</v>
      </c>
      <c r="E37" s="79"/>
      <c r="F37" s="79"/>
    </row>
    <row r="38" spans="1:6" s="63" customFormat="1" ht="15.75" hidden="1" outlineLevel="1" x14ac:dyDescent="0.25">
      <c r="A38" s="101"/>
      <c r="B38" s="81"/>
      <c r="C38" s="77"/>
      <c r="D38" s="168" t="s">
        <v>85</v>
      </c>
      <c r="E38" s="82"/>
      <c r="F38" s="82"/>
    </row>
    <row r="39" spans="1:6" s="63" customFormat="1" ht="15.75" hidden="1" outlineLevel="1" x14ac:dyDescent="0.25">
      <c r="A39" s="84"/>
      <c r="B39" s="81"/>
      <c r="C39" s="77"/>
      <c r="D39" s="171" t="s">
        <v>46</v>
      </c>
      <c r="E39" s="157"/>
      <c r="F39" s="157"/>
    </row>
    <row r="40" spans="1:6" s="63" customFormat="1" ht="28.5" collapsed="1" x14ac:dyDescent="0.25">
      <c r="A40" s="102"/>
      <c r="B40" s="87"/>
      <c r="C40" s="77">
        <f>C31+1</f>
        <v>11</v>
      </c>
      <c r="D40" s="89" t="s">
        <v>295</v>
      </c>
      <c r="E40" s="83"/>
      <c r="F40" s="83"/>
    </row>
    <row r="41" spans="1:6" s="63" customFormat="1" x14ac:dyDescent="0.25">
      <c r="A41" s="102"/>
      <c r="B41" s="87"/>
      <c r="C41" s="77">
        <f>C40+1</f>
        <v>12</v>
      </c>
      <c r="D41" s="104" t="s">
        <v>294</v>
      </c>
      <c r="E41" s="83"/>
      <c r="F41" s="83"/>
    </row>
    <row r="42" spans="1:6" s="63" customFormat="1" ht="15.75" thickBot="1" x14ac:dyDescent="0.3">
      <c r="A42" s="241"/>
      <c r="B42" s="87"/>
      <c r="C42" s="77">
        <f>C40+1</f>
        <v>12</v>
      </c>
      <c r="D42" s="89" t="s">
        <v>293</v>
      </c>
      <c r="E42" s="83"/>
      <c r="F42" s="83"/>
    </row>
    <row r="43" spans="1:6" s="63" customFormat="1" ht="16.5" thickBot="1" x14ac:dyDescent="0.3">
      <c r="A43" s="75">
        <v>4</v>
      </c>
      <c r="B43" s="76">
        <f>A43/2</f>
        <v>2</v>
      </c>
      <c r="C43" s="77"/>
      <c r="D43" s="79" t="s">
        <v>292</v>
      </c>
      <c r="E43" s="79"/>
      <c r="F43" s="79"/>
    </row>
    <row r="44" spans="1:6" s="63" customFormat="1" ht="15.75" hidden="1" outlineLevel="1" x14ac:dyDescent="0.25">
      <c r="A44" s="101"/>
      <c r="B44" s="81"/>
      <c r="C44" s="77"/>
      <c r="D44" s="82" t="s">
        <v>85</v>
      </c>
      <c r="E44" s="82"/>
      <c r="F44" s="82"/>
    </row>
    <row r="45" spans="1:6" s="63" customFormat="1" ht="15.75" hidden="1" outlineLevel="1" x14ac:dyDescent="0.25">
      <c r="A45" s="84"/>
      <c r="B45" s="81"/>
      <c r="C45" s="77"/>
      <c r="D45" s="85" t="s">
        <v>46</v>
      </c>
      <c r="E45" s="157"/>
      <c r="F45" s="157"/>
    </row>
    <row r="46" spans="1:6" s="63" customFormat="1" ht="28.5" collapsed="1" x14ac:dyDescent="0.25">
      <c r="A46" s="105"/>
      <c r="B46" s="87"/>
      <c r="C46" s="77">
        <f>C42+1</f>
        <v>13</v>
      </c>
      <c r="D46" s="104" t="s">
        <v>291</v>
      </c>
      <c r="E46" s="83"/>
      <c r="F46" s="83"/>
    </row>
    <row r="47" spans="1:6" s="63" customFormat="1" x14ac:dyDescent="0.25">
      <c r="A47" s="102"/>
      <c r="B47" s="87"/>
      <c r="C47" s="77">
        <f>C46+1</f>
        <v>14</v>
      </c>
      <c r="D47" s="104" t="s">
        <v>290</v>
      </c>
      <c r="E47" s="83"/>
      <c r="F47" s="83"/>
    </row>
    <row r="48" spans="1:6" s="63" customFormat="1" ht="15.75" thickBot="1" x14ac:dyDescent="0.3">
      <c r="A48" s="240"/>
      <c r="B48" s="87"/>
      <c r="C48" s="77">
        <f>C47+1</f>
        <v>15</v>
      </c>
      <c r="D48" s="104" t="s">
        <v>77</v>
      </c>
      <c r="E48" s="83"/>
      <c r="F48" s="83"/>
    </row>
    <row r="49" spans="1:6" s="63" customFormat="1" ht="32.25" thickBot="1" x14ac:dyDescent="0.3">
      <c r="A49" s="75">
        <v>7</v>
      </c>
      <c r="B49" s="76">
        <f>A49/2</f>
        <v>3.5</v>
      </c>
      <c r="C49" s="77"/>
      <c r="D49" s="103" t="s">
        <v>289</v>
      </c>
      <c r="E49" s="79"/>
      <c r="F49" s="79"/>
    </row>
    <row r="50" spans="1:6" s="63" customFormat="1" ht="15.75" hidden="1" outlineLevel="1" x14ac:dyDescent="0.25">
      <c r="A50" s="101"/>
      <c r="B50" s="81"/>
      <c r="C50" s="77"/>
      <c r="D50" s="168" t="s">
        <v>85</v>
      </c>
      <c r="E50" s="82"/>
      <c r="F50" s="82"/>
    </row>
    <row r="51" spans="1:6" s="63" customFormat="1" ht="15.75" hidden="1" outlineLevel="1" x14ac:dyDescent="0.25">
      <c r="A51" s="84"/>
      <c r="B51" s="81"/>
      <c r="C51" s="77"/>
      <c r="D51" s="171" t="s">
        <v>46</v>
      </c>
      <c r="E51" s="157"/>
      <c r="F51" s="157"/>
    </row>
    <row r="52" spans="1:6" s="63" customFormat="1" ht="28.5" collapsed="1" x14ac:dyDescent="0.25">
      <c r="A52" s="105"/>
      <c r="B52" s="87"/>
      <c r="C52" s="77">
        <f>C48+1</f>
        <v>16</v>
      </c>
      <c r="D52" s="89" t="s">
        <v>288</v>
      </c>
      <c r="E52" s="83"/>
      <c r="F52" s="83"/>
    </row>
    <row r="53" spans="1:6" s="63" customFormat="1" ht="28.5" x14ac:dyDescent="0.25">
      <c r="A53" s="102"/>
      <c r="B53" s="87"/>
      <c r="C53" s="77">
        <f>C52+1</f>
        <v>17</v>
      </c>
      <c r="D53" s="89" t="s">
        <v>287</v>
      </c>
      <c r="E53" s="83"/>
      <c r="F53" s="83"/>
    </row>
    <row r="54" spans="1:6" s="63" customFormat="1" ht="15.75" thickBot="1" x14ac:dyDescent="0.3">
      <c r="A54" s="241"/>
      <c r="B54" s="87"/>
      <c r="C54" s="77">
        <f>C53+1</f>
        <v>18</v>
      </c>
      <c r="D54" s="89" t="s">
        <v>286</v>
      </c>
      <c r="E54" s="83"/>
      <c r="F54" s="83"/>
    </row>
    <row r="55" spans="1:6" s="63" customFormat="1" ht="16.5" thickBot="1" x14ac:dyDescent="0.3">
      <c r="A55" s="75">
        <v>12</v>
      </c>
      <c r="B55" s="76">
        <f>A55/2</f>
        <v>6</v>
      </c>
      <c r="C55" s="77"/>
      <c r="D55" s="103" t="s">
        <v>285</v>
      </c>
      <c r="E55" s="79"/>
      <c r="F55" s="79"/>
    </row>
    <row r="56" spans="1:6" s="63" customFormat="1" ht="15.75" hidden="1" outlineLevel="1" x14ac:dyDescent="0.25">
      <c r="A56" s="101"/>
      <c r="B56" s="81"/>
      <c r="C56" s="77"/>
      <c r="D56" s="168" t="s">
        <v>85</v>
      </c>
      <c r="E56" s="82"/>
      <c r="F56" s="82"/>
    </row>
    <row r="57" spans="1:6" s="63" customFormat="1" ht="15.75" hidden="1" outlineLevel="1" x14ac:dyDescent="0.25">
      <c r="A57" s="84"/>
      <c r="B57" s="81"/>
      <c r="C57" s="77"/>
      <c r="D57" s="171" t="s">
        <v>46</v>
      </c>
      <c r="E57" s="157"/>
      <c r="F57" s="157"/>
    </row>
    <row r="58" spans="1:6" s="63" customFormat="1" ht="28.5" collapsed="1" x14ac:dyDescent="0.25">
      <c r="A58" s="277"/>
      <c r="B58" s="87"/>
      <c r="C58" s="77">
        <f>C54+1</f>
        <v>19</v>
      </c>
      <c r="D58" s="89" t="s">
        <v>284</v>
      </c>
      <c r="E58" s="90"/>
      <c r="F58" s="90"/>
    </row>
    <row r="59" spans="1:6" s="63" customFormat="1" x14ac:dyDescent="0.25">
      <c r="A59" s="87"/>
      <c r="B59" s="87"/>
      <c r="C59" s="77"/>
      <c r="D59" s="99"/>
      <c r="E59" s="99"/>
      <c r="F59" s="99"/>
    </row>
    <row r="60" spans="1:6" s="63" customFormat="1" ht="24.75" x14ac:dyDescent="0.25">
      <c r="A60" s="87"/>
      <c r="B60" s="87"/>
      <c r="C60" s="77"/>
      <c r="D60" s="68" t="s">
        <v>50</v>
      </c>
      <c r="E60" s="99"/>
      <c r="F60" s="99"/>
    </row>
    <row r="61" spans="1:6" s="63" customFormat="1" x14ac:dyDescent="0.25">
      <c r="A61" s="87"/>
      <c r="B61" s="87"/>
      <c r="C61" s="77"/>
      <c r="D61" s="107"/>
      <c r="E61" s="99"/>
      <c r="F61" s="99"/>
    </row>
    <row r="62" spans="1:6" s="63" customFormat="1" ht="31.5" x14ac:dyDescent="0.25">
      <c r="A62" s="87"/>
      <c r="B62" s="87"/>
      <c r="C62" s="77"/>
      <c r="D62" s="108" t="s">
        <v>51</v>
      </c>
      <c r="E62" s="99"/>
      <c r="F62" s="99"/>
    </row>
    <row r="63" spans="1:6" s="63" customFormat="1" ht="15.75" x14ac:dyDescent="0.25">
      <c r="A63" s="87"/>
      <c r="B63" s="87"/>
      <c r="C63" s="77"/>
      <c r="D63" s="108" t="s">
        <v>130</v>
      </c>
      <c r="E63" s="99"/>
      <c r="F63" s="99"/>
    </row>
    <row r="64" spans="1:6" s="63" customFormat="1" ht="15.75" x14ac:dyDescent="0.25">
      <c r="A64" s="87"/>
      <c r="B64" s="87"/>
      <c r="C64" s="77"/>
      <c r="D64" s="108" t="s">
        <v>227</v>
      </c>
      <c r="E64" s="99"/>
      <c r="F64" s="99"/>
    </row>
    <row r="65" spans="1:6" s="63" customFormat="1" ht="15.75" thickBot="1" x14ac:dyDescent="0.3">
      <c r="A65" s="87"/>
      <c r="B65" s="87"/>
      <c r="C65" s="77"/>
      <c r="D65" s="99"/>
      <c r="E65" s="99"/>
      <c r="F65" s="99"/>
    </row>
    <row r="66" spans="1:6" s="63" customFormat="1" ht="93.75" x14ac:dyDescent="0.25">
      <c r="A66" s="51"/>
      <c r="B66" s="52"/>
      <c r="C66" s="52"/>
      <c r="D66" s="109" t="s">
        <v>54</v>
      </c>
      <c r="E66" s="110"/>
      <c r="F66" s="111"/>
    </row>
    <row r="67" spans="1:6" ht="18.75" outlineLevel="1" x14ac:dyDescent="0.25">
      <c r="A67" s="51"/>
      <c r="B67" s="52"/>
      <c r="C67" s="52"/>
      <c r="D67" s="112"/>
      <c r="E67" s="113"/>
      <c r="F67" s="114"/>
    </row>
    <row r="68" spans="1:6" ht="37.5" outlineLevel="1" x14ac:dyDescent="0.25">
      <c r="A68" s="51"/>
      <c r="B68" s="52"/>
      <c r="C68" s="52"/>
      <c r="D68" s="112" t="s">
        <v>55</v>
      </c>
      <c r="E68" s="113"/>
      <c r="F68" s="114"/>
    </row>
    <row r="69" spans="1:6" ht="37.5" outlineLevel="1" x14ac:dyDescent="0.25">
      <c r="A69" s="51"/>
      <c r="B69" s="52"/>
      <c r="C69" s="52"/>
      <c r="D69" s="112" t="s">
        <v>56</v>
      </c>
      <c r="E69" s="113"/>
      <c r="F69" s="114"/>
    </row>
    <row r="70" spans="1:6" ht="37.5" outlineLevel="1" x14ac:dyDescent="0.25">
      <c r="A70" s="51"/>
      <c r="B70" s="52"/>
      <c r="C70" s="52"/>
      <c r="D70" s="112" t="s">
        <v>57</v>
      </c>
      <c r="E70" s="113"/>
      <c r="F70" s="114"/>
    </row>
    <row r="71" spans="1:6" ht="19.5" outlineLevel="1" thickBot="1" x14ac:dyDescent="0.3">
      <c r="A71" s="51"/>
      <c r="B71" s="52"/>
      <c r="C71" s="52"/>
      <c r="D71" s="116" t="s">
        <v>58</v>
      </c>
      <c r="E71" s="117"/>
      <c r="F71" s="118"/>
    </row>
    <row r="72" spans="1:6" ht="24.75" outlineLevel="1" x14ac:dyDescent="0.25">
      <c r="A72" s="51"/>
      <c r="B72" s="52"/>
      <c r="C72" s="52"/>
      <c r="D72" s="119"/>
      <c r="E72" s="119"/>
      <c r="F72" s="119"/>
    </row>
    <row r="73" spans="1:6" ht="24.75" outlineLevel="1" x14ac:dyDescent="0.25">
      <c r="A73" s="51"/>
      <c r="B73" s="52"/>
      <c r="C73" s="52"/>
      <c r="D73" s="119"/>
      <c r="E73" s="119"/>
      <c r="F73" s="119"/>
    </row>
    <row r="74" spans="1:6" ht="24.75" outlineLevel="1" x14ac:dyDescent="0.25">
      <c r="A74" s="51"/>
      <c r="B74" s="52"/>
      <c r="C74" s="52"/>
      <c r="D74" s="119"/>
      <c r="E74" s="119"/>
      <c r="F74" s="119"/>
    </row>
    <row r="75" spans="1:6" outlineLevel="1" x14ac:dyDescent="0.25">
      <c r="A75" s="51"/>
      <c r="B75" s="52"/>
      <c r="C75" s="52"/>
      <c r="D75" s="120"/>
      <c r="E75" s="120"/>
      <c r="F75" s="120"/>
    </row>
    <row r="76" spans="1:6" s="121" customFormat="1" outlineLevel="1" x14ac:dyDescent="0.25">
      <c r="A76" s="50"/>
      <c r="B76" s="52"/>
      <c r="C76" s="122"/>
      <c r="D76" s="115"/>
      <c r="E76" s="115"/>
      <c r="F76" s="115"/>
    </row>
    <row r="77" spans="1:6" x14ac:dyDescent="0.25">
      <c r="B77" s="52"/>
    </row>
    <row r="78" spans="1:6" x14ac:dyDescent="0.25">
      <c r="C78" s="123"/>
      <c r="D78" s="124"/>
      <c r="E78" s="124"/>
    </row>
    <row r="79" spans="1:6" x14ac:dyDescent="0.25">
      <c r="C79" s="123"/>
      <c r="D79" s="124"/>
      <c r="E79" s="124"/>
    </row>
    <row r="80" spans="1:6" x14ac:dyDescent="0.25">
      <c r="C80" s="123"/>
      <c r="D80" s="124"/>
      <c r="E80" s="124"/>
    </row>
    <row r="81" spans="1:9" ht="15.75" x14ac:dyDescent="0.25">
      <c r="C81" s="123"/>
      <c r="D81" s="125"/>
      <c r="E81" s="124"/>
    </row>
    <row r="82" spans="1:9" ht="15.75" x14ac:dyDescent="0.25">
      <c r="C82" s="123"/>
      <c r="D82" s="125"/>
      <c r="E82" s="124"/>
    </row>
    <row r="83" spans="1:9" ht="15.75" x14ac:dyDescent="0.25">
      <c r="C83" s="123"/>
      <c r="D83" s="125"/>
      <c r="E83" s="124"/>
    </row>
    <row r="84" spans="1:9" x14ac:dyDescent="0.25">
      <c r="C84" s="123"/>
      <c r="D84" s="126"/>
      <c r="E84" s="124"/>
    </row>
    <row r="85" spans="1:9" ht="15.75" x14ac:dyDescent="0.25">
      <c r="C85" s="123"/>
      <c r="D85" s="125"/>
      <c r="E85" s="124"/>
    </row>
    <row r="86" spans="1:9" s="115" customFormat="1" ht="15.75" x14ac:dyDescent="0.25">
      <c r="A86" s="50"/>
      <c r="B86" s="50"/>
      <c r="C86" s="123"/>
      <c r="D86" s="125"/>
      <c r="E86" s="124"/>
      <c r="G86" s="50"/>
      <c r="H86" s="50"/>
      <c r="I86" s="50"/>
    </row>
    <row r="87" spans="1:9" s="115" customFormat="1" ht="15.75" x14ac:dyDescent="0.25">
      <c r="A87" s="50"/>
      <c r="B87" s="50"/>
      <c r="C87" s="123"/>
      <c r="D87" s="125"/>
      <c r="E87" s="124"/>
      <c r="G87" s="50"/>
      <c r="H87" s="50"/>
      <c r="I87" s="50"/>
    </row>
    <row r="88" spans="1:9" s="115" customFormat="1" x14ac:dyDescent="0.25">
      <c r="A88" s="50"/>
      <c r="B88" s="50"/>
      <c r="C88" s="123"/>
      <c r="D88" s="126"/>
      <c r="E88" s="124"/>
      <c r="G88" s="50"/>
      <c r="H88" s="50"/>
      <c r="I88" s="50"/>
    </row>
    <row r="89" spans="1:9" s="115" customFormat="1" ht="15.75" x14ac:dyDescent="0.25">
      <c r="A89" s="50"/>
      <c r="B89" s="50"/>
      <c r="C89" s="123"/>
      <c r="D89" s="125"/>
      <c r="E89" s="124"/>
      <c r="G89" s="50"/>
      <c r="H89" s="50"/>
      <c r="I89" s="50"/>
    </row>
    <row r="90" spans="1:9" s="115" customFormat="1" ht="15.75" x14ac:dyDescent="0.25">
      <c r="A90" s="50"/>
      <c r="B90" s="50"/>
      <c r="C90" s="123"/>
      <c r="D90" s="125"/>
      <c r="E90" s="124"/>
      <c r="G90" s="50"/>
      <c r="H90" s="50"/>
      <c r="I90" s="50"/>
    </row>
    <row r="91" spans="1:9" s="115" customFormat="1" ht="15.75" x14ac:dyDescent="0.25">
      <c r="A91" s="50"/>
      <c r="B91" s="50"/>
      <c r="C91" s="123"/>
      <c r="D91" s="125"/>
      <c r="E91" s="124"/>
      <c r="G91" s="50"/>
      <c r="H91" s="50"/>
      <c r="I91" s="50"/>
    </row>
    <row r="92" spans="1:9" s="115" customFormat="1" x14ac:dyDescent="0.25">
      <c r="A92" s="50"/>
      <c r="B92" s="50"/>
      <c r="C92" s="123"/>
      <c r="D92" s="126"/>
      <c r="E92" s="124"/>
      <c r="G92" s="50"/>
      <c r="H92" s="50"/>
      <c r="I92" s="50"/>
    </row>
    <row r="93" spans="1:9" s="115" customFormat="1" ht="15.75" x14ac:dyDescent="0.25">
      <c r="A93" s="50"/>
      <c r="B93" s="50"/>
      <c r="C93" s="123"/>
      <c r="D93" s="125"/>
      <c r="E93" s="124"/>
      <c r="G93" s="50"/>
      <c r="H93" s="50"/>
      <c r="I93" s="50"/>
    </row>
    <row r="94" spans="1:9" s="115" customFormat="1" ht="15.75" x14ac:dyDescent="0.25">
      <c r="A94" s="50"/>
      <c r="B94" s="50"/>
      <c r="C94" s="123"/>
      <c r="D94" s="125"/>
      <c r="E94" s="124"/>
      <c r="G94" s="50"/>
      <c r="H94" s="50"/>
      <c r="I94" s="50"/>
    </row>
    <row r="95" spans="1:9" s="115" customFormat="1" ht="15.75" x14ac:dyDescent="0.25">
      <c r="A95" s="50"/>
      <c r="B95" s="50"/>
      <c r="C95" s="123"/>
      <c r="D95" s="125"/>
      <c r="E95" s="124"/>
      <c r="G95" s="50"/>
      <c r="H95" s="50"/>
      <c r="I95" s="50"/>
    </row>
    <row r="96" spans="1:9" s="115" customFormat="1" x14ac:dyDescent="0.25">
      <c r="A96" s="50"/>
      <c r="B96" s="50"/>
      <c r="C96" s="123"/>
      <c r="D96" s="126"/>
      <c r="E96" s="124"/>
      <c r="G96" s="50"/>
      <c r="H96" s="50"/>
      <c r="I96" s="50"/>
    </row>
    <row r="97" spans="1:9" s="115" customFormat="1" ht="15.75" x14ac:dyDescent="0.25">
      <c r="A97" s="50"/>
      <c r="B97" s="50"/>
      <c r="C97" s="123"/>
      <c r="D97" s="125"/>
      <c r="E97" s="124"/>
      <c r="G97" s="50"/>
      <c r="H97" s="50"/>
      <c r="I97" s="50"/>
    </row>
    <row r="98" spans="1:9" s="115" customFormat="1" ht="15.75" x14ac:dyDescent="0.25">
      <c r="A98" s="50"/>
      <c r="B98" s="50"/>
      <c r="C98" s="123"/>
      <c r="D98" s="125"/>
      <c r="E98" s="124"/>
      <c r="G98" s="50"/>
      <c r="H98" s="50"/>
      <c r="I98" s="50"/>
    </row>
    <row r="99" spans="1:9" s="115" customFormat="1" ht="15.75" x14ac:dyDescent="0.25">
      <c r="A99" s="50"/>
      <c r="B99" s="50"/>
      <c r="C99" s="123"/>
      <c r="D99" s="125"/>
      <c r="E99" s="124"/>
      <c r="G99" s="50"/>
      <c r="H99" s="50"/>
      <c r="I99" s="50"/>
    </row>
    <row r="100" spans="1:9" s="115" customFormat="1" x14ac:dyDescent="0.25">
      <c r="A100" s="50"/>
      <c r="B100" s="50"/>
      <c r="C100" s="123"/>
      <c r="D100" s="126"/>
      <c r="E100" s="124"/>
      <c r="G100" s="50"/>
      <c r="H100" s="50"/>
      <c r="I100" s="50"/>
    </row>
    <row r="101" spans="1:9" s="115" customFormat="1" ht="15.75" x14ac:dyDescent="0.25">
      <c r="A101" s="50"/>
      <c r="B101" s="50"/>
      <c r="C101" s="123"/>
      <c r="D101" s="125"/>
      <c r="E101" s="124"/>
      <c r="G101" s="50"/>
      <c r="H101" s="50"/>
      <c r="I101" s="50"/>
    </row>
    <row r="102" spans="1:9" s="115" customFormat="1" ht="15.75" x14ac:dyDescent="0.25">
      <c r="A102" s="50"/>
      <c r="B102" s="50"/>
      <c r="C102" s="123"/>
      <c r="D102" s="125"/>
      <c r="E102" s="124"/>
      <c r="G102" s="50"/>
      <c r="H102" s="50"/>
      <c r="I102" s="50"/>
    </row>
    <row r="103" spans="1:9" s="115" customFormat="1" ht="15.75" x14ac:dyDescent="0.25">
      <c r="A103" s="50"/>
      <c r="B103" s="50"/>
      <c r="C103" s="123"/>
      <c r="D103" s="125"/>
      <c r="E103" s="124"/>
      <c r="G103" s="50"/>
      <c r="H103" s="50"/>
      <c r="I103" s="50"/>
    </row>
    <row r="104" spans="1:9" s="115" customFormat="1" x14ac:dyDescent="0.25">
      <c r="A104" s="50"/>
      <c r="B104" s="50"/>
      <c r="C104" s="123"/>
      <c r="D104" s="126"/>
      <c r="E104" s="124"/>
      <c r="G104" s="50"/>
      <c r="H104" s="50"/>
      <c r="I104" s="50"/>
    </row>
    <row r="105" spans="1:9" s="115" customFormat="1" x14ac:dyDescent="0.25">
      <c r="A105" s="50"/>
      <c r="B105" s="50"/>
      <c r="C105" s="123"/>
      <c r="D105" s="124"/>
      <c r="E105" s="124"/>
      <c r="G105" s="50"/>
      <c r="H105" s="50"/>
      <c r="I105" s="50"/>
    </row>
    <row r="106" spans="1:9" x14ac:dyDescent="0.25">
      <c r="C106" s="123"/>
      <c r="D106" s="124"/>
      <c r="E106" s="124"/>
    </row>
    <row r="107" spans="1:9" x14ac:dyDescent="0.25">
      <c r="C107" s="123"/>
      <c r="D107" s="124"/>
      <c r="E107" s="124"/>
    </row>
    <row r="108" spans="1:9" s="115" customFormat="1" x14ac:dyDescent="0.25">
      <c r="A108" s="50"/>
      <c r="B108" s="50"/>
      <c r="C108" s="123"/>
      <c r="D108" s="124"/>
      <c r="E108" s="124"/>
      <c r="G108" s="50"/>
      <c r="H108" s="50"/>
      <c r="I108" s="50"/>
    </row>
    <row r="109" spans="1:9" s="115" customFormat="1" x14ac:dyDescent="0.25">
      <c r="A109" s="50"/>
      <c r="B109" s="50"/>
      <c r="C109" s="123"/>
      <c r="D109" s="124"/>
      <c r="E109" s="124"/>
      <c r="G109" s="50"/>
      <c r="H109" s="50"/>
      <c r="I109" s="50"/>
    </row>
  </sheetData>
  <mergeCells count="6">
    <mergeCell ref="C1:F1"/>
    <mergeCell ref="A21:A26"/>
    <mergeCell ref="B21:B26"/>
    <mergeCell ref="C21:C26"/>
    <mergeCell ref="E21:E26"/>
    <mergeCell ref="F21:F26"/>
  </mergeCells>
  <pageMargins left="0.25" right="0.25" top="0.75" bottom="0.75" header="0.3" footer="0.3"/>
  <pageSetup paperSize="8" scale="38"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zoomScale="85" zoomScaleNormal="85" workbookViewId="0">
      <selection activeCell="G14" sqref="G14"/>
    </sheetView>
  </sheetViews>
  <sheetFormatPr baseColWidth="10" defaultColWidth="11.42578125" defaultRowHeight="15" outlineLevelCol="1" x14ac:dyDescent="0.25"/>
  <cols>
    <col min="1" max="1" width="11.42578125" style="137"/>
    <col min="2" max="2" width="13.42578125" style="149" customWidth="1"/>
    <col min="3" max="3" width="9" style="149" customWidth="1"/>
    <col min="4" max="4" width="98.7109375" style="149" customWidth="1"/>
    <col min="5" max="6" width="39.140625" style="137" hidden="1" customWidth="1" outlineLevel="1"/>
    <col min="7" max="7" width="11.42578125" style="137" collapsed="1"/>
    <col min="8" max="16384" width="11.42578125" style="137"/>
  </cols>
  <sheetData>
    <row r="1" spans="1:12" s="130" customFormat="1" x14ac:dyDescent="0.25">
      <c r="A1" s="127"/>
      <c r="B1" s="128"/>
      <c r="C1" s="128"/>
      <c r="D1" s="32"/>
      <c r="E1" s="31"/>
      <c r="F1" s="129"/>
    </row>
    <row r="2" spans="1:12" s="130" customFormat="1" ht="31.5" customHeight="1" x14ac:dyDescent="0.25">
      <c r="A2" s="131"/>
      <c r="B2" s="132" t="s">
        <v>8</v>
      </c>
      <c r="C2" s="133" t="s">
        <v>9</v>
      </c>
      <c r="D2" s="133"/>
      <c r="E2" s="34"/>
      <c r="F2" s="134"/>
    </row>
    <row r="3" spans="1:12" s="130" customFormat="1" x14ac:dyDescent="0.25">
      <c r="A3" s="127"/>
      <c r="B3" s="128"/>
      <c r="C3" s="128"/>
      <c r="D3" s="128"/>
      <c r="E3" s="31"/>
      <c r="F3" s="129"/>
    </row>
    <row r="4" spans="1:12" s="127" customFormat="1" x14ac:dyDescent="0.25">
      <c r="B4" s="35" t="str">
        <f>B2</f>
        <v>LOT 2</v>
      </c>
      <c r="C4" s="253" t="str">
        <f>C2</f>
        <v>Electroestimulador pediàtric</v>
      </c>
      <c r="D4" s="254"/>
      <c r="E4" s="31"/>
      <c r="F4" s="129"/>
      <c r="G4" s="130"/>
      <c r="H4" s="130"/>
      <c r="I4" s="130"/>
      <c r="J4" s="130"/>
      <c r="K4" s="130"/>
      <c r="L4" s="130"/>
    </row>
    <row r="5" spans="1:12" s="127" customFormat="1" x14ac:dyDescent="0.25">
      <c r="B5" s="135" t="s">
        <v>17</v>
      </c>
      <c r="C5" s="257"/>
      <c r="D5" s="258"/>
      <c r="E5" s="31"/>
      <c r="F5" s="129"/>
      <c r="G5" s="130"/>
      <c r="H5" s="130"/>
      <c r="I5" s="130"/>
      <c r="J5" s="130"/>
      <c r="K5" s="130"/>
      <c r="L5" s="130"/>
    </row>
    <row r="6" spans="1:12" s="127" customFormat="1" x14ac:dyDescent="0.25">
      <c r="B6" s="135" t="s">
        <v>18</v>
      </c>
      <c r="C6" s="257"/>
      <c r="D6" s="258"/>
      <c r="E6" s="31"/>
      <c r="F6" s="129"/>
      <c r="G6" s="130"/>
      <c r="H6" s="130"/>
      <c r="I6" s="130"/>
      <c r="J6" s="130"/>
      <c r="K6" s="130"/>
      <c r="L6" s="130"/>
    </row>
    <row r="7" spans="1:12" s="127" customFormat="1" ht="25.5" x14ac:dyDescent="0.25">
      <c r="B7" s="135" t="s">
        <v>19</v>
      </c>
      <c r="C7" s="257"/>
      <c r="D7" s="258"/>
      <c r="E7" s="31"/>
      <c r="F7" s="129"/>
      <c r="G7" s="130"/>
      <c r="H7" s="130"/>
      <c r="I7" s="130"/>
      <c r="J7" s="130"/>
      <c r="K7" s="130"/>
      <c r="L7" s="130"/>
    </row>
    <row r="8" spans="1:12" s="127" customFormat="1" ht="22.5" x14ac:dyDescent="0.25">
      <c r="B8" s="136"/>
      <c r="C8" s="136"/>
      <c r="D8" s="36"/>
      <c r="E8" s="31"/>
      <c r="F8" s="129"/>
      <c r="G8" s="130"/>
      <c r="H8" s="130"/>
      <c r="I8" s="130"/>
      <c r="J8" s="130"/>
      <c r="K8" s="130"/>
      <c r="L8" s="130"/>
    </row>
    <row r="9" spans="1:12" s="127" customFormat="1" ht="24.75" x14ac:dyDescent="0.25">
      <c r="B9" s="37" t="s">
        <v>20</v>
      </c>
      <c r="C9" s="37"/>
      <c r="D9" s="128"/>
      <c r="E9" s="31"/>
      <c r="F9" s="129"/>
      <c r="G9" s="130"/>
      <c r="H9" s="130"/>
      <c r="I9" s="130"/>
      <c r="J9" s="130"/>
      <c r="K9" s="130"/>
      <c r="L9" s="130"/>
    </row>
    <row r="10" spans="1:12" s="127" customFormat="1" ht="24.75" x14ac:dyDescent="0.25">
      <c r="B10" s="136"/>
      <c r="C10" s="136"/>
      <c r="D10" s="38"/>
      <c r="E10" s="31"/>
      <c r="F10" s="129"/>
      <c r="G10" s="130"/>
      <c r="H10" s="130"/>
      <c r="I10" s="130"/>
      <c r="J10" s="130"/>
      <c r="K10" s="130"/>
      <c r="L10" s="130"/>
    </row>
    <row r="11" spans="1:12" ht="38.25" customHeight="1" x14ac:dyDescent="0.25">
      <c r="A11" s="127"/>
      <c r="B11" s="259" t="s">
        <v>21</v>
      </c>
      <c r="C11" s="260"/>
      <c r="D11" s="261"/>
    </row>
    <row r="12" spans="1:12" ht="33.75" customHeight="1" x14ac:dyDescent="0.25">
      <c r="A12" s="127"/>
      <c r="B12" s="262" t="s">
        <v>22</v>
      </c>
      <c r="C12" s="262"/>
      <c r="D12" s="262"/>
    </row>
    <row r="13" spans="1:12" ht="54" customHeight="1" x14ac:dyDescent="0.25">
      <c r="A13" s="127"/>
      <c r="B13" s="256" t="s">
        <v>254</v>
      </c>
      <c r="C13" s="256"/>
      <c r="D13" s="256"/>
    </row>
    <row r="14" spans="1:12" ht="15" customHeight="1" x14ac:dyDescent="0.25">
      <c r="A14" s="127"/>
      <c r="B14" s="138"/>
      <c r="C14" s="251"/>
      <c r="D14" s="247"/>
    </row>
    <row r="15" spans="1:12" ht="39.75" customHeight="1" x14ac:dyDescent="0.25">
      <c r="A15" s="127"/>
      <c r="B15" s="139" t="s">
        <v>23</v>
      </c>
      <c r="C15" s="139" t="s">
        <v>24</v>
      </c>
      <c r="D15" s="35" t="s">
        <v>25</v>
      </c>
      <c r="E15" s="42" t="s">
        <v>59</v>
      </c>
      <c r="F15" s="43" t="s">
        <v>27</v>
      </c>
    </row>
    <row r="16" spans="1:12" ht="25.5" x14ac:dyDescent="0.25">
      <c r="A16" s="127"/>
      <c r="B16" s="140"/>
      <c r="C16" s="141"/>
      <c r="D16" s="142" t="s">
        <v>28</v>
      </c>
      <c r="E16" s="143"/>
      <c r="F16" s="143"/>
    </row>
    <row r="17" spans="1:6" x14ac:dyDescent="0.25">
      <c r="A17" s="127"/>
      <c r="B17" s="139"/>
      <c r="C17" s="139"/>
      <c r="D17" s="35" t="s">
        <v>29</v>
      </c>
      <c r="E17" s="143"/>
      <c r="F17" s="143"/>
    </row>
    <row r="18" spans="1:6" x14ac:dyDescent="0.25">
      <c r="A18" s="127"/>
      <c r="B18" s="140" t="s">
        <v>30</v>
      </c>
      <c r="C18" s="141">
        <v>1</v>
      </c>
      <c r="D18" s="144" t="s">
        <v>60</v>
      </c>
      <c r="E18" s="143"/>
      <c r="F18" s="143"/>
    </row>
    <row r="19" spans="1:6" x14ac:dyDescent="0.25">
      <c r="A19" s="127"/>
      <c r="B19" s="140" t="s">
        <v>30</v>
      </c>
      <c r="C19" s="141">
        <f t="shared" ref="C19:C25" si="0">C18+1</f>
        <v>2</v>
      </c>
      <c r="D19" s="144" t="s">
        <v>61</v>
      </c>
      <c r="E19" s="143"/>
      <c r="F19" s="143"/>
    </row>
    <row r="20" spans="1:6" x14ac:dyDescent="0.25">
      <c r="A20" s="127"/>
      <c r="B20" s="140" t="s">
        <v>30</v>
      </c>
      <c r="C20" s="141">
        <f t="shared" si="0"/>
        <v>3</v>
      </c>
      <c r="D20" s="144" t="s">
        <v>62</v>
      </c>
      <c r="E20" s="143"/>
      <c r="F20" s="143"/>
    </row>
    <row r="21" spans="1:6" x14ac:dyDescent="0.25">
      <c r="A21" s="127"/>
      <c r="B21" s="140" t="s">
        <v>30</v>
      </c>
      <c r="C21" s="141">
        <f t="shared" si="0"/>
        <v>4</v>
      </c>
      <c r="D21" s="144" t="s">
        <v>63</v>
      </c>
      <c r="E21" s="143"/>
      <c r="F21" s="143"/>
    </row>
    <row r="22" spans="1:6" ht="25.5" x14ac:dyDescent="0.25">
      <c r="A22" s="127"/>
      <c r="B22" s="140" t="s">
        <v>30</v>
      </c>
      <c r="C22" s="141">
        <f t="shared" si="0"/>
        <v>5</v>
      </c>
      <c r="D22" s="144" t="s">
        <v>64</v>
      </c>
      <c r="E22" s="143"/>
      <c r="F22" s="143"/>
    </row>
    <row r="23" spans="1:6" x14ac:dyDescent="0.25">
      <c r="A23" s="127"/>
      <c r="B23" s="140" t="s">
        <v>30</v>
      </c>
      <c r="C23" s="141">
        <f t="shared" si="0"/>
        <v>6</v>
      </c>
      <c r="D23" s="144" t="s">
        <v>65</v>
      </c>
      <c r="E23" s="143"/>
      <c r="F23" s="143"/>
    </row>
    <row r="24" spans="1:6" x14ac:dyDescent="0.25">
      <c r="A24" s="127"/>
      <c r="B24" s="140" t="s">
        <v>30</v>
      </c>
      <c r="C24" s="141">
        <f t="shared" si="0"/>
        <v>7</v>
      </c>
      <c r="D24" s="144" t="s">
        <v>66</v>
      </c>
      <c r="E24" s="143"/>
      <c r="F24" s="143"/>
    </row>
    <row r="25" spans="1:6" x14ac:dyDescent="0.25">
      <c r="A25" s="127"/>
      <c r="B25" s="140" t="s">
        <v>30</v>
      </c>
      <c r="C25" s="141">
        <f t="shared" si="0"/>
        <v>8</v>
      </c>
      <c r="D25" s="145" t="s">
        <v>67</v>
      </c>
      <c r="E25" s="143"/>
      <c r="F25" s="143"/>
    </row>
    <row r="26" spans="1:6" ht="14.25" customHeight="1" x14ac:dyDescent="0.25">
      <c r="A26" s="127"/>
      <c r="B26" s="139"/>
      <c r="C26" s="139"/>
      <c r="D26" s="41" t="s">
        <v>31</v>
      </c>
      <c r="E26" s="143"/>
      <c r="F26" s="143"/>
    </row>
    <row r="27" spans="1:6" customFormat="1" x14ac:dyDescent="0.25">
      <c r="A27" s="47"/>
      <c r="B27" s="140" t="s">
        <v>30</v>
      </c>
      <c r="C27" s="141">
        <f>C25+1</f>
        <v>9</v>
      </c>
      <c r="D27" s="146" t="s">
        <v>68</v>
      </c>
      <c r="E27" s="143"/>
      <c r="F27" s="143"/>
    </row>
    <row r="28" spans="1:6" customFormat="1" x14ac:dyDescent="0.25">
      <c r="A28" s="47"/>
      <c r="B28" s="140" t="s">
        <v>30</v>
      </c>
      <c r="C28" s="141">
        <f t="shared" ref="C28:C29" si="1">C27+1</f>
        <v>10</v>
      </c>
      <c r="D28" s="146" t="s">
        <v>69</v>
      </c>
      <c r="E28" s="143"/>
      <c r="F28" s="143"/>
    </row>
    <row r="29" spans="1:6" s="39" customFormat="1" x14ac:dyDescent="0.25">
      <c r="B29" s="140" t="s">
        <v>30</v>
      </c>
      <c r="C29" s="141">
        <f t="shared" si="1"/>
        <v>11</v>
      </c>
      <c r="D29" s="144" t="s">
        <v>32</v>
      </c>
      <c r="E29" s="143"/>
      <c r="F29" s="143"/>
    </row>
    <row r="30" spans="1:6" customFormat="1" x14ac:dyDescent="0.25">
      <c r="A30" s="47"/>
      <c r="B30" s="140" t="s">
        <v>30</v>
      </c>
      <c r="C30" s="141">
        <f>C29+1</f>
        <v>12</v>
      </c>
      <c r="D30" s="46" t="s">
        <v>33</v>
      </c>
      <c r="E30" s="143"/>
      <c r="F30" s="143"/>
    </row>
    <row r="31" spans="1:6" customFormat="1" ht="38.25" x14ac:dyDescent="0.25">
      <c r="A31" s="47"/>
      <c r="B31" s="140" t="s">
        <v>30</v>
      </c>
      <c r="C31" s="141">
        <f t="shared" ref="C31:C34" si="2">C30+1</f>
        <v>13</v>
      </c>
      <c r="D31" s="144" t="s">
        <v>34</v>
      </c>
      <c r="E31" s="44"/>
      <c r="F31" s="44"/>
    </row>
    <row r="32" spans="1:6" customFormat="1" ht="38.25" x14ac:dyDescent="0.25">
      <c r="A32" s="47"/>
      <c r="B32" s="140" t="s">
        <v>30</v>
      </c>
      <c r="C32" s="141">
        <f t="shared" si="2"/>
        <v>14</v>
      </c>
      <c r="D32" s="45" t="s">
        <v>35</v>
      </c>
      <c r="E32" s="44"/>
      <c r="F32" s="44"/>
    </row>
    <row r="33" spans="1:6" customFormat="1" ht="25.5" x14ac:dyDescent="0.25">
      <c r="A33" s="47"/>
      <c r="B33" s="140" t="s">
        <v>30</v>
      </c>
      <c r="C33" s="141">
        <f t="shared" si="2"/>
        <v>15</v>
      </c>
      <c r="D33" s="147" t="s">
        <v>36</v>
      </c>
      <c r="E33" s="44"/>
      <c r="F33" s="44"/>
    </row>
    <row r="34" spans="1:6" customFormat="1" ht="25.5" x14ac:dyDescent="0.25">
      <c r="A34" s="47"/>
      <c r="B34" s="140" t="s">
        <v>30</v>
      </c>
      <c r="C34" s="141">
        <f t="shared" si="2"/>
        <v>16</v>
      </c>
      <c r="D34" s="144" t="s">
        <v>70</v>
      </c>
      <c r="E34" s="44"/>
      <c r="F34" s="44"/>
    </row>
    <row r="35" spans="1:6" x14ac:dyDescent="0.25">
      <c r="B35" s="148"/>
      <c r="C35" s="148"/>
      <c r="E35" s="150"/>
      <c r="F35" s="150"/>
    </row>
    <row r="36" spans="1:6" x14ac:dyDescent="0.25">
      <c r="A36" s="127"/>
      <c r="B36" s="148"/>
      <c r="C36" s="148"/>
      <c r="E36" s="150"/>
      <c r="F36" s="150"/>
    </row>
    <row r="37" spans="1:6" s="150" customFormat="1" x14ac:dyDescent="0.25">
      <c r="A37" s="127"/>
      <c r="B37" s="148"/>
      <c r="C37" s="148"/>
      <c r="D37" s="149"/>
    </row>
    <row r="38" spans="1:6" s="150" customFormat="1" x14ac:dyDescent="0.25">
      <c r="B38" s="148"/>
      <c r="C38" s="148"/>
      <c r="D38" s="149"/>
    </row>
    <row r="39" spans="1:6" s="150" customFormat="1" x14ac:dyDescent="0.25">
      <c r="B39" s="149"/>
      <c r="C39" s="149"/>
      <c r="D39" s="149"/>
    </row>
    <row r="40" spans="1:6" s="150" customFormat="1" x14ac:dyDescent="0.25">
      <c r="B40" s="149"/>
      <c r="C40" s="149"/>
      <c r="D40" s="149"/>
    </row>
    <row r="41" spans="1:6" s="150" customFormat="1" x14ac:dyDescent="0.25">
      <c r="B41" s="149"/>
      <c r="C41" s="149"/>
      <c r="D41" s="149"/>
    </row>
    <row r="42" spans="1:6" s="150" customFormat="1" x14ac:dyDescent="0.25">
      <c r="B42" s="149"/>
      <c r="C42" s="149"/>
      <c r="D42" s="149"/>
    </row>
    <row r="43" spans="1:6" s="150" customFormat="1" x14ac:dyDescent="0.25">
      <c r="B43" s="149"/>
      <c r="C43" s="149"/>
      <c r="D43" s="149"/>
    </row>
    <row r="44" spans="1:6" s="150" customFormat="1" x14ac:dyDescent="0.25">
      <c r="B44" s="149"/>
      <c r="C44" s="149"/>
      <c r="D44" s="149"/>
    </row>
    <row r="45" spans="1:6" s="150" customFormat="1" x14ac:dyDescent="0.25">
      <c r="B45" s="149"/>
      <c r="C45" s="149"/>
      <c r="D45" s="149"/>
    </row>
    <row r="46" spans="1:6" s="150" customFormat="1" x14ac:dyDescent="0.25">
      <c r="B46" s="149"/>
      <c r="C46" s="149"/>
      <c r="D46" s="149"/>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68" fitToHeight="0" orientation="landscape" r:id="rId1"/>
  <headerFooter scaleWithDoc="0">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7"/>
  <sheetViews>
    <sheetView zoomScale="70" zoomScaleNormal="70" workbookViewId="0">
      <selection activeCell="I22" sqref="I22"/>
    </sheetView>
  </sheetViews>
  <sheetFormatPr baseColWidth="10" defaultColWidth="11.42578125" defaultRowHeight="15" outlineLevelRow="1" outlineLevelCol="1" x14ac:dyDescent="0.25"/>
  <cols>
    <col min="1" max="1" width="16.7109375" style="50" customWidth="1"/>
    <col min="2" max="2" width="19.140625" style="50" customWidth="1"/>
    <col min="3" max="3" width="14" style="122" customWidth="1"/>
    <col min="4" max="4" width="119.42578125" style="115" customWidth="1"/>
    <col min="5" max="5" width="27.5703125" style="115" hidden="1" customWidth="1" outlineLevel="1"/>
    <col min="6" max="6" width="24.28515625" style="115" hidden="1" customWidth="1" outlineLevel="1"/>
    <col min="7" max="7" width="11.42578125" style="50" collapsed="1"/>
    <col min="8" max="16384" width="11.42578125" style="50"/>
  </cols>
  <sheetData>
    <row r="1" spans="1:17" ht="31.5" x14ac:dyDescent="0.6">
      <c r="A1" s="48"/>
      <c r="B1" s="49" t="str">
        <f>'LOT 2 - Electroestimulador'!B2</f>
        <v>LOT 2</v>
      </c>
      <c r="C1" s="255" t="str">
        <f>'LOT 2 - Electroestimulador'!C2:D2</f>
        <v>Electroestimulador pediàtric</v>
      </c>
      <c r="D1" s="255"/>
      <c r="E1" s="255"/>
      <c r="F1" s="255"/>
    </row>
    <row r="2" spans="1:17" ht="22.5" x14ac:dyDescent="0.25">
      <c r="A2" s="51"/>
      <c r="B2" s="52"/>
      <c r="C2" s="52"/>
      <c r="D2" s="53"/>
      <c r="E2" s="53"/>
      <c r="F2" s="53"/>
    </row>
    <row r="3" spans="1:17" ht="23.25" thickBot="1" x14ac:dyDescent="0.3">
      <c r="A3" s="51"/>
      <c r="B3" s="52"/>
      <c r="C3" s="52"/>
      <c r="D3" s="53"/>
      <c r="E3" s="53"/>
      <c r="F3" s="53"/>
    </row>
    <row r="4" spans="1:17" s="63" customFormat="1" ht="45" x14ac:dyDescent="0.5">
      <c r="A4" s="59" t="s">
        <v>38</v>
      </c>
      <c r="B4" s="60"/>
      <c r="C4" s="60"/>
      <c r="D4" s="61" t="s">
        <v>39</v>
      </c>
      <c r="E4" s="62"/>
      <c r="F4" s="62"/>
      <c r="H4" s="58"/>
      <c r="I4" s="58"/>
    </row>
    <row r="5" spans="1:17" s="63" customFormat="1" ht="25.5" thickBot="1" x14ac:dyDescent="0.55000000000000004">
      <c r="A5" s="64">
        <f>SUM(A8:A16)</f>
        <v>15</v>
      </c>
      <c r="B5" s="48"/>
      <c r="C5" s="65"/>
      <c r="D5" s="66"/>
      <c r="E5" s="67">
        <f>A5</f>
        <v>15</v>
      </c>
      <c r="F5" s="68" t="s">
        <v>40</v>
      </c>
    </row>
    <row r="6" spans="1:17" s="63" customFormat="1" ht="24.75" x14ac:dyDescent="0.5">
      <c r="A6" s="48"/>
      <c r="B6" s="69"/>
      <c r="C6" s="70"/>
      <c r="D6" s="68"/>
      <c r="E6" s="68"/>
      <c r="F6" s="68"/>
    </row>
    <row r="7" spans="1:17" s="63" customFormat="1" ht="68.25" thickBot="1" x14ac:dyDescent="0.3">
      <c r="A7" s="71" t="s">
        <v>41</v>
      </c>
      <c r="B7" s="72" t="s">
        <v>42</v>
      </c>
      <c r="C7" s="73" t="s">
        <v>24</v>
      </c>
      <c r="D7" s="74" t="s">
        <v>43</v>
      </c>
      <c r="E7" s="151" t="s">
        <v>26</v>
      </c>
      <c r="F7" s="152" t="s">
        <v>27</v>
      </c>
    </row>
    <row r="8" spans="1:17" s="63" customFormat="1" ht="16.5" thickBot="1" x14ac:dyDescent="0.3">
      <c r="A8" s="75">
        <v>10</v>
      </c>
      <c r="B8" s="76">
        <f>A8/2</f>
        <v>5</v>
      </c>
      <c r="C8" s="77"/>
      <c r="D8" s="78" t="s">
        <v>44</v>
      </c>
      <c r="E8" s="79"/>
      <c r="F8" s="79"/>
    </row>
    <row r="9" spans="1:17" s="63" customFormat="1" ht="15.75" hidden="1" outlineLevel="1" x14ac:dyDescent="0.25">
      <c r="A9" s="80"/>
      <c r="B9" s="81"/>
      <c r="C9" s="81"/>
      <c r="D9" s="82" t="s">
        <v>45</v>
      </c>
      <c r="E9" s="153"/>
      <c r="F9" s="153"/>
    </row>
    <row r="10" spans="1:17" s="63" customFormat="1" ht="15.75" hidden="1" outlineLevel="1" x14ac:dyDescent="0.25">
      <c r="A10" s="84"/>
      <c r="B10" s="81"/>
      <c r="C10" s="81"/>
      <c r="D10" s="85" t="s">
        <v>46</v>
      </c>
      <c r="E10" s="153"/>
      <c r="F10" s="153"/>
    </row>
    <row r="11" spans="1:17" s="63" customFormat="1" collapsed="1" x14ac:dyDescent="0.25">
      <c r="A11" s="86"/>
      <c r="B11" s="87"/>
      <c r="C11" s="77">
        <v>1</v>
      </c>
      <c r="D11" s="244" t="s">
        <v>71</v>
      </c>
      <c r="E11" s="153"/>
      <c r="F11" s="153"/>
    </row>
    <row r="12" spans="1:17" s="63" customFormat="1" ht="15.75" thickBot="1" x14ac:dyDescent="0.3">
      <c r="A12" s="88"/>
      <c r="B12" s="87"/>
      <c r="C12" s="77">
        <f>C11+1</f>
        <v>2</v>
      </c>
      <c r="D12" s="154" t="s">
        <v>72</v>
      </c>
      <c r="E12" s="153"/>
      <c r="F12" s="153"/>
    </row>
    <row r="13" spans="1:17" s="63" customFormat="1" ht="16.5" thickBot="1" x14ac:dyDescent="0.3">
      <c r="A13" s="75">
        <v>5</v>
      </c>
      <c r="B13" s="76">
        <f>A13/2</f>
        <v>2.5</v>
      </c>
      <c r="C13" s="77"/>
      <c r="D13" s="78" t="s">
        <v>47</v>
      </c>
      <c r="E13" s="79"/>
      <c r="F13" s="79"/>
    </row>
    <row r="14" spans="1:17" s="63" customFormat="1" ht="15.75" hidden="1" outlineLevel="1" x14ac:dyDescent="0.25">
      <c r="A14" s="80"/>
      <c r="B14" s="81"/>
      <c r="C14" s="81"/>
      <c r="D14" s="82" t="s">
        <v>45</v>
      </c>
      <c r="E14" s="153"/>
      <c r="F14" s="153"/>
      <c r="G14" s="91"/>
      <c r="H14" s="91"/>
      <c r="I14" s="91"/>
      <c r="J14" s="91"/>
      <c r="K14" s="91"/>
      <c r="L14" s="91"/>
      <c r="M14" s="91"/>
      <c r="N14" s="91"/>
      <c r="O14" s="91"/>
      <c r="P14" s="92"/>
      <c r="Q14" s="92"/>
    </row>
    <row r="15" spans="1:17" s="63" customFormat="1" ht="15.75" hidden="1" outlineLevel="1" x14ac:dyDescent="0.25">
      <c r="A15" s="93"/>
      <c r="B15" s="81"/>
      <c r="C15" s="81"/>
      <c r="D15" s="85" t="s">
        <v>46</v>
      </c>
      <c r="E15" s="153"/>
      <c r="F15" s="153"/>
      <c r="G15" s="91"/>
      <c r="H15" s="91"/>
      <c r="I15" s="91"/>
      <c r="J15" s="91"/>
      <c r="K15" s="91"/>
      <c r="L15" s="91"/>
      <c r="M15" s="91"/>
      <c r="N15" s="91"/>
      <c r="O15" s="91"/>
      <c r="P15" s="92"/>
      <c r="Q15" s="92"/>
    </row>
    <row r="16" spans="1:17" s="63" customFormat="1" ht="72" collapsed="1" x14ac:dyDescent="0.25">
      <c r="A16" s="155"/>
      <c r="B16" s="87"/>
      <c r="C16" s="96">
        <f>C12+1</f>
        <v>3</v>
      </c>
      <c r="D16" s="104" t="s">
        <v>73</v>
      </c>
      <c r="E16" s="156"/>
      <c r="F16" s="156"/>
      <c r="G16" s="91"/>
      <c r="H16" s="91"/>
      <c r="I16" s="91"/>
      <c r="J16" s="91"/>
      <c r="K16" s="91"/>
      <c r="L16" s="91"/>
      <c r="M16" s="91"/>
      <c r="N16" s="91"/>
      <c r="O16" s="91"/>
      <c r="P16" s="92"/>
      <c r="Q16" s="92"/>
    </row>
    <row r="17" spans="1:6" s="58" customFormat="1" ht="31.5" x14ac:dyDescent="0.25">
      <c r="A17" s="54"/>
      <c r="B17" s="55"/>
      <c r="C17" s="56"/>
      <c r="D17" s="57"/>
      <c r="E17" s="57"/>
      <c r="F17" s="57"/>
    </row>
    <row r="18" spans="1:6" s="63" customFormat="1" ht="15.75" thickBot="1" x14ac:dyDescent="0.3">
      <c r="A18" s="97"/>
      <c r="B18" s="87"/>
      <c r="C18" s="98"/>
      <c r="D18" s="99"/>
      <c r="E18" s="99"/>
      <c r="F18" s="99"/>
    </row>
    <row r="19" spans="1:6" s="63" customFormat="1" ht="45" x14ac:dyDescent="0.5">
      <c r="A19" s="59" t="s">
        <v>38</v>
      </c>
      <c r="B19" s="87"/>
      <c r="C19" s="98"/>
      <c r="D19" s="61" t="s">
        <v>48</v>
      </c>
      <c r="E19" s="99"/>
      <c r="F19" s="99"/>
    </row>
    <row r="20" spans="1:6" s="63" customFormat="1" ht="25.5" thickBot="1" x14ac:dyDescent="0.3">
      <c r="A20" s="100">
        <f>A23+A37+A27+A33</f>
        <v>33</v>
      </c>
      <c r="B20" s="87"/>
      <c r="C20" s="98"/>
      <c r="D20" s="66"/>
      <c r="E20" s="67">
        <f>A20</f>
        <v>33</v>
      </c>
      <c r="F20" s="68" t="s">
        <v>40</v>
      </c>
    </row>
    <row r="21" spans="1:6" s="63" customFormat="1" ht="24.75" x14ac:dyDescent="0.25">
      <c r="A21" s="81"/>
      <c r="B21" s="87"/>
      <c r="C21" s="98"/>
      <c r="D21" s="68"/>
      <c r="E21" s="68"/>
      <c r="F21" s="68"/>
    </row>
    <row r="22" spans="1:6" s="63" customFormat="1" ht="68.25" thickBot="1" x14ac:dyDescent="0.3">
      <c r="A22" s="71" t="s">
        <v>41</v>
      </c>
      <c r="B22" s="72" t="s">
        <v>42</v>
      </c>
      <c r="C22" s="73" t="s">
        <v>24</v>
      </c>
      <c r="D22" s="74" t="s">
        <v>43</v>
      </c>
      <c r="E22" s="151" t="s">
        <v>26</v>
      </c>
      <c r="F22" s="152" t="s">
        <v>27</v>
      </c>
    </row>
    <row r="23" spans="1:6" s="63" customFormat="1" ht="16.5" thickBot="1" x14ac:dyDescent="0.3">
      <c r="A23" s="75">
        <v>10</v>
      </c>
      <c r="B23" s="76">
        <f>A23/2</f>
        <v>5</v>
      </c>
      <c r="C23" s="77"/>
      <c r="D23" s="103" t="s">
        <v>74</v>
      </c>
      <c r="E23" s="79"/>
      <c r="F23" s="79"/>
    </row>
    <row r="24" spans="1:6" s="63" customFormat="1" ht="15.75" hidden="1" outlineLevel="1" x14ac:dyDescent="0.25">
      <c r="A24" s="101"/>
      <c r="B24" s="81"/>
      <c r="C24" s="81"/>
      <c r="D24" s="82" t="s">
        <v>45</v>
      </c>
      <c r="E24" s="82"/>
      <c r="F24" s="82"/>
    </row>
    <row r="25" spans="1:6" s="63" customFormat="1" ht="15.75" hidden="1" outlineLevel="1" x14ac:dyDescent="0.25">
      <c r="A25" s="84"/>
      <c r="B25" s="81"/>
      <c r="C25" s="81"/>
      <c r="D25" s="85" t="s">
        <v>46</v>
      </c>
      <c r="E25" s="157"/>
      <c r="F25" s="157"/>
    </row>
    <row r="26" spans="1:6" s="63" customFormat="1" ht="29.25" collapsed="1" thickBot="1" x14ac:dyDescent="0.3">
      <c r="A26" s="106"/>
      <c r="B26" s="87"/>
      <c r="C26" s="77">
        <f>C16+1</f>
        <v>4</v>
      </c>
      <c r="D26" s="104" t="s">
        <v>75</v>
      </c>
      <c r="E26" s="153"/>
      <c r="F26" s="153"/>
    </row>
    <row r="27" spans="1:6" s="63" customFormat="1" ht="16.5" thickBot="1" x14ac:dyDescent="0.3">
      <c r="A27" s="75">
        <v>6</v>
      </c>
      <c r="B27" s="76">
        <f>A27/2</f>
        <v>3</v>
      </c>
      <c r="C27" s="77"/>
      <c r="D27" s="79" t="s">
        <v>76</v>
      </c>
      <c r="E27" s="79"/>
      <c r="F27" s="79"/>
    </row>
    <row r="28" spans="1:6" s="63" customFormat="1" ht="15.75" hidden="1" outlineLevel="1" x14ac:dyDescent="0.25">
      <c r="A28" s="101"/>
      <c r="B28" s="81"/>
      <c r="C28" s="81"/>
      <c r="D28" s="82" t="s">
        <v>45</v>
      </c>
      <c r="E28" s="82"/>
      <c r="F28" s="82"/>
    </row>
    <row r="29" spans="1:6" s="63" customFormat="1" ht="15.75" hidden="1" outlineLevel="1" x14ac:dyDescent="0.25">
      <c r="A29" s="84"/>
      <c r="B29" s="81"/>
      <c r="C29" s="81"/>
      <c r="D29" s="85" t="s">
        <v>46</v>
      </c>
      <c r="E29" s="157"/>
      <c r="F29" s="157"/>
    </row>
    <row r="30" spans="1:6" s="63" customFormat="1" ht="28.5" collapsed="1" x14ac:dyDescent="0.25">
      <c r="A30" s="102"/>
      <c r="B30" s="87"/>
      <c r="C30" s="77">
        <f>C26+1</f>
        <v>5</v>
      </c>
      <c r="D30" s="104" t="s">
        <v>240</v>
      </c>
      <c r="E30" s="153"/>
      <c r="F30" s="153"/>
    </row>
    <row r="31" spans="1:6" s="63" customFormat="1" x14ac:dyDescent="0.25">
      <c r="A31" s="102"/>
      <c r="B31" s="87"/>
      <c r="C31" s="77">
        <f>C30+1</f>
        <v>6</v>
      </c>
      <c r="D31" s="104" t="s">
        <v>77</v>
      </c>
      <c r="E31" s="153"/>
      <c r="F31" s="153"/>
    </row>
    <row r="32" spans="1:6" s="63" customFormat="1" ht="15.75" thickBot="1" x14ac:dyDescent="0.3">
      <c r="A32" s="102"/>
      <c r="B32" s="87"/>
      <c r="C32" s="77">
        <f>C31+1</f>
        <v>7</v>
      </c>
      <c r="D32" s="104" t="s">
        <v>49</v>
      </c>
      <c r="E32" s="153"/>
      <c r="F32" s="153"/>
    </row>
    <row r="33" spans="1:6" s="63" customFormat="1" ht="16.5" thickBot="1" x14ac:dyDescent="0.3">
      <c r="A33" s="75">
        <v>10</v>
      </c>
      <c r="B33" s="76">
        <f>A33/2</f>
        <v>5</v>
      </c>
      <c r="C33" s="77"/>
      <c r="D33" s="79" t="s">
        <v>78</v>
      </c>
      <c r="E33" s="79"/>
      <c r="F33" s="79"/>
    </row>
    <row r="34" spans="1:6" s="63" customFormat="1" ht="15.75" hidden="1" outlineLevel="1" x14ac:dyDescent="0.25">
      <c r="A34" s="101"/>
      <c r="B34" s="81"/>
      <c r="C34" s="77"/>
      <c r="D34" s="82" t="s">
        <v>45</v>
      </c>
      <c r="E34" s="82"/>
      <c r="F34" s="82"/>
    </row>
    <row r="35" spans="1:6" s="63" customFormat="1" ht="15.75" hidden="1" outlineLevel="1" x14ac:dyDescent="0.25">
      <c r="A35" s="84"/>
      <c r="B35" s="81"/>
      <c r="C35" s="77"/>
      <c r="D35" s="85" t="s">
        <v>46</v>
      </c>
      <c r="E35" s="157"/>
      <c r="F35" s="157"/>
    </row>
    <row r="36" spans="1:6" s="63" customFormat="1" ht="15.75" collapsed="1" thickBot="1" x14ac:dyDescent="0.3">
      <c r="A36" s="105"/>
      <c r="B36" s="87"/>
      <c r="C36" s="77">
        <f>C32+1</f>
        <v>8</v>
      </c>
      <c r="D36" s="104" t="s">
        <v>79</v>
      </c>
      <c r="E36" s="153"/>
      <c r="F36" s="153"/>
    </row>
    <row r="37" spans="1:6" s="63" customFormat="1" ht="16.5" thickBot="1" x14ac:dyDescent="0.3">
      <c r="A37" s="75">
        <v>7</v>
      </c>
      <c r="B37" s="76">
        <f>A37/2</f>
        <v>3.5</v>
      </c>
      <c r="C37" s="77"/>
      <c r="D37" s="79" t="s">
        <v>80</v>
      </c>
      <c r="E37" s="79"/>
      <c r="F37" s="79"/>
    </row>
    <row r="38" spans="1:6" s="63" customFormat="1" ht="15.75" hidden="1" outlineLevel="1" x14ac:dyDescent="0.25">
      <c r="A38" s="101"/>
      <c r="B38" s="81"/>
      <c r="C38" s="77"/>
      <c r="D38" s="82" t="s">
        <v>45</v>
      </c>
      <c r="E38" s="82"/>
      <c r="F38" s="82"/>
    </row>
    <row r="39" spans="1:6" s="63" customFormat="1" ht="15.75" hidden="1" outlineLevel="1" x14ac:dyDescent="0.25">
      <c r="A39" s="84"/>
      <c r="B39" s="81"/>
      <c r="C39" s="77"/>
      <c r="D39" s="85" t="s">
        <v>46</v>
      </c>
      <c r="E39" s="157"/>
      <c r="F39" s="157"/>
    </row>
    <row r="40" spans="1:6" s="63" customFormat="1" collapsed="1" x14ac:dyDescent="0.25">
      <c r="A40" s="105"/>
      <c r="B40" s="87"/>
      <c r="C40" s="77">
        <f>C36+1</f>
        <v>9</v>
      </c>
      <c r="D40" s="104" t="s">
        <v>81</v>
      </c>
      <c r="E40" s="153"/>
      <c r="F40" s="153"/>
    </row>
    <row r="41" spans="1:6" s="63" customFormat="1" x14ac:dyDescent="0.25">
      <c r="A41" s="102"/>
      <c r="B41" s="87"/>
      <c r="C41" s="77">
        <f>C40+1</f>
        <v>10</v>
      </c>
      <c r="D41" s="104" t="s">
        <v>228</v>
      </c>
      <c r="E41" s="153"/>
      <c r="F41" s="153"/>
    </row>
    <row r="42" spans="1:6" s="63" customFormat="1" x14ac:dyDescent="0.25">
      <c r="A42" s="158"/>
      <c r="B42" s="87"/>
      <c r="C42" s="77">
        <f>C41+1</f>
        <v>11</v>
      </c>
      <c r="D42" s="89" t="s">
        <v>86</v>
      </c>
      <c r="E42" s="156"/>
      <c r="F42" s="156"/>
    </row>
    <row r="43" spans="1:6" s="63" customFormat="1" x14ac:dyDescent="0.25">
      <c r="A43" s="87"/>
      <c r="B43" s="87"/>
      <c r="C43" s="77"/>
      <c r="D43" s="99"/>
      <c r="E43" s="99"/>
      <c r="F43" s="99"/>
    </row>
    <row r="44" spans="1:6" s="63" customFormat="1" ht="24.75" x14ac:dyDescent="0.25">
      <c r="A44" s="87"/>
      <c r="B44" s="87"/>
      <c r="C44" s="77"/>
      <c r="D44" s="68" t="s">
        <v>50</v>
      </c>
      <c r="E44" s="99"/>
      <c r="F44" s="99"/>
    </row>
    <row r="45" spans="1:6" s="63" customFormat="1" x14ac:dyDescent="0.25">
      <c r="A45" s="87"/>
      <c r="B45" s="87"/>
      <c r="C45" s="77"/>
      <c r="D45" s="107"/>
      <c r="E45" s="99"/>
      <c r="F45" s="99"/>
    </row>
    <row r="46" spans="1:6" s="63" customFormat="1" ht="31.5" x14ac:dyDescent="0.25">
      <c r="A46" s="87"/>
      <c r="B46" s="87"/>
      <c r="C46" s="77"/>
      <c r="D46" s="108" t="s">
        <v>51</v>
      </c>
      <c r="E46" s="99"/>
      <c r="F46" s="99"/>
    </row>
    <row r="47" spans="1:6" s="63" customFormat="1" ht="15.75" x14ac:dyDescent="0.25">
      <c r="A47" s="87"/>
      <c r="B47" s="87"/>
      <c r="C47" s="77"/>
      <c r="D47" s="108" t="s">
        <v>52</v>
      </c>
      <c r="E47" s="99"/>
      <c r="F47" s="99"/>
    </row>
    <row r="48" spans="1:6" s="63" customFormat="1" ht="15.75" x14ac:dyDescent="0.25">
      <c r="A48" s="87"/>
      <c r="B48" s="87"/>
      <c r="C48" s="77"/>
      <c r="D48" s="108" t="s">
        <v>53</v>
      </c>
      <c r="E48" s="99"/>
      <c r="F48" s="99"/>
    </row>
    <row r="49" spans="1:9" s="63" customFormat="1" ht="15.75" thickBot="1" x14ac:dyDescent="0.3">
      <c r="A49" s="87"/>
      <c r="B49" s="87"/>
      <c r="C49" s="77"/>
      <c r="D49" s="99"/>
      <c r="E49" s="99"/>
      <c r="F49" s="99"/>
    </row>
    <row r="50" spans="1:9" s="63" customFormat="1" ht="93.75" x14ac:dyDescent="0.25">
      <c r="A50" s="51"/>
      <c r="B50" s="52"/>
      <c r="C50" s="52"/>
      <c r="D50" s="109" t="s">
        <v>54</v>
      </c>
      <c r="E50" s="110"/>
      <c r="F50" s="111"/>
    </row>
    <row r="51" spans="1:9" ht="18.75" outlineLevel="1" x14ac:dyDescent="0.25">
      <c r="A51" s="51"/>
      <c r="B51" s="52"/>
      <c r="C51" s="52"/>
      <c r="D51" s="112"/>
      <c r="E51" s="113"/>
      <c r="F51" s="114"/>
    </row>
    <row r="52" spans="1:9" ht="37.5" outlineLevel="1" x14ac:dyDescent="0.25">
      <c r="A52" s="51"/>
      <c r="B52" s="52"/>
      <c r="C52" s="52"/>
      <c r="D52" s="112" t="s">
        <v>55</v>
      </c>
      <c r="E52" s="113"/>
      <c r="F52" s="114"/>
    </row>
    <row r="53" spans="1:9" ht="37.5" outlineLevel="1" x14ac:dyDescent="0.25">
      <c r="A53" s="51"/>
      <c r="B53" s="52"/>
      <c r="C53" s="52"/>
      <c r="D53" s="112" t="s">
        <v>56</v>
      </c>
      <c r="E53" s="113"/>
      <c r="F53" s="114"/>
    </row>
    <row r="54" spans="1:9" ht="37.5" outlineLevel="1" x14ac:dyDescent="0.25">
      <c r="A54" s="51"/>
      <c r="B54" s="52"/>
      <c r="C54" s="52"/>
      <c r="D54" s="112" t="s">
        <v>57</v>
      </c>
      <c r="E54" s="113"/>
      <c r="F54" s="114"/>
    </row>
    <row r="55" spans="1:9" ht="19.5" outlineLevel="1" thickBot="1" x14ac:dyDescent="0.3">
      <c r="A55" s="51"/>
      <c r="B55" s="52"/>
      <c r="C55" s="52"/>
      <c r="D55" s="116" t="s">
        <v>58</v>
      </c>
      <c r="E55" s="117"/>
      <c r="F55" s="118"/>
    </row>
    <row r="56" spans="1:9" x14ac:dyDescent="0.25">
      <c r="C56" s="123"/>
      <c r="D56" s="124"/>
      <c r="E56" s="124"/>
    </row>
    <row r="57" spans="1:9" x14ac:dyDescent="0.25">
      <c r="C57" s="123"/>
      <c r="D57" s="124"/>
      <c r="E57" s="124"/>
    </row>
    <row r="58" spans="1:9" x14ac:dyDescent="0.25">
      <c r="C58" s="123"/>
      <c r="D58" s="124"/>
      <c r="E58" s="124"/>
    </row>
    <row r="59" spans="1:9" ht="15.75" x14ac:dyDescent="0.25">
      <c r="C59" s="123"/>
      <c r="D59" s="125"/>
      <c r="E59" s="124"/>
    </row>
    <row r="60" spans="1:9" ht="15.75" x14ac:dyDescent="0.25">
      <c r="C60" s="123"/>
      <c r="D60" s="125"/>
      <c r="E60" s="124"/>
    </row>
    <row r="61" spans="1:9" ht="15.75" x14ac:dyDescent="0.25">
      <c r="C61" s="123"/>
      <c r="D61" s="125"/>
      <c r="E61" s="124"/>
    </row>
    <row r="62" spans="1:9" x14ac:dyDescent="0.25">
      <c r="C62" s="123"/>
      <c r="D62" s="126"/>
      <c r="E62" s="124"/>
    </row>
    <row r="63" spans="1:9" s="115" customFormat="1" ht="15.75" x14ac:dyDescent="0.25">
      <c r="A63" s="50"/>
      <c r="B63" s="50"/>
      <c r="C63" s="123"/>
      <c r="D63" s="125"/>
      <c r="E63" s="124"/>
      <c r="G63" s="50"/>
      <c r="H63" s="50"/>
      <c r="I63" s="50"/>
    </row>
    <row r="64" spans="1:9" s="115" customFormat="1" ht="15.75" x14ac:dyDescent="0.25">
      <c r="A64" s="50"/>
      <c r="B64" s="50"/>
      <c r="C64" s="123"/>
      <c r="D64" s="125"/>
      <c r="E64" s="124"/>
      <c r="G64" s="50"/>
      <c r="H64" s="50"/>
      <c r="I64" s="50"/>
    </row>
    <row r="65" spans="1:9" s="115" customFormat="1" ht="15.75" x14ac:dyDescent="0.25">
      <c r="A65" s="50"/>
      <c r="B65" s="50"/>
      <c r="C65" s="123"/>
      <c r="D65" s="125"/>
      <c r="E65" s="124"/>
      <c r="G65" s="50"/>
      <c r="H65" s="50"/>
      <c r="I65" s="50"/>
    </row>
    <row r="66" spans="1:9" s="115" customFormat="1" x14ac:dyDescent="0.25">
      <c r="A66" s="50"/>
      <c r="B66" s="50"/>
      <c r="C66" s="123"/>
      <c r="D66" s="126"/>
      <c r="E66" s="124"/>
      <c r="G66" s="50"/>
      <c r="H66" s="50"/>
      <c r="I66" s="50"/>
    </row>
    <row r="67" spans="1:9" s="115" customFormat="1" ht="15.75" x14ac:dyDescent="0.25">
      <c r="A67" s="50"/>
      <c r="B67" s="50"/>
      <c r="C67" s="123"/>
      <c r="D67" s="125"/>
      <c r="E67" s="124"/>
      <c r="G67" s="50"/>
      <c r="H67" s="50"/>
      <c r="I67" s="50"/>
    </row>
    <row r="68" spans="1:9" s="115" customFormat="1" ht="15.75" x14ac:dyDescent="0.25">
      <c r="A68" s="50"/>
      <c r="B68" s="50"/>
      <c r="C68" s="123"/>
      <c r="D68" s="125"/>
      <c r="E68" s="124"/>
      <c r="G68" s="50"/>
      <c r="H68" s="50"/>
      <c r="I68" s="50"/>
    </row>
    <row r="69" spans="1:9" s="115" customFormat="1" ht="15.75" x14ac:dyDescent="0.25">
      <c r="A69" s="50"/>
      <c r="B69" s="50"/>
      <c r="C69" s="123"/>
      <c r="D69" s="125"/>
      <c r="E69" s="124"/>
      <c r="G69" s="50"/>
      <c r="H69" s="50"/>
      <c r="I69" s="50"/>
    </row>
    <row r="70" spans="1:9" s="115" customFormat="1" x14ac:dyDescent="0.25">
      <c r="A70" s="50"/>
      <c r="B70" s="50"/>
      <c r="C70" s="123"/>
      <c r="D70" s="126"/>
      <c r="E70" s="124"/>
      <c r="G70" s="50"/>
      <c r="H70" s="50"/>
      <c r="I70" s="50"/>
    </row>
    <row r="71" spans="1:9" s="115" customFormat="1" ht="15.75" x14ac:dyDescent="0.25">
      <c r="A71" s="50"/>
      <c r="B71" s="50"/>
      <c r="C71" s="123"/>
      <c r="D71" s="125"/>
      <c r="E71" s="124"/>
      <c r="G71" s="50"/>
      <c r="H71" s="50"/>
      <c r="I71" s="50"/>
    </row>
    <row r="72" spans="1:9" s="115" customFormat="1" ht="15.75" x14ac:dyDescent="0.25">
      <c r="A72" s="50"/>
      <c r="B72" s="50"/>
      <c r="C72" s="123"/>
      <c r="D72" s="125"/>
      <c r="E72" s="124"/>
      <c r="G72" s="50"/>
      <c r="H72" s="50"/>
      <c r="I72" s="50"/>
    </row>
    <row r="73" spans="1:9" s="115" customFormat="1" ht="15.75" x14ac:dyDescent="0.25">
      <c r="A73" s="50"/>
      <c r="B73" s="50"/>
      <c r="C73" s="123"/>
      <c r="D73" s="125"/>
      <c r="E73" s="124"/>
      <c r="G73" s="50"/>
      <c r="H73" s="50"/>
      <c r="I73" s="50"/>
    </row>
    <row r="74" spans="1:9" s="115" customFormat="1" x14ac:dyDescent="0.25">
      <c r="A74" s="50"/>
      <c r="B74" s="50"/>
      <c r="C74" s="123"/>
      <c r="D74" s="126"/>
      <c r="E74" s="124"/>
      <c r="G74" s="50"/>
      <c r="H74" s="50"/>
      <c r="I74" s="50"/>
    </row>
    <row r="75" spans="1:9" s="115" customFormat="1" ht="15.75" x14ac:dyDescent="0.25">
      <c r="A75" s="50"/>
      <c r="B75" s="50"/>
      <c r="C75" s="123"/>
      <c r="D75" s="125"/>
      <c r="E75" s="124"/>
      <c r="G75" s="50"/>
      <c r="H75" s="50"/>
      <c r="I75" s="50"/>
    </row>
    <row r="76" spans="1:9" s="115" customFormat="1" ht="15.75" x14ac:dyDescent="0.25">
      <c r="A76" s="50"/>
      <c r="B76" s="50"/>
      <c r="C76" s="123"/>
      <c r="D76" s="125"/>
      <c r="E76" s="124"/>
      <c r="G76" s="50"/>
      <c r="H76" s="50"/>
      <c r="I76" s="50"/>
    </row>
    <row r="77" spans="1:9" s="115" customFormat="1" ht="15.75" x14ac:dyDescent="0.25">
      <c r="A77" s="50"/>
      <c r="B77" s="50"/>
      <c r="C77" s="123"/>
      <c r="D77" s="125"/>
      <c r="E77" s="124"/>
      <c r="G77" s="50"/>
      <c r="H77" s="50"/>
      <c r="I77" s="50"/>
    </row>
    <row r="78" spans="1:9" s="115" customFormat="1" x14ac:dyDescent="0.25">
      <c r="A78" s="50"/>
      <c r="B78" s="50"/>
      <c r="C78" s="123"/>
      <c r="D78" s="126"/>
      <c r="E78" s="124"/>
      <c r="G78" s="50"/>
      <c r="H78" s="50"/>
      <c r="I78" s="50"/>
    </row>
    <row r="79" spans="1:9" s="115" customFormat="1" ht="15.75" x14ac:dyDescent="0.25">
      <c r="A79" s="50"/>
      <c r="B79" s="50"/>
      <c r="C79" s="123"/>
      <c r="D79" s="125"/>
      <c r="E79" s="124"/>
      <c r="G79" s="50"/>
      <c r="H79" s="50"/>
      <c r="I79" s="50"/>
    </row>
    <row r="80" spans="1:9" s="115" customFormat="1" ht="15.75" x14ac:dyDescent="0.25">
      <c r="A80" s="50"/>
      <c r="B80" s="50"/>
      <c r="C80" s="123"/>
      <c r="D80" s="125"/>
      <c r="E80" s="124"/>
      <c r="G80" s="50"/>
      <c r="H80" s="50"/>
      <c r="I80" s="50"/>
    </row>
    <row r="81" spans="1:9" s="115" customFormat="1" ht="15.75" x14ac:dyDescent="0.25">
      <c r="A81" s="50"/>
      <c r="B81" s="50"/>
      <c r="C81" s="123"/>
      <c r="D81" s="125"/>
      <c r="E81" s="124"/>
      <c r="G81" s="50"/>
      <c r="H81" s="50"/>
      <c r="I81" s="50"/>
    </row>
    <row r="82" spans="1:9" s="115" customFormat="1" x14ac:dyDescent="0.25">
      <c r="A82" s="50"/>
      <c r="B82" s="50"/>
      <c r="C82" s="123"/>
      <c r="D82" s="126"/>
      <c r="E82" s="124"/>
      <c r="G82" s="50"/>
      <c r="H82" s="50"/>
      <c r="I82" s="50"/>
    </row>
    <row r="83" spans="1:9" x14ac:dyDescent="0.25">
      <c r="C83" s="123"/>
      <c r="D83" s="124"/>
      <c r="E83" s="124"/>
    </row>
    <row r="84" spans="1:9" x14ac:dyDescent="0.25">
      <c r="C84" s="123"/>
      <c r="D84" s="124"/>
      <c r="E84" s="124"/>
    </row>
    <row r="85" spans="1:9" x14ac:dyDescent="0.25">
      <c r="C85" s="123"/>
      <c r="D85" s="124"/>
      <c r="E85" s="124"/>
    </row>
    <row r="86" spans="1:9" x14ac:dyDescent="0.25">
      <c r="C86" s="123"/>
      <c r="D86" s="124"/>
      <c r="E86" s="124"/>
    </row>
    <row r="87" spans="1:9" x14ac:dyDescent="0.25">
      <c r="C87" s="123"/>
      <c r="D87" s="124"/>
      <c r="E87" s="124"/>
    </row>
  </sheetData>
  <mergeCells count="1">
    <mergeCell ref="C1:F1"/>
  </mergeCells>
  <pageMargins left="0.25" right="0.25" top="0.75" bottom="0.75" header="0.3" footer="0.3"/>
  <pageSetup paperSize="8"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zoomScale="85" zoomScaleNormal="85" workbookViewId="0">
      <selection activeCell="B11" sqref="B11:D11"/>
    </sheetView>
  </sheetViews>
  <sheetFormatPr baseColWidth="10" defaultColWidth="11.42578125" defaultRowHeight="15" outlineLevelCol="1" x14ac:dyDescent="0.25"/>
  <cols>
    <col min="1" max="1" width="11.42578125" style="137"/>
    <col min="2" max="2" width="13.42578125" style="149" customWidth="1"/>
    <col min="3" max="3" width="9" style="149" customWidth="1"/>
    <col min="4" max="4" width="98.7109375" style="149" customWidth="1"/>
    <col min="5" max="6" width="39.140625" style="137" hidden="1" customWidth="1" outlineLevel="1"/>
    <col min="7" max="7" width="11.42578125" style="137" collapsed="1"/>
    <col min="8" max="16384" width="11.42578125" style="137"/>
  </cols>
  <sheetData>
    <row r="1" spans="1:17" s="130" customFormat="1" x14ac:dyDescent="0.25">
      <c r="A1" s="127"/>
      <c r="B1" s="128"/>
      <c r="C1" s="128"/>
      <c r="D1" s="32"/>
      <c r="E1" s="31"/>
      <c r="F1" s="129"/>
    </row>
    <row r="2" spans="1:17" s="130" customFormat="1" ht="31.5" customHeight="1" x14ac:dyDescent="0.25">
      <c r="A2" s="131"/>
      <c r="B2" s="132" t="s">
        <v>10</v>
      </c>
      <c r="C2" s="133" t="s">
        <v>12</v>
      </c>
      <c r="D2" s="133"/>
      <c r="E2" s="34"/>
      <c r="F2" s="134"/>
    </row>
    <row r="3" spans="1:17" s="130" customFormat="1" x14ac:dyDescent="0.25">
      <c r="A3" s="127"/>
      <c r="B3" s="128"/>
      <c r="C3" s="128"/>
      <c r="D3" s="128"/>
      <c r="E3" s="31"/>
      <c r="F3" s="129"/>
    </row>
    <row r="4" spans="1:17" s="127" customFormat="1" x14ac:dyDescent="0.25">
      <c r="B4" s="35" t="str">
        <f>B2</f>
        <v>LOT 3</v>
      </c>
      <c r="C4" s="253" t="str">
        <f>C2</f>
        <v>Espiròmetre</v>
      </c>
      <c r="D4" s="254"/>
      <c r="E4" s="31"/>
      <c r="F4" s="129"/>
      <c r="G4" s="130"/>
      <c r="H4" s="130"/>
      <c r="I4" s="130"/>
      <c r="J4" s="130"/>
      <c r="K4" s="130"/>
      <c r="L4" s="130"/>
      <c r="M4" s="130"/>
      <c r="N4" s="130"/>
      <c r="O4" s="130"/>
      <c r="P4" s="130"/>
      <c r="Q4" s="130"/>
    </row>
    <row r="5" spans="1:17" s="127" customFormat="1" x14ac:dyDescent="0.25">
      <c r="B5" s="135" t="s">
        <v>17</v>
      </c>
      <c r="C5" s="257"/>
      <c r="D5" s="258"/>
      <c r="E5" s="31"/>
      <c r="F5" s="129"/>
      <c r="G5" s="130"/>
      <c r="H5" s="130"/>
      <c r="I5" s="130"/>
      <c r="J5" s="130"/>
      <c r="K5" s="130"/>
      <c r="L5" s="130"/>
      <c r="M5" s="130"/>
      <c r="N5" s="130"/>
      <c r="O5" s="130"/>
      <c r="P5" s="130"/>
      <c r="Q5" s="130"/>
    </row>
    <row r="6" spans="1:17" s="127" customFormat="1" x14ac:dyDescent="0.25">
      <c r="B6" s="135" t="s">
        <v>18</v>
      </c>
      <c r="C6" s="257"/>
      <c r="D6" s="258"/>
      <c r="E6" s="31"/>
      <c r="F6" s="129"/>
      <c r="G6" s="130"/>
      <c r="H6" s="130"/>
      <c r="I6" s="130"/>
      <c r="J6" s="130"/>
      <c r="K6" s="130"/>
      <c r="L6" s="130"/>
      <c r="M6" s="130"/>
      <c r="N6" s="130"/>
      <c r="O6" s="130"/>
      <c r="P6" s="130"/>
      <c r="Q6" s="130"/>
    </row>
    <row r="7" spans="1:17" s="127" customFormat="1" ht="25.5" x14ac:dyDescent="0.25">
      <c r="B7" s="135" t="s">
        <v>19</v>
      </c>
      <c r="C7" s="257"/>
      <c r="D7" s="258"/>
      <c r="E7" s="31"/>
      <c r="F7" s="129"/>
      <c r="G7" s="130"/>
      <c r="H7" s="130"/>
      <c r="I7" s="130"/>
      <c r="J7" s="130"/>
      <c r="K7" s="130"/>
      <c r="L7" s="130"/>
      <c r="M7" s="130"/>
      <c r="N7" s="130"/>
      <c r="O7" s="130"/>
      <c r="P7" s="130"/>
      <c r="Q7" s="130"/>
    </row>
    <row r="8" spans="1:17" s="127" customFormat="1" ht="22.5" x14ac:dyDescent="0.25">
      <c r="B8" s="136"/>
      <c r="C8" s="136"/>
      <c r="D8" s="36"/>
      <c r="E8" s="31"/>
      <c r="F8" s="129"/>
      <c r="G8" s="130"/>
      <c r="H8" s="130"/>
      <c r="I8" s="130"/>
      <c r="J8" s="130"/>
      <c r="K8" s="130"/>
      <c r="L8" s="130"/>
      <c r="M8" s="130"/>
      <c r="N8" s="130"/>
      <c r="O8" s="130"/>
      <c r="P8" s="130"/>
      <c r="Q8" s="130"/>
    </row>
    <row r="9" spans="1:17" s="127" customFormat="1" ht="24.75" x14ac:dyDescent="0.25">
      <c r="B9" s="37" t="s">
        <v>20</v>
      </c>
      <c r="C9" s="37"/>
      <c r="D9" s="128"/>
      <c r="E9" s="31"/>
      <c r="F9" s="129"/>
      <c r="G9" s="130"/>
      <c r="H9" s="130"/>
      <c r="I9" s="130"/>
      <c r="J9" s="130"/>
      <c r="K9" s="130"/>
      <c r="L9" s="130"/>
      <c r="M9" s="130"/>
      <c r="N9" s="130"/>
      <c r="O9" s="130"/>
      <c r="P9" s="130"/>
      <c r="Q9" s="130"/>
    </row>
    <row r="10" spans="1:17" s="127" customFormat="1" ht="24.75" x14ac:dyDescent="0.25">
      <c r="B10" s="136"/>
      <c r="C10" s="136"/>
      <c r="D10" s="38"/>
      <c r="E10" s="31"/>
      <c r="F10" s="129"/>
      <c r="G10" s="130"/>
      <c r="H10" s="130"/>
      <c r="I10" s="130"/>
      <c r="J10" s="130"/>
      <c r="K10" s="130"/>
      <c r="L10" s="130"/>
      <c r="M10" s="130"/>
      <c r="N10" s="130"/>
      <c r="O10" s="130"/>
      <c r="P10" s="130"/>
      <c r="Q10" s="130"/>
    </row>
    <row r="11" spans="1:17" ht="38.25" customHeight="1" x14ac:dyDescent="0.25">
      <c r="A11" s="127"/>
      <c r="B11" s="259" t="s">
        <v>21</v>
      </c>
      <c r="C11" s="260"/>
      <c r="D11" s="261"/>
    </row>
    <row r="12" spans="1:17" ht="33.75" customHeight="1" x14ac:dyDescent="0.25">
      <c r="A12" s="127"/>
      <c r="B12" s="249" t="s">
        <v>22</v>
      </c>
      <c r="C12" s="250"/>
      <c r="D12" s="250"/>
    </row>
    <row r="13" spans="1:17" ht="54" customHeight="1" x14ac:dyDescent="0.25">
      <c r="A13" s="127"/>
      <c r="B13" s="263" t="s">
        <v>255</v>
      </c>
      <c r="C13" s="264"/>
      <c r="D13" s="264"/>
    </row>
    <row r="14" spans="1:17" ht="33" customHeight="1" x14ac:dyDescent="0.25">
      <c r="A14" s="127"/>
      <c r="B14" s="138"/>
      <c r="C14" s="251"/>
      <c r="D14" s="247"/>
    </row>
    <row r="15" spans="1:17" ht="39.75" customHeight="1" x14ac:dyDescent="0.25">
      <c r="A15" s="127"/>
      <c r="B15" s="139" t="s">
        <v>23</v>
      </c>
      <c r="C15" s="139" t="s">
        <v>24</v>
      </c>
      <c r="D15" s="35" t="s">
        <v>25</v>
      </c>
      <c r="E15" s="42" t="s">
        <v>59</v>
      </c>
      <c r="F15" s="43" t="s">
        <v>27</v>
      </c>
    </row>
    <row r="16" spans="1:17" ht="25.5" x14ac:dyDescent="0.25">
      <c r="A16" s="127"/>
      <c r="B16" s="140"/>
      <c r="C16" s="141"/>
      <c r="D16" s="142" t="s">
        <v>28</v>
      </c>
      <c r="E16" s="143"/>
      <c r="F16" s="143"/>
    </row>
    <row r="17" spans="1:6" x14ac:dyDescent="0.25">
      <c r="A17" s="127"/>
      <c r="B17" s="139"/>
      <c r="C17" s="139"/>
      <c r="D17" s="35" t="s">
        <v>131</v>
      </c>
      <c r="E17" s="143"/>
      <c r="F17" s="143"/>
    </row>
    <row r="18" spans="1:6" x14ac:dyDescent="0.25">
      <c r="A18" s="127"/>
      <c r="B18" s="140" t="s">
        <v>30</v>
      </c>
      <c r="C18" s="141">
        <v>1</v>
      </c>
      <c r="D18" s="144" t="s">
        <v>90</v>
      </c>
      <c r="E18" s="143"/>
      <c r="F18" s="143"/>
    </row>
    <row r="19" spans="1:6" x14ac:dyDescent="0.25">
      <c r="A19" s="127"/>
      <c r="B19" s="140" t="s">
        <v>30</v>
      </c>
      <c r="C19" s="141">
        <f t="shared" ref="C19:C20" si="0">C18+1</f>
        <v>2</v>
      </c>
      <c r="D19" s="144" t="s">
        <v>91</v>
      </c>
      <c r="E19" s="143"/>
      <c r="F19" s="143"/>
    </row>
    <row r="20" spans="1:6" x14ac:dyDescent="0.25">
      <c r="A20" s="127"/>
      <c r="B20" s="140" t="s">
        <v>30</v>
      </c>
      <c r="C20" s="141">
        <f t="shared" si="0"/>
        <v>3</v>
      </c>
      <c r="D20" s="144" t="s">
        <v>92</v>
      </c>
      <c r="E20" s="143"/>
      <c r="F20" s="143"/>
    </row>
    <row r="21" spans="1:6" x14ac:dyDescent="0.25">
      <c r="A21" s="127"/>
      <c r="B21" s="140" t="s">
        <v>30</v>
      </c>
      <c r="C21" s="141">
        <f>C20+1</f>
        <v>4</v>
      </c>
      <c r="D21" s="144" t="s">
        <v>93</v>
      </c>
      <c r="E21" s="143"/>
      <c r="F21" s="143"/>
    </row>
    <row r="22" spans="1:6" x14ac:dyDescent="0.25">
      <c r="A22" s="127"/>
      <c r="B22" s="140" t="s">
        <v>30</v>
      </c>
      <c r="C22" s="141">
        <f t="shared" ref="C22:C36" si="1">C21+1</f>
        <v>5</v>
      </c>
      <c r="D22" s="144" t="s">
        <v>94</v>
      </c>
      <c r="E22" s="143"/>
      <c r="F22" s="143"/>
    </row>
    <row r="23" spans="1:6" x14ac:dyDescent="0.25">
      <c r="A23" s="127"/>
      <c r="B23" s="140" t="s">
        <v>30</v>
      </c>
      <c r="C23" s="141">
        <f t="shared" si="1"/>
        <v>6</v>
      </c>
      <c r="D23" s="144" t="s">
        <v>95</v>
      </c>
      <c r="E23" s="143"/>
      <c r="F23" s="143"/>
    </row>
    <row r="24" spans="1:6" x14ac:dyDescent="0.25">
      <c r="A24" s="127"/>
      <c r="B24" s="140" t="s">
        <v>30</v>
      </c>
      <c r="C24" s="141">
        <f t="shared" si="1"/>
        <v>7</v>
      </c>
      <c r="D24" s="144" t="s">
        <v>96</v>
      </c>
      <c r="E24" s="143"/>
      <c r="F24" s="143"/>
    </row>
    <row r="25" spans="1:6" x14ac:dyDescent="0.25">
      <c r="A25" s="127"/>
      <c r="B25" s="140" t="s">
        <v>30</v>
      </c>
      <c r="C25" s="141">
        <f t="shared" si="1"/>
        <v>8</v>
      </c>
      <c r="D25" s="144" t="s">
        <v>97</v>
      </c>
      <c r="E25" s="143"/>
      <c r="F25" s="143"/>
    </row>
    <row r="26" spans="1:6" x14ac:dyDescent="0.25">
      <c r="A26" s="127"/>
      <c r="B26" s="140" t="s">
        <v>30</v>
      </c>
      <c r="C26" s="141">
        <f t="shared" si="1"/>
        <v>9</v>
      </c>
      <c r="D26" s="144" t="s">
        <v>98</v>
      </c>
      <c r="E26" s="143"/>
      <c r="F26" s="143"/>
    </row>
    <row r="27" spans="1:6" ht="25.5" x14ac:dyDescent="0.25">
      <c r="A27" s="127"/>
      <c r="B27" s="140" t="s">
        <v>30</v>
      </c>
      <c r="C27" s="141">
        <f t="shared" si="1"/>
        <v>10</v>
      </c>
      <c r="D27" s="144" t="s">
        <v>252</v>
      </c>
      <c r="E27" s="143"/>
      <c r="F27" s="143"/>
    </row>
    <row r="28" spans="1:6" ht="66.75" customHeight="1" x14ac:dyDescent="0.25">
      <c r="A28" s="127"/>
      <c r="B28" s="140" t="s">
        <v>30</v>
      </c>
      <c r="C28" s="141">
        <f t="shared" si="1"/>
        <v>11</v>
      </c>
      <c r="D28" s="144" t="s">
        <v>99</v>
      </c>
      <c r="E28" s="143"/>
      <c r="F28" s="143"/>
    </row>
    <row r="29" spans="1:6" x14ac:dyDescent="0.25">
      <c r="A29" s="127"/>
      <c r="B29" s="140" t="s">
        <v>30</v>
      </c>
      <c r="C29" s="141">
        <f t="shared" si="1"/>
        <v>12</v>
      </c>
      <c r="D29" s="146" t="s">
        <v>100</v>
      </c>
      <c r="E29" s="143"/>
      <c r="F29" s="143"/>
    </row>
    <row r="30" spans="1:6" customFormat="1" x14ac:dyDescent="0.25">
      <c r="A30" s="47"/>
      <c r="B30" s="140" t="s">
        <v>30</v>
      </c>
      <c r="C30" s="141">
        <f t="shared" si="1"/>
        <v>13</v>
      </c>
      <c r="D30" s="146" t="s">
        <v>101</v>
      </c>
      <c r="E30" s="143"/>
      <c r="F30" s="143"/>
    </row>
    <row r="31" spans="1:6" customFormat="1" x14ac:dyDescent="0.25">
      <c r="A31" s="47"/>
      <c r="B31" s="140" t="s">
        <v>30</v>
      </c>
      <c r="C31" s="141">
        <f t="shared" si="1"/>
        <v>14</v>
      </c>
      <c r="D31" s="146" t="s">
        <v>253</v>
      </c>
      <c r="E31" s="143"/>
      <c r="F31" s="143"/>
    </row>
    <row r="32" spans="1:6" customFormat="1" x14ac:dyDescent="0.25">
      <c r="A32" s="47"/>
      <c r="B32" s="140" t="s">
        <v>30</v>
      </c>
      <c r="C32" s="141">
        <f t="shared" si="1"/>
        <v>15</v>
      </c>
      <c r="D32" s="146" t="s">
        <v>102</v>
      </c>
      <c r="E32" s="143"/>
      <c r="F32" s="143"/>
    </row>
    <row r="33" spans="1:7" customFormat="1" x14ac:dyDescent="0.25">
      <c r="A33" s="47"/>
      <c r="B33" s="140" t="s">
        <v>30</v>
      </c>
      <c r="C33" s="141">
        <f t="shared" si="1"/>
        <v>16</v>
      </c>
      <c r="D33" s="180" t="s">
        <v>103</v>
      </c>
      <c r="E33" s="143"/>
      <c r="F33" s="143"/>
    </row>
    <row r="34" spans="1:7" customFormat="1" x14ac:dyDescent="0.25">
      <c r="A34" s="47"/>
      <c r="B34" s="140" t="s">
        <v>30</v>
      </c>
      <c r="C34" s="141">
        <f t="shared" si="1"/>
        <v>17</v>
      </c>
      <c r="D34" s="180" t="s">
        <v>104</v>
      </c>
      <c r="E34" s="143"/>
      <c r="F34" s="143"/>
    </row>
    <row r="35" spans="1:7" customFormat="1" x14ac:dyDescent="0.25">
      <c r="A35" s="47"/>
      <c r="B35" s="140" t="s">
        <v>30</v>
      </c>
      <c r="C35" s="141">
        <f t="shared" si="1"/>
        <v>18</v>
      </c>
      <c r="D35" s="145" t="s">
        <v>105</v>
      </c>
      <c r="E35" s="143"/>
      <c r="F35" s="143"/>
    </row>
    <row r="36" spans="1:7" customFormat="1" x14ac:dyDescent="0.25">
      <c r="A36" s="47"/>
      <c r="B36" s="140" t="s">
        <v>30</v>
      </c>
      <c r="C36" s="141">
        <f t="shared" si="1"/>
        <v>19</v>
      </c>
      <c r="D36" s="145" t="s">
        <v>106</v>
      </c>
      <c r="E36" s="143"/>
      <c r="F36" s="143"/>
    </row>
    <row r="37" spans="1:7" x14ac:dyDescent="0.25">
      <c r="A37" s="127"/>
      <c r="B37" s="139"/>
      <c r="C37" s="139"/>
      <c r="D37" s="35" t="s">
        <v>31</v>
      </c>
      <c r="E37" s="143"/>
      <c r="F37" s="143"/>
    </row>
    <row r="38" spans="1:7" customFormat="1" ht="76.5" x14ac:dyDescent="0.25">
      <c r="A38" s="47"/>
      <c r="B38" s="181" t="s">
        <v>30</v>
      </c>
      <c r="C38" s="182">
        <f>C36+1</f>
        <v>20</v>
      </c>
      <c r="D38" s="144" t="s">
        <v>107</v>
      </c>
      <c r="E38" s="143"/>
      <c r="F38" s="143"/>
      <c r="G38" s="137"/>
    </row>
    <row r="39" spans="1:7" customFormat="1" x14ac:dyDescent="0.25">
      <c r="A39" s="47"/>
      <c r="B39" s="181" t="s">
        <v>30</v>
      </c>
      <c r="C39" s="182">
        <f t="shared" ref="C39:C42" si="2">C38+1</f>
        <v>21</v>
      </c>
      <c r="D39" s="144" t="s">
        <v>108</v>
      </c>
      <c r="E39" s="143"/>
      <c r="F39" s="143"/>
    </row>
    <row r="40" spans="1:7" customFormat="1" ht="25.5" x14ac:dyDescent="0.25">
      <c r="A40" s="47"/>
      <c r="B40" s="181" t="s">
        <v>30</v>
      </c>
      <c r="C40" s="182">
        <f t="shared" si="2"/>
        <v>22</v>
      </c>
      <c r="D40" s="144" t="s">
        <v>83</v>
      </c>
      <c r="E40" s="143"/>
      <c r="F40" s="143"/>
    </row>
    <row r="41" spans="1:7" customFormat="1" ht="38.25" x14ac:dyDescent="0.25">
      <c r="A41" s="47"/>
      <c r="B41" s="181" t="s">
        <v>30</v>
      </c>
      <c r="C41" s="182">
        <f t="shared" si="2"/>
        <v>23</v>
      </c>
      <c r="D41" s="144" t="s">
        <v>84</v>
      </c>
      <c r="E41" s="143"/>
      <c r="F41" s="143"/>
    </row>
    <row r="42" spans="1:7" customFormat="1" ht="25.5" x14ac:dyDescent="0.25">
      <c r="A42" s="47"/>
      <c r="B42" s="181" t="s">
        <v>30</v>
      </c>
      <c r="C42" s="182">
        <f t="shared" si="2"/>
        <v>24</v>
      </c>
      <c r="D42" s="144" t="s">
        <v>37</v>
      </c>
      <c r="E42" s="143"/>
      <c r="F42" s="143"/>
    </row>
    <row r="43" spans="1:7" x14ac:dyDescent="0.25">
      <c r="A43" s="127"/>
      <c r="B43" s="139"/>
      <c r="C43" s="139"/>
      <c r="D43" s="35" t="s">
        <v>132</v>
      </c>
      <c r="E43" s="143"/>
      <c r="F43" s="143"/>
    </row>
    <row r="44" spans="1:7" ht="106.5" customHeight="1" x14ac:dyDescent="0.25">
      <c r="B44" s="140" t="s">
        <v>30</v>
      </c>
      <c r="C44" s="141">
        <f t="shared" ref="C44" si="3">C42+1</f>
        <v>25</v>
      </c>
      <c r="D44" s="183" t="s">
        <v>229</v>
      </c>
      <c r="E44" s="143"/>
      <c r="F44" s="143"/>
    </row>
    <row r="45" spans="1:7" ht="17.25" customHeight="1" x14ac:dyDescent="0.25">
      <c r="B45" s="140" t="s">
        <v>30</v>
      </c>
      <c r="C45" s="141">
        <f t="shared" ref="C45:C51" si="4">C44+1</f>
        <v>26</v>
      </c>
      <c r="D45" s="183" t="s">
        <v>109</v>
      </c>
      <c r="E45" s="143"/>
      <c r="F45" s="143"/>
    </row>
    <row r="46" spans="1:7" x14ac:dyDescent="0.25">
      <c r="A46" s="127"/>
      <c r="B46" s="140" t="s">
        <v>30</v>
      </c>
      <c r="C46" s="141">
        <f t="shared" si="4"/>
        <v>27</v>
      </c>
      <c r="D46" s="144" t="s">
        <v>110</v>
      </c>
      <c r="E46" s="143"/>
      <c r="F46" s="143"/>
    </row>
    <row r="47" spans="1:7" x14ac:dyDescent="0.25">
      <c r="A47" s="127"/>
      <c r="B47" s="140" t="s">
        <v>30</v>
      </c>
      <c r="C47" s="141">
        <f t="shared" si="4"/>
        <v>28</v>
      </c>
      <c r="D47" s="184" t="s">
        <v>111</v>
      </c>
      <c r="E47" s="143"/>
      <c r="F47" s="143"/>
    </row>
    <row r="48" spans="1:7" ht="127.5" x14ac:dyDescent="0.25">
      <c r="A48" s="127"/>
      <c r="B48" s="140" t="s">
        <v>30</v>
      </c>
      <c r="C48" s="141">
        <f t="shared" si="4"/>
        <v>29</v>
      </c>
      <c r="D48" s="185" t="s">
        <v>112</v>
      </c>
      <c r="E48" s="143"/>
      <c r="F48" s="143"/>
    </row>
    <row r="49" spans="1:6" ht="25.5" x14ac:dyDescent="0.25">
      <c r="B49" s="140" t="s">
        <v>30</v>
      </c>
      <c r="C49" s="141">
        <f t="shared" si="4"/>
        <v>30</v>
      </c>
      <c r="D49" s="144" t="s">
        <v>113</v>
      </c>
      <c r="E49" s="143"/>
      <c r="F49" s="143"/>
    </row>
    <row r="50" spans="1:6" x14ac:dyDescent="0.25">
      <c r="A50" s="127"/>
      <c r="B50" s="140" t="s">
        <v>30</v>
      </c>
      <c r="C50" s="141">
        <f t="shared" si="4"/>
        <v>31</v>
      </c>
      <c r="D50" s="144" t="s">
        <v>114</v>
      </c>
      <c r="E50" s="143"/>
      <c r="F50" s="143"/>
    </row>
    <row r="51" spans="1:6" s="150" customFormat="1" ht="25.5" x14ac:dyDescent="0.25">
      <c r="A51" s="127"/>
      <c r="B51" s="140" t="s">
        <v>30</v>
      </c>
      <c r="C51" s="141">
        <f t="shared" si="4"/>
        <v>32</v>
      </c>
      <c r="D51" s="144" t="s">
        <v>115</v>
      </c>
      <c r="E51" s="143"/>
      <c r="F51" s="143"/>
    </row>
    <row r="52" spans="1:6" s="150" customFormat="1" x14ac:dyDescent="0.25">
      <c r="B52" s="148"/>
      <c r="C52" s="148"/>
      <c r="D52" s="149"/>
    </row>
    <row r="53" spans="1:6" s="150" customFormat="1" x14ac:dyDescent="0.25">
      <c r="B53" s="149"/>
      <c r="C53" s="149"/>
      <c r="D53" s="149"/>
    </row>
    <row r="54" spans="1:6" s="150" customFormat="1" x14ac:dyDescent="0.25">
      <c r="B54" s="149"/>
      <c r="C54" s="149"/>
      <c r="D54" s="149"/>
    </row>
    <row r="55" spans="1:6" s="150" customFormat="1" x14ac:dyDescent="0.25">
      <c r="B55" s="149"/>
      <c r="C55" s="149"/>
      <c r="D55" s="149"/>
    </row>
    <row r="56" spans="1:6" s="150" customFormat="1" x14ac:dyDescent="0.25">
      <c r="B56" s="149"/>
      <c r="C56" s="149"/>
      <c r="D56" s="149"/>
    </row>
    <row r="57" spans="1:6" s="150" customFormat="1" x14ac:dyDescent="0.25">
      <c r="B57" s="149"/>
      <c r="C57" s="149"/>
      <c r="D57" s="149"/>
    </row>
    <row r="58" spans="1:6" s="150" customFormat="1" x14ac:dyDescent="0.25">
      <c r="B58" s="149"/>
      <c r="C58" s="149"/>
      <c r="D58" s="149"/>
    </row>
    <row r="59" spans="1:6" s="150" customFormat="1" x14ac:dyDescent="0.25">
      <c r="B59" s="149"/>
      <c r="C59" s="149"/>
      <c r="D59" s="149"/>
    </row>
    <row r="60" spans="1:6" s="150" customFormat="1" x14ac:dyDescent="0.25">
      <c r="B60" s="149"/>
      <c r="C60" s="149"/>
      <c r="D60" s="149"/>
    </row>
  </sheetData>
  <sheetProtection formatRows="0"/>
  <mergeCells count="6">
    <mergeCell ref="B13:D13"/>
    <mergeCell ref="C4:D4"/>
    <mergeCell ref="C5:D5"/>
    <mergeCell ref="C6:D6"/>
    <mergeCell ref="C7:D7"/>
    <mergeCell ref="B11:D11"/>
  </mergeCells>
  <pageMargins left="0.19685039370078741" right="0.19685039370078741" top="0.39370078740157483" bottom="0.39370078740157483" header="0.31496062992125984" footer="0.19685039370078741"/>
  <pageSetup paperSize="9" scale="46" fitToWidth="0" orientation="landscape" verticalDpi="598" r:id="rId1"/>
  <headerFooter scaleWithDoc="0">
    <oddFooter>&amp;R&amp;P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4"/>
  <sheetViews>
    <sheetView zoomScale="70" zoomScaleNormal="70" workbookViewId="0">
      <selection activeCell="J29" sqref="J29"/>
    </sheetView>
  </sheetViews>
  <sheetFormatPr baseColWidth="10" defaultColWidth="11.42578125" defaultRowHeight="15" outlineLevelRow="1" outlineLevelCol="1" x14ac:dyDescent="0.25"/>
  <cols>
    <col min="1" max="1" width="16.7109375" style="50" customWidth="1"/>
    <col min="2" max="2" width="19.140625" style="50" customWidth="1"/>
    <col min="3" max="3" width="16" style="122" customWidth="1"/>
    <col min="4" max="4" width="126.7109375" style="115" customWidth="1"/>
    <col min="5" max="6" width="54.7109375" style="115" hidden="1" customWidth="1" outlineLevel="1"/>
    <col min="7" max="7" width="11.42578125" style="50" collapsed="1"/>
    <col min="8" max="16384" width="11.42578125" style="50"/>
  </cols>
  <sheetData>
    <row r="1" spans="1:6" ht="51" customHeight="1" x14ac:dyDescent="0.6">
      <c r="A1" s="48"/>
      <c r="B1" s="49" t="str">
        <f>'LOT 3 - Espiròmetre'!B2</f>
        <v>LOT 3</v>
      </c>
      <c r="C1" s="255" t="str">
        <f>'LOT 3 - Espiròmetre'!C2</f>
        <v>Espiròmetre</v>
      </c>
      <c r="D1" s="255"/>
      <c r="E1" s="255"/>
      <c r="F1" s="255"/>
    </row>
    <row r="2" spans="1:6" ht="22.5" x14ac:dyDescent="0.25">
      <c r="A2" s="51"/>
      <c r="B2" s="52"/>
      <c r="C2" s="52"/>
      <c r="D2" s="53"/>
      <c r="E2" s="53"/>
      <c r="F2" s="53"/>
    </row>
    <row r="3" spans="1:6" s="58" customFormat="1" ht="25.35" customHeight="1" thickBot="1" x14ac:dyDescent="0.3">
      <c r="A3" s="54"/>
      <c r="B3" s="55"/>
      <c r="C3" s="56"/>
      <c r="D3" s="57"/>
      <c r="E3" s="57"/>
      <c r="F3" s="57"/>
    </row>
    <row r="4" spans="1:6" ht="45" x14ac:dyDescent="0.5">
      <c r="A4" s="59" t="s">
        <v>38</v>
      </c>
      <c r="B4" s="60"/>
      <c r="C4" s="60"/>
      <c r="D4" s="61" t="s">
        <v>39</v>
      </c>
      <c r="E4" s="62"/>
      <c r="F4" s="62"/>
    </row>
    <row r="5" spans="1:6" ht="25.5" thickBot="1" x14ac:dyDescent="0.55000000000000004">
      <c r="A5" s="64">
        <f>SUM(A8:A22)</f>
        <v>18</v>
      </c>
      <c r="B5" s="48"/>
      <c r="C5" s="65"/>
      <c r="D5" s="186"/>
      <c r="E5" s="67">
        <f>A5</f>
        <v>18</v>
      </c>
      <c r="F5" s="68" t="s">
        <v>40</v>
      </c>
    </row>
    <row r="6" spans="1:6" ht="24.75" x14ac:dyDescent="0.25">
      <c r="A6" s="48"/>
      <c r="B6" s="66"/>
      <c r="C6" s="70"/>
      <c r="D6" s="68"/>
      <c r="E6" s="68"/>
      <c r="F6" s="68"/>
    </row>
    <row r="7" spans="1:6" s="193" customFormat="1" ht="68.25" thickBot="1" x14ac:dyDescent="0.3">
      <c r="A7" s="187" t="s">
        <v>41</v>
      </c>
      <c r="B7" s="188" t="s">
        <v>42</v>
      </c>
      <c r="C7" s="189" t="s">
        <v>24</v>
      </c>
      <c r="D7" s="190" t="s">
        <v>43</v>
      </c>
      <c r="E7" s="191" t="s">
        <v>59</v>
      </c>
      <c r="F7" s="192" t="s">
        <v>27</v>
      </c>
    </row>
    <row r="8" spans="1:6" customFormat="1" ht="16.5" thickBot="1" x14ac:dyDescent="0.3">
      <c r="A8" s="162">
        <v>7</v>
      </c>
      <c r="B8" s="163">
        <f>A8/2</f>
        <v>3.5</v>
      </c>
      <c r="C8" s="164"/>
      <c r="D8" s="165" t="s">
        <v>116</v>
      </c>
      <c r="E8" s="103"/>
      <c r="F8" s="103"/>
    </row>
    <row r="9" spans="1:6" s="193" customFormat="1" ht="15.75" hidden="1" outlineLevel="1" x14ac:dyDescent="0.25">
      <c r="A9" s="166"/>
      <c r="B9" s="167"/>
      <c r="C9" s="164"/>
      <c r="D9" s="168" t="s">
        <v>85</v>
      </c>
      <c r="E9" s="169"/>
      <c r="F9" s="169"/>
    </row>
    <row r="10" spans="1:6" s="193" customFormat="1" ht="15.75" hidden="1" outlineLevel="1" x14ac:dyDescent="0.25">
      <c r="A10" s="170"/>
      <c r="B10" s="167"/>
      <c r="C10" s="164"/>
      <c r="D10" s="171" t="s">
        <v>46</v>
      </c>
      <c r="E10" s="169"/>
      <c r="F10" s="169"/>
    </row>
    <row r="11" spans="1:6" collapsed="1" x14ac:dyDescent="0.25">
      <c r="A11" s="172"/>
      <c r="B11" s="173"/>
      <c r="C11" s="174">
        <v>1</v>
      </c>
      <c r="D11" s="89" t="s">
        <v>117</v>
      </c>
      <c r="E11" s="175"/>
      <c r="F11" s="169"/>
    </row>
    <row r="12" spans="1:6" x14ac:dyDescent="0.25">
      <c r="A12" s="172"/>
      <c r="B12" s="194"/>
      <c r="C12" s="77">
        <f>C11+1</f>
        <v>2</v>
      </c>
      <c r="D12" s="89" t="s">
        <v>118</v>
      </c>
      <c r="E12" s="175"/>
      <c r="F12" s="175"/>
    </row>
    <row r="13" spans="1:6" ht="15.75" thickBot="1" x14ac:dyDescent="0.3">
      <c r="A13" s="172"/>
      <c r="B13" s="194"/>
      <c r="C13" s="77">
        <f>C12+1</f>
        <v>3</v>
      </c>
      <c r="D13" s="89" t="s">
        <v>119</v>
      </c>
      <c r="E13" s="175"/>
      <c r="F13" s="175"/>
    </row>
    <row r="14" spans="1:6" customFormat="1" ht="16.5" thickBot="1" x14ac:dyDescent="0.3">
      <c r="A14" s="162">
        <v>7</v>
      </c>
      <c r="B14" s="163">
        <f>A14/2</f>
        <v>3.5</v>
      </c>
      <c r="C14" s="164"/>
      <c r="D14" s="165" t="s">
        <v>120</v>
      </c>
      <c r="E14" s="103"/>
      <c r="F14" s="103"/>
    </row>
    <row r="15" spans="1:6" s="193" customFormat="1" ht="15.75" hidden="1" outlineLevel="1" x14ac:dyDescent="0.25">
      <c r="A15" s="166"/>
      <c r="B15" s="167"/>
      <c r="C15" s="164"/>
      <c r="D15" s="168" t="s">
        <v>85</v>
      </c>
      <c r="E15" s="169"/>
      <c r="F15" s="169"/>
    </row>
    <row r="16" spans="1:6" s="193" customFormat="1" ht="15.75" hidden="1" outlineLevel="1" x14ac:dyDescent="0.25">
      <c r="A16" s="170"/>
      <c r="B16" s="167"/>
      <c r="C16" s="164"/>
      <c r="D16" s="171" t="s">
        <v>46</v>
      </c>
      <c r="E16" s="169"/>
      <c r="F16" s="169"/>
    </row>
    <row r="17" spans="1:11" ht="38.25" customHeight="1" collapsed="1" thickBot="1" x14ac:dyDescent="0.3">
      <c r="A17" s="195"/>
      <c r="B17" s="194"/>
      <c r="C17" s="96">
        <f>C13+1</f>
        <v>4</v>
      </c>
      <c r="D17" s="89" t="s">
        <v>121</v>
      </c>
      <c r="E17" s="196"/>
      <c r="F17" s="197"/>
    </row>
    <row r="18" spans="1:11" customFormat="1" ht="16.5" thickBot="1" x14ac:dyDescent="0.3">
      <c r="A18" s="162">
        <v>4</v>
      </c>
      <c r="B18" s="163">
        <f>A18/2</f>
        <v>2</v>
      </c>
      <c r="C18" s="164"/>
      <c r="D18" s="165" t="s">
        <v>122</v>
      </c>
      <c r="E18" s="103"/>
      <c r="F18" s="103"/>
    </row>
    <row r="19" spans="1:11" s="193" customFormat="1" ht="15.75" hidden="1" outlineLevel="1" x14ac:dyDescent="0.25">
      <c r="A19" s="166"/>
      <c r="B19" s="167"/>
      <c r="C19" s="164"/>
      <c r="D19" s="168" t="s">
        <v>85</v>
      </c>
      <c r="E19" s="169"/>
      <c r="F19" s="169"/>
    </row>
    <row r="20" spans="1:11" s="193" customFormat="1" ht="15.75" hidden="1" outlineLevel="1" x14ac:dyDescent="0.25">
      <c r="A20" s="170"/>
      <c r="B20" s="167"/>
      <c r="C20" s="164"/>
      <c r="D20" s="171" t="s">
        <v>46</v>
      </c>
      <c r="E20" s="169"/>
      <c r="F20" s="169"/>
    </row>
    <row r="21" spans="1:11" s="63" customFormat="1" ht="22.5" customHeight="1" collapsed="1" x14ac:dyDescent="0.25">
      <c r="A21" s="198"/>
      <c r="B21" s="87"/>
      <c r="C21" s="77">
        <f>C17+1</f>
        <v>5</v>
      </c>
      <c r="D21" s="89" t="s">
        <v>230</v>
      </c>
      <c r="E21" s="156"/>
      <c r="F21" s="156"/>
      <c r="G21" s="91"/>
      <c r="H21" s="91"/>
      <c r="I21" s="91"/>
      <c r="J21" s="92"/>
      <c r="K21" s="92"/>
    </row>
    <row r="22" spans="1:11" ht="132" x14ac:dyDescent="0.25">
      <c r="A22" s="199"/>
      <c r="B22" s="194"/>
      <c r="C22" s="96">
        <f>C21+1</f>
        <v>6</v>
      </c>
      <c r="D22" s="89" t="s">
        <v>231</v>
      </c>
      <c r="E22" s="196"/>
      <c r="F22" s="196"/>
    </row>
    <row r="23" spans="1:11" x14ac:dyDescent="0.25">
      <c r="A23" s="200"/>
      <c r="B23" s="201"/>
      <c r="C23" s="201"/>
      <c r="D23" s="202"/>
      <c r="E23" s="203"/>
      <c r="F23" s="204"/>
    </row>
    <row r="24" spans="1:11" ht="15.75" thickBot="1" x14ac:dyDescent="0.3">
      <c r="A24" s="200"/>
      <c r="B24" s="201"/>
      <c r="C24" s="201"/>
      <c r="D24" s="202"/>
      <c r="E24" s="205"/>
      <c r="F24" s="204"/>
    </row>
    <row r="25" spans="1:11" ht="45" x14ac:dyDescent="0.5">
      <c r="A25" s="59" t="s">
        <v>38</v>
      </c>
      <c r="B25" s="87"/>
      <c r="C25" s="98"/>
      <c r="D25" s="61" t="s">
        <v>123</v>
      </c>
      <c r="E25" s="99"/>
      <c r="F25" s="99"/>
    </row>
    <row r="26" spans="1:11" ht="25.5" thickBot="1" x14ac:dyDescent="0.3">
      <c r="A26" s="100">
        <f>A29+A33+A37+A45</f>
        <v>30</v>
      </c>
      <c r="B26" s="87"/>
      <c r="C26" s="98"/>
      <c r="D26" s="186"/>
      <c r="E26" s="176">
        <f>A26</f>
        <v>30</v>
      </c>
      <c r="F26" s="177" t="s">
        <v>40</v>
      </c>
    </row>
    <row r="27" spans="1:11" ht="24.75" x14ac:dyDescent="0.25">
      <c r="A27" s="81"/>
      <c r="B27" s="66"/>
      <c r="C27" s="70"/>
      <c r="D27" s="68"/>
      <c r="E27" s="68"/>
      <c r="F27" s="68"/>
    </row>
    <row r="28" spans="1:11" s="193" customFormat="1" ht="68.25" thickBot="1" x14ac:dyDescent="0.3">
      <c r="A28" s="187" t="s">
        <v>41</v>
      </c>
      <c r="B28" s="188" t="s">
        <v>42</v>
      </c>
      <c r="C28" s="189" t="s">
        <v>24</v>
      </c>
      <c r="D28" s="190" t="s">
        <v>43</v>
      </c>
      <c r="E28" s="191" t="s">
        <v>59</v>
      </c>
      <c r="F28" s="192" t="s">
        <v>27</v>
      </c>
    </row>
    <row r="29" spans="1:11" customFormat="1" ht="16.5" thickBot="1" x14ac:dyDescent="0.3">
      <c r="A29" s="162">
        <v>10</v>
      </c>
      <c r="B29" s="163">
        <f>A29/2</f>
        <v>5</v>
      </c>
      <c r="C29" s="164"/>
      <c r="D29" s="165" t="s">
        <v>226</v>
      </c>
      <c r="E29" s="103"/>
      <c r="F29" s="103"/>
    </row>
    <row r="30" spans="1:11" s="193" customFormat="1" ht="15.75" hidden="1" outlineLevel="1" x14ac:dyDescent="0.25">
      <c r="A30" s="166"/>
      <c r="B30" s="167"/>
      <c r="C30" s="164"/>
      <c r="D30" s="168" t="s">
        <v>85</v>
      </c>
      <c r="E30" s="169"/>
      <c r="F30" s="169"/>
    </row>
    <row r="31" spans="1:11" s="193" customFormat="1" ht="15.75" hidden="1" outlineLevel="1" x14ac:dyDescent="0.25">
      <c r="A31" s="170"/>
      <c r="B31" s="167"/>
      <c r="C31" s="164"/>
      <c r="D31" s="171" t="s">
        <v>46</v>
      </c>
      <c r="E31" s="169"/>
      <c r="F31" s="169"/>
    </row>
    <row r="32" spans="1:11" ht="29.25" collapsed="1" thickBot="1" x14ac:dyDescent="0.3">
      <c r="A32" s="195"/>
      <c r="B32" s="206"/>
      <c r="C32" s="96">
        <f>C22+1</f>
        <v>7</v>
      </c>
      <c r="D32" s="89" t="s">
        <v>124</v>
      </c>
      <c r="E32" s="207"/>
      <c r="F32" s="207"/>
    </row>
    <row r="33" spans="1:6" customFormat="1" ht="16.5" thickBot="1" x14ac:dyDescent="0.3">
      <c r="A33" s="162">
        <v>10</v>
      </c>
      <c r="B33" s="163">
        <f>A33/2</f>
        <v>5</v>
      </c>
      <c r="C33" s="164"/>
      <c r="D33" s="165" t="s">
        <v>125</v>
      </c>
      <c r="E33" s="103"/>
      <c r="F33" s="103"/>
    </row>
    <row r="34" spans="1:6" s="193" customFormat="1" ht="15.75" hidden="1" outlineLevel="1" x14ac:dyDescent="0.25">
      <c r="A34" s="166"/>
      <c r="B34" s="167"/>
      <c r="C34" s="164"/>
      <c r="D34" s="168" t="s">
        <v>85</v>
      </c>
      <c r="E34" s="169"/>
      <c r="F34" s="169"/>
    </row>
    <row r="35" spans="1:6" s="193" customFormat="1" ht="15.75" hidden="1" outlineLevel="1" x14ac:dyDescent="0.25">
      <c r="A35" s="170"/>
      <c r="B35" s="167"/>
      <c r="C35" s="164"/>
      <c r="D35" s="171" t="s">
        <v>46</v>
      </c>
      <c r="E35" s="169"/>
      <c r="F35" s="169"/>
    </row>
    <row r="36" spans="1:6" ht="29.25" collapsed="1" thickBot="1" x14ac:dyDescent="0.3">
      <c r="A36" s="195"/>
      <c r="B36" s="206"/>
      <c r="C36" s="96">
        <f>C32+1</f>
        <v>8</v>
      </c>
      <c r="D36" s="89" t="s">
        <v>126</v>
      </c>
      <c r="E36" s="207"/>
      <c r="F36" s="207"/>
    </row>
    <row r="37" spans="1:6" customFormat="1" ht="16.5" thickBot="1" x14ac:dyDescent="0.3">
      <c r="A37" s="162">
        <v>5</v>
      </c>
      <c r="B37" s="163">
        <f>A37/2</f>
        <v>2.5</v>
      </c>
      <c r="C37" s="164"/>
      <c r="D37" s="165" t="s">
        <v>242</v>
      </c>
      <c r="E37" s="103"/>
      <c r="F37" s="103"/>
    </row>
    <row r="38" spans="1:6" s="193" customFormat="1" ht="15.75" hidden="1" outlineLevel="1" x14ac:dyDescent="0.25">
      <c r="A38" s="166"/>
      <c r="B38" s="167"/>
      <c r="C38" s="164"/>
      <c r="D38" s="168" t="s">
        <v>85</v>
      </c>
      <c r="E38" s="175"/>
      <c r="F38" s="175"/>
    </row>
    <row r="39" spans="1:6" s="193" customFormat="1" ht="15.75" hidden="1" outlineLevel="1" x14ac:dyDescent="0.25">
      <c r="A39" s="170"/>
      <c r="B39" s="167"/>
      <c r="C39" s="164"/>
      <c r="D39" s="171" t="s">
        <v>46</v>
      </c>
      <c r="E39" s="175"/>
      <c r="F39" s="175"/>
    </row>
    <row r="40" spans="1:6" collapsed="1" x14ac:dyDescent="0.25">
      <c r="A40" s="195"/>
      <c r="B40" s="206"/>
      <c r="C40" s="96">
        <f>C36+1</f>
        <v>9</v>
      </c>
      <c r="D40" s="89" t="s">
        <v>232</v>
      </c>
      <c r="E40" s="196"/>
      <c r="F40" s="196"/>
    </row>
    <row r="41" spans="1:6" x14ac:dyDescent="0.25">
      <c r="A41" s="208"/>
      <c r="B41" s="206"/>
      <c r="C41" s="77">
        <f>C40+1</f>
        <v>10</v>
      </c>
      <c r="D41" s="89" t="s">
        <v>127</v>
      </c>
      <c r="E41" s="196"/>
      <c r="F41" s="196"/>
    </row>
    <row r="42" spans="1:6" x14ac:dyDescent="0.25">
      <c r="A42" s="208"/>
      <c r="B42" s="206"/>
      <c r="C42" s="77">
        <f>C41+1</f>
        <v>11</v>
      </c>
      <c r="D42" s="89" t="s">
        <v>128</v>
      </c>
      <c r="E42" s="196"/>
      <c r="F42" s="196"/>
    </row>
    <row r="43" spans="1:6" x14ac:dyDescent="0.25">
      <c r="A43" s="243"/>
      <c r="B43" s="206"/>
      <c r="C43" s="77">
        <f>C42+1</f>
        <v>12</v>
      </c>
      <c r="D43" s="89" t="s">
        <v>129</v>
      </c>
      <c r="E43" s="196"/>
      <c r="F43" s="196"/>
    </row>
    <row r="44" spans="1:6" ht="15.75" thickBot="1" x14ac:dyDescent="0.3">
      <c r="A44" s="209"/>
      <c r="B44" s="206"/>
      <c r="C44" s="77">
        <f>C43+1</f>
        <v>13</v>
      </c>
      <c r="D44" s="244" t="s">
        <v>233</v>
      </c>
      <c r="E44" s="196"/>
      <c r="F44" s="196"/>
    </row>
    <row r="45" spans="1:6" customFormat="1" ht="43.5" customHeight="1" thickBot="1" x14ac:dyDescent="0.3">
      <c r="A45" s="162">
        <v>5</v>
      </c>
      <c r="B45" s="163">
        <f>A45/2</f>
        <v>2.5</v>
      </c>
      <c r="C45" s="164"/>
      <c r="D45" s="165" t="s">
        <v>241</v>
      </c>
      <c r="E45" s="103"/>
      <c r="F45" s="103"/>
    </row>
    <row r="46" spans="1:6" s="193" customFormat="1" ht="15.75" hidden="1" outlineLevel="1" x14ac:dyDescent="0.25">
      <c r="A46" s="166"/>
      <c r="B46" s="167"/>
      <c r="C46" s="164"/>
      <c r="D46" s="168" t="s">
        <v>85</v>
      </c>
      <c r="E46" s="169"/>
      <c r="F46" s="169"/>
    </row>
    <row r="47" spans="1:6" s="193" customFormat="1" ht="15.75" hidden="1" outlineLevel="1" x14ac:dyDescent="0.25">
      <c r="A47" s="170"/>
      <c r="B47" s="167"/>
      <c r="C47" s="164"/>
      <c r="D47" s="171" t="s">
        <v>46</v>
      </c>
      <c r="E47" s="169"/>
      <c r="F47" s="169"/>
    </row>
    <row r="48" spans="1:6" ht="28.5" collapsed="1" x14ac:dyDescent="0.25">
      <c r="A48" s="195"/>
      <c r="B48" s="206"/>
      <c r="C48" s="96">
        <f>C43+1</f>
        <v>13</v>
      </c>
      <c r="D48" s="104" t="s">
        <v>240</v>
      </c>
      <c r="E48" s="196"/>
      <c r="F48" s="196"/>
    </row>
    <row r="49" spans="1:6" x14ac:dyDescent="0.25">
      <c r="A49" s="243"/>
      <c r="B49" s="206"/>
      <c r="C49" s="96">
        <f>C48+1</f>
        <v>14</v>
      </c>
      <c r="D49" s="104" t="s">
        <v>77</v>
      </c>
      <c r="E49" s="196"/>
      <c r="F49" s="196"/>
    </row>
    <row r="50" spans="1:6" s="161" customFormat="1" x14ac:dyDescent="0.25">
      <c r="A50" s="178"/>
      <c r="B50" s="173"/>
      <c r="C50" s="174">
        <f>C49+1</f>
        <v>15</v>
      </c>
      <c r="D50" s="104" t="s">
        <v>49</v>
      </c>
      <c r="E50" s="175"/>
      <c r="F50" s="175"/>
    </row>
    <row r="51" spans="1:6" x14ac:dyDescent="0.25">
      <c r="A51" s="200"/>
      <c r="B51" s="201"/>
      <c r="C51" s="201"/>
      <c r="D51" s="202"/>
      <c r="E51" s="205"/>
      <c r="F51" s="204"/>
    </row>
    <row r="52" spans="1:6" s="121" customFormat="1" ht="24.75" outlineLevel="1" x14ac:dyDescent="0.25">
      <c r="A52" s="200"/>
      <c r="B52" s="201"/>
      <c r="C52" s="201"/>
      <c r="D52" s="68" t="s">
        <v>50</v>
      </c>
      <c r="E52" s="205"/>
      <c r="F52" s="210"/>
    </row>
    <row r="53" spans="1:6" s="121" customFormat="1" outlineLevel="1" x14ac:dyDescent="0.25">
      <c r="A53" s="200"/>
      <c r="B53" s="201"/>
      <c r="C53" s="201"/>
      <c r="D53" s="107"/>
      <c r="E53" s="211"/>
      <c r="F53" s="212"/>
    </row>
    <row r="54" spans="1:6" s="121" customFormat="1" ht="15.75" outlineLevel="1" x14ac:dyDescent="0.25">
      <c r="A54" s="200"/>
      <c r="B54" s="201"/>
      <c r="C54" s="201"/>
      <c r="D54" s="108" t="s">
        <v>51</v>
      </c>
      <c r="E54" s="125"/>
      <c r="F54" s="125"/>
    </row>
    <row r="55" spans="1:6" s="121" customFormat="1" ht="15.75" outlineLevel="1" x14ac:dyDescent="0.25">
      <c r="A55" s="200"/>
      <c r="B55" s="201"/>
      <c r="C55" s="201"/>
      <c r="D55" s="108" t="s">
        <v>130</v>
      </c>
      <c r="E55" s="125"/>
      <c r="F55" s="125"/>
    </row>
    <row r="56" spans="1:6" s="121" customFormat="1" ht="15.75" outlineLevel="1" x14ac:dyDescent="0.25">
      <c r="A56" s="200"/>
      <c r="B56" s="201"/>
      <c r="C56" s="201"/>
      <c r="D56" s="108" t="s">
        <v>227</v>
      </c>
      <c r="E56" s="213"/>
      <c r="F56" s="213"/>
    </row>
    <row r="57" spans="1:6" s="121" customFormat="1" outlineLevel="1" x14ac:dyDescent="0.25">
      <c r="A57" s="200"/>
      <c r="B57" s="201"/>
      <c r="C57" s="201"/>
      <c r="D57" s="214"/>
      <c r="E57" s="215"/>
      <c r="F57" s="215"/>
    </row>
    <row r="58" spans="1:6" s="121" customFormat="1" outlineLevel="1" x14ac:dyDescent="0.25">
      <c r="A58" s="200"/>
      <c r="B58" s="201"/>
      <c r="C58" s="201"/>
      <c r="D58" s="214"/>
      <c r="E58" s="215"/>
      <c r="F58" s="215"/>
    </row>
    <row r="59" spans="1:6" ht="20.25" outlineLevel="1" x14ac:dyDescent="0.25">
      <c r="A59" s="200"/>
      <c r="B59" s="201"/>
      <c r="C59" s="201"/>
      <c r="D59" s="216" t="s">
        <v>89</v>
      </c>
      <c r="E59" s="217"/>
      <c r="F59" s="217"/>
    </row>
    <row r="60" spans="1:6" ht="18" customHeight="1" outlineLevel="1" thickBot="1" x14ac:dyDescent="0.3">
      <c r="A60" s="51"/>
      <c r="B60" s="52"/>
      <c r="C60" s="52"/>
      <c r="D60" s="218"/>
      <c r="E60" s="219"/>
      <c r="F60" s="219"/>
    </row>
    <row r="61" spans="1:6" ht="117.75" customHeight="1" outlineLevel="1" x14ac:dyDescent="0.25">
      <c r="A61" s="51"/>
      <c r="B61" s="52"/>
      <c r="C61" s="52"/>
      <c r="D61" s="109" t="s">
        <v>54</v>
      </c>
      <c r="E61" s="110"/>
      <c r="F61" s="111"/>
    </row>
    <row r="62" spans="1:6" ht="23.45" customHeight="1" outlineLevel="1" x14ac:dyDescent="0.25">
      <c r="A62" s="51"/>
      <c r="B62" s="52"/>
      <c r="C62" s="52"/>
      <c r="D62" s="112"/>
      <c r="E62" s="113"/>
      <c r="F62" s="114"/>
    </row>
    <row r="63" spans="1:6" ht="37.5" outlineLevel="1" x14ac:dyDescent="0.25">
      <c r="A63" s="51"/>
      <c r="B63" s="52"/>
      <c r="C63" s="52"/>
      <c r="D63" s="112" t="s">
        <v>55</v>
      </c>
      <c r="E63" s="113"/>
      <c r="F63" s="114"/>
    </row>
    <row r="64" spans="1:6" ht="37.5" outlineLevel="1" x14ac:dyDescent="0.25">
      <c r="A64" s="51"/>
      <c r="B64" s="52"/>
      <c r="C64" s="52"/>
      <c r="D64" s="112" t="s">
        <v>56</v>
      </c>
      <c r="E64" s="113"/>
      <c r="F64" s="114"/>
    </row>
    <row r="65" spans="1:9" ht="37.5" outlineLevel="1" x14ac:dyDescent="0.25">
      <c r="A65" s="51"/>
      <c r="B65" s="52"/>
      <c r="C65" s="52"/>
      <c r="D65" s="112" t="s">
        <v>57</v>
      </c>
      <c r="E65" s="113"/>
      <c r="F65" s="114"/>
    </row>
    <row r="66" spans="1:9" ht="19.5" outlineLevel="1" thickBot="1" x14ac:dyDescent="0.3">
      <c r="A66" s="51"/>
      <c r="B66" s="52"/>
      <c r="C66" s="52"/>
      <c r="D66" s="116" t="s">
        <v>58</v>
      </c>
      <c r="E66" s="117"/>
      <c r="F66" s="118"/>
    </row>
    <row r="67" spans="1:9" ht="24.75" outlineLevel="1" x14ac:dyDescent="0.25">
      <c r="A67" s="51"/>
      <c r="B67" s="52"/>
      <c r="C67" s="52"/>
      <c r="D67" s="119"/>
      <c r="E67" s="119"/>
      <c r="F67" s="119"/>
    </row>
    <row r="68" spans="1:9" ht="24.75" outlineLevel="1" x14ac:dyDescent="0.25">
      <c r="A68" s="51"/>
      <c r="B68" s="52"/>
      <c r="C68" s="52"/>
      <c r="D68" s="119"/>
      <c r="E68" s="119"/>
      <c r="F68" s="119"/>
    </row>
    <row r="69" spans="1:9" ht="24.75" outlineLevel="1" x14ac:dyDescent="0.25">
      <c r="A69" s="51"/>
      <c r="B69" s="52"/>
      <c r="C69" s="52"/>
      <c r="D69" s="119"/>
      <c r="E69" s="119"/>
      <c r="F69" s="119"/>
    </row>
    <row r="70" spans="1:9" s="121" customFormat="1" outlineLevel="1" x14ac:dyDescent="0.25">
      <c r="A70" s="51"/>
      <c r="B70" s="52"/>
      <c r="C70" s="52"/>
      <c r="D70" s="120"/>
      <c r="E70" s="120"/>
      <c r="F70" s="120"/>
    </row>
    <row r="71" spans="1:9" x14ac:dyDescent="0.25">
      <c r="B71" s="52"/>
    </row>
    <row r="72" spans="1:9" x14ac:dyDescent="0.25">
      <c r="B72" s="52"/>
    </row>
    <row r="73" spans="1:9" x14ac:dyDescent="0.25">
      <c r="B73" s="52"/>
      <c r="C73" s="123"/>
      <c r="D73" s="124"/>
      <c r="E73" s="124"/>
    </row>
    <row r="74" spans="1:9" x14ac:dyDescent="0.25">
      <c r="B74" s="52"/>
      <c r="C74" s="123"/>
      <c r="D74" s="124"/>
      <c r="E74" s="124"/>
    </row>
    <row r="75" spans="1:9" x14ac:dyDescent="0.25">
      <c r="C75" s="123"/>
      <c r="D75" s="124"/>
      <c r="E75" s="124"/>
    </row>
    <row r="76" spans="1:9" ht="15.75" x14ac:dyDescent="0.25">
      <c r="C76" s="123"/>
      <c r="D76" s="125"/>
      <c r="E76" s="124"/>
    </row>
    <row r="77" spans="1:9" ht="15.75" x14ac:dyDescent="0.25">
      <c r="C77" s="123"/>
      <c r="D77" s="125"/>
      <c r="E77" s="124"/>
    </row>
    <row r="78" spans="1:9" ht="15.75" x14ac:dyDescent="0.25">
      <c r="C78" s="123"/>
      <c r="D78" s="125"/>
      <c r="E78" s="124"/>
    </row>
    <row r="79" spans="1:9" x14ac:dyDescent="0.25">
      <c r="C79" s="123"/>
      <c r="D79" s="126"/>
      <c r="E79" s="124"/>
    </row>
    <row r="80" spans="1:9" s="115" customFormat="1" ht="15.75" x14ac:dyDescent="0.25">
      <c r="A80" s="50"/>
      <c r="B80" s="50"/>
      <c r="C80" s="123"/>
      <c r="D80" s="125"/>
      <c r="E80" s="124"/>
      <c r="G80" s="50"/>
      <c r="H80" s="50"/>
      <c r="I80" s="50"/>
    </row>
    <row r="81" spans="1:9" s="115" customFormat="1" ht="15.75" x14ac:dyDescent="0.25">
      <c r="A81" s="50"/>
      <c r="B81" s="50"/>
      <c r="C81" s="123"/>
      <c r="D81" s="125"/>
      <c r="E81" s="124"/>
      <c r="G81" s="50"/>
      <c r="H81" s="50"/>
      <c r="I81" s="50"/>
    </row>
    <row r="82" spans="1:9" s="115" customFormat="1" ht="15.75" x14ac:dyDescent="0.25">
      <c r="A82" s="50"/>
      <c r="B82" s="50"/>
      <c r="C82" s="123"/>
      <c r="D82" s="125"/>
      <c r="E82" s="124"/>
      <c r="G82" s="50"/>
      <c r="H82" s="50"/>
      <c r="I82" s="50"/>
    </row>
    <row r="83" spans="1:9" s="115" customFormat="1" x14ac:dyDescent="0.25">
      <c r="A83" s="50"/>
      <c r="B83" s="50"/>
      <c r="C83" s="123"/>
      <c r="D83" s="126"/>
      <c r="E83" s="124"/>
      <c r="G83" s="50"/>
      <c r="H83" s="50"/>
      <c r="I83" s="50"/>
    </row>
    <row r="84" spans="1:9" s="115" customFormat="1" ht="15.75" x14ac:dyDescent="0.25">
      <c r="A84" s="50"/>
      <c r="B84" s="50"/>
      <c r="C84" s="123"/>
      <c r="D84" s="125"/>
      <c r="E84" s="124"/>
      <c r="G84" s="50"/>
      <c r="H84" s="50"/>
      <c r="I84" s="50"/>
    </row>
    <row r="85" spans="1:9" s="115" customFormat="1" ht="15.75" x14ac:dyDescent="0.25">
      <c r="A85" s="50"/>
      <c r="B85" s="50"/>
      <c r="C85" s="123"/>
      <c r="D85" s="125"/>
      <c r="E85" s="124"/>
      <c r="G85" s="50"/>
      <c r="H85" s="50"/>
      <c r="I85" s="50"/>
    </row>
    <row r="86" spans="1:9" s="115" customFormat="1" ht="15.75" x14ac:dyDescent="0.25">
      <c r="A86" s="50"/>
      <c r="B86" s="50"/>
      <c r="C86" s="123"/>
      <c r="D86" s="125"/>
      <c r="E86" s="124"/>
      <c r="G86" s="50"/>
      <c r="H86" s="50"/>
      <c r="I86" s="50"/>
    </row>
    <row r="87" spans="1:9" s="115" customFormat="1" x14ac:dyDescent="0.25">
      <c r="A87" s="50"/>
      <c r="B87" s="50"/>
      <c r="C87" s="123"/>
      <c r="D87" s="126"/>
      <c r="E87" s="124"/>
      <c r="G87" s="50"/>
      <c r="H87" s="50"/>
      <c r="I87" s="50"/>
    </row>
    <row r="88" spans="1:9" s="115" customFormat="1" ht="15.75" x14ac:dyDescent="0.25">
      <c r="A88" s="50"/>
      <c r="B88" s="50"/>
      <c r="C88" s="123"/>
      <c r="D88" s="125"/>
      <c r="E88" s="124"/>
      <c r="G88" s="50"/>
      <c r="H88" s="50"/>
      <c r="I88" s="50"/>
    </row>
    <row r="89" spans="1:9" s="115" customFormat="1" ht="15.75" x14ac:dyDescent="0.25">
      <c r="A89" s="50"/>
      <c r="B89" s="50"/>
      <c r="C89" s="123"/>
      <c r="D89" s="125"/>
      <c r="E89" s="124"/>
      <c r="G89" s="50"/>
      <c r="H89" s="50"/>
      <c r="I89" s="50"/>
    </row>
    <row r="90" spans="1:9" s="115" customFormat="1" ht="15.75" x14ac:dyDescent="0.25">
      <c r="A90" s="50"/>
      <c r="B90" s="50"/>
      <c r="C90" s="123"/>
      <c r="D90" s="125"/>
      <c r="E90" s="124"/>
      <c r="G90" s="50"/>
      <c r="H90" s="50"/>
      <c r="I90" s="50"/>
    </row>
    <row r="91" spans="1:9" s="115" customFormat="1" x14ac:dyDescent="0.25">
      <c r="A91" s="50"/>
      <c r="B91" s="50"/>
      <c r="C91" s="123"/>
      <c r="D91" s="126"/>
      <c r="E91" s="124"/>
      <c r="G91" s="50"/>
      <c r="H91" s="50"/>
      <c r="I91" s="50"/>
    </row>
    <row r="92" spans="1:9" s="115" customFormat="1" ht="15.75" x14ac:dyDescent="0.25">
      <c r="A92" s="50"/>
      <c r="B92" s="50"/>
      <c r="C92" s="123"/>
      <c r="D92" s="125"/>
      <c r="E92" s="124"/>
      <c r="G92" s="50"/>
      <c r="H92" s="50"/>
      <c r="I92" s="50"/>
    </row>
    <row r="93" spans="1:9" s="115" customFormat="1" ht="15.75" x14ac:dyDescent="0.25">
      <c r="A93" s="50"/>
      <c r="B93" s="50"/>
      <c r="C93" s="123"/>
      <c r="D93" s="125"/>
      <c r="E93" s="124"/>
      <c r="G93" s="50"/>
      <c r="H93" s="50"/>
      <c r="I93" s="50"/>
    </row>
    <row r="94" spans="1:9" s="115" customFormat="1" ht="15.75" x14ac:dyDescent="0.25">
      <c r="A94" s="50"/>
      <c r="B94" s="50"/>
      <c r="C94" s="123"/>
      <c r="D94" s="125"/>
      <c r="E94" s="124"/>
      <c r="G94" s="50"/>
      <c r="H94" s="50"/>
      <c r="I94" s="50"/>
    </row>
    <row r="95" spans="1:9" s="115" customFormat="1" x14ac:dyDescent="0.25">
      <c r="A95" s="50"/>
      <c r="B95" s="50"/>
      <c r="C95" s="123"/>
      <c r="D95" s="126"/>
      <c r="E95" s="124"/>
      <c r="G95" s="50"/>
      <c r="H95" s="50"/>
      <c r="I95" s="50"/>
    </row>
    <row r="96" spans="1:9" s="115" customFormat="1" ht="15.75" x14ac:dyDescent="0.25">
      <c r="A96" s="50"/>
      <c r="B96" s="50"/>
      <c r="C96" s="123"/>
      <c r="D96" s="125"/>
      <c r="E96" s="124"/>
      <c r="G96" s="50"/>
      <c r="H96" s="50"/>
      <c r="I96" s="50"/>
    </row>
    <row r="97" spans="1:9" s="115" customFormat="1" ht="15.75" x14ac:dyDescent="0.25">
      <c r="A97" s="50"/>
      <c r="B97" s="50"/>
      <c r="C97" s="123"/>
      <c r="D97" s="125"/>
      <c r="E97" s="124"/>
      <c r="G97" s="50"/>
      <c r="H97" s="50"/>
      <c r="I97" s="50"/>
    </row>
    <row r="98" spans="1:9" s="115" customFormat="1" ht="15.75" x14ac:dyDescent="0.25">
      <c r="A98" s="50"/>
      <c r="B98" s="50"/>
      <c r="C98" s="123"/>
      <c r="D98" s="125"/>
      <c r="E98" s="124"/>
      <c r="G98" s="50"/>
      <c r="H98" s="50"/>
      <c r="I98" s="50"/>
    </row>
    <row r="99" spans="1:9" s="115" customFormat="1" x14ac:dyDescent="0.25">
      <c r="A99" s="50"/>
      <c r="B99" s="50"/>
      <c r="C99" s="123"/>
      <c r="D99" s="126"/>
      <c r="E99" s="124"/>
      <c r="G99" s="50"/>
      <c r="H99" s="50"/>
      <c r="I99" s="50"/>
    </row>
    <row r="100" spans="1:9" x14ac:dyDescent="0.25">
      <c r="C100" s="123"/>
      <c r="D100" s="124"/>
      <c r="E100" s="124"/>
    </row>
    <row r="101" spans="1:9" x14ac:dyDescent="0.25">
      <c r="C101" s="123"/>
      <c r="D101" s="124"/>
      <c r="E101" s="124"/>
    </row>
    <row r="102" spans="1:9" x14ac:dyDescent="0.25">
      <c r="C102" s="123"/>
      <c r="D102" s="124"/>
      <c r="E102" s="124"/>
    </row>
    <row r="103" spans="1:9" x14ac:dyDescent="0.25">
      <c r="C103" s="123"/>
      <c r="D103" s="124"/>
      <c r="E103" s="124"/>
    </row>
    <row r="104" spans="1:9" x14ac:dyDescent="0.25">
      <c r="C104" s="123"/>
      <c r="D104" s="124"/>
      <c r="E104" s="124"/>
    </row>
  </sheetData>
  <mergeCells count="1">
    <mergeCell ref="C1:F1"/>
  </mergeCells>
  <pageMargins left="0.25" right="0.25" top="0.75" bottom="0.75" header="0.3" footer="0.3"/>
  <pageSetup paperSize="8" scale="32" orientation="landscape" verticalDpi="598"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zoomScale="85" zoomScaleNormal="85" workbookViewId="0">
      <selection activeCell="B4" sqref="B4"/>
    </sheetView>
  </sheetViews>
  <sheetFormatPr baseColWidth="10" defaultColWidth="11.42578125" defaultRowHeight="15" outlineLevelCol="1" x14ac:dyDescent="0.25"/>
  <cols>
    <col min="1" max="1" width="11.42578125" style="137"/>
    <col min="2" max="2" width="13.42578125" style="149" customWidth="1"/>
    <col min="3" max="3" width="9" style="149" customWidth="1"/>
    <col min="4" max="4" width="98.7109375" style="149" customWidth="1"/>
    <col min="5" max="6" width="39.140625" style="137" hidden="1" customWidth="1" outlineLevel="1"/>
    <col min="7" max="7" width="11.42578125" style="137" collapsed="1"/>
    <col min="8" max="16384" width="11.42578125" style="137"/>
  </cols>
  <sheetData>
    <row r="1" spans="1:20" s="130" customFormat="1" x14ac:dyDescent="0.25">
      <c r="A1" s="127"/>
      <c r="B1" s="128"/>
      <c r="C1" s="128"/>
      <c r="D1" s="32"/>
      <c r="E1" s="31"/>
      <c r="F1" s="129"/>
    </row>
    <row r="2" spans="1:20" s="130" customFormat="1" ht="31.5" customHeight="1" x14ac:dyDescent="0.25">
      <c r="A2" s="131"/>
      <c r="B2" s="132" t="s">
        <v>11</v>
      </c>
      <c r="C2" s="133" t="s">
        <v>133</v>
      </c>
      <c r="D2" s="133"/>
      <c r="E2" s="34"/>
      <c r="F2" s="134"/>
    </row>
    <row r="3" spans="1:20" s="130" customFormat="1" x14ac:dyDescent="0.25">
      <c r="A3" s="127"/>
      <c r="B3" s="128"/>
      <c r="C3" s="128"/>
      <c r="D3" s="128"/>
      <c r="E3" s="31"/>
      <c r="F3" s="129"/>
    </row>
    <row r="4" spans="1:20" s="127" customFormat="1" x14ac:dyDescent="0.25">
      <c r="B4" s="35" t="str">
        <f>B2</f>
        <v>LOT 4</v>
      </c>
      <c r="C4" s="253" t="str">
        <f>C2</f>
        <v>Solució de rehabilitació per a pacients enllitats</v>
      </c>
      <c r="D4" s="254"/>
      <c r="E4" s="31"/>
      <c r="F4" s="129"/>
      <c r="G4" s="130"/>
      <c r="H4" s="130"/>
      <c r="I4" s="130"/>
      <c r="J4" s="130"/>
      <c r="K4" s="130"/>
      <c r="L4" s="130"/>
      <c r="M4" s="130"/>
      <c r="N4" s="130"/>
      <c r="O4" s="130"/>
      <c r="P4" s="130"/>
      <c r="Q4" s="130"/>
      <c r="R4" s="130"/>
      <c r="S4" s="130"/>
      <c r="T4" s="130"/>
    </row>
    <row r="5" spans="1:20" s="127" customFormat="1" x14ac:dyDescent="0.25">
      <c r="B5" s="135" t="s">
        <v>17</v>
      </c>
      <c r="C5" s="257"/>
      <c r="D5" s="258"/>
      <c r="E5" s="31"/>
      <c r="F5" s="129"/>
      <c r="G5" s="130"/>
      <c r="H5" s="130"/>
      <c r="I5" s="130"/>
      <c r="J5" s="130"/>
      <c r="K5" s="130"/>
      <c r="L5" s="130"/>
      <c r="M5" s="130"/>
      <c r="N5" s="130"/>
      <c r="O5" s="130"/>
      <c r="P5" s="130"/>
      <c r="Q5" s="130"/>
      <c r="R5" s="130"/>
      <c r="S5" s="130"/>
      <c r="T5" s="130"/>
    </row>
    <row r="6" spans="1:20" s="127" customFormat="1" x14ac:dyDescent="0.25">
      <c r="B6" s="135" t="s">
        <v>18</v>
      </c>
      <c r="C6" s="257"/>
      <c r="D6" s="258"/>
      <c r="E6" s="31"/>
      <c r="F6" s="129"/>
      <c r="G6" s="130"/>
      <c r="H6" s="130"/>
      <c r="I6" s="130"/>
      <c r="J6" s="130"/>
      <c r="K6" s="130"/>
      <c r="L6" s="130"/>
      <c r="M6" s="130"/>
      <c r="N6" s="130"/>
      <c r="O6" s="130"/>
      <c r="P6" s="130"/>
      <c r="Q6" s="130"/>
      <c r="R6" s="130"/>
      <c r="S6" s="130"/>
      <c r="T6" s="130"/>
    </row>
    <row r="7" spans="1:20" s="127" customFormat="1" ht="25.5" x14ac:dyDescent="0.25">
      <c r="B7" s="135" t="s">
        <v>19</v>
      </c>
      <c r="C7" s="257"/>
      <c r="D7" s="258"/>
      <c r="E7" s="31"/>
      <c r="F7" s="129"/>
      <c r="G7" s="130"/>
      <c r="H7" s="130"/>
      <c r="I7" s="130"/>
      <c r="J7" s="130"/>
      <c r="K7" s="130"/>
      <c r="L7" s="130"/>
      <c r="M7" s="130"/>
      <c r="N7" s="130"/>
      <c r="O7" s="130"/>
      <c r="P7" s="130"/>
      <c r="Q7" s="130"/>
      <c r="R7" s="130"/>
      <c r="S7" s="130"/>
      <c r="T7" s="130"/>
    </row>
    <row r="8" spans="1:20" s="127" customFormat="1" ht="22.5" x14ac:dyDescent="0.25">
      <c r="B8" s="136"/>
      <c r="C8" s="136"/>
      <c r="D8" s="36"/>
      <c r="E8" s="31"/>
      <c r="F8" s="129"/>
      <c r="G8" s="130"/>
      <c r="H8" s="130"/>
      <c r="I8" s="130"/>
      <c r="J8" s="130"/>
      <c r="K8" s="130"/>
      <c r="L8" s="130"/>
      <c r="M8" s="130"/>
      <c r="N8" s="130"/>
      <c r="O8" s="130"/>
      <c r="P8" s="130"/>
      <c r="Q8" s="130"/>
      <c r="R8" s="130"/>
      <c r="S8" s="130"/>
      <c r="T8" s="130"/>
    </row>
    <row r="9" spans="1:20" s="127" customFormat="1" ht="24.75" x14ac:dyDescent="0.25">
      <c r="B9" s="37" t="s">
        <v>20</v>
      </c>
      <c r="C9" s="37"/>
      <c r="D9" s="128"/>
      <c r="E9" s="31"/>
      <c r="F9" s="129"/>
      <c r="G9" s="130"/>
      <c r="H9" s="130"/>
      <c r="I9" s="130"/>
      <c r="J9" s="130"/>
      <c r="K9" s="130"/>
      <c r="L9" s="130"/>
      <c r="M9" s="130"/>
      <c r="N9" s="130"/>
      <c r="O9" s="130"/>
      <c r="P9" s="130"/>
      <c r="Q9" s="130"/>
      <c r="R9" s="130"/>
      <c r="S9" s="130"/>
      <c r="T9" s="130"/>
    </row>
    <row r="10" spans="1:20" s="127" customFormat="1" ht="24.75" x14ac:dyDescent="0.25">
      <c r="B10" s="136"/>
      <c r="C10" s="136"/>
      <c r="D10" s="38"/>
      <c r="E10" s="31"/>
      <c r="F10" s="129"/>
      <c r="G10" s="130"/>
      <c r="H10" s="130"/>
      <c r="I10" s="130"/>
      <c r="J10" s="130"/>
      <c r="K10" s="130"/>
      <c r="L10" s="130"/>
      <c r="M10" s="130"/>
      <c r="N10" s="130"/>
      <c r="O10" s="130"/>
      <c r="P10" s="130"/>
      <c r="Q10" s="130"/>
      <c r="R10" s="130"/>
      <c r="S10" s="130"/>
      <c r="T10" s="130"/>
    </row>
    <row r="11" spans="1:20" ht="38.25" customHeight="1" x14ac:dyDescent="0.25">
      <c r="A11" s="127"/>
      <c r="B11" s="259" t="s">
        <v>21</v>
      </c>
      <c r="C11" s="260"/>
      <c r="D11" s="261"/>
    </row>
    <row r="12" spans="1:20" x14ac:dyDescent="0.25">
      <c r="A12" s="127"/>
      <c r="B12" s="266" t="s">
        <v>22</v>
      </c>
      <c r="C12" s="267"/>
      <c r="D12" s="268"/>
    </row>
    <row r="13" spans="1:20" ht="51.75" customHeight="1" x14ac:dyDescent="0.25">
      <c r="A13" s="127"/>
      <c r="B13" s="263" t="s">
        <v>256</v>
      </c>
      <c r="C13" s="264"/>
      <c r="D13" s="265"/>
    </row>
    <row r="14" spans="1:20" ht="15" customHeight="1" x14ac:dyDescent="0.25">
      <c r="A14" s="127"/>
      <c r="B14" s="138"/>
      <c r="C14" s="251"/>
      <c r="D14" s="248"/>
    </row>
    <row r="15" spans="1:20" ht="39.75" customHeight="1" x14ac:dyDescent="0.25">
      <c r="A15" s="127"/>
      <c r="B15" s="139" t="s">
        <v>23</v>
      </c>
      <c r="C15" s="139" t="s">
        <v>24</v>
      </c>
      <c r="D15" s="35" t="s">
        <v>25</v>
      </c>
      <c r="E15" s="42" t="s">
        <v>59</v>
      </c>
      <c r="F15" s="43" t="s">
        <v>27</v>
      </c>
    </row>
    <row r="16" spans="1:20" ht="25.5" x14ac:dyDescent="0.25">
      <c r="A16" s="127"/>
      <c r="B16" s="140"/>
      <c r="C16" s="141"/>
      <c r="D16" s="142" t="s">
        <v>28</v>
      </c>
      <c r="E16" s="143"/>
      <c r="F16" s="143"/>
    </row>
    <row r="17" spans="1:8" x14ac:dyDescent="0.25">
      <c r="A17" s="127"/>
      <c r="B17" s="139"/>
      <c r="C17" s="139"/>
      <c r="D17" s="41" t="s">
        <v>131</v>
      </c>
      <c r="E17" s="143"/>
      <c r="F17" s="143"/>
    </row>
    <row r="18" spans="1:8" ht="25.5" x14ac:dyDescent="0.25">
      <c r="A18" s="127"/>
      <c r="B18" s="140" t="s">
        <v>30</v>
      </c>
      <c r="C18" s="141">
        <v>1</v>
      </c>
      <c r="D18" s="220" t="s">
        <v>134</v>
      </c>
      <c r="E18" s="143"/>
      <c r="F18" s="143"/>
      <c r="H18" s="221"/>
    </row>
    <row r="19" spans="1:8" x14ac:dyDescent="0.25">
      <c r="A19" s="127"/>
      <c r="B19" s="140" t="s">
        <v>30</v>
      </c>
      <c r="C19" s="141">
        <f t="shared" ref="C19:C24" si="0">C18+1</f>
        <v>2</v>
      </c>
      <c r="D19" s="220" t="s">
        <v>135</v>
      </c>
      <c r="E19" s="143"/>
      <c r="F19" s="143"/>
    </row>
    <row r="20" spans="1:8" x14ac:dyDescent="0.25">
      <c r="A20" s="127"/>
      <c r="B20" s="140" t="s">
        <v>30</v>
      </c>
      <c r="C20" s="141">
        <f t="shared" si="0"/>
        <v>3</v>
      </c>
      <c r="D20" s="220" t="s">
        <v>136</v>
      </c>
      <c r="E20" s="143"/>
      <c r="F20" s="143"/>
    </row>
    <row r="21" spans="1:8" x14ac:dyDescent="0.25">
      <c r="A21" s="127"/>
      <c r="B21" s="140" t="s">
        <v>30</v>
      </c>
      <c r="C21" s="141">
        <f t="shared" si="0"/>
        <v>4</v>
      </c>
      <c r="D21" s="220" t="s">
        <v>137</v>
      </c>
      <c r="E21" s="143"/>
      <c r="F21" s="143"/>
    </row>
    <row r="22" spans="1:8" x14ac:dyDescent="0.25">
      <c r="A22" s="127"/>
      <c r="B22" s="140" t="s">
        <v>30</v>
      </c>
      <c r="C22" s="141">
        <f t="shared" si="0"/>
        <v>5</v>
      </c>
      <c r="D22" s="222" t="s">
        <v>138</v>
      </c>
      <c r="E22" s="143"/>
      <c r="F22" s="143"/>
    </row>
    <row r="23" spans="1:8" x14ac:dyDescent="0.25">
      <c r="A23" s="127"/>
      <c r="B23" s="140" t="s">
        <v>30</v>
      </c>
      <c r="C23" s="141">
        <f t="shared" si="0"/>
        <v>6</v>
      </c>
      <c r="D23" s="222" t="s">
        <v>139</v>
      </c>
      <c r="E23" s="143"/>
      <c r="F23" s="143"/>
    </row>
    <row r="24" spans="1:8" x14ac:dyDescent="0.25">
      <c r="A24" s="127"/>
      <c r="B24" s="140" t="s">
        <v>30</v>
      </c>
      <c r="C24" s="141">
        <f t="shared" si="0"/>
        <v>7</v>
      </c>
      <c r="D24" s="159" t="s">
        <v>140</v>
      </c>
      <c r="E24" s="143"/>
      <c r="F24" s="143"/>
    </row>
    <row r="25" spans="1:8" x14ac:dyDescent="0.25">
      <c r="A25" s="127"/>
      <c r="B25" s="140" t="s">
        <v>30</v>
      </c>
      <c r="C25" s="141">
        <f>C24+1</f>
        <v>8</v>
      </c>
      <c r="D25" s="223" t="s">
        <v>141</v>
      </c>
      <c r="E25" s="143"/>
      <c r="F25" s="143"/>
    </row>
    <row r="26" spans="1:8" ht="25.5" x14ac:dyDescent="0.25">
      <c r="A26" s="127"/>
      <c r="B26" s="140" t="s">
        <v>30</v>
      </c>
      <c r="C26" s="141">
        <f t="shared" ref="C26:C33" si="1">C25+1</f>
        <v>9</v>
      </c>
      <c r="D26" s="222" t="s">
        <v>142</v>
      </c>
      <c r="E26" s="143"/>
      <c r="F26" s="143"/>
    </row>
    <row r="27" spans="1:8" ht="25.5" x14ac:dyDescent="0.25">
      <c r="A27" s="127"/>
      <c r="B27" s="140" t="s">
        <v>30</v>
      </c>
      <c r="C27" s="141">
        <f>C26+1</f>
        <v>10</v>
      </c>
      <c r="D27" s="245" t="s">
        <v>234</v>
      </c>
      <c r="E27" s="143"/>
      <c r="F27" s="143"/>
    </row>
    <row r="28" spans="1:8" x14ac:dyDescent="0.25">
      <c r="A28" s="127"/>
      <c r="B28" s="140" t="s">
        <v>30</v>
      </c>
      <c r="C28" s="141">
        <f t="shared" si="1"/>
        <v>11</v>
      </c>
      <c r="D28" s="224" t="s">
        <v>143</v>
      </c>
      <c r="E28" s="143"/>
      <c r="F28" s="143"/>
    </row>
    <row r="29" spans="1:8" x14ac:dyDescent="0.25">
      <c r="A29" s="127"/>
      <c r="B29" s="140" t="s">
        <v>30</v>
      </c>
      <c r="C29" s="141">
        <f t="shared" si="1"/>
        <v>12</v>
      </c>
      <c r="D29" s="222" t="s">
        <v>144</v>
      </c>
      <c r="E29" s="143"/>
      <c r="F29" s="143"/>
    </row>
    <row r="30" spans="1:8" ht="63.75" x14ac:dyDescent="0.25">
      <c r="A30" s="127"/>
      <c r="B30" s="140" t="s">
        <v>30</v>
      </c>
      <c r="C30" s="141">
        <f t="shared" si="1"/>
        <v>13</v>
      </c>
      <c r="D30" s="222" t="s">
        <v>145</v>
      </c>
      <c r="E30" s="143"/>
      <c r="F30" s="143"/>
    </row>
    <row r="31" spans="1:8" x14ac:dyDescent="0.25">
      <c r="A31" s="127"/>
      <c r="B31" s="140" t="s">
        <v>30</v>
      </c>
      <c r="C31" s="141">
        <f t="shared" si="1"/>
        <v>14</v>
      </c>
      <c r="D31" s="222" t="s">
        <v>146</v>
      </c>
      <c r="E31" s="143"/>
      <c r="F31" s="143"/>
    </row>
    <row r="32" spans="1:8" x14ac:dyDescent="0.25">
      <c r="A32" s="127"/>
      <c r="B32" s="140" t="s">
        <v>30</v>
      </c>
      <c r="C32" s="141">
        <f t="shared" si="1"/>
        <v>15</v>
      </c>
      <c r="D32" s="222" t="s">
        <v>147</v>
      </c>
      <c r="E32" s="143"/>
      <c r="F32" s="143"/>
    </row>
    <row r="33" spans="1:6" x14ac:dyDescent="0.25">
      <c r="A33" s="127"/>
      <c r="B33" s="140" t="s">
        <v>30</v>
      </c>
      <c r="C33" s="141">
        <f t="shared" si="1"/>
        <v>16</v>
      </c>
      <c r="D33" s="222" t="s">
        <v>148</v>
      </c>
      <c r="E33" s="143"/>
      <c r="F33" s="143"/>
    </row>
    <row r="34" spans="1:6" x14ac:dyDescent="0.25">
      <c r="A34" s="127"/>
      <c r="B34" s="139"/>
      <c r="C34" s="139"/>
      <c r="D34" s="35" t="s">
        <v>31</v>
      </c>
      <c r="E34" s="143"/>
      <c r="F34" s="143"/>
    </row>
    <row r="35" spans="1:6" customFormat="1" x14ac:dyDescent="0.25">
      <c r="A35" s="47"/>
      <c r="B35" s="140" t="s">
        <v>30</v>
      </c>
      <c r="C35" s="141">
        <f>C33+1</f>
        <v>17</v>
      </c>
      <c r="D35" s="146" t="s">
        <v>149</v>
      </c>
      <c r="E35" s="143"/>
      <c r="F35" s="143"/>
    </row>
    <row r="36" spans="1:6" customFormat="1" x14ac:dyDescent="0.25">
      <c r="A36" s="47"/>
      <c r="B36" s="181" t="s">
        <v>30</v>
      </c>
      <c r="C36" s="182">
        <f>C35+1</f>
        <v>18</v>
      </c>
      <c r="D36" s="144" t="s">
        <v>150</v>
      </c>
      <c r="E36" s="143"/>
      <c r="F36" s="143"/>
    </row>
    <row r="37" spans="1:6" customFormat="1" x14ac:dyDescent="0.25">
      <c r="A37" s="47"/>
      <c r="B37" s="140" t="s">
        <v>30</v>
      </c>
      <c r="C37" s="141">
        <f>C36+1</f>
        <v>19</v>
      </c>
      <c r="D37" s="144" t="s">
        <v>151</v>
      </c>
      <c r="E37" s="143"/>
      <c r="F37" s="143"/>
    </row>
    <row r="38" spans="1:6" customFormat="1" x14ac:dyDescent="0.25">
      <c r="A38" s="47"/>
      <c r="B38" s="140" t="s">
        <v>30</v>
      </c>
      <c r="C38" s="141">
        <f>C37+1</f>
        <v>20</v>
      </c>
      <c r="D38" s="146" t="s">
        <v>152</v>
      </c>
      <c r="E38" s="143"/>
      <c r="F38" s="143"/>
    </row>
    <row r="39" spans="1:6" customFormat="1" x14ac:dyDescent="0.25">
      <c r="A39" s="47"/>
      <c r="B39" s="140" t="s">
        <v>30</v>
      </c>
      <c r="C39" s="141">
        <f t="shared" ref="C39:C43" si="2">C38+1</f>
        <v>21</v>
      </c>
      <c r="D39" s="46" t="s">
        <v>82</v>
      </c>
      <c r="E39" s="143"/>
      <c r="F39" s="143"/>
    </row>
    <row r="40" spans="1:6" customFormat="1" x14ac:dyDescent="0.25">
      <c r="A40" s="47"/>
      <c r="B40" s="140" t="s">
        <v>30</v>
      </c>
      <c r="C40" s="141">
        <f t="shared" si="2"/>
        <v>22</v>
      </c>
      <c r="D40" s="46" t="s">
        <v>33</v>
      </c>
      <c r="E40" s="143"/>
      <c r="F40" s="143"/>
    </row>
    <row r="41" spans="1:6" customFormat="1" ht="25.5" x14ac:dyDescent="0.25">
      <c r="A41" s="47"/>
      <c r="B41" s="140" t="s">
        <v>30</v>
      </c>
      <c r="C41" s="141">
        <f t="shared" si="2"/>
        <v>23</v>
      </c>
      <c r="D41" s="225" t="s">
        <v>83</v>
      </c>
      <c r="E41" s="143"/>
      <c r="F41" s="143"/>
    </row>
    <row r="42" spans="1:6" customFormat="1" ht="38.25" x14ac:dyDescent="0.25">
      <c r="A42" s="47"/>
      <c r="B42" s="140" t="s">
        <v>30</v>
      </c>
      <c r="C42" s="141">
        <f t="shared" si="2"/>
        <v>24</v>
      </c>
      <c r="D42" s="225" t="s">
        <v>153</v>
      </c>
      <c r="E42" s="143"/>
      <c r="F42" s="143"/>
    </row>
    <row r="43" spans="1:6" customFormat="1" ht="25.5" x14ac:dyDescent="0.25">
      <c r="A43" s="47"/>
      <c r="B43" s="140" t="s">
        <v>30</v>
      </c>
      <c r="C43" s="141">
        <f t="shared" si="2"/>
        <v>25</v>
      </c>
      <c r="D43" s="225" t="s">
        <v>37</v>
      </c>
      <c r="E43" s="143"/>
      <c r="F43" s="143"/>
    </row>
    <row r="44" spans="1:6" x14ac:dyDescent="0.25">
      <c r="A44" s="127"/>
      <c r="B44" s="148"/>
      <c r="C44" s="148"/>
      <c r="E44" s="150"/>
      <c r="F44" s="150"/>
    </row>
    <row r="45" spans="1:6" x14ac:dyDescent="0.25">
      <c r="A45" s="127"/>
      <c r="B45" s="148"/>
      <c r="C45" s="148"/>
      <c r="E45" s="150"/>
      <c r="F45" s="150"/>
    </row>
    <row r="46" spans="1:6" x14ac:dyDescent="0.25">
      <c r="A46" s="127"/>
      <c r="B46" s="148"/>
      <c r="C46" s="148"/>
      <c r="E46" s="150"/>
      <c r="F46" s="150"/>
    </row>
    <row r="47" spans="1:6" x14ac:dyDescent="0.25">
      <c r="B47" s="148"/>
      <c r="C47" s="148"/>
      <c r="E47" s="150"/>
      <c r="F47" s="150"/>
    </row>
    <row r="48" spans="1:6" x14ac:dyDescent="0.25">
      <c r="A48" s="127"/>
      <c r="B48" s="148"/>
      <c r="C48" s="148"/>
      <c r="E48" s="150"/>
      <c r="F48" s="150"/>
    </row>
    <row r="49" spans="1:4" s="150" customFormat="1" x14ac:dyDescent="0.25">
      <c r="A49" s="127"/>
      <c r="B49" s="148"/>
      <c r="C49" s="148"/>
      <c r="D49" s="149"/>
    </row>
    <row r="50" spans="1:4" s="150" customFormat="1" x14ac:dyDescent="0.25">
      <c r="B50" s="148"/>
      <c r="C50" s="148"/>
      <c r="D50" s="149"/>
    </row>
    <row r="51" spans="1:4" s="150" customFormat="1" x14ac:dyDescent="0.25">
      <c r="B51" s="149"/>
      <c r="C51" s="149"/>
      <c r="D51" s="149"/>
    </row>
    <row r="52" spans="1:4" s="150" customFormat="1" x14ac:dyDescent="0.25">
      <c r="B52" s="149"/>
      <c r="C52" s="149"/>
      <c r="D52" s="149"/>
    </row>
    <row r="53" spans="1:4" s="150" customFormat="1" x14ac:dyDescent="0.25">
      <c r="B53" s="149"/>
      <c r="C53" s="149"/>
      <c r="D53" s="149"/>
    </row>
    <row r="54" spans="1:4" s="150" customFormat="1" x14ac:dyDescent="0.25">
      <c r="B54" s="149"/>
      <c r="C54" s="149"/>
      <c r="D54" s="149"/>
    </row>
    <row r="55" spans="1:4" s="150" customFormat="1" x14ac:dyDescent="0.25">
      <c r="B55" s="149"/>
      <c r="C55" s="149"/>
      <c r="D55" s="149"/>
    </row>
    <row r="56" spans="1:4" s="150" customFormat="1" x14ac:dyDescent="0.25">
      <c r="B56" s="149"/>
      <c r="C56" s="149"/>
      <c r="D56" s="149"/>
    </row>
    <row r="57" spans="1:4" s="150" customFormat="1" x14ac:dyDescent="0.25">
      <c r="B57" s="149"/>
      <c r="C57" s="149"/>
      <c r="D57" s="149"/>
    </row>
    <row r="58" spans="1:4" s="150" customFormat="1" x14ac:dyDescent="0.25">
      <c r="B58" s="149"/>
      <c r="C58" s="149"/>
      <c r="D58" s="149"/>
    </row>
  </sheetData>
  <sheetProtection formatRows="0"/>
  <mergeCells count="7">
    <mergeCell ref="B13:D13"/>
    <mergeCell ref="C4:D4"/>
    <mergeCell ref="C5:D5"/>
    <mergeCell ref="C6:D6"/>
    <mergeCell ref="C7:D7"/>
    <mergeCell ref="B11:D11"/>
    <mergeCell ref="B12:D12"/>
  </mergeCells>
  <pageMargins left="0.19685039370078741" right="0.19685039370078741" top="0.39370078740157483" bottom="0.39370078740157483" header="0.31496062992125984" footer="0.19685039370078741"/>
  <pageSetup paperSize="9" scale="68" fitToHeight="0" orientation="landscape" r:id="rId1"/>
  <headerFooter scaleWithDoc="0">
    <oddFooter>&amp;R&amp;P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zoomScale="70" zoomScaleNormal="70" workbookViewId="0">
      <selection activeCell="Q33" sqref="Q33"/>
    </sheetView>
  </sheetViews>
  <sheetFormatPr baseColWidth="10" defaultColWidth="11.42578125" defaultRowHeight="15" outlineLevelRow="1" outlineLevelCol="1" x14ac:dyDescent="0.25"/>
  <cols>
    <col min="1" max="1" width="16.7109375" style="50" customWidth="1"/>
    <col min="2" max="2" width="19.140625" style="50" customWidth="1"/>
    <col min="3" max="3" width="14" style="122" customWidth="1"/>
    <col min="4" max="4" width="103.7109375" style="115" customWidth="1"/>
    <col min="5" max="5" width="27.5703125" style="115" hidden="1" customWidth="1" outlineLevel="1"/>
    <col min="6" max="6" width="24.28515625" style="115" hidden="1" customWidth="1" outlineLevel="1"/>
    <col min="7" max="7" width="11.42578125" style="50" collapsed="1"/>
    <col min="8" max="16384" width="11.42578125" style="50"/>
  </cols>
  <sheetData>
    <row r="1" spans="1:6" ht="31.5" x14ac:dyDescent="0.6">
      <c r="A1" s="48"/>
      <c r="B1" s="49" t="str">
        <f>'LOT 4 - Cicloergòmetre'!B2</f>
        <v>LOT 4</v>
      </c>
      <c r="C1" s="255" t="str">
        <f>'LOT 4 - Cicloergòmetre'!C2</f>
        <v>Solució de rehabilitació per a pacients enllitats</v>
      </c>
      <c r="D1" s="255"/>
      <c r="E1" s="255"/>
      <c r="F1" s="255"/>
    </row>
    <row r="2" spans="1:6" ht="22.5" x14ac:dyDescent="0.25">
      <c r="A2" s="51"/>
      <c r="B2" s="52"/>
      <c r="C2" s="52"/>
      <c r="D2" s="53"/>
      <c r="E2" s="53"/>
      <c r="F2" s="53"/>
    </row>
    <row r="3" spans="1:6" s="58" customFormat="1" ht="32.25" thickBot="1" x14ac:dyDescent="0.3">
      <c r="A3" s="54"/>
      <c r="B3" s="55"/>
      <c r="C3" s="56"/>
      <c r="D3" s="57"/>
      <c r="E3" s="57"/>
      <c r="F3" s="57"/>
    </row>
    <row r="4" spans="1:6" s="63" customFormat="1" ht="45" x14ac:dyDescent="0.5">
      <c r="A4" s="59" t="s">
        <v>38</v>
      </c>
      <c r="B4" s="60"/>
      <c r="C4" s="60"/>
      <c r="D4" s="61" t="s">
        <v>39</v>
      </c>
      <c r="E4" s="62"/>
      <c r="F4" s="62"/>
    </row>
    <row r="5" spans="1:6" s="63" customFormat="1" ht="25.5" thickBot="1" x14ac:dyDescent="0.55000000000000004">
      <c r="A5" s="64">
        <f>SUM(A8:A21)</f>
        <v>20</v>
      </c>
      <c r="B5" s="48"/>
      <c r="C5" s="65"/>
      <c r="D5" s="66"/>
      <c r="E5" s="67">
        <f>A5</f>
        <v>20</v>
      </c>
      <c r="F5" s="68" t="s">
        <v>40</v>
      </c>
    </row>
    <row r="6" spans="1:6" s="63" customFormat="1" ht="24.75" x14ac:dyDescent="0.5">
      <c r="A6" s="48"/>
      <c r="B6" s="69"/>
      <c r="C6" s="70"/>
      <c r="D6" s="68"/>
      <c r="E6" s="68"/>
      <c r="F6" s="68"/>
    </row>
    <row r="7" spans="1:6" s="63" customFormat="1" ht="68.25" thickBot="1" x14ac:dyDescent="0.3">
      <c r="A7" s="71" t="s">
        <v>41</v>
      </c>
      <c r="B7" s="72" t="s">
        <v>42</v>
      </c>
      <c r="C7" s="73" t="s">
        <v>24</v>
      </c>
      <c r="D7" s="74" t="s">
        <v>43</v>
      </c>
      <c r="E7" s="151" t="s">
        <v>26</v>
      </c>
      <c r="F7" s="152" t="s">
        <v>27</v>
      </c>
    </row>
    <row r="8" spans="1:6" s="63" customFormat="1" ht="36" customHeight="1" thickBot="1" x14ac:dyDescent="0.3">
      <c r="A8" s="75">
        <v>10</v>
      </c>
      <c r="B8" s="76">
        <f>A8/2</f>
        <v>5</v>
      </c>
      <c r="C8" s="77"/>
      <c r="D8" s="78" t="s">
        <v>235</v>
      </c>
      <c r="E8" s="79"/>
      <c r="F8" s="79"/>
    </row>
    <row r="9" spans="1:6" s="63" customFormat="1" ht="15.75" hidden="1" outlineLevel="1" x14ac:dyDescent="0.25">
      <c r="A9" s="80"/>
      <c r="B9" s="81"/>
      <c r="C9" s="77"/>
      <c r="D9" s="82" t="s">
        <v>45</v>
      </c>
      <c r="E9" s="156"/>
      <c r="F9" s="156"/>
    </row>
    <row r="10" spans="1:6" s="63" customFormat="1" ht="15.75" hidden="1" outlineLevel="1" x14ac:dyDescent="0.25">
      <c r="A10" s="93"/>
      <c r="B10" s="81"/>
      <c r="C10" s="77"/>
      <c r="D10" s="85" t="s">
        <v>46</v>
      </c>
      <c r="E10" s="156"/>
      <c r="F10" s="156"/>
    </row>
    <row r="11" spans="1:6" s="63" customFormat="1" ht="29.25" collapsed="1" thickBot="1" x14ac:dyDescent="0.3">
      <c r="A11" s="226"/>
      <c r="B11" s="87"/>
      <c r="C11" s="77">
        <v>1</v>
      </c>
      <c r="D11" s="104" t="s">
        <v>236</v>
      </c>
      <c r="E11" s="156"/>
      <c r="F11" s="156"/>
    </row>
    <row r="12" spans="1:6" s="63" customFormat="1" ht="36" customHeight="1" thickBot="1" x14ac:dyDescent="0.3">
      <c r="A12" s="75">
        <v>5</v>
      </c>
      <c r="B12" s="76">
        <f>A12/2</f>
        <v>2.5</v>
      </c>
      <c r="C12" s="77"/>
      <c r="D12" s="78" t="s">
        <v>238</v>
      </c>
      <c r="E12" s="79"/>
      <c r="F12" s="79"/>
    </row>
    <row r="13" spans="1:6" s="63" customFormat="1" ht="15.75" hidden="1" outlineLevel="1" x14ac:dyDescent="0.25">
      <c r="A13" s="80"/>
      <c r="B13" s="81"/>
      <c r="C13" s="77"/>
      <c r="D13" s="82" t="s">
        <v>45</v>
      </c>
      <c r="E13" s="156"/>
      <c r="F13" s="156"/>
    </row>
    <row r="14" spans="1:6" s="63" customFormat="1" ht="15.75" hidden="1" outlineLevel="1" x14ac:dyDescent="0.25">
      <c r="A14" s="93"/>
      <c r="B14" s="81"/>
      <c r="C14" s="77"/>
      <c r="D14" s="85" t="s">
        <v>46</v>
      </c>
      <c r="E14" s="156"/>
      <c r="F14" s="156"/>
    </row>
    <row r="15" spans="1:6" s="63" customFormat="1" collapsed="1" x14ac:dyDescent="0.25">
      <c r="A15" s="227"/>
      <c r="B15" s="87"/>
      <c r="C15" s="77">
        <f>C11+1</f>
        <v>2</v>
      </c>
      <c r="D15" s="104" t="s">
        <v>154</v>
      </c>
      <c r="E15" s="156"/>
      <c r="F15" s="156"/>
    </row>
    <row r="16" spans="1:6" s="63" customFormat="1" x14ac:dyDescent="0.25">
      <c r="A16" s="227"/>
      <c r="B16" s="87"/>
      <c r="C16" s="77">
        <f>C15+1</f>
        <v>3</v>
      </c>
      <c r="D16" s="104" t="s">
        <v>155</v>
      </c>
      <c r="E16" s="156"/>
      <c r="F16" s="156"/>
    </row>
    <row r="17" spans="1:6" s="63" customFormat="1" ht="15.75" thickBot="1" x14ac:dyDescent="0.3">
      <c r="A17" s="227"/>
      <c r="B17" s="87"/>
      <c r="C17" s="77">
        <f>C16+1</f>
        <v>4</v>
      </c>
      <c r="D17" s="104" t="s">
        <v>237</v>
      </c>
      <c r="E17" s="156"/>
      <c r="F17" s="156"/>
    </row>
    <row r="18" spans="1:6" s="63" customFormat="1" ht="16.5" thickBot="1" x14ac:dyDescent="0.3">
      <c r="A18" s="75">
        <v>5</v>
      </c>
      <c r="B18" s="76">
        <v>3.5</v>
      </c>
      <c r="C18" s="77"/>
      <c r="D18" s="79" t="s">
        <v>156</v>
      </c>
      <c r="E18" s="79"/>
      <c r="F18" s="79"/>
    </row>
    <row r="19" spans="1:6" s="63" customFormat="1" ht="15.75" hidden="1" outlineLevel="1" x14ac:dyDescent="0.25">
      <c r="A19" s="80"/>
      <c r="B19" s="81"/>
      <c r="C19" s="77"/>
      <c r="D19" s="82" t="s">
        <v>85</v>
      </c>
      <c r="E19" s="156"/>
      <c r="F19" s="156"/>
    </row>
    <row r="20" spans="1:6" s="63" customFormat="1" ht="15.75" hidden="1" outlineLevel="1" x14ac:dyDescent="0.25">
      <c r="A20" s="84"/>
      <c r="B20" s="81"/>
      <c r="C20" s="77"/>
      <c r="D20" s="85" t="s">
        <v>46</v>
      </c>
      <c r="E20" s="156"/>
      <c r="F20" s="156"/>
    </row>
    <row r="21" spans="1:6" s="63" customFormat="1" ht="87" collapsed="1" x14ac:dyDescent="0.25">
      <c r="A21" s="155"/>
      <c r="B21" s="87"/>
      <c r="C21" s="77">
        <f>C17+1</f>
        <v>5</v>
      </c>
      <c r="D21" s="89" t="s">
        <v>239</v>
      </c>
      <c r="E21" s="156"/>
      <c r="F21" s="156"/>
    </row>
    <row r="22" spans="1:6" s="63" customFormat="1" ht="15.75" thickBot="1" x14ac:dyDescent="0.3">
      <c r="A22" s="97"/>
      <c r="B22" s="87"/>
      <c r="C22" s="98"/>
      <c r="D22" s="99"/>
      <c r="E22" s="99"/>
      <c r="F22" s="99"/>
    </row>
    <row r="23" spans="1:6" s="63" customFormat="1" ht="45" x14ac:dyDescent="0.5">
      <c r="A23" s="59" t="s">
        <v>38</v>
      </c>
      <c r="B23" s="87"/>
      <c r="C23" s="98"/>
      <c r="D23" s="61" t="s">
        <v>48</v>
      </c>
      <c r="E23" s="99"/>
      <c r="F23" s="99"/>
    </row>
    <row r="24" spans="1:6" s="63" customFormat="1" ht="25.5" thickBot="1" x14ac:dyDescent="0.3">
      <c r="A24" s="100">
        <f>A45+A33+A27+A39</f>
        <v>28</v>
      </c>
      <c r="B24" s="87"/>
      <c r="C24" s="98"/>
      <c r="D24" s="66"/>
      <c r="E24" s="67">
        <f>A24</f>
        <v>28</v>
      </c>
      <c r="F24" s="68" t="s">
        <v>40</v>
      </c>
    </row>
    <row r="25" spans="1:6" s="63" customFormat="1" ht="24.75" x14ac:dyDescent="0.25">
      <c r="A25" s="81"/>
      <c r="B25" s="87"/>
      <c r="C25" s="98"/>
      <c r="D25" s="68"/>
      <c r="E25" s="68"/>
      <c r="F25" s="68"/>
    </row>
    <row r="26" spans="1:6" s="63" customFormat="1" ht="68.25" thickBot="1" x14ac:dyDescent="0.3">
      <c r="A26" s="71" t="s">
        <v>41</v>
      </c>
      <c r="B26" s="72" t="s">
        <v>42</v>
      </c>
      <c r="C26" s="73" t="s">
        <v>24</v>
      </c>
      <c r="D26" s="74" t="s">
        <v>43</v>
      </c>
      <c r="E26" s="151" t="s">
        <v>26</v>
      </c>
      <c r="F26" s="152" t="s">
        <v>27</v>
      </c>
    </row>
    <row r="27" spans="1:6" s="63" customFormat="1" ht="32.25" thickBot="1" x14ac:dyDescent="0.3">
      <c r="A27" s="75">
        <v>7</v>
      </c>
      <c r="B27" s="76">
        <f>A27/2</f>
        <v>3.5</v>
      </c>
      <c r="C27" s="77"/>
      <c r="D27" s="79" t="s">
        <v>244</v>
      </c>
      <c r="E27" s="79"/>
      <c r="F27" s="79"/>
    </row>
    <row r="28" spans="1:6" s="63" customFormat="1" ht="15.75" hidden="1" outlineLevel="1" x14ac:dyDescent="0.25">
      <c r="A28" s="101"/>
      <c r="B28" s="81"/>
      <c r="C28" s="77"/>
      <c r="D28" s="82" t="s">
        <v>45</v>
      </c>
      <c r="E28" s="82"/>
      <c r="F28" s="82"/>
    </row>
    <row r="29" spans="1:6" s="63" customFormat="1" ht="15.75" hidden="1" outlineLevel="1" x14ac:dyDescent="0.25">
      <c r="A29" s="84"/>
      <c r="B29" s="81"/>
      <c r="C29" s="77"/>
      <c r="D29" s="85" t="s">
        <v>46</v>
      </c>
      <c r="E29" s="157"/>
      <c r="F29" s="157"/>
    </row>
    <row r="30" spans="1:6" s="63" customFormat="1" collapsed="1" x14ac:dyDescent="0.25">
      <c r="A30" s="227"/>
      <c r="B30" s="87"/>
      <c r="C30" s="77">
        <f>C21+1</f>
        <v>6</v>
      </c>
      <c r="D30" s="104" t="s">
        <v>158</v>
      </c>
      <c r="E30" s="153"/>
      <c r="F30" s="156"/>
    </row>
    <row r="31" spans="1:6" s="63" customFormat="1" x14ac:dyDescent="0.25">
      <c r="A31" s="102"/>
      <c r="B31" s="87"/>
      <c r="C31" s="77">
        <f>C30+1</f>
        <v>7</v>
      </c>
      <c r="D31" s="104" t="s">
        <v>159</v>
      </c>
      <c r="E31" s="153"/>
      <c r="F31" s="153"/>
    </row>
    <row r="32" spans="1:6" s="63" customFormat="1" ht="15.75" thickBot="1" x14ac:dyDescent="0.3">
      <c r="A32" s="241"/>
      <c r="B32" s="87"/>
      <c r="C32" s="77">
        <f>C31+1</f>
        <v>8</v>
      </c>
      <c r="D32" s="89" t="s">
        <v>245</v>
      </c>
      <c r="E32" s="153"/>
      <c r="F32" s="153"/>
    </row>
    <row r="33" spans="1:6" s="63" customFormat="1" ht="16.5" thickBot="1" x14ac:dyDescent="0.3">
      <c r="A33" s="75">
        <v>7</v>
      </c>
      <c r="B33" s="76">
        <f>A33/2</f>
        <v>3.5</v>
      </c>
      <c r="C33" s="77"/>
      <c r="D33" s="79" t="s">
        <v>80</v>
      </c>
      <c r="E33" s="79"/>
      <c r="F33" s="79"/>
    </row>
    <row r="34" spans="1:6" s="63" customFormat="1" ht="15.75" hidden="1" outlineLevel="1" x14ac:dyDescent="0.25">
      <c r="A34" s="101"/>
      <c r="B34" s="81"/>
      <c r="C34" s="77"/>
      <c r="D34" s="82" t="s">
        <v>45</v>
      </c>
      <c r="E34" s="82"/>
      <c r="F34" s="82"/>
    </row>
    <row r="35" spans="1:6" s="63" customFormat="1" ht="15.75" hidden="1" outlineLevel="1" x14ac:dyDescent="0.25">
      <c r="A35" s="84"/>
      <c r="B35" s="81"/>
      <c r="C35" s="77"/>
      <c r="D35" s="85" t="s">
        <v>46</v>
      </c>
      <c r="E35" s="157"/>
      <c r="F35" s="157"/>
    </row>
    <row r="36" spans="1:6" s="63" customFormat="1" ht="28.5" collapsed="1" x14ac:dyDescent="0.25">
      <c r="A36" s="105"/>
      <c r="B36" s="87"/>
      <c r="C36" s="77">
        <f>C32+1</f>
        <v>9</v>
      </c>
      <c r="D36" s="104" t="s">
        <v>249</v>
      </c>
      <c r="E36" s="153"/>
      <c r="F36" s="153"/>
    </row>
    <row r="37" spans="1:6" s="63" customFormat="1" x14ac:dyDescent="0.25">
      <c r="A37" s="102"/>
      <c r="B37" s="87"/>
      <c r="C37" s="77">
        <f>C36+1</f>
        <v>10</v>
      </c>
      <c r="D37" s="104" t="s">
        <v>160</v>
      </c>
      <c r="E37" s="153"/>
      <c r="F37" s="153"/>
    </row>
    <row r="38" spans="1:6" s="63" customFormat="1" ht="15.75" thickBot="1" x14ac:dyDescent="0.3">
      <c r="A38" s="241"/>
      <c r="B38" s="87"/>
      <c r="C38" s="77">
        <f>C37+1</f>
        <v>11</v>
      </c>
      <c r="D38" s="104" t="s">
        <v>246</v>
      </c>
      <c r="E38" s="156"/>
      <c r="F38" s="156"/>
    </row>
    <row r="39" spans="1:6" s="63" customFormat="1" ht="32.25" thickBot="1" x14ac:dyDescent="0.3">
      <c r="A39" s="75">
        <v>7</v>
      </c>
      <c r="B39" s="76">
        <f>A39/2</f>
        <v>3.5</v>
      </c>
      <c r="C39" s="77"/>
      <c r="D39" s="79" t="s">
        <v>247</v>
      </c>
      <c r="E39" s="79"/>
      <c r="F39" s="79"/>
    </row>
    <row r="40" spans="1:6" s="63" customFormat="1" ht="15.75" hidden="1" outlineLevel="1" x14ac:dyDescent="0.25">
      <c r="A40" s="101"/>
      <c r="B40" s="81"/>
      <c r="C40" s="77"/>
      <c r="D40" s="82" t="s">
        <v>45</v>
      </c>
      <c r="E40" s="82"/>
      <c r="F40" s="82"/>
    </row>
    <row r="41" spans="1:6" s="63" customFormat="1" ht="15.75" hidden="1" outlineLevel="1" x14ac:dyDescent="0.25">
      <c r="A41" s="84"/>
      <c r="B41" s="81"/>
      <c r="C41" s="77"/>
      <c r="D41" s="85" t="s">
        <v>46</v>
      </c>
      <c r="E41" s="157"/>
      <c r="F41" s="157"/>
    </row>
    <row r="42" spans="1:6" s="63" customFormat="1" collapsed="1" x14ac:dyDescent="0.25">
      <c r="A42" s="246"/>
      <c r="B42" s="87"/>
      <c r="C42" s="77">
        <f>C38+1</f>
        <v>12</v>
      </c>
      <c r="D42" s="104" t="s">
        <v>251</v>
      </c>
      <c r="E42" s="153"/>
      <c r="F42" s="153"/>
    </row>
    <row r="43" spans="1:6" s="63" customFormat="1" ht="28.5" x14ac:dyDescent="0.25">
      <c r="A43" s="242"/>
      <c r="B43" s="87"/>
      <c r="C43" s="77">
        <f>C42+1</f>
        <v>13</v>
      </c>
      <c r="D43" s="104" t="s">
        <v>248</v>
      </c>
      <c r="E43" s="153"/>
      <c r="F43" s="153"/>
    </row>
    <row r="44" spans="1:6" s="63" customFormat="1" ht="15.75" thickBot="1" x14ac:dyDescent="0.3">
      <c r="A44" s="241"/>
      <c r="B44" s="87"/>
      <c r="C44" s="77">
        <f>C43+1</f>
        <v>14</v>
      </c>
      <c r="D44" s="104" t="s">
        <v>250</v>
      </c>
      <c r="E44" s="153"/>
      <c r="F44" s="153"/>
    </row>
    <row r="45" spans="1:6" s="63" customFormat="1" ht="16.5" thickBot="1" x14ac:dyDescent="0.3">
      <c r="A45" s="75">
        <v>7</v>
      </c>
      <c r="B45" s="76">
        <f>A45/2</f>
        <v>3.5</v>
      </c>
      <c r="C45" s="77"/>
      <c r="D45" s="79" t="s">
        <v>243</v>
      </c>
      <c r="E45" s="79"/>
      <c r="F45" s="79"/>
    </row>
    <row r="46" spans="1:6" s="63" customFormat="1" ht="15.75" hidden="1" outlineLevel="1" x14ac:dyDescent="0.25">
      <c r="A46" s="101"/>
      <c r="B46" s="81"/>
      <c r="C46" s="81"/>
      <c r="D46" s="82" t="s">
        <v>45</v>
      </c>
      <c r="E46" s="82"/>
      <c r="F46" s="82"/>
    </row>
    <row r="47" spans="1:6" s="63" customFormat="1" ht="15.75" hidden="1" outlineLevel="1" x14ac:dyDescent="0.25">
      <c r="A47" s="84"/>
      <c r="B47" s="81"/>
      <c r="C47" s="81"/>
      <c r="D47" s="85" t="s">
        <v>46</v>
      </c>
      <c r="E47" s="157"/>
      <c r="F47" s="157"/>
    </row>
    <row r="48" spans="1:6" s="63" customFormat="1" ht="42.75" collapsed="1" x14ac:dyDescent="0.25">
      <c r="A48" s="105"/>
      <c r="B48" s="87"/>
      <c r="C48" s="77">
        <f>C44+1</f>
        <v>15</v>
      </c>
      <c r="D48" s="104" t="s">
        <v>240</v>
      </c>
      <c r="E48" s="153"/>
      <c r="F48" s="153"/>
    </row>
    <row r="49" spans="1:6" s="63" customFormat="1" x14ac:dyDescent="0.25">
      <c r="A49" s="102"/>
      <c r="B49" s="87"/>
      <c r="C49" s="77">
        <f>C48+1</f>
        <v>16</v>
      </c>
      <c r="D49" s="104" t="s">
        <v>77</v>
      </c>
      <c r="E49" s="153"/>
      <c r="F49" s="153"/>
    </row>
    <row r="50" spans="1:6" s="63" customFormat="1" x14ac:dyDescent="0.25">
      <c r="A50" s="102"/>
      <c r="B50" s="87"/>
      <c r="C50" s="77">
        <f t="shared" ref="C50:C51" si="0">C49+1</f>
        <v>17</v>
      </c>
      <c r="D50" s="104" t="s">
        <v>157</v>
      </c>
      <c r="E50" s="153"/>
      <c r="F50" s="153"/>
    </row>
    <row r="51" spans="1:6" s="63" customFormat="1" ht="18" customHeight="1" x14ac:dyDescent="0.25">
      <c r="A51" s="106"/>
      <c r="B51" s="87"/>
      <c r="C51" s="77">
        <f t="shared" si="0"/>
        <v>18</v>
      </c>
      <c r="D51" s="104" t="s">
        <v>49</v>
      </c>
      <c r="E51" s="153"/>
      <c r="F51" s="153"/>
    </row>
    <row r="52" spans="1:6" s="63" customFormat="1" x14ac:dyDescent="0.25">
      <c r="A52" s="87"/>
      <c r="B52" s="87"/>
      <c r="C52" s="77"/>
      <c r="D52" s="99"/>
      <c r="E52" s="99"/>
      <c r="F52" s="99"/>
    </row>
    <row r="53" spans="1:6" s="63" customFormat="1" ht="24.75" x14ac:dyDescent="0.25">
      <c r="A53" s="87"/>
      <c r="B53" s="87"/>
      <c r="C53" s="77"/>
      <c r="D53" s="68" t="s">
        <v>50</v>
      </c>
      <c r="E53" s="99"/>
      <c r="F53" s="99"/>
    </row>
    <row r="54" spans="1:6" s="63" customFormat="1" x14ac:dyDescent="0.25">
      <c r="A54" s="87"/>
      <c r="B54" s="87"/>
      <c r="C54" s="77"/>
      <c r="D54" s="107"/>
      <c r="E54" s="99"/>
      <c r="F54" s="99"/>
    </row>
    <row r="55" spans="1:6" s="63" customFormat="1" ht="31.5" x14ac:dyDescent="0.25">
      <c r="A55" s="87"/>
      <c r="B55" s="87"/>
      <c r="C55" s="77"/>
      <c r="D55" s="108" t="s">
        <v>51</v>
      </c>
      <c r="E55" s="99"/>
      <c r="F55" s="99"/>
    </row>
    <row r="56" spans="1:6" s="63" customFormat="1" ht="15.75" x14ac:dyDescent="0.25">
      <c r="A56" s="87"/>
      <c r="B56" s="87"/>
      <c r="C56" s="77"/>
      <c r="D56" s="108" t="s">
        <v>87</v>
      </c>
      <c r="E56" s="99"/>
      <c r="F56" s="99"/>
    </row>
    <row r="57" spans="1:6" s="63" customFormat="1" ht="15.75" x14ac:dyDescent="0.25">
      <c r="A57" s="87"/>
      <c r="B57" s="87"/>
      <c r="C57" s="77"/>
      <c r="D57" s="108" t="s">
        <v>88</v>
      </c>
      <c r="E57" s="99"/>
      <c r="F57" s="99"/>
    </row>
    <row r="58" spans="1:6" s="63" customFormat="1" ht="15.75" thickBot="1" x14ac:dyDescent="0.3">
      <c r="A58" s="87"/>
      <c r="B58" s="87"/>
      <c r="C58" s="77"/>
      <c r="D58" s="99"/>
      <c r="E58" s="99"/>
      <c r="F58" s="99"/>
    </row>
    <row r="59" spans="1:6" ht="112.5" outlineLevel="1" x14ac:dyDescent="0.25">
      <c r="A59" s="51"/>
      <c r="B59" s="52"/>
      <c r="C59" s="52"/>
      <c r="D59" s="109" t="s">
        <v>54</v>
      </c>
      <c r="E59" s="110"/>
      <c r="F59" s="111"/>
    </row>
    <row r="60" spans="1:6" ht="18.75" outlineLevel="1" x14ac:dyDescent="0.25">
      <c r="A60" s="51"/>
      <c r="B60" s="52"/>
      <c r="C60" s="52"/>
      <c r="D60" s="112"/>
      <c r="E60" s="113"/>
      <c r="F60" s="114"/>
    </row>
    <row r="61" spans="1:6" ht="37.5" outlineLevel="1" x14ac:dyDescent="0.25">
      <c r="A61" s="51"/>
      <c r="B61" s="52"/>
      <c r="C61" s="52"/>
      <c r="D61" s="112" t="s">
        <v>55</v>
      </c>
      <c r="E61" s="113"/>
      <c r="F61" s="114"/>
    </row>
    <row r="62" spans="1:6" ht="37.5" outlineLevel="1" x14ac:dyDescent="0.25">
      <c r="A62" s="51"/>
      <c r="B62" s="52"/>
      <c r="C62" s="52"/>
      <c r="D62" s="112" t="s">
        <v>56</v>
      </c>
      <c r="E62" s="113"/>
      <c r="F62" s="114"/>
    </row>
    <row r="63" spans="1:6" ht="37.5" outlineLevel="1" x14ac:dyDescent="0.25">
      <c r="A63" s="51"/>
      <c r="B63" s="52"/>
      <c r="C63" s="52"/>
      <c r="D63" s="112" t="s">
        <v>57</v>
      </c>
      <c r="E63" s="113"/>
      <c r="F63" s="114"/>
    </row>
    <row r="64" spans="1:6" ht="19.5" outlineLevel="1" thickBot="1" x14ac:dyDescent="0.3">
      <c r="A64" s="51"/>
      <c r="B64" s="52"/>
      <c r="C64" s="52"/>
      <c r="D64" s="116" t="s">
        <v>58</v>
      </c>
      <c r="E64" s="117"/>
      <c r="F64" s="118"/>
    </row>
    <row r="65" spans="1:9" ht="24.75" outlineLevel="1" x14ac:dyDescent="0.25">
      <c r="A65" s="51"/>
      <c r="B65" s="52"/>
      <c r="C65" s="52"/>
      <c r="D65" s="119"/>
      <c r="E65" s="119"/>
      <c r="F65" s="119"/>
    </row>
    <row r="66" spans="1:9" ht="24.75" outlineLevel="1" x14ac:dyDescent="0.25">
      <c r="A66" s="51"/>
      <c r="B66" s="52"/>
      <c r="C66" s="52"/>
      <c r="D66" s="119"/>
      <c r="E66" s="119"/>
      <c r="F66" s="119"/>
    </row>
    <row r="67" spans="1:9" ht="24.75" outlineLevel="1" x14ac:dyDescent="0.25">
      <c r="A67" s="51"/>
      <c r="B67" s="52"/>
      <c r="C67" s="52"/>
      <c r="D67" s="119"/>
      <c r="E67" s="119"/>
      <c r="F67" s="119"/>
    </row>
    <row r="68" spans="1:9" s="121" customFormat="1" outlineLevel="1" x14ac:dyDescent="0.25">
      <c r="A68" s="51"/>
      <c r="B68" s="52"/>
      <c r="C68" s="52"/>
      <c r="D68" s="120"/>
      <c r="E68" s="120"/>
      <c r="F68" s="120"/>
    </row>
    <row r="69" spans="1:9" x14ac:dyDescent="0.25">
      <c r="B69" s="52"/>
    </row>
    <row r="70" spans="1:9" x14ac:dyDescent="0.25">
      <c r="B70" s="52"/>
    </row>
    <row r="71" spans="1:9" x14ac:dyDescent="0.25">
      <c r="C71" s="123"/>
      <c r="D71" s="124"/>
      <c r="E71" s="124"/>
    </row>
    <row r="72" spans="1:9" x14ac:dyDescent="0.25">
      <c r="C72" s="123"/>
      <c r="D72" s="124"/>
      <c r="E72" s="124"/>
    </row>
    <row r="73" spans="1:9" x14ac:dyDescent="0.25">
      <c r="C73" s="123"/>
      <c r="D73" s="124"/>
      <c r="E73" s="124"/>
    </row>
    <row r="74" spans="1:9" ht="15.75" x14ac:dyDescent="0.25">
      <c r="C74" s="123"/>
      <c r="D74" s="125"/>
      <c r="E74" s="124"/>
    </row>
    <row r="75" spans="1:9" ht="15.75" x14ac:dyDescent="0.25">
      <c r="C75" s="123"/>
      <c r="D75" s="125"/>
      <c r="E75" s="124"/>
    </row>
    <row r="76" spans="1:9" ht="15.75" x14ac:dyDescent="0.25">
      <c r="C76" s="123"/>
      <c r="D76" s="125"/>
      <c r="E76" s="124"/>
    </row>
    <row r="77" spans="1:9" x14ac:dyDescent="0.25">
      <c r="C77" s="123"/>
      <c r="D77" s="126"/>
      <c r="E77" s="124"/>
    </row>
    <row r="78" spans="1:9" s="115" customFormat="1" ht="15.75" x14ac:dyDescent="0.25">
      <c r="A78" s="50"/>
      <c r="B78" s="50"/>
      <c r="C78" s="123"/>
      <c r="D78" s="125"/>
      <c r="E78" s="124"/>
      <c r="G78" s="50"/>
      <c r="H78" s="50"/>
      <c r="I78" s="50"/>
    </row>
    <row r="79" spans="1:9" s="115" customFormat="1" ht="15.75" x14ac:dyDescent="0.25">
      <c r="A79" s="50"/>
      <c r="B79" s="50"/>
      <c r="C79" s="123"/>
      <c r="D79" s="125"/>
      <c r="E79" s="124"/>
      <c r="G79" s="50"/>
      <c r="H79" s="50"/>
      <c r="I79" s="50"/>
    </row>
    <row r="80" spans="1:9" s="115" customFormat="1" ht="15.75" x14ac:dyDescent="0.25">
      <c r="A80" s="50"/>
      <c r="B80" s="50"/>
      <c r="C80" s="123"/>
      <c r="D80" s="125"/>
      <c r="E80" s="124"/>
      <c r="G80" s="50"/>
      <c r="H80" s="50"/>
      <c r="I80" s="50"/>
    </row>
    <row r="81" spans="1:9" s="115" customFormat="1" x14ac:dyDescent="0.25">
      <c r="A81" s="50"/>
      <c r="B81" s="50"/>
      <c r="C81" s="123"/>
      <c r="D81" s="126"/>
      <c r="E81" s="124"/>
      <c r="G81" s="50"/>
      <c r="H81" s="50"/>
      <c r="I81" s="50"/>
    </row>
    <row r="82" spans="1:9" s="115" customFormat="1" ht="15.75" x14ac:dyDescent="0.25">
      <c r="A82" s="50"/>
      <c r="B82" s="50"/>
      <c r="C82" s="123"/>
      <c r="D82" s="125"/>
      <c r="E82" s="124"/>
      <c r="G82" s="50"/>
      <c r="H82" s="50"/>
      <c r="I82" s="50"/>
    </row>
    <row r="83" spans="1:9" s="115" customFormat="1" ht="15.75" x14ac:dyDescent="0.25">
      <c r="A83" s="50"/>
      <c r="B83" s="50"/>
      <c r="C83" s="123"/>
      <c r="D83" s="125"/>
      <c r="E83" s="124"/>
      <c r="G83" s="50"/>
      <c r="H83" s="50"/>
      <c r="I83" s="50"/>
    </row>
    <row r="84" spans="1:9" s="115" customFormat="1" ht="15.75" x14ac:dyDescent="0.25">
      <c r="A84" s="50"/>
      <c r="B84" s="50"/>
      <c r="C84" s="123"/>
      <c r="D84" s="125"/>
      <c r="E84" s="124"/>
      <c r="G84" s="50"/>
      <c r="H84" s="50"/>
      <c r="I84" s="50"/>
    </row>
    <row r="85" spans="1:9" s="115" customFormat="1" x14ac:dyDescent="0.25">
      <c r="A85" s="50"/>
      <c r="B85" s="50"/>
      <c r="C85" s="123"/>
      <c r="D85" s="126"/>
      <c r="E85" s="124"/>
      <c r="G85" s="50"/>
      <c r="H85" s="50"/>
      <c r="I85" s="50"/>
    </row>
    <row r="86" spans="1:9" s="115" customFormat="1" ht="15.75" x14ac:dyDescent="0.25">
      <c r="A86" s="50"/>
      <c r="B86" s="50"/>
      <c r="C86" s="123"/>
      <c r="D86" s="125"/>
      <c r="E86" s="124"/>
      <c r="G86" s="50"/>
      <c r="H86" s="50"/>
      <c r="I86" s="50"/>
    </row>
    <row r="87" spans="1:9" s="115" customFormat="1" ht="15.75" x14ac:dyDescent="0.25">
      <c r="A87" s="50"/>
      <c r="B87" s="50"/>
      <c r="C87" s="123"/>
      <c r="D87" s="125"/>
      <c r="E87" s="124"/>
      <c r="G87" s="50"/>
      <c r="H87" s="50"/>
      <c r="I87" s="50"/>
    </row>
    <row r="88" spans="1:9" s="115" customFormat="1" ht="15.75" x14ac:dyDescent="0.25">
      <c r="A88" s="50"/>
      <c r="B88" s="50"/>
      <c r="C88" s="123"/>
      <c r="D88" s="125"/>
      <c r="E88" s="124"/>
      <c r="G88" s="50"/>
      <c r="H88" s="50"/>
      <c r="I88" s="50"/>
    </row>
    <row r="89" spans="1:9" s="115" customFormat="1" x14ac:dyDescent="0.25">
      <c r="A89" s="50"/>
      <c r="B89" s="50"/>
      <c r="C89" s="123"/>
      <c r="D89" s="126"/>
      <c r="E89" s="124"/>
      <c r="G89" s="50"/>
      <c r="H89" s="50"/>
      <c r="I89" s="50"/>
    </row>
    <row r="90" spans="1:9" s="115" customFormat="1" ht="15.75" x14ac:dyDescent="0.25">
      <c r="A90" s="50"/>
      <c r="B90" s="50"/>
      <c r="C90" s="123"/>
      <c r="D90" s="125"/>
      <c r="E90" s="124"/>
      <c r="G90" s="50"/>
      <c r="H90" s="50"/>
      <c r="I90" s="50"/>
    </row>
    <row r="91" spans="1:9" s="115" customFormat="1" ht="15.75" x14ac:dyDescent="0.25">
      <c r="A91" s="50"/>
      <c r="B91" s="50"/>
      <c r="C91" s="123"/>
      <c r="D91" s="125"/>
      <c r="E91" s="124"/>
      <c r="G91" s="50"/>
      <c r="H91" s="50"/>
      <c r="I91" s="50"/>
    </row>
    <row r="92" spans="1:9" s="115" customFormat="1" ht="15.75" x14ac:dyDescent="0.25">
      <c r="A92" s="50"/>
      <c r="B92" s="50"/>
      <c r="C92" s="123"/>
      <c r="D92" s="125"/>
      <c r="E92" s="124"/>
      <c r="G92" s="50"/>
      <c r="H92" s="50"/>
      <c r="I92" s="50"/>
    </row>
    <row r="93" spans="1:9" s="115" customFormat="1" x14ac:dyDescent="0.25">
      <c r="A93" s="50"/>
      <c r="B93" s="50"/>
      <c r="C93" s="123"/>
      <c r="D93" s="126"/>
      <c r="E93" s="124"/>
      <c r="G93" s="50"/>
      <c r="H93" s="50"/>
      <c r="I93" s="50"/>
    </row>
    <row r="94" spans="1:9" s="115" customFormat="1" ht="15.75" x14ac:dyDescent="0.25">
      <c r="A94" s="50"/>
      <c r="B94" s="50"/>
      <c r="C94" s="123"/>
      <c r="D94" s="125"/>
      <c r="E94" s="124"/>
      <c r="G94" s="50"/>
      <c r="H94" s="50"/>
      <c r="I94" s="50"/>
    </row>
    <row r="95" spans="1:9" s="115" customFormat="1" ht="15.75" x14ac:dyDescent="0.25">
      <c r="A95" s="50"/>
      <c r="B95" s="50"/>
      <c r="C95" s="123"/>
      <c r="D95" s="125"/>
      <c r="E95" s="124"/>
      <c r="G95" s="50"/>
      <c r="H95" s="50"/>
      <c r="I95" s="50"/>
    </row>
    <row r="96" spans="1:9" s="115" customFormat="1" ht="15.75" x14ac:dyDescent="0.25">
      <c r="A96" s="50"/>
      <c r="B96" s="50"/>
      <c r="C96" s="123"/>
      <c r="D96" s="125"/>
      <c r="E96" s="124"/>
      <c r="G96" s="50"/>
      <c r="H96" s="50"/>
      <c r="I96" s="50"/>
    </row>
    <row r="97" spans="1:9" s="115" customFormat="1" x14ac:dyDescent="0.25">
      <c r="A97" s="50"/>
      <c r="B97" s="50"/>
      <c r="C97" s="123"/>
      <c r="D97" s="126"/>
      <c r="E97" s="124"/>
      <c r="G97" s="50"/>
      <c r="H97" s="50"/>
      <c r="I97" s="50"/>
    </row>
    <row r="98" spans="1:9" x14ac:dyDescent="0.25">
      <c r="C98" s="123"/>
      <c r="D98" s="124"/>
      <c r="E98" s="124"/>
    </row>
    <row r="99" spans="1:9" x14ac:dyDescent="0.25">
      <c r="C99" s="123"/>
      <c r="D99" s="124"/>
      <c r="E99" s="124"/>
    </row>
    <row r="100" spans="1:9" x14ac:dyDescent="0.25">
      <c r="C100" s="123"/>
      <c r="D100" s="124"/>
      <c r="E100" s="124"/>
    </row>
    <row r="101" spans="1:9" x14ac:dyDescent="0.25">
      <c r="C101" s="123"/>
      <c r="D101" s="124"/>
      <c r="E101" s="124"/>
    </row>
    <row r="102" spans="1:9" x14ac:dyDescent="0.25">
      <c r="C102" s="123"/>
      <c r="D102" s="124"/>
      <c r="E102" s="124"/>
    </row>
  </sheetData>
  <mergeCells count="1">
    <mergeCell ref="C1:F1"/>
  </mergeCells>
  <pageMargins left="0.25" right="0.25" top="0.75" bottom="0.75" header="0.3" footer="0.3"/>
  <pageSetup paperSize="8"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RESUM</vt:lpstr>
      <vt:lpstr>LOT 1 - Dermatoscopi digital</vt:lpstr>
      <vt:lpstr>LOT 1 - Millores</vt:lpstr>
      <vt:lpstr>LOT 2 - Electroestimulador</vt:lpstr>
      <vt:lpstr>LOT 2 - Millores</vt:lpstr>
      <vt:lpstr>LOT 3 - Espiròmetre</vt:lpstr>
      <vt:lpstr>LOT 3- Millores</vt:lpstr>
      <vt:lpstr>LOT 4 - Cicloergòmetre</vt:lpstr>
      <vt:lpstr>LOT 4 - Millores</vt:lpstr>
      <vt:lpstr>LOT 5 - Respirador de transport</vt:lpstr>
      <vt:lpstr>LOT 5 - Millores</vt:lpstr>
      <vt:lpstr>'LOT 1 - Dermatoscopi digital'!_3Àrea_d_impressió</vt:lpstr>
      <vt:lpstr>'LOT 2 - Electroestimulador'!_3Àrea_d_impressió</vt:lpstr>
      <vt:lpstr>'LOT 3 - Espiròmetre'!_3Àrea_d_impressió</vt:lpstr>
      <vt:lpstr>'LOT 4 - Cicloergòmetre'!_3Àrea_d_impressió</vt:lpstr>
      <vt:lpstr>'LOT 5 - Respirador de transport'!_3Àrea_d_impressió</vt:lpstr>
      <vt:lpstr>'LOT 1 - Dermatoscopi digital'!Área_de_impresión</vt:lpstr>
      <vt:lpstr>'LOT 1 - Millores'!Área_de_impresión</vt:lpstr>
      <vt:lpstr>'LOT 2 - Electroestimulador'!Área_de_impresión</vt:lpstr>
      <vt:lpstr>'LOT 2 - Millores'!Área_de_impresión</vt:lpstr>
      <vt:lpstr>'LOT 3 - Espiròmetre'!Área_de_impresión</vt:lpstr>
      <vt:lpstr>'LOT 3- Millores'!Área_de_impresión</vt:lpstr>
      <vt:lpstr>'LOT 4 - Cicloergòmetre'!Área_de_impresión</vt:lpstr>
      <vt:lpstr>'LOT 4 - Millores'!Área_de_impresión</vt:lpstr>
      <vt:lpstr>'LOT 5 - Millores'!Área_de_impresión</vt:lpstr>
      <vt:lpstr>'LOT 5 - Respirador de transport'!Área_de_impresión</vt:lpstr>
      <vt:lpstr>'LOT 1 - Dermatoscopi digital'!Títulos_a_imprimir</vt:lpstr>
      <vt:lpstr>'LOT 2 - Electroestimulador'!Títulos_a_imprimir</vt:lpstr>
      <vt:lpstr>'LOT 3 - Espiròmetre'!Títulos_a_imprimir</vt:lpstr>
      <vt:lpstr>'LOT 4 - Cicloergòmetre'!Títulos_a_imprimir</vt:lpstr>
      <vt:lpstr>'LOT 5 - Respirador de transport'!Títulos_a_imprimir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2025-09-26T13:54:45Z</dcterms:modified>
</cp:coreProperties>
</file>