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alabria\Contractacio\LICITACIONS 2025\2. LICITACIONS\2025AT0151AC- Call Center\0.Subrogació\"/>
    </mc:Choice>
  </mc:AlternateContent>
  <bookViews>
    <workbookView xWindow="0" yWindow="0" windowWidth="23040" windowHeight="8208"/>
  </bookViews>
  <sheets>
    <sheet name="Extracción completa" sheetId="1" r:id="rId1"/>
  </sheets>
  <definedNames>
    <definedName name="_xlnm._FilterDatabase" localSheetId="0" hidden="1">'Extracción completa'!$A$2:$AJ$32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1" i="1" l="1"/>
  <c r="AH31" i="1"/>
  <c r="AG31" i="1"/>
  <c r="AH30" i="1"/>
  <c r="AG30" i="1"/>
  <c r="AI30" i="1"/>
  <c r="AI29" i="1"/>
  <c r="AH29" i="1"/>
  <c r="AG29" i="1"/>
  <c r="AI28" i="1"/>
  <c r="AH28" i="1"/>
  <c r="AG28" i="1"/>
  <c r="AG27" i="1"/>
  <c r="AI27" i="1"/>
  <c r="AF27" i="1"/>
  <c r="AI26" i="1"/>
  <c r="AH26" i="1"/>
  <c r="AG26" i="1"/>
  <c r="AF26" i="1"/>
  <c r="AI25" i="1"/>
  <c r="AH25" i="1"/>
  <c r="AG25" i="1"/>
  <c r="AI24" i="1"/>
  <c r="AH24" i="1"/>
  <c r="AG24" i="1"/>
  <c r="AG23" i="1"/>
  <c r="AI23" i="1"/>
  <c r="AH23" i="1"/>
  <c r="AI22" i="1"/>
  <c r="AH22" i="1"/>
  <c r="AG22" i="1"/>
  <c r="AF22" i="1"/>
  <c r="AI21" i="1"/>
  <c r="AH21" i="1"/>
  <c r="AG21" i="1"/>
  <c r="AI20" i="1"/>
  <c r="AH20" i="1"/>
  <c r="AG20" i="1"/>
  <c r="AH19" i="1"/>
  <c r="AG19" i="1"/>
  <c r="AF19" i="1"/>
  <c r="AI18" i="1"/>
  <c r="AH18" i="1"/>
  <c r="AG18" i="1"/>
  <c r="AI17" i="1"/>
  <c r="AH17" i="1"/>
  <c r="AG17" i="1"/>
  <c r="AI16" i="1"/>
  <c r="AH16" i="1"/>
  <c r="AG16" i="1"/>
  <c r="AF16" i="1"/>
  <c r="AI15" i="1"/>
  <c r="AH15" i="1"/>
  <c r="AG15" i="1"/>
  <c r="AI14" i="1"/>
  <c r="AH14" i="1"/>
  <c r="AG14" i="1"/>
  <c r="AH13" i="1"/>
  <c r="AG13" i="1"/>
  <c r="AF13" i="1"/>
  <c r="AI12" i="1"/>
  <c r="AH12" i="1"/>
  <c r="AG12" i="1"/>
  <c r="AI11" i="1"/>
  <c r="AH11" i="1"/>
  <c r="AF11" i="1"/>
  <c r="AI10" i="1"/>
  <c r="AH10" i="1"/>
  <c r="AG10" i="1"/>
  <c r="AF10" i="1"/>
  <c r="AI9" i="1"/>
  <c r="AH9" i="1"/>
  <c r="AG9" i="1"/>
  <c r="AG8" i="1"/>
  <c r="AI8" i="1"/>
  <c r="AH8" i="1"/>
  <c r="AI7" i="1"/>
  <c r="AH7" i="1"/>
  <c r="AG7" i="1"/>
  <c r="AF7" i="1"/>
  <c r="AI6" i="1"/>
  <c r="AH6" i="1"/>
  <c r="AG6" i="1"/>
  <c r="AH5" i="1"/>
  <c r="AG5" i="1"/>
  <c r="AF5" i="1"/>
  <c r="AI4" i="1"/>
  <c r="AH4" i="1"/>
  <c r="AG4" i="1"/>
  <c r="AI3" i="1"/>
  <c r="AH3" i="1"/>
  <c r="AG3" i="1"/>
  <c r="AF3" i="1"/>
  <c r="AJ4" i="1" l="1"/>
  <c r="AJ16" i="1"/>
  <c r="AJ15" i="1"/>
  <c r="AJ21" i="1"/>
  <c r="AJ22" i="1"/>
  <c r="AJ8" i="1"/>
  <c r="AJ9" i="1"/>
  <c r="AJ10" i="1"/>
  <c r="AJ12" i="1"/>
  <c r="AJ18" i="1"/>
  <c r="AJ29" i="1"/>
  <c r="AJ3" i="1"/>
  <c r="AJ7" i="1"/>
  <c r="AJ14" i="1"/>
  <c r="AJ20" i="1"/>
  <c r="AJ26" i="1"/>
  <c r="AJ6" i="1"/>
  <c r="AJ25" i="1"/>
  <c r="AJ17" i="1"/>
  <c r="AJ23" i="1"/>
  <c r="AJ28" i="1"/>
  <c r="AJ24" i="1"/>
  <c r="AJ30" i="1"/>
  <c r="AJ31" i="1"/>
  <c r="AF30" i="1"/>
  <c r="AF17" i="1"/>
  <c r="AF20" i="1"/>
  <c r="AF31" i="1"/>
  <c r="AF8" i="1"/>
  <c r="AF23" i="1"/>
  <c r="AF14" i="1"/>
  <c r="AF4" i="1"/>
  <c r="AI5" i="1"/>
  <c r="AJ5" i="1" s="1"/>
  <c r="AF6" i="1"/>
  <c r="AG11" i="1"/>
  <c r="AJ11" i="1" s="1"/>
  <c r="AI13" i="1"/>
  <c r="AJ13" i="1" s="1"/>
  <c r="AI19" i="1"/>
  <c r="AJ19" i="1" s="1"/>
  <c r="AF24" i="1"/>
  <c r="AH27" i="1"/>
  <c r="AJ27" i="1" s="1"/>
  <c r="AF28" i="1"/>
  <c r="AF9" i="1"/>
  <c r="AF15" i="1"/>
  <c r="AF21" i="1"/>
  <c r="AF12" i="1"/>
  <c r="AF18" i="1"/>
  <c r="AF25" i="1"/>
  <c r="AF29" i="1"/>
</calcChain>
</file>

<file path=xl/sharedStrings.xml><?xml version="1.0" encoding="utf-8"?>
<sst xmlns="http://schemas.openxmlformats.org/spreadsheetml/2006/main" count="461" uniqueCount="98">
  <si>
    <t>01/2025-10/2025</t>
  </si>
  <si>
    <t>01/2025-12/2025 con % reducción</t>
  </si>
  <si>
    <t>01/2025-12/2025  Sin reducción</t>
  </si>
  <si>
    <t>ID</t>
  </si>
  <si>
    <t>Status ocupación</t>
  </si>
  <si>
    <t>Rol</t>
  </si>
  <si>
    <t>Grupo Personal</t>
  </si>
  <si>
    <t>Seguro de vida</t>
  </si>
  <si>
    <t>Empresa Origen</t>
  </si>
  <si>
    <t>Soc.</t>
  </si>
  <si>
    <t>Sociedad</t>
  </si>
  <si>
    <t>Área Personal</t>
  </si>
  <si>
    <t>División Personal</t>
  </si>
  <si>
    <t>Subdiv. Pers.</t>
  </si>
  <si>
    <t>Unidad Organiz.</t>
  </si>
  <si>
    <t>Sueldo anual (real)</t>
  </si>
  <si>
    <t>Sueldo sin Reducir</t>
  </si>
  <si>
    <t>Completo salario base</t>
  </si>
  <si>
    <t>Total Nómina Act.</t>
  </si>
  <si>
    <t>P. Desplazam. Act.</t>
  </si>
  <si>
    <t>Dieta Act.</t>
  </si>
  <si>
    <t>HORAS_NETAS (Convenio)</t>
  </si>
  <si>
    <t>Clase de fecha</t>
  </si>
  <si>
    <t>Fecha</t>
  </si>
  <si>
    <t>Coef. TP</t>
  </si>
  <si>
    <t>Gr.prof.</t>
  </si>
  <si>
    <t>Área</t>
  </si>
  <si>
    <t>Plus Turnicidad 16x6</t>
  </si>
  <si>
    <t>Plus de turnicidad 24x7</t>
  </si>
  <si>
    <t>Compl. SMI</t>
  </si>
  <si>
    <t>Pluses</t>
  </si>
  <si>
    <t>TREBALLADOR 1</t>
  </si>
  <si>
    <t>Activo</t>
  </si>
  <si>
    <t>AGENTE</t>
  </si>
  <si>
    <t>Externos</t>
  </si>
  <si>
    <t>EUROFIRMS ETT SL</t>
  </si>
  <si>
    <t>0170</t>
  </si>
  <si>
    <t>AYESA IBERMÁTICA S.A.U.</t>
  </si>
  <si>
    <t>Personal ETT Ayesa</t>
  </si>
  <si>
    <t>IBERMATICA S.A.</t>
  </si>
  <si>
    <t>BARCELONA</t>
  </si>
  <si>
    <t>H-BO 1.1</t>
  </si>
  <si>
    <t>Antigüedad</t>
  </si>
  <si>
    <t/>
  </si>
  <si>
    <t>TREBALLADOR 2</t>
  </si>
  <si>
    <t>Dado de baja</t>
  </si>
  <si>
    <t>Empleados</t>
  </si>
  <si>
    <t>0185</t>
  </si>
  <si>
    <t>ATECH BUSINESS OPERATION</t>
  </si>
  <si>
    <t>Empl CC AAT/SDS/ATEC</t>
  </si>
  <si>
    <t>ATECH BUSINESS OPERATION, S.L</t>
  </si>
  <si>
    <t>NIVEL10</t>
  </si>
  <si>
    <t>Contact Center</t>
  </si>
  <si>
    <t>TREBALLADOR 7</t>
  </si>
  <si>
    <t>TREBALLADOR 8</t>
  </si>
  <si>
    <t>TREBALLADOR 9</t>
  </si>
  <si>
    <t>TREBALLADOR 11</t>
  </si>
  <si>
    <t>TRIANGLE SOLUTIONS ETT, S.L.</t>
  </si>
  <si>
    <t>TREBALLADOR 13</t>
  </si>
  <si>
    <t>TREBALLADOR 14</t>
  </si>
  <si>
    <t>TREBALLADOR 15</t>
  </si>
  <si>
    <t>TREBALLADOR 16</t>
  </si>
  <si>
    <t>TREBALLADOR 32</t>
  </si>
  <si>
    <t>TREBALLADOR 33</t>
  </si>
  <si>
    <t>TREBALLADOR 6</t>
  </si>
  <si>
    <t>TREBALLADOR 5</t>
  </si>
  <si>
    <t>TREBALLADOR 3</t>
  </si>
  <si>
    <t>TREBALLADOR 4</t>
  </si>
  <si>
    <t>TREBALLADOR 17</t>
  </si>
  <si>
    <t>IB Seguro Vida</t>
  </si>
  <si>
    <t>Empl. Ibermatica</t>
  </si>
  <si>
    <t>2-A-III</t>
  </si>
  <si>
    <t>Infraestructuras</t>
  </si>
  <si>
    <t>TREBALLADOR 18</t>
  </si>
  <si>
    <t>2-A-II</t>
  </si>
  <si>
    <t>TREBALLADOR 20</t>
  </si>
  <si>
    <t>TREBALLADOR 21</t>
  </si>
  <si>
    <t>TREBALLADOR 22</t>
  </si>
  <si>
    <t>COORDINADOR</t>
  </si>
  <si>
    <t>TREBALLADOR 23</t>
  </si>
  <si>
    <t>TREBALLADOR 24</t>
  </si>
  <si>
    <t>2-A-I</t>
  </si>
  <si>
    <t>TREBALLADOR 26</t>
  </si>
  <si>
    <t>TREBALLADOR 27</t>
  </si>
  <si>
    <t>SUPPORT TECHNICIAN</t>
  </si>
  <si>
    <t>TREBALLADOR 28</t>
  </si>
  <si>
    <t>TREBALLADOR 29</t>
  </si>
  <si>
    <t>TREBALLADOR 30</t>
  </si>
  <si>
    <t>TREBALLADOR 31</t>
  </si>
  <si>
    <t>0047</t>
  </si>
  <si>
    <t>ATECH BPO, S.L.</t>
  </si>
  <si>
    <t>Empl. AAT/SDS/ATECH</t>
  </si>
  <si>
    <t>ATECH BPO</t>
  </si>
  <si>
    <t>ATECH ASTURIAS</t>
  </si>
  <si>
    <t>H-BO 2.3</t>
  </si>
  <si>
    <t>1-D-III</t>
  </si>
  <si>
    <t xml:space="preserve">TREBALLADOR 34 </t>
  </si>
  <si>
    <t xml:space="preserve">Horas SEM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</si>
</sst>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0\ _€_-;\-* #,##0.00\ _€_-;_-* &quot;-&quot;??\ _€_-;_-@_-"/>
  </numFmts>
  <fonts count="9">
    <font>
      <sz val="10"/>
      <color theme="1"/>
      <name val="IBM Plex Sans"/>
      <family val="2"/>
    </font>
    <font>
      <sz val="10"/>
      <name val="Arial"/>
      <family val="2"/>
    </font>
    <font>
      <sz val="10"/>
      <color theme="1"/>
      <name val="IBM Plex Sans"/>
      <family val="2"/>
    </font>
    <font>
      <b/>
      <sz val="10"/>
      <color theme="0"/>
      <name val="IBM Plex Sans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IBM Plex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1" fillId="0" borderId="0" xfId="2" applyAlignment="1">
      <alignment vertical="top"/>
    </xf>
    <xf numFmtId="0" fontId="5" fillId="5" borderId="1" xfId="2" applyFont="1" applyFill="1" applyBorder="1" applyAlignment="1">
      <alignment vertical="top" wrapText="1"/>
    </xf>
    <xf numFmtId="0" fontId="5" fillId="3" borderId="1" xfId="2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0" borderId="0" xfId="2" applyAlignment="1">
      <alignment vertical="top" wrapText="1"/>
    </xf>
    <xf numFmtId="0" fontId="8" fillId="0" borderId="0" xfId="0" applyFont="1" applyAlignment="1">
      <alignment vertical="top"/>
    </xf>
    <xf numFmtId="4" fontId="1" fillId="0" borderId="0" xfId="2" applyNumberFormat="1" applyAlignment="1">
      <alignment horizontal="right" vertical="top"/>
    </xf>
    <xf numFmtId="14" fontId="1" fillId="0" borderId="0" xfId="2" applyNumberFormat="1" applyAlignment="1">
      <alignment horizontal="right" vertical="top"/>
    </xf>
    <xf numFmtId="164" fontId="1" fillId="0" borderId="0" xfId="2" applyNumberFormat="1" applyAlignment="1">
      <alignment vertical="top"/>
    </xf>
    <xf numFmtId="43" fontId="1" fillId="6" borderId="0" xfId="1" applyFont="1" applyFill="1" applyAlignment="1">
      <alignment vertical="top"/>
    </xf>
    <xf numFmtId="43" fontId="1" fillId="7" borderId="0" xfId="1" applyFont="1" applyFill="1" applyAlignment="1">
      <alignment vertical="top"/>
    </xf>
    <xf numFmtId="43" fontId="1" fillId="8" borderId="0" xfId="1" applyFont="1" applyFill="1" applyAlignment="1">
      <alignment vertical="top"/>
    </xf>
    <xf numFmtId="43" fontId="1" fillId="9" borderId="0" xfId="1" applyFont="1" applyFill="1" applyAlignment="1">
      <alignment vertical="top"/>
    </xf>
    <xf numFmtId="165" fontId="1" fillId="10" borderId="0" xfId="2" applyNumberFormat="1" applyFill="1" applyAlignment="1">
      <alignment vertical="top"/>
    </xf>
    <xf numFmtId="165" fontId="1" fillId="11" borderId="0" xfId="2" applyNumberFormat="1" applyFill="1" applyAlignment="1">
      <alignment vertical="top"/>
    </xf>
    <xf numFmtId="43" fontId="1" fillId="0" borderId="0" xfId="1" applyFont="1" applyAlignment="1">
      <alignment vertical="top"/>
    </xf>
    <xf numFmtId="0" fontId="1" fillId="0" borderId="0" xfId="2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3" fillId="2" borderId="1" xfId="2" applyFont="1" applyFill="1" applyBorder="1" applyAlignment="1">
      <alignment horizontal="center" vertical="top"/>
    </xf>
    <xf numFmtId="0" fontId="4" fillId="3" borderId="1" xfId="2" applyFont="1" applyFill="1" applyBorder="1" applyAlignment="1">
      <alignment horizontal="center" vertical="top"/>
    </xf>
    <xf numFmtId="0" fontId="4" fillId="4" borderId="1" xfId="2" applyFont="1" applyFill="1" applyBorder="1" applyAlignment="1">
      <alignment horizontal="center" vertical="top"/>
    </xf>
    <xf numFmtId="14" fontId="1" fillId="12" borderId="0" xfId="2" applyNumberFormat="1" applyFill="1" applyAlignment="1">
      <alignment horizontal="right" vertical="top"/>
    </xf>
    <xf numFmtId="0" fontId="1" fillId="12" borderId="0" xfId="2" applyFill="1" applyAlignment="1">
      <alignment vertical="top"/>
    </xf>
    <xf numFmtId="0" fontId="7" fillId="13" borderId="1" xfId="2" applyFont="1" applyFill="1" applyBorder="1" applyAlignment="1">
      <alignment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J32"/>
  <sheetViews>
    <sheetView tabSelected="1" zoomScale="82" zoomScaleNormal="82" workbookViewId="0">
      <selection activeCell="A22" sqref="A22"/>
    </sheetView>
  </sheetViews>
  <sheetFormatPr baseColWidth="10" defaultColWidth="8.6640625" defaultRowHeight="13.2" outlineLevelCol="1"/>
  <cols>
    <col min="1" max="1" width="42.77734375" style="1" customWidth="1"/>
    <col min="2" max="2" width="16.44140625" style="1" customWidth="1" outlineLevel="1"/>
    <col min="3" max="3" width="22.44140625" customWidth="1"/>
    <col min="4" max="5" width="14.6640625" style="1" customWidth="1" outlineLevel="1"/>
    <col min="6" max="6" width="25.77734375" style="1" customWidth="1" outlineLevel="1"/>
    <col min="7" max="7" width="14.6640625" style="1" customWidth="1" outlineLevel="1"/>
    <col min="8" max="8" width="28.109375" style="1" customWidth="1" outlineLevel="1"/>
    <col min="9" max="9" width="23.77734375" style="1" customWidth="1" outlineLevel="1"/>
    <col min="10" max="10" width="28.44140625" style="1" customWidth="1" outlineLevel="1"/>
    <col min="11" max="11" width="13.6640625" style="1" customWidth="1" outlineLevel="1"/>
    <col min="12" max="12" width="15.5546875" style="1" customWidth="1" outlineLevel="1"/>
    <col min="13" max="13" width="10.77734375" style="1" customWidth="1"/>
    <col min="14" max="14" width="11.109375" style="1" customWidth="1"/>
    <col min="15" max="15" width="8.21875" style="1" customWidth="1"/>
    <col min="16" max="16" width="9.77734375" style="1" customWidth="1"/>
    <col min="17" max="17" width="9.21875" style="1" customWidth="1" outlineLevel="1"/>
    <col min="18" max="18" width="11" style="1" customWidth="1" outlineLevel="1"/>
    <col min="19" max="19" width="11.88671875" style="1" customWidth="1" outlineLevel="1"/>
    <col min="20" max="20" width="16.44140625" style="1" customWidth="1" outlineLevel="1"/>
    <col min="21" max="21" width="14.6640625" style="1" customWidth="1" outlineLevel="1"/>
    <col min="22" max="22" width="11.88671875" style="1" customWidth="1" outlineLevel="1"/>
    <col min="23" max="23" width="8.6640625" style="1" customWidth="1"/>
    <col min="24" max="24" width="8.6640625" style="1" customWidth="1" outlineLevel="1"/>
    <col min="25" max="25" width="14.33203125" style="1" bestFit="1" customWidth="1" outlineLevel="1"/>
    <col min="26" max="26" width="8.6640625" style="1" customWidth="1"/>
    <col min="27" max="27" width="13.21875" style="1" bestFit="1" customWidth="1"/>
    <col min="28" max="29" width="8.6640625" style="1" customWidth="1"/>
    <col min="30" max="30" width="13.21875" style="1" bestFit="1" customWidth="1"/>
    <col min="31" max="31" width="10.109375" style="1" bestFit="1" customWidth="1"/>
    <col min="32" max="32" width="10" style="1" bestFit="1" customWidth="1"/>
    <col min="33" max="33" width="12.44140625" style="1" bestFit="1" customWidth="1"/>
    <col min="34" max="34" width="13.21875" style="1" bestFit="1" customWidth="1"/>
    <col min="35" max="35" width="11.6640625" style="1" customWidth="1"/>
    <col min="36" max="36" width="11.44140625" style="1" bestFit="1" customWidth="1"/>
    <col min="37" max="16384" width="8.6640625" style="1"/>
  </cols>
  <sheetData>
    <row r="1" spans="1:36">
      <c r="Z1" s="23" t="s">
        <v>0</v>
      </c>
      <c r="AA1" s="23"/>
      <c r="AB1" s="23"/>
      <c r="AC1" s="24" t="s">
        <v>1</v>
      </c>
      <c r="AD1" s="24"/>
      <c r="AE1" s="24"/>
      <c r="AF1" s="24"/>
      <c r="AG1" s="25" t="s">
        <v>2</v>
      </c>
      <c r="AH1" s="25"/>
      <c r="AI1" s="25"/>
      <c r="AJ1" s="25"/>
    </row>
    <row r="2" spans="1:36" s="8" customFormat="1" ht="52.8">
      <c r="A2" s="3" t="s">
        <v>3</v>
      </c>
      <c r="B2" s="2" t="s">
        <v>4</v>
      </c>
      <c r="C2" s="3" t="s">
        <v>5</v>
      </c>
      <c r="D2" s="2" t="s">
        <v>6</v>
      </c>
      <c r="E2" s="3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4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8" t="s">
        <v>97</v>
      </c>
      <c r="U2" s="2" t="s">
        <v>22</v>
      </c>
      <c r="V2" s="2" t="s">
        <v>23</v>
      </c>
      <c r="W2" s="4" t="s">
        <v>24</v>
      </c>
      <c r="X2" s="4" t="s">
        <v>25</v>
      </c>
      <c r="Y2" s="4" t="s">
        <v>26</v>
      </c>
      <c r="Z2" s="5" t="s">
        <v>27</v>
      </c>
      <c r="AA2" s="5" t="s">
        <v>28</v>
      </c>
      <c r="AB2" s="5" t="s">
        <v>29</v>
      </c>
      <c r="AC2" s="6" t="s">
        <v>27</v>
      </c>
      <c r="AD2" s="6" t="s">
        <v>28</v>
      </c>
      <c r="AE2" s="6" t="s">
        <v>29</v>
      </c>
      <c r="AF2" s="6" t="s">
        <v>30</v>
      </c>
      <c r="AG2" s="7" t="s">
        <v>27</v>
      </c>
      <c r="AH2" s="7" t="s">
        <v>28</v>
      </c>
      <c r="AI2" s="7" t="s">
        <v>29</v>
      </c>
      <c r="AJ2" s="7" t="s">
        <v>30</v>
      </c>
    </row>
    <row r="3" spans="1:36">
      <c r="A3" s="1" t="s">
        <v>31</v>
      </c>
      <c r="B3" s="1" t="s">
        <v>32</v>
      </c>
      <c r="C3" t="s">
        <v>33</v>
      </c>
      <c r="D3" s="1" t="s">
        <v>34</v>
      </c>
      <c r="F3" s="1" t="s">
        <v>35</v>
      </c>
      <c r="G3" s="9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0">
        <v>17250</v>
      </c>
      <c r="N3" s="10">
        <v>17250</v>
      </c>
      <c r="O3" s="10">
        <v>0</v>
      </c>
      <c r="P3" s="10">
        <v>0</v>
      </c>
      <c r="Q3" s="10">
        <v>0</v>
      </c>
      <c r="R3" s="10">
        <v>0</v>
      </c>
      <c r="S3" s="10">
        <v>1720</v>
      </c>
      <c r="T3" s="1">
        <v>40</v>
      </c>
      <c r="U3" s="1" t="s">
        <v>42</v>
      </c>
      <c r="V3" s="11">
        <v>45390</v>
      </c>
      <c r="W3" s="12">
        <v>100</v>
      </c>
      <c r="X3" s="1" t="s">
        <v>43</v>
      </c>
      <c r="Z3" s="13">
        <v>0</v>
      </c>
      <c r="AA3" s="13">
        <v>0</v>
      </c>
      <c r="AB3" s="14">
        <v>0</v>
      </c>
      <c r="AC3" s="15">
        <v>0</v>
      </c>
      <c r="AD3" s="15">
        <v>0</v>
      </c>
      <c r="AE3" s="15">
        <v>0</v>
      </c>
      <c r="AF3" s="16">
        <f t="shared" ref="AF3:AF31" si="0">AC3+AD3+AE3</f>
        <v>0</v>
      </c>
      <c r="AG3" s="17">
        <f>AC3*100/$W3</f>
        <v>0</v>
      </c>
      <c r="AH3" s="17">
        <f>AD3*100/$W3</f>
        <v>0</v>
      </c>
      <c r="AI3" s="17">
        <f>AE3*100/$W3</f>
        <v>0</v>
      </c>
      <c r="AJ3" s="18">
        <f t="shared" ref="AJ3:AJ31" si="1">AG3+AH3+AI3</f>
        <v>0</v>
      </c>
    </row>
    <row r="4" spans="1:36">
      <c r="A4" s="1" t="s">
        <v>44</v>
      </c>
      <c r="B4" s="1" t="s">
        <v>32</v>
      </c>
      <c r="C4" t="s">
        <v>33</v>
      </c>
      <c r="D4" s="1" t="s">
        <v>46</v>
      </c>
      <c r="G4" s="9" t="s">
        <v>47</v>
      </c>
      <c r="H4" s="1" t="s">
        <v>48</v>
      </c>
      <c r="I4" s="1" t="s">
        <v>49</v>
      </c>
      <c r="J4" s="1" t="s">
        <v>50</v>
      </c>
      <c r="K4" s="1" t="s">
        <v>40</v>
      </c>
      <c r="L4" s="1" t="s">
        <v>41</v>
      </c>
      <c r="M4" s="10">
        <v>12750.26</v>
      </c>
      <c r="N4" s="10">
        <v>16576</v>
      </c>
      <c r="O4" s="10">
        <v>0</v>
      </c>
      <c r="P4" s="10">
        <v>16576</v>
      </c>
      <c r="Q4" s="10">
        <v>0</v>
      </c>
      <c r="R4" s="10">
        <v>0</v>
      </c>
      <c r="S4" s="10">
        <v>1764</v>
      </c>
      <c r="T4" s="1">
        <v>30</v>
      </c>
      <c r="U4" s="1" t="s">
        <v>42</v>
      </c>
      <c r="V4" s="11">
        <v>45449</v>
      </c>
      <c r="W4" s="12">
        <v>76.92</v>
      </c>
      <c r="X4" s="1" t="s">
        <v>51</v>
      </c>
      <c r="Y4" s="1" t="s">
        <v>52</v>
      </c>
      <c r="Z4" s="13">
        <v>0</v>
      </c>
      <c r="AA4" s="13">
        <v>0</v>
      </c>
      <c r="AB4" s="14">
        <v>0</v>
      </c>
      <c r="AC4" s="15">
        <v>0</v>
      </c>
      <c r="AD4" s="15">
        <v>0</v>
      </c>
      <c r="AE4" s="15">
        <v>0</v>
      </c>
      <c r="AF4" s="16">
        <f t="shared" si="0"/>
        <v>0</v>
      </c>
      <c r="AG4" s="17">
        <f>AC4*100/$W4</f>
        <v>0</v>
      </c>
      <c r="AH4" s="17">
        <f>AD4*100/$W4</f>
        <v>0</v>
      </c>
      <c r="AI4" s="17">
        <f>AE4*100/$W4</f>
        <v>0</v>
      </c>
      <c r="AJ4" s="18">
        <f t="shared" si="1"/>
        <v>0</v>
      </c>
    </row>
    <row r="5" spans="1:36">
      <c r="A5" s="1" t="s">
        <v>53</v>
      </c>
      <c r="B5" s="1" t="s">
        <v>32</v>
      </c>
      <c r="C5" t="s">
        <v>33</v>
      </c>
      <c r="D5" s="1" t="s">
        <v>46</v>
      </c>
      <c r="G5" s="9" t="s">
        <v>47</v>
      </c>
      <c r="H5" s="1" t="s">
        <v>48</v>
      </c>
      <c r="I5" s="1" t="s">
        <v>49</v>
      </c>
      <c r="J5" s="1" t="s">
        <v>50</v>
      </c>
      <c r="K5" s="1" t="s">
        <v>40</v>
      </c>
      <c r="L5" s="1" t="s">
        <v>41</v>
      </c>
      <c r="M5" s="10">
        <v>12750.26</v>
      </c>
      <c r="N5" s="10">
        <v>16576</v>
      </c>
      <c r="O5" s="10">
        <v>0</v>
      </c>
      <c r="P5" s="10">
        <v>16576</v>
      </c>
      <c r="Q5" s="10">
        <v>0</v>
      </c>
      <c r="R5" s="10">
        <v>0</v>
      </c>
      <c r="S5" s="10">
        <v>1764</v>
      </c>
      <c r="T5" s="1">
        <v>30</v>
      </c>
      <c r="U5" s="1" t="s">
        <v>42</v>
      </c>
      <c r="V5" s="11">
        <v>45532</v>
      </c>
      <c r="W5" s="12">
        <v>76.92</v>
      </c>
      <c r="X5" s="1" t="s">
        <v>51</v>
      </c>
      <c r="Y5" s="1" t="s">
        <v>52</v>
      </c>
      <c r="Z5" s="13">
        <v>0</v>
      </c>
      <c r="AA5" s="13">
        <v>0</v>
      </c>
      <c r="AB5" s="14">
        <v>0</v>
      </c>
      <c r="AC5" s="15">
        <v>0</v>
      </c>
      <c r="AD5" s="15">
        <v>0</v>
      </c>
      <c r="AE5" s="15">
        <v>0</v>
      </c>
      <c r="AF5" s="16">
        <f t="shared" si="0"/>
        <v>0</v>
      </c>
      <c r="AG5" s="17">
        <f>AC5*100/$W5</f>
        <v>0</v>
      </c>
      <c r="AH5" s="17">
        <f>AD5*100/$W5</f>
        <v>0</v>
      </c>
      <c r="AI5" s="17">
        <f>AE5*100/$W5</f>
        <v>0</v>
      </c>
      <c r="AJ5" s="18">
        <f t="shared" si="1"/>
        <v>0</v>
      </c>
    </row>
    <row r="6" spans="1:36">
      <c r="A6" s="1" t="s">
        <v>54</v>
      </c>
      <c r="B6" s="1" t="s">
        <v>32</v>
      </c>
      <c r="C6" t="s">
        <v>33</v>
      </c>
      <c r="D6" s="1" t="s">
        <v>34</v>
      </c>
      <c r="F6" s="1" t="s">
        <v>35</v>
      </c>
      <c r="G6" s="9" t="s">
        <v>36</v>
      </c>
      <c r="H6" s="1" t="s">
        <v>37</v>
      </c>
      <c r="I6" s="1" t="s">
        <v>38</v>
      </c>
      <c r="J6" s="1" t="s">
        <v>39</v>
      </c>
      <c r="K6" s="1" t="s">
        <v>40</v>
      </c>
      <c r="L6" s="1" t="s">
        <v>41</v>
      </c>
      <c r="M6" s="10">
        <v>10628</v>
      </c>
      <c r="N6" s="10">
        <v>16576</v>
      </c>
      <c r="O6" s="10">
        <v>0</v>
      </c>
      <c r="P6" s="10">
        <v>0</v>
      </c>
      <c r="Q6" s="10">
        <v>0</v>
      </c>
      <c r="R6" s="10">
        <v>0</v>
      </c>
      <c r="S6" s="10">
        <v>1720</v>
      </c>
      <c r="T6" s="1">
        <v>25.6</v>
      </c>
      <c r="U6" s="1" t="s">
        <v>42</v>
      </c>
      <c r="V6" s="11">
        <v>45694</v>
      </c>
      <c r="W6" s="12">
        <v>64.099999999999994</v>
      </c>
      <c r="X6" s="1" t="s">
        <v>43</v>
      </c>
      <c r="Z6" s="13">
        <v>0</v>
      </c>
      <c r="AA6" s="13">
        <v>0</v>
      </c>
      <c r="AB6" s="14">
        <v>0</v>
      </c>
      <c r="AC6" s="15">
        <v>0</v>
      </c>
      <c r="AD6" s="15">
        <v>0</v>
      </c>
      <c r="AE6" s="15">
        <v>0</v>
      </c>
      <c r="AF6" s="16">
        <f t="shared" si="0"/>
        <v>0</v>
      </c>
      <c r="AG6" s="17">
        <f>AC6*100/$W6</f>
        <v>0</v>
      </c>
      <c r="AH6" s="17">
        <f>AD6*100/$W6</f>
        <v>0</v>
      </c>
      <c r="AI6" s="17">
        <f>AE6*100/$W6</f>
        <v>0</v>
      </c>
      <c r="AJ6" s="18">
        <f t="shared" si="1"/>
        <v>0</v>
      </c>
    </row>
    <row r="7" spans="1:36">
      <c r="A7" s="1" t="s">
        <v>55</v>
      </c>
      <c r="B7" s="1" t="s">
        <v>32</v>
      </c>
      <c r="C7" t="s">
        <v>33</v>
      </c>
      <c r="D7" s="1" t="s">
        <v>34</v>
      </c>
      <c r="F7" s="1" t="s">
        <v>35</v>
      </c>
      <c r="G7" s="9" t="s">
        <v>47</v>
      </c>
      <c r="H7" s="1" t="s">
        <v>48</v>
      </c>
      <c r="I7" s="1" t="s">
        <v>38</v>
      </c>
      <c r="J7" s="1" t="s">
        <v>50</v>
      </c>
      <c r="K7" s="1" t="s">
        <v>40</v>
      </c>
      <c r="L7" s="1" t="s">
        <v>41</v>
      </c>
      <c r="M7" s="10">
        <v>12751.73</v>
      </c>
      <c r="N7" s="10">
        <v>16576</v>
      </c>
      <c r="O7" s="10">
        <v>0</v>
      </c>
      <c r="P7" s="10">
        <v>0</v>
      </c>
      <c r="Q7" s="10">
        <v>0</v>
      </c>
      <c r="R7" s="10">
        <v>0</v>
      </c>
      <c r="S7" s="10">
        <v>1764</v>
      </c>
      <c r="T7" s="1">
        <v>25.81</v>
      </c>
      <c r="U7" s="1" t="s">
        <v>42</v>
      </c>
      <c r="V7" s="11">
        <v>45701</v>
      </c>
      <c r="W7" s="12">
        <v>76.900000000000006</v>
      </c>
      <c r="X7" s="1" t="s">
        <v>43</v>
      </c>
      <c r="Z7" s="13">
        <v>0</v>
      </c>
      <c r="AA7" s="13">
        <v>0</v>
      </c>
      <c r="AB7" s="14">
        <v>0</v>
      </c>
      <c r="AC7" s="15">
        <v>0</v>
      </c>
      <c r="AD7" s="15">
        <v>0</v>
      </c>
      <c r="AE7" s="15">
        <v>0</v>
      </c>
      <c r="AF7" s="16">
        <f t="shared" si="0"/>
        <v>0</v>
      </c>
      <c r="AG7" s="17">
        <f>AC7*100/$W7</f>
        <v>0</v>
      </c>
      <c r="AH7" s="17">
        <f>AD7*100/$W7</f>
        <v>0</v>
      </c>
      <c r="AI7" s="17">
        <f>AE7*100/$W7</f>
        <v>0</v>
      </c>
      <c r="AJ7" s="18">
        <f t="shared" si="1"/>
        <v>0</v>
      </c>
    </row>
    <row r="8" spans="1:36">
      <c r="A8" s="1" t="s">
        <v>56</v>
      </c>
      <c r="B8" s="1" t="s">
        <v>32</v>
      </c>
      <c r="C8" t="s">
        <v>33</v>
      </c>
      <c r="D8" s="1" t="s">
        <v>34</v>
      </c>
      <c r="F8" s="1" t="s">
        <v>57</v>
      </c>
      <c r="G8" s="9" t="s">
        <v>47</v>
      </c>
      <c r="H8" s="1" t="s">
        <v>48</v>
      </c>
      <c r="I8" s="1" t="s">
        <v>38</v>
      </c>
      <c r="J8" s="1" t="s">
        <v>50</v>
      </c>
      <c r="K8" s="1" t="s">
        <v>40</v>
      </c>
      <c r="L8" s="1" t="s">
        <v>41</v>
      </c>
      <c r="M8" s="10">
        <v>10625.64</v>
      </c>
      <c r="N8" s="10">
        <v>16576</v>
      </c>
      <c r="O8" s="10">
        <v>0</v>
      </c>
      <c r="P8" s="10">
        <v>0</v>
      </c>
      <c r="Q8" s="10">
        <v>0</v>
      </c>
      <c r="R8" s="10">
        <v>0</v>
      </c>
      <c r="S8" s="10">
        <v>1764</v>
      </c>
      <c r="T8" s="1">
        <v>25</v>
      </c>
      <c r="U8" s="1" t="s">
        <v>42</v>
      </c>
      <c r="V8" s="11">
        <v>45740</v>
      </c>
      <c r="W8" s="12">
        <v>64.099999999999994</v>
      </c>
      <c r="X8" s="1" t="s">
        <v>43</v>
      </c>
      <c r="Z8" s="13">
        <v>0</v>
      </c>
      <c r="AA8" s="13">
        <v>0</v>
      </c>
      <c r="AB8" s="14">
        <v>0</v>
      </c>
      <c r="AC8" s="15">
        <v>0</v>
      </c>
      <c r="AD8" s="15">
        <v>0</v>
      </c>
      <c r="AE8" s="15">
        <v>0</v>
      </c>
      <c r="AF8" s="16">
        <f t="shared" si="0"/>
        <v>0</v>
      </c>
      <c r="AG8" s="17">
        <f>AC8*100/$W8</f>
        <v>0</v>
      </c>
      <c r="AH8" s="17">
        <f>AD8*100/$W8</f>
        <v>0</v>
      </c>
      <c r="AI8" s="17">
        <f>AE8*100/$W8</f>
        <v>0</v>
      </c>
      <c r="AJ8" s="18">
        <f t="shared" si="1"/>
        <v>0</v>
      </c>
    </row>
    <row r="9" spans="1:36">
      <c r="A9" s="1" t="s">
        <v>58</v>
      </c>
      <c r="B9" s="1" t="s">
        <v>32</v>
      </c>
      <c r="C9" t="s">
        <v>33</v>
      </c>
      <c r="D9" s="1" t="s">
        <v>34</v>
      </c>
      <c r="F9" s="1" t="s">
        <v>57</v>
      </c>
      <c r="G9" s="9" t="s">
        <v>47</v>
      </c>
      <c r="H9" s="1" t="s">
        <v>48</v>
      </c>
      <c r="I9" s="1" t="s">
        <v>38</v>
      </c>
      <c r="J9" s="1" t="s">
        <v>50</v>
      </c>
      <c r="K9" s="1" t="s">
        <v>40</v>
      </c>
      <c r="L9" s="1" t="s">
        <v>41</v>
      </c>
      <c r="M9" s="10">
        <v>10625.64</v>
      </c>
      <c r="N9" s="10">
        <v>16576</v>
      </c>
      <c r="O9" s="10">
        <v>0</v>
      </c>
      <c r="P9" s="10">
        <v>0</v>
      </c>
      <c r="Q9" s="10">
        <v>0</v>
      </c>
      <c r="R9" s="10">
        <v>0</v>
      </c>
      <c r="S9" s="10">
        <v>1764</v>
      </c>
      <c r="T9" s="1">
        <v>25</v>
      </c>
      <c r="U9" s="1" t="s">
        <v>42</v>
      </c>
      <c r="V9" s="11">
        <v>45740</v>
      </c>
      <c r="W9" s="12">
        <v>64.099999999999994</v>
      </c>
      <c r="X9" s="1" t="s">
        <v>43</v>
      </c>
      <c r="Z9" s="13">
        <v>0</v>
      </c>
      <c r="AA9" s="13">
        <v>0</v>
      </c>
      <c r="AB9" s="14">
        <v>0</v>
      </c>
      <c r="AC9" s="15">
        <v>0</v>
      </c>
      <c r="AD9" s="15">
        <v>0</v>
      </c>
      <c r="AE9" s="15">
        <v>0</v>
      </c>
      <c r="AF9" s="16">
        <f t="shared" si="0"/>
        <v>0</v>
      </c>
      <c r="AG9" s="17">
        <f>AC9*100/$W9</f>
        <v>0</v>
      </c>
      <c r="AH9" s="17">
        <f>AD9*100/$W9</f>
        <v>0</v>
      </c>
      <c r="AI9" s="17">
        <f>AE9*100/$W9</f>
        <v>0</v>
      </c>
      <c r="AJ9" s="18">
        <f t="shared" si="1"/>
        <v>0</v>
      </c>
    </row>
    <row r="10" spans="1:36">
      <c r="A10" s="1" t="s">
        <v>59</v>
      </c>
      <c r="B10" s="1" t="s">
        <v>32</v>
      </c>
      <c r="C10" t="s">
        <v>33</v>
      </c>
      <c r="D10" s="1" t="s">
        <v>34</v>
      </c>
      <c r="F10" s="1" t="s">
        <v>57</v>
      </c>
      <c r="G10" s="9" t="s">
        <v>47</v>
      </c>
      <c r="H10" s="1" t="s">
        <v>48</v>
      </c>
      <c r="I10" s="1" t="s">
        <v>38</v>
      </c>
      <c r="J10" s="1" t="s">
        <v>50</v>
      </c>
      <c r="K10" s="1" t="s">
        <v>40</v>
      </c>
      <c r="L10" s="1" t="s">
        <v>41</v>
      </c>
      <c r="M10" s="10">
        <v>10625.64</v>
      </c>
      <c r="N10" s="10">
        <v>16576</v>
      </c>
      <c r="O10" s="10">
        <v>0</v>
      </c>
      <c r="P10" s="10">
        <v>0</v>
      </c>
      <c r="Q10" s="10">
        <v>0</v>
      </c>
      <c r="R10" s="10">
        <v>0</v>
      </c>
      <c r="S10" s="10">
        <v>1764</v>
      </c>
      <c r="T10" s="1">
        <v>25</v>
      </c>
      <c r="U10" s="1" t="s">
        <v>42</v>
      </c>
      <c r="V10" s="11">
        <v>45740</v>
      </c>
      <c r="W10" s="12">
        <v>64.099999999999994</v>
      </c>
      <c r="X10" s="1" t="s">
        <v>43</v>
      </c>
      <c r="Z10" s="13">
        <v>0</v>
      </c>
      <c r="AA10" s="13">
        <v>0</v>
      </c>
      <c r="AB10" s="14">
        <v>0</v>
      </c>
      <c r="AC10" s="15">
        <v>0</v>
      </c>
      <c r="AD10" s="15">
        <v>0</v>
      </c>
      <c r="AE10" s="15">
        <v>0</v>
      </c>
      <c r="AF10" s="16">
        <f t="shared" si="0"/>
        <v>0</v>
      </c>
      <c r="AG10" s="17">
        <f>AC10*100/$W10</f>
        <v>0</v>
      </c>
      <c r="AH10" s="17">
        <f>AD10*100/$W10</f>
        <v>0</v>
      </c>
      <c r="AI10" s="17">
        <f>AE10*100/$W10</f>
        <v>0</v>
      </c>
      <c r="AJ10" s="18">
        <f t="shared" si="1"/>
        <v>0</v>
      </c>
    </row>
    <row r="11" spans="1:36">
      <c r="A11" s="1" t="s">
        <v>60</v>
      </c>
      <c r="B11" s="1" t="s">
        <v>32</v>
      </c>
      <c r="C11" t="s">
        <v>33</v>
      </c>
      <c r="D11" s="1" t="s">
        <v>34</v>
      </c>
      <c r="F11" s="1" t="s">
        <v>35</v>
      </c>
      <c r="G11" s="9" t="s">
        <v>47</v>
      </c>
      <c r="H11" s="1" t="s">
        <v>48</v>
      </c>
      <c r="I11" s="1" t="s">
        <v>38</v>
      </c>
      <c r="J11" s="1" t="s">
        <v>50</v>
      </c>
      <c r="K11" s="1" t="s">
        <v>40</v>
      </c>
      <c r="L11" s="1" t="s">
        <v>41</v>
      </c>
      <c r="M11" s="10">
        <v>12751.73</v>
      </c>
      <c r="N11" s="10">
        <v>16576</v>
      </c>
      <c r="O11" s="10">
        <v>0</v>
      </c>
      <c r="P11" s="10">
        <v>0</v>
      </c>
      <c r="Q11" s="10">
        <v>0</v>
      </c>
      <c r="R11" s="10">
        <v>0</v>
      </c>
      <c r="S11" s="10">
        <v>1764</v>
      </c>
      <c r="T11" s="1">
        <v>25</v>
      </c>
      <c r="U11" s="1" t="s">
        <v>42</v>
      </c>
      <c r="V11" s="11">
        <v>45736</v>
      </c>
      <c r="W11" s="12">
        <v>76.900000000000006</v>
      </c>
      <c r="X11" s="1" t="s">
        <v>43</v>
      </c>
      <c r="Z11" s="13">
        <v>0</v>
      </c>
      <c r="AA11" s="13">
        <v>0</v>
      </c>
      <c r="AB11" s="14">
        <v>0</v>
      </c>
      <c r="AC11" s="15">
        <v>0</v>
      </c>
      <c r="AD11" s="15">
        <v>0</v>
      </c>
      <c r="AE11" s="15">
        <v>0</v>
      </c>
      <c r="AF11" s="16">
        <f t="shared" si="0"/>
        <v>0</v>
      </c>
      <c r="AG11" s="17">
        <f>AC11*100/$W11</f>
        <v>0</v>
      </c>
      <c r="AH11" s="17">
        <f>AD11*100/$W11</f>
        <v>0</v>
      </c>
      <c r="AI11" s="17">
        <f>AE11*100/$W11</f>
        <v>0</v>
      </c>
      <c r="AJ11" s="18">
        <f t="shared" si="1"/>
        <v>0</v>
      </c>
    </row>
    <row r="12" spans="1:36">
      <c r="A12" s="1" t="s">
        <v>61</v>
      </c>
      <c r="B12" s="1" t="s">
        <v>32</v>
      </c>
      <c r="C12" t="s">
        <v>33</v>
      </c>
      <c r="D12" s="1" t="s">
        <v>34</v>
      </c>
      <c r="F12" s="1" t="s">
        <v>35</v>
      </c>
      <c r="G12" s="9" t="s">
        <v>47</v>
      </c>
      <c r="H12" s="1" t="s">
        <v>48</v>
      </c>
      <c r="I12" s="1" t="s">
        <v>38</v>
      </c>
      <c r="J12" s="1" t="s">
        <v>50</v>
      </c>
      <c r="K12" s="1" t="s">
        <v>40</v>
      </c>
      <c r="L12" s="1" t="s">
        <v>41</v>
      </c>
      <c r="M12" s="10">
        <v>10628</v>
      </c>
      <c r="N12" s="10">
        <v>16576</v>
      </c>
      <c r="O12" s="10">
        <v>0</v>
      </c>
      <c r="P12" s="10">
        <v>0</v>
      </c>
      <c r="Q12" s="10">
        <v>0</v>
      </c>
      <c r="R12" s="10">
        <v>0</v>
      </c>
      <c r="S12" s="10">
        <v>1764</v>
      </c>
      <c r="T12" s="1">
        <v>25</v>
      </c>
      <c r="U12" s="1" t="s">
        <v>42</v>
      </c>
      <c r="V12" s="11">
        <v>45736</v>
      </c>
      <c r="W12" s="12">
        <v>64.099999999999994</v>
      </c>
      <c r="X12" s="1" t="s">
        <v>43</v>
      </c>
      <c r="Z12" s="13">
        <v>0</v>
      </c>
      <c r="AA12" s="13">
        <v>0</v>
      </c>
      <c r="AB12" s="14">
        <v>0</v>
      </c>
      <c r="AC12" s="15">
        <v>0</v>
      </c>
      <c r="AD12" s="15">
        <v>0</v>
      </c>
      <c r="AE12" s="15">
        <v>0</v>
      </c>
      <c r="AF12" s="16">
        <f t="shared" si="0"/>
        <v>0</v>
      </c>
      <c r="AG12" s="17">
        <f>AC12*100/$W12</f>
        <v>0</v>
      </c>
      <c r="AH12" s="17">
        <f>AD12*100/$W12</f>
        <v>0</v>
      </c>
      <c r="AI12" s="17">
        <f>AE12*100/$W12</f>
        <v>0</v>
      </c>
      <c r="AJ12" s="18">
        <f t="shared" si="1"/>
        <v>0</v>
      </c>
    </row>
    <row r="13" spans="1:36">
      <c r="A13" s="1" t="s">
        <v>62</v>
      </c>
      <c r="B13" s="1" t="s">
        <v>32</v>
      </c>
      <c r="C13" t="s">
        <v>33</v>
      </c>
      <c r="D13" s="1" t="s">
        <v>46</v>
      </c>
      <c r="F13" s="1" t="s">
        <v>43</v>
      </c>
      <c r="G13" s="9" t="s">
        <v>47</v>
      </c>
      <c r="H13" s="1" t="s">
        <v>48</v>
      </c>
      <c r="I13" s="1" t="s">
        <v>49</v>
      </c>
      <c r="J13" s="1" t="s">
        <v>50</v>
      </c>
      <c r="K13" s="1" t="s">
        <v>40</v>
      </c>
      <c r="L13" s="1" t="s">
        <v>41</v>
      </c>
      <c r="M13" s="19">
        <v>14875.3</v>
      </c>
      <c r="N13" s="10">
        <v>16576</v>
      </c>
      <c r="O13" s="10">
        <v>0</v>
      </c>
      <c r="P13" s="10">
        <v>16576</v>
      </c>
      <c r="Q13" s="10">
        <v>0</v>
      </c>
      <c r="R13" s="10">
        <v>0</v>
      </c>
      <c r="S13" s="10">
        <v>1764</v>
      </c>
      <c r="T13" s="1">
        <v>35</v>
      </c>
      <c r="U13" s="1" t="s">
        <v>42</v>
      </c>
      <c r="V13" s="11">
        <v>45390</v>
      </c>
      <c r="W13" s="1">
        <v>89.74</v>
      </c>
      <c r="X13" s="1" t="s">
        <v>51</v>
      </c>
      <c r="Y13" s="20" t="s">
        <v>52</v>
      </c>
      <c r="Z13" s="13">
        <v>0</v>
      </c>
      <c r="AA13" s="13">
        <v>0</v>
      </c>
      <c r="AB13" s="14">
        <v>0</v>
      </c>
      <c r="AC13" s="15">
        <v>0</v>
      </c>
      <c r="AD13" s="15">
        <v>0</v>
      </c>
      <c r="AE13" s="15">
        <v>0</v>
      </c>
      <c r="AF13" s="16">
        <f t="shared" si="0"/>
        <v>0</v>
      </c>
      <c r="AG13" s="17">
        <f>AC13*100/$W13</f>
        <v>0</v>
      </c>
      <c r="AH13" s="17">
        <f>AD13*100/$W13</f>
        <v>0</v>
      </c>
      <c r="AI13" s="17">
        <f>AE13*100/$W13</f>
        <v>0</v>
      </c>
      <c r="AJ13" s="18">
        <f t="shared" si="1"/>
        <v>0</v>
      </c>
    </row>
    <row r="14" spans="1:36">
      <c r="A14" s="1" t="s">
        <v>63</v>
      </c>
      <c r="B14" s="1" t="s">
        <v>32</v>
      </c>
      <c r="C14" t="s">
        <v>33</v>
      </c>
      <c r="D14" s="1" t="s">
        <v>46</v>
      </c>
      <c r="F14" s="1" t="s">
        <v>43</v>
      </c>
      <c r="G14" s="9" t="s">
        <v>47</v>
      </c>
      <c r="H14" s="1" t="s">
        <v>48</v>
      </c>
      <c r="I14" s="1" t="s">
        <v>49</v>
      </c>
      <c r="J14" s="1" t="s">
        <v>50</v>
      </c>
      <c r="K14" s="1" t="s">
        <v>40</v>
      </c>
      <c r="L14" s="1" t="s">
        <v>41</v>
      </c>
      <c r="M14" s="19">
        <v>12763.52</v>
      </c>
      <c r="N14" s="10">
        <v>16576</v>
      </c>
      <c r="O14" s="10">
        <v>0</v>
      </c>
      <c r="P14" s="10">
        <v>16576</v>
      </c>
      <c r="Q14" s="10">
        <v>0</v>
      </c>
      <c r="R14" s="10">
        <v>0</v>
      </c>
      <c r="S14" s="10">
        <v>1764</v>
      </c>
      <c r="T14" s="1">
        <v>30</v>
      </c>
      <c r="U14" s="1" t="s">
        <v>42</v>
      </c>
      <c r="V14" s="11">
        <v>45434</v>
      </c>
      <c r="W14" s="1">
        <v>77</v>
      </c>
      <c r="X14" s="1" t="s">
        <v>51</v>
      </c>
      <c r="Y14" s="20" t="s">
        <v>52</v>
      </c>
      <c r="Z14" s="13">
        <v>0</v>
      </c>
      <c r="AA14" s="13">
        <v>0</v>
      </c>
      <c r="AB14" s="14">
        <v>0</v>
      </c>
      <c r="AC14" s="15">
        <v>0</v>
      </c>
      <c r="AD14" s="15">
        <v>0</v>
      </c>
      <c r="AE14" s="15">
        <v>0</v>
      </c>
      <c r="AF14" s="16">
        <f t="shared" si="0"/>
        <v>0</v>
      </c>
      <c r="AG14" s="17">
        <f>AC14*100/$W14</f>
        <v>0</v>
      </c>
      <c r="AH14" s="17">
        <f>AD14*100/$W14</f>
        <v>0</v>
      </c>
      <c r="AI14" s="17">
        <f>AE14*100/$W14</f>
        <v>0</v>
      </c>
      <c r="AJ14" s="18">
        <f t="shared" si="1"/>
        <v>0</v>
      </c>
    </row>
    <row r="15" spans="1:36">
      <c r="A15" s="1" t="s">
        <v>64</v>
      </c>
      <c r="B15" s="1" t="s">
        <v>32</v>
      </c>
      <c r="C15" t="s">
        <v>33</v>
      </c>
      <c r="D15" s="1" t="s">
        <v>46</v>
      </c>
      <c r="F15" s="1" t="s">
        <v>43</v>
      </c>
      <c r="G15" s="9" t="s">
        <v>47</v>
      </c>
      <c r="H15" s="1" t="s">
        <v>48</v>
      </c>
      <c r="I15" s="1" t="s">
        <v>49</v>
      </c>
      <c r="J15" s="1" t="s">
        <v>50</v>
      </c>
      <c r="K15" s="1" t="s">
        <v>40</v>
      </c>
      <c r="L15" s="1" t="s">
        <v>41</v>
      </c>
      <c r="M15" s="19">
        <v>10625.22</v>
      </c>
      <c r="N15" s="10">
        <v>16576</v>
      </c>
      <c r="O15" s="10">
        <v>0</v>
      </c>
      <c r="P15" s="10">
        <v>16576</v>
      </c>
      <c r="Q15" s="10">
        <v>0</v>
      </c>
      <c r="R15" s="10">
        <v>0</v>
      </c>
      <c r="S15" s="10">
        <v>1764</v>
      </c>
      <c r="T15" s="1">
        <v>25</v>
      </c>
      <c r="U15" s="1" t="s">
        <v>42</v>
      </c>
      <c r="V15" s="11">
        <v>45503</v>
      </c>
      <c r="W15" s="1">
        <v>64.099999999999994</v>
      </c>
      <c r="X15" s="1" t="s">
        <v>51</v>
      </c>
      <c r="Y15" s="20" t="s">
        <v>52</v>
      </c>
      <c r="Z15" s="13">
        <v>0</v>
      </c>
      <c r="AA15" s="13">
        <v>0</v>
      </c>
      <c r="AB15" s="14">
        <v>0</v>
      </c>
      <c r="AC15" s="15">
        <v>0</v>
      </c>
      <c r="AD15" s="15">
        <v>0</v>
      </c>
      <c r="AE15" s="15">
        <v>0</v>
      </c>
      <c r="AF15" s="16">
        <f t="shared" si="0"/>
        <v>0</v>
      </c>
      <c r="AG15" s="17">
        <f>AC15*100/$W15</f>
        <v>0</v>
      </c>
      <c r="AH15" s="17">
        <f>AD15*100/$W15</f>
        <v>0</v>
      </c>
      <c r="AI15" s="17">
        <f>AE15*100/$W15</f>
        <v>0</v>
      </c>
      <c r="AJ15" s="18">
        <f t="shared" si="1"/>
        <v>0</v>
      </c>
    </row>
    <row r="16" spans="1:36">
      <c r="A16" s="1" t="s">
        <v>65</v>
      </c>
      <c r="B16" s="1" t="s">
        <v>32</v>
      </c>
      <c r="C16" t="s">
        <v>33</v>
      </c>
      <c r="D16" s="1" t="s">
        <v>46</v>
      </c>
      <c r="F16" s="1" t="s">
        <v>43</v>
      </c>
      <c r="G16" s="9" t="s">
        <v>47</v>
      </c>
      <c r="H16" s="1" t="s">
        <v>48</v>
      </c>
      <c r="I16" s="1" t="s">
        <v>49</v>
      </c>
      <c r="J16" s="1" t="s">
        <v>50</v>
      </c>
      <c r="K16" s="1" t="s">
        <v>40</v>
      </c>
      <c r="L16" s="1" t="s">
        <v>41</v>
      </c>
      <c r="M16" s="19">
        <v>12750.26</v>
      </c>
      <c r="N16" s="10">
        <v>16576</v>
      </c>
      <c r="O16" s="10">
        <v>0</v>
      </c>
      <c r="P16" s="10">
        <v>16576</v>
      </c>
      <c r="Q16" s="10">
        <v>0</v>
      </c>
      <c r="R16" s="10">
        <v>0</v>
      </c>
      <c r="S16" s="10">
        <v>1764</v>
      </c>
      <c r="T16" s="1">
        <v>30</v>
      </c>
      <c r="U16" s="1" t="s">
        <v>42</v>
      </c>
      <c r="V16" s="11">
        <v>45503</v>
      </c>
      <c r="W16" s="1">
        <v>76.92</v>
      </c>
      <c r="X16" s="1" t="s">
        <v>51</v>
      </c>
      <c r="Y16" s="20" t="s">
        <v>52</v>
      </c>
      <c r="Z16" s="13">
        <v>0</v>
      </c>
      <c r="AA16" s="13">
        <v>0</v>
      </c>
      <c r="AB16" s="14">
        <v>0</v>
      </c>
      <c r="AC16" s="15">
        <v>0</v>
      </c>
      <c r="AD16" s="15">
        <v>0</v>
      </c>
      <c r="AE16" s="15">
        <v>0</v>
      </c>
      <c r="AF16" s="16">
        <f t="shared" si="0"/>
        <v>0</v>
      </c>
      <c r="AG16" s="17">
        <f>AC16*100/$W16</f>
        <v>0</v>
      </c>
      <c r="AH16" s="17">
        <f>AD16*100/$W16</f>
        <v>0</v>
      </c>
      <c r="AI16" s="17">
        <f>AE16*100/$W16</f>
        <v>0</v>
      </c>
      <c r="AJ16" s="18">
        <f t="shared" si="1"/>
        <v>0</v>
      </c>
    </row>
    <row r="17" spans="1:36">
      <c r="A17" s="1" t="s">
        <v>66</v>
      </c>
      <c r="B17" s="1" t="s">
        <v>32</v>
      </c>
      <c r="C17" t="s">
        <v>33</v>
      </c>
      <c r="D17" s="1" t="s">
        <v>46</v>
      </c>
      <c r="F17" s="1" t="s">
        <v>43</v>
      </c>
      <c r="G17" s="9" t="s">
        <v>47</v>
      </c>
      <c r="H17" s="1" t="s">
        <v>48</v>
      </c>
      <c r="I17" s="1" t="s">
        <v>49</v>
      </c>
      <c r="J17" s="1" t="s">
        <v>50</v>
      </c>
      <c r="K17" s="1" t="s">
        <v>40</v>
      </c>
      <c r="L17" s="1" t="s">
        <v>41</v>
      </c>
      <c r="M17" s="19">
        <v>12750.26</v>
      </c>
      <c r="N17" s="10">
        <v>16576</v>
      </c>
      <c r="O17" s="10">
        <v>0</v>
      </c>
      <c r="P17" s="10">
        <v>16576</v>
      </c>
      <c r="Q17" s="10">
        <v>0</v>
      </c>
      <c r="R17" s="10">
        <v>0</v>
      </c>
      <c r="S17" s="10">
        <v>1764</v>
      </c>
      <c r="T17" s="1">
        <v>30</v>
      </c>
      <c r="U17" s="1" t="s">
        <v>42</v>
      </c>
      <c r="V17" s="11">
        <v>45503</v>
      </c>
      <c r="W17" s="1">
        <v>76.900000000000006</v>
      </c>
      <c r="X17" s="1" t="s">
        <v>51</v>
      </c>
      <c r="Y17" s="20" t="s">
        <v>52</v>
      </c>
      <c r="Z17" s="13">
        <v>0</v>
      </c>
      <c r="AA17" s="13">
        <v>0</v>
      </c>
      <c r="AB17" s="14">
        <v>0</v>
      </c>
      <c r="AC17" s="15">
        <v>0</v>
      </c>
      <c r="AD17" s="15">
        <v>0</v>
      </c>
      <c r="AE17" s="15">
        <v>0</v>
      </c>
      <c r="AF17" s="16">
        <f t="shared" si="0"/>
        <v>0</v>
      </c>
      <c r="AG17" s="17">
        <f>AC17*100/$W17</f>
        <v>0</v>
      </c>
      <c r="AH17" s="17">
        <f>AD17*100/$W17</f>
        <v>0</v>
      </c>
      <c r="AI17" s="17">
        <f>AE17*100/$W17</f>
        <v>0</v>
      </c>
      <c r="AJ17" s="18">
        <f t="shared" si="1"/>
        <v>0</v>
      </c>
    </row>
    <row r="18" spans="1:36">
      <c r="A18" s="1" t="s">
        <v>67</v>
      </c>
      <c r="B18" s="1" t="s">
        <v>32</v>
      </c>
      <c r="C18" t="s">
        <v>33</v>
      </c>
      <c r="D18" s="1" t="s">
        <v>46</v>
      </c>
      <c r="F18" s="1" t="s">
        <v>43</v>
      </c>
      <c r="G18" s="21" t="s">
        <v>47</v>
      </c>
      <c r="H18" s="1" t="s">
        <v>48</v>
      </c>
      <c r="I18" s="1" t="s">
        <v>49</v>
      </c>
      <c r="J18" s="1" t="s">
        <v>50</v>
      </c>
      <c r="K18" s="1" t="s">
        <v>40</v>
      </c>
      <c r="L18" s="1" t="s">
        <v>41</v>
      </c>
      <c r="M18" s="19">
        <v>12750.26</v>
      </c>
      <c r="N18" s="10">
        <v>16576</v>
      </c>
      <c r="O18" s="10">
        <v>0</v>
      </c>
      <c r="P18" s="10">
        <v>16576</v>
      </c>
      <c r="Q18" s="10">
        <v>0</v>
      </c>
      <c r="R18" s="10">
        <v>0</v>
      </c>
      <c r="S18" s="10">
        <v>1764</v>
      </c>
      <c r="T18" s="1">
        <v>30</v>
      </c>
      <c r="U18" s="1" t="s">
        <v>42</v>
      </c>
      <c r="V18" s="11">
        <v>45503</v>
      </c>
      <c r="W18" s="1">
        <v>76.92</v>
      </c>
      <c r="X18" s="1" t="s">
        <v>51</v>
      </c>
      <c r="Y18" s="20" t="s">
        <v>52</v>
      </c>
      <c r="Z18" s="13">
        <v>0</v>
      </c>
      <c r="AA18" s="13">
        <v>0</v>
      </c>
      <c r="AB18" s="14">
        <v>0</v>
      </c>
      <c r="AC18" s="15">
        <v>0</v>
      </c>
      <c r="AD18" s="15">
        <v>0</v>
      </c>
      <c r="AE18" s="15">
        <v>0</v>
      </c>
      <c r="AF18" s="16">
        <f t="shared" si="0"/>
        <v>0</v>
      </c>
      <c r="AG18" s="17">
        <f>AC18*100/$W18</f>
        <v>0</v>
      </c>
      <c r="AH18" s="17">
        <f>AD18*100/$W18</f>
        <v>0</v>
      </c>
      <c r="AI18" s="17">
        <f>AE18*100/$W18</f>
        <v>0</v>
      </c>
      <c r="AJ18" s="18">
        <f t="shared" si="1"/>
        <v>0</v>
      </c>
    </row>
    <row r="19" spans="1:36">
      <c r="A19" s="1" t="s">
        <v>68</v>
      </c>
      <c r="B19" s="1" t="s">
        <v>32</v>
      </c>
      <c r="C19" t="s">
        <v>33</v>
      </c>
      <c r="D19" s="1" t="s">
        <v>46</v>
      </c>
      <c r="E19" s="1" t="s">
        <v>69</v>
      </c>
      <c r="F19" s="1" t="s">
        <v>43</v>
      </c>
      <c r="G19" s="9" t="s">
        <v>47</v>
      </c>
      <c r="H19" s="1" t="s">
        <v>48</v>
      </c>
      <c r="I19" s="1" t="s">
        <v>70</v>
      </c>
      <c r="J19" s="1" t="s">
        <v>50</v>
      </c>
      <c r="K19" s="1" t="s">
        <v>40</v>
      </c>
      <c r="L19" s="1" t="s">
        <v>41</v>
      </c>
      <c r="M19" s="19">
        <v>16037.45</v>
      </c>
      <c r="N19" s="10">
        <v>16037.45</v>
      </c>
      <c r="O19" s="10">
        <v>538.55999999999995</v>
      </c>
      <c r="P19" s="10">
        <v>16576.009999999998</v>
      </c>
      <c r="Q19" s="10">
        <v>0</v>
      </c>
      <c r="R19" s="10">
        <v>0</v>
      </c>
      <c r="S19" s="10">
        <v>1720</v>
      </c>
      <c r="T19" s="1">
        <v>40.5</v>
      </c>
      <c r="U19" s="1" t="s">
        <v>42</v>
      </c>
      <c r="V19" s="11">
        <v>43514</v>
      </c>
      <c r="W19" s="1">
        <v>100</v>
      </c>
      <c r="X19" s="1" t="s">
        <v>71</v>
      </c>
      <c r="Y19" s="20" t="s">
        <v>72</v>
      </c>
      <c r="Z19" s="13">
        <v>0</v>
      </c>
      <c r="AA19" s="13">
        <v>0</v>
      </c>
      <c r="AB19" s="14">
        <v>277.82000000000005</v>
      </c>
      <c r="AC19" s="15">
        <v>0</v>
      </c>
      <c r="AD19" s="15">
        <v>0</v>
      </c>
      <c r="AE19" s="15">
        <v>538.56000000000006</v>
      </c>
      <c r="AF19" s="16">
        <f t="shared" si="0"/>
        <v>538.56000000000006</v>
      </c>
      <c r="AG19" s="17">
        <f>AC19*100/$W19</f>
        <v>0</v>
      </c>
      <c r="AH19" s="17">
        <f>AD19*100/$W19</f>
        <v>0</v>
      </c>
      <c r="AI19" s="17">
        <f>AE19*100/$W19</f>
        <v>538.56000000000006</v>
      </c>
      <c r="AJ19" s="18">
        <f t="shared" si="1"/>
        <v>538.56000000000006</v>
      </c>
    </row>
    <row r="20" spans="1:36">
      <c r="A20" s="1" t="s">
        <v>73</v>
      </c>
      <c r="B20" s="1" t="s">
        <v>32</v>
      </c>
      <c r="C20" t="s">
        <v>33</v>
      </c>
      <c r="D20" s="1" t="s">
        <v>46</v>
      </c>
      <c r="E20" s="1" t="s">
        <v>69</v>
      </c>
      <c r="F20" s="1" t="s">
        <v>43</v>
      </c>
      <c r="G20" s="9" t="s">
        <v>47</v>
      </c>
      <c r="H20" s="1" t="s">
        <v>48</v>
      </c>
      <c r="I20" s="1" t="s">
        <v>70</v>
      </c>
      <c r="J20" s="1" t="s">
        <v>50</v>
      </c>
      <c r="K20" s="1" t="s">
        <v>40</v>
      </c>
      <c r="L20" s="1" t="s">
        <v>41</v>
      </c>
      <c r="M20" s="19">
        <v>15000.08</v>
      </c>
      <c r="N20" s="10">
        <v>15000.08</v>
      </c>
      <c r="O20" s="10">
        <v>2250</v>
      </c>
      <c r="P20" s="10">
        <v>17250.080000000002</v>
      </c>
      <c r="Q20" s="10">
        <v>0</v>
      </c>
      <c r="R20" s="10">
        <v>0</v>
      </c>
      <c r="S20" s="10">
        <v>1650</v>
      </c>
      <c r="T20" s="1">
        <v>40</v>
      </c>
      <c r="U20" s="1" t="s">
        <v>42</v>
      </c>
      <c r="V20" s="11">
        <v>43515</v>
      </c>
      <c r="W20" s="1">
        <v>100</v>
      </c>
      <c r="X20" s="1" t="s">
        <v>74</v>
      </c>
      <c r="Y20" s="20" t="s">
        <v>72</v>
      </c>
      <c r="Z20" s="13">
        <v>0</v>
      </c>
      <c r="AA20" s="13">
        <v>36.29</v>
      </c>
      <c r="AB20" s="14">
        <v>0</v>
      </c>
      <c r="AC20" s="15">
        <v>0</v>
      </c>
      <c r="AD20" s="15">
        <v>435.48</v>
      </c>
      <c r="AE20" s="15">
        <v>0</v>
      </c>
      <c r="AF20" s="16">
        <f t="shared" si="0"/>
        <v>435.48</v>
      </c>
      <c r="AG20" s="17">
        <f>AC20*100/$W20</f>
        <v>0</v>
      </c>
      <c r="AH20" s="17">
        <f>AD20*100/$W20</f>
        <v>435.48</v>
      </c>
      <c r="AI20" s="17">
        <f>AE20*100/$W20</f>
        <v>0</v>
      </c>
      <c r="AJ20" s="18">
        <f t="shared" si="1"/>
        <v>435.48</v>
      </c>
    </row>
    <row r="21" spans="1:36">
      <c r="A21" s="1" t="s">
        <v>75</v>
      </c>
      <c r="B21" s="1" t="s">
        <v>32</v>
      </c>
      <c r="C21" t="s">
        <v>33</v>
      </c>
      <c r="D21" s="1" t="s">
        <v>46</v>
      </c>
      <c r="E21" s="1" t="s">
        <v>69</v>
      </c>
      <c r="F21" s="1" t="s">
        <v>43</v>
      </c>
      <c r="G21" s="9" t="s">
        <v>47</v>
      </c>
      <c r="H21" s="1" t="s">
        <v>48</v>
      </c>
      <c r="I21" s="1" t="s">
        <v>70</v>
      </c>
      <c r="J21" s="1" t="s">
        <v>50</v>
      </c>
      <c r="K21" s="1" t="s">
        <v>40</v>
      </c>
      <c r="L21" s="1" t="s">
        <v>41</v>
      </c>
      <c r="M21" s="19">
        <v>15394.8</v>
      </c>
      <c r="N21" s="10">
        <v>15394.8</v>
      </c>
      <c r="O21" s="10">
        <v>2309.16</v>
      </c>
      <c r="P21" s="10">
        <v>17703.96</v>
      </c>
      <c r="Q21" s="10">
        <v>0</v>
      </c>
      <c r="R21" s="10">
        <v>0</v>
      </c>
      <c r="S21" s="10">
        <v>1650</v>
      </c>
      <c r="T21" s="1">
        <v>40</v>
      </c>
      <c r="U21" s="1" t="s">
        <v>42</v>
      </c>
      <c r="V21" s="11">
        <v>44762</v>
      </c>
      <c r="W21" s="1">
        <v>100</v>
      </c>
      <c r="X21" s="1" t="s">
        <v>74</v>
      </c>
      <c r="Y21" s="20" t="s">
        <v>72</v>
      </c>
      <c r="Z21" s="13">
        <v>0</v>
      </c>
      <c r="AA21" s="13">
        <v>1386.4100000000003</v>
      </c>
      <c r="AB21" s="14">
        <v>0</v>
      </c>
      <c r="AC21" s="15">
        <v>0</v>
      </c>
      <c r="AD21" s="15">
        <v>2309.16</v>
      </c>
      <c r="AE21" s="15">
        <v>0</v>
      </c>
      <c r="AF21" s="16">
        <f t="shared" si="0"/>
        <v>2309.16</v>
      </c>
      <c r="AG21" s="17">
        <f>AC21*100/$W21</f>
        <v>0</v>
      </c>
      <c r="AH21" s="17">
        <f>AD21*100/$W21</f>
        <v>2309.16</v>
      </c>
      <c r="AI21" s="17">
        <f>AE21*100/$W21</f>
        <v>0</v>
      </c>
      <c r="AJ21" s="18">
        <f t="shared" si="1"/>
        <v>2309.16</v>
      </c>
    </row>
    <row r="22" spans="1:36">
      <c r="A22" s="1" t="s">
        <v>76</v>
      </c>
      <c r="B22" s="1" t="s">
        <v>32</v>
      </c>
      <c r="C22" t="s">
        <v>33</v>
      </c>
      <c r="D22" s="1" t="s">
        <v>46</v>
      </c>
      <c r="E22" s="1" t="s">
        <v>69</v>
      </c>
      <c r="F22" s="1" t="s">
        <v>43</v>
      </c>
      <c r="G22" s="9" t="s">
        <v>47</v>
      </c>
      <c r="H22" s="1" t="s">
        <v>48</v>
      </c>
      <c r="I22" s="1" t="s">
        <v>70</v>
      </c>
      <c r="J22" s="1" t="s">
        <v>50</v>
      </c>
      <c r="K22" s="1" t="s">
        <v>40</v>
      </c>
      <c r="L22" s="1" t="s">
        <v>41</v>
      </c>
      <c r="M22" s="19">
        <v>17430.7</v>
      </c>
      <c r="N22" s="10">
        <v>17430.7</v>
      </c>
      <c r="O22" s="10">
        <v>0</v>
      </c>
      <c r="P22" s="10">
        <v>17430.7</v>
      </c>
      <c r="Q22" s="10">
        <v>0</v>
      </c>
      <c r="R22" s="10">
        <v>0</v>
      </c>
      <c r="S22" s="10">
        <v>1720</v>
      </c>
      <c r="T22" s="1">
        <v>40.5</v>
      </c>
      <c r="U22" s="1" t="s">
        <v>42</v>
      </c>
      <c r="V22" s="11">
        <v>44762</v>
      </c>
      <c r="W22" s="1">
        <v>100</v>
      </c>
      <c r="X22" s="1" t="s">
        <v>74</v>
      </c>
      <c r="Y22" s="20" t="s">
        <v>72</v>
      </c>
      <c r="Z22" s="13">
        <v>0</v>
      </c>
      <c r="AA22" s="13">
        <v>0</v>
      </c>
      <c r="AB22" s="14">
        <v>0</v>
      </c>
      <c r="AC22" s="15">
        <v>0</v>
      </c>
      <c r="AD22" s="15">
        <v>0</v>
      </c>
      <c r="AE22" s="15">
        <v>0</v>
      </c>
      <c r="AF22" s="16">
        <f t="shared" si="0"/>
        <v>0</v>
      </c>
      <c r="AG22" s="17">
        <f>AC22*100/$W22</f>
        <v>0</v>
      </c>
      <c r="AH22" s="17">
        <f>AD22*100/$W22</f>
        <v>0</v>
      </c>
      <c r="AI22" s="17">
        <f>AE22*100/$W22</f>
        <v>0</v>
      </c>
      <c r="AJ22" s="18">
        <f t="shared" si="1"/>
        <v>0</v>
      </c>
    </row>
    <row r="23" spans="1:36">
      <c r="A23" s="1" t="s">
        <v>77</v>
      </c>
      <c r="B23" s="1" t="s">
        <v>32</v>
      </c>
      <c r="C23" t="s">
        <v>78</v>
      </c>
      <c r="D23" s="1" t="s">
        <v>46</v>
      </c>
      <c r="E23" s="1" t="s">
        <v>69</v>
      </c>
      <c r="F23" s="1" t="s">
        <v>43</v>
      </c>
      <c r="G23" s="9" t="s">
        <v>47</v>
      </c>
      <c r="H23" s="1" t="s">
        <v>48</v>
      </c>
      <c r="I23" s="1" t="s">
        <v>70</v>
      </c>
      <c r="J23" s="1" t="s">
        <v>50</v>
      </c>
      <c r="K23" s="1" t="s">
        <v>40</v>
      </c>
      <c r="L23" s="1" t="s">
        <v>41</v>
      </c>
      <c r="M23" s="19">
        <v>16218.08</v>
      </c>
      <c r="N23" s="10">
        <v>16218.08</v>
      </c>
      <c r="O23" s="10">
        <v>2432.7600000000002</v>
      </c>
      <c r="P23" s="10">
        <v>18650.84</v>
      </c>
      <c r="Q23" s="10">
        <v>0</v>
      </c>
      <c r="R23" s="10">
        <v>0</v>
      </c>
      <c r="S23" s="10">
        <v>1650</v>
      </c>
      <c r="T23" s="1">
        <v>40</v>
      </c>
      <c r="U23" s="1" t="s">
        <v>42</v>
      </c>
      <c r="V23" s="11">
        <v>43704</v>
      </c>
      <c r="W23" s="1">
        <v>100</v>
      </c>
      <c r="X23" s="1" t="s">
        <v>71</v>
      </c>
      <c r="Y23" s="20" t="s">
        <v>72</v>
      </c>
      <c r="Z23" s="13">
        <v>0</v>
      </c>
      <c r="AA23" s="13">
        <v>1824.57</v>
      </c>
      <c r="AB23" s="14">
        <v>0</v>
      </c>
      <c r="AC23" s="15">
        <v>0</v>
      </c>
      <c r="AD23" s="15">
        <v>2432.7599999999998</v>
      </c>
      <c r="AE23" s="15">
        <v>0</v>
      </c>
      <c r="AF23" s="16">
        <f t="shared" si="0"/>
        <v>2432.7599999999998</v>
      </c>
      <c r="AG23" s="17">
        <f>AC23*100/$W23</f>
        <v>0</v>
      </c>
      <c r="AH23" s="17">
        <f>AD23*100/$W23</f>
        <v>2432.7599999999998</v>
      </c>
      <c r="AI23" s="17">
        <f>AE23*100/$W23</f>
        <v>0</v>
      </c>
      <c r="AJ23" s="18">
        <f t="shared" si="1"/>
        <v>2432.7599999999998</v>
      </c>
    </row>
    <row r="24" spans="1:36">
      <c r="A24" s="1" t="s">
        <v>79</v>
      </c>
      <c r="B24" s="1" t="s">
        <v>32</v>
      </c>
      <c r="C24" t="s">
        <v>78</v>
      </c>
      <c r="D24" s="1" t="s">
        <v>46</v>
      </c>
      <c r="E24" s="1" t="s">
        <v>69</v>
      </c>
      <c r="F24" s="1" t="s">
        <v>43</v>
      </c>
      <c r="G24" s="9" t="s">
        <v>47</v>
      </c>
      <c r="H24" s="1" t="s">
        <v>48</v>
      </c>
      <c r="I24" s="1" t="s">
        <v>70</v>
      </c>
      <c r="J24" s="1" t="s">
        <v>50</v>
      </c>
      <c r="K24" s="1" t="s">
        <v>40</v>
      </c>
      <c r="L24" s="1" t="s">
        <v>41</v>
      </c>
      <c r="M24" s="19">
        <v>15730.88</v>
      </c>
      <c r="N24" s="10">
        <v>15730.88</v>
      </c>
      <c r="O24" s="10">
        <v>2359.6799999999998</v>
      </c>
      <c r="P24" s="10">
        <v>18090.560000000001</v>
      </c>
      <c r="Q24" s="10">
        <v>0</v>
      </c>
      <c r="R24" s="10">
        <v>0</v>
      </c>
      <c r="S24" s="10">
        <v>1650</v>
      </c>
      <c r="T24" s="1">
        <v>40</v>
      </c>
      <c r="U24" s="1" t="s">
        <v>42</v>
      </c>
      <c r="V24" s="11">
        <v>44756</v>
      </c>
      <c r="W24" s="1">
        <v>100</v>
      </c>
      <c r="X24" s="1" t="s">
        <v>74</v>
      </c>
      <c r="Y24" s="20" t="s">
        <v>72</v>
      </c>
      <c r="Z24" s="13">
        <v>0</v>
      </c>
      <c r="AA24" s="13">
        <v>1769.7599999999998</v>
      </c>
      <c r="AB24" s="14">
        <v>0</v>
      </c>
      <c r="AC24" s="15">
        <v>0</v>
      </c>
      <c r="AD24" s="15">
        <v>2359.6799999999998</v>
      </c>
      <c r="AE24" s="15">
        <v>0</v>
      </c>
      <c r="AF24" s="16">
        <f t="shared" si="0"/>
        <v>2359.6799999999998</v>
      </c>
      <c r="AG24" s="17">
        <f>AC24*100/$W24</f>
        <v>0</v>
      </c>
      <c r="AH24" s="17">
        <f>AD24*100/$W24</f>
        <v>2359.6799999999998</v>
      </c>
      <c r="AI24" s="17">
        <f>AE24*100/$W24</f>
        <v>0</v>
      </c>
      <c r="AJ24" s="18">
        <f t="shared" si="1"/>
        <v>2359.6799999999998</v>
      </c>
    </row>
    <row r="25" spans="1:36">
      <c r="A25" s="1" t="s">
        <v>80</v>
      </c>
      <c r="B25" s="1" t="s">
        <v>32</v>
      </c>
      <c r="C25" t="s">
        <v>33</v>
      </c>
      <c r="D25" s="1" t="s">
        <v>46</v>
      </c>
      <c r="E25" s="1" t="s">
        <v>69</v>
      </c>
      <c r="F25" s="1" t="s">
        <v>43</v>
      </c>
      <c r="G25" s="9" t="s">
        <v>47</v>
      </c>
      <c r="H25" s="1" t="s">
        <v>48</v>
      </c>
      <c r="I25" s="1" t="s">
        <v>70</v>
      </c>
      <c r="J25" s="1" t="s">
        <v>50</v>
      </c>
      <c r="K25" s="1" t="s">
        <v>40</v>
      </c>
      <c r="L25" s="1" t="s">
        <v>41</v>
      </c>
      <c r="M25" s="19">
        <v>12000.06</v>
      </c>
      <c r="N25" s="10">
        <v>15000.08</v>
      </c>
      <c r="O25" s="10">
        <v>2250</v>
      </c>
      <c r="P25" s="10">
        <v>17250.080000000002</v>
      </c>
      <c r="Q25" s="10">
        <v>0</v>
      </c>
      <c r="R25" s="10">
        <v>0</v>
      </c>
      <c r="S25" s="10">
        <v>1650</v>
      </c>
      <c r="T25" s="1">
        <v>32</v>
      </c>
      <c r="U25" s="1" t="s">
        <v>42</v>
      </c>
      <c r="V25" s="11">
        <v>44748</v>
      </c>
      <c r="W25" s="1">
        <v>80</v>
      </c>
      <c r="X25" s="1" t="s">
        <v>81</v>
      </c>
      <c r="Y25" s="20" t="s">
        <v>72</v>
      </c>
      <c r="Z25" s="13">
        <v>0</v>
      </c>
      <c r="AA25" s="13">
        <v>1350</v>
      </c>
      <c r="AB25" s="14">
        <v>0</v>
      </c>
      <c r="AC25" s="15">
        <v>0</v>
      </c>
      <c r="AD25" s="15">
        <v>1800</v>
      </c>
      <c r="AE25" s="15">
        <v>0</v>
      </c>
      <c r="AF25" s="16">
        <f t="shared" si="0"/>
        <v>1800</v>
      </c>
      <c r="AG25" s="17">
        <f>AC25*100/$W25</f>
        <v>0</v>
      </c>
      <c r="AH25" s="17">
        <f>AD25*100/$W25</f>
        <v>2250</v>
      </c>
      <c r="AI25" s="17">
        <f>AE25*100/$W25</f>
        <v>0</v>
      </c>
      <c r="AJ25" s="18">
        <f t="shared" si="1"/>
        <v>2250</v>
      </c>
    </row>
    <row r="26" spans="1:36">
      <c r="A26" s="1" t="s">
        <v>82</v>
      </c>
      <c r="B26" s="1" t="s">
        <v>32</v>
      </c>
      <c r="C26" t="s">
        <v>33</v>
      </c>
      <c r="D26" s="1" t="s">
        <v>46</v>
      </c>
      <c r="E26" s="1" t="s">
        <v>69</v>
      </c>
      <c r="F26" s="1" t="s">
        <v>43</v>
      </c>
      <c r="G26" s="9" t="s">
        <v>47</v>
      </c>
      <c r="H26" s="1" t="s">
        <v>48</v>
      </c>
      <c r="I26" s="1" t="s">
        <v>70</v>
      </c>
      <c r="J26" s="1" t="s">
        <v>50</v>
      </c>
      <c r="K26" s="1" t="s">
        <v>40</v>
      </c>
      <c r="L26" s="1" t="s">
        <v>41</v>
      </c>
      <c r="M26" s="19">
        <v>11571.05</v>
      </c>
      <c r="N26" s="10">
        <v>14463.81</v>
      </c>
      <c r="O26" s="10">
        <v>2169.6</v>
      </c>
      <c r="P26" s="10">
        <v>16633.41</v>
      </c>
      <c r="Q26" s="10">
        <v>0</v>
      </c>
      <c r="R26" s="10">
        <v>0</v>
      </c>
      <c r="S26" s="10">
        <v>1650</v>
      </c>
      <c r="T26" s="1">
        <v>32</v>
      </c>
      <c r="U26" s="1" t="s">
        <v>42</v>
      </c>
      <c r="V26" s="11">
        <v>44756</v>
      </c>
      <c r="W26" s="1">
        <v>80</v>
      </c>
      <c r="X26" s="1" t="s">
        <v>81</v>
      </c>
      <c r="Y26" s="20" t="s">
        <v>72</v>
      </c>
      <c r="Z26" s="13">
        <v>0</v>
      </c>
      <c r="AA26" s="13">
        <v>656.32999999999993</v>
      </c>
      <c r="AB26" s="14">
        <v>0</v>
      </c>
      <c r="AC26" s="15">
        <v>0</v>
      </c>
      <c r="AD26" s="15">
        <v>1735.6799999999998</v>
      </c>
      <c r="AE26" s="15">
        <v>0</v>
      </c>
      <c r="AF26" s="16">
        <f t="shared" si="0"/>
        <v>1735.6799999999998</v>
      </c>
      <c r="AG26" s="17">
        <f>AC26*100/$W26</f>
        <v>0</v>
      </c>
      <c r="AH26" s="17">
        <f>AD26*100/$W26</f>
        <v>2169.5999999999995</v>
      </c>
      <c r="AI26" s="17">
        <f>AE26*100/$W26</f>
        <v>0</v>
      </c>
      <c r="AJ26" s="18">
        <f t="shared" si="1"/>
        <v>2169.5999999999995</v>
      </c>
    </row>
    <row r="27" spans="1:36">
      <c r="A27" s="1" t="s">
        <v>83</v>
      </c>
      <c r="B27" s="1" t="s">
        <v>32</v>
      </c>
      <c r="C27" t="s">
        <v>84</v>
      </c>
      <c r="D27" s="1" t="s">
        <v>46</v>
      </c>
      <c r="E27" s="1" t="s">
        <v>69</v>
      </c>
      <c r="F27" s="1" t="s">
        <v>43</v>
      </c>
      <c r="G27" s="9" t="s">
        <v>47</v>
      </c>
      <c r="H27" s="1" t="s">
        <v>48</v>
      </c>
      <c r="I27" s="1" t="s">
        <v>70</v>
      </c>
      <c r="J27" s="1" t="s">
        <v>50</v>
      </c>
      <c r="K27" s="1" t="s">
        <v>40</v>
      </c>
      <c r="L27" s="1" t="s">
        <v>41</v>
      </c>
      <c r="M27" s="19">
        <v>13229.83</v>
      </c>
      <c r="N27" s="10">
        <v>15046.71</v>
      </c>
      <c r="O27" s="10">
        <v>2242.23</v>
      </c>
      <c r="P27" s="10">
        <v>17288.939999999999</v>
      </c>
      <c r="Q27" s="10">
        <v>0</v>
      </c>
      <c r="R27" s="10">
        <v>0</v>
      </c>
      <c r="S27" s="10">
        <v>1650</v>
      </c>
      <c r="T27" s="1">
        <v>35.200000000000003</v>
      </c>
      <c r="U27" s="1" t="s">
        <v>42</v>
      </c>
      <c r="V27" s="11">
        <v>44889</v>
      </c>
      <c r="W27" s="1">
        <v>88</v>
      </c>
      <c r="X27" s="1" t="s">
        <v>81</v>
      </c>
      <c r="Y27" s="20" t="s">
        <v>72</v>
      </c>
      <c r="Z27" s="13">
        <v>0</v>
      </c>
      <c r="AA27" s="13">
        <v>1468.9100000000003</v>
      </c>
      <c r="AB27" s="14">
        <v>0</v>
      </c>
      <c r="AC27" s="15">
        <v>0</v>
      </c>
      <c r="AD27" s="15">
        <v>1973.16</v>
      </c>
      <c r="AE27" s="15">
        <v>0</v>
      </c>
      <c r="AF27" s="16">
        <f t="shared" si="0"/>
        <v>1973.16</v>
      </c>
      <c r="AG27" s="17">
        <f>AC27*100/$W27</f>
        <v>0</v>
      </c>
      <c r="AH27" s="17">
        <f>AD27*100/$W27</f>
        <v>2242.2272727272725</v>
      </c>
      <c r="AI27" s="17">
        <f>AE27*100/$W27</f>
        <v>0</v>
      </c>
      <c r="AJ27" s="18">
        <f t="shared" si="1"/>
        <v>2242.2272727272725</v>
      </c>
    </row>
    <row r="28" spans="1:36">
      <c r="A28" s="1" t="s">
        <v>85</v>
      </c>
      <c r="B28" s="1" t="s">
        <v>32</v>
      </c>
      <c r="C28" t="s">
        <v>33</v>
      </c>
      <c r="D28" s="1" t="s">
        <v>46</v>
      </c>
      <c r="E28" s="1" t="s">
        <v>69</v>
      </c>
      <c r="F28" s="1" t="s">
        <v>43</v>
      </c>
      <c r="G28" s="9" t="s">
        <v>47</v>
      </c>
      <c r="H28" s="1" t="s">
        <v>48</v>
      </c>
      <c r="I28" s="1" t="s">
        <v>70</v>
      </c>
      <c r="J28" s="1" t="s">
        <v>50</v>
      </c>
      <c r="K28" s="1" t="s">
        <v>40</v>
      </c>
      <c r="L28" s="1" t="s">
        <v>41</v>
      </c>
      <c r="M28" s="19">
        <v>14463.81</v>
      </c>
      <c r="N28" s="10">
        <v>14463.81</v>
      </c>
      <c r="O28" s="10">
        <v>2169.48</v>
      </c>
      <c r="P28" s="10">
        <v>16633.29</v>
      </c>
      <c r="Q28" s="10">
        <v>0</v>
      </c>
      <c r="R28" s="10">
        <v>0</v>
      </c>
      <c r="S28" s="10">
        <v>1650</v>
      </c>
      <c r="T28" s="1">
        <v>40</v>
      </c>
      <c r="U28" s="1" t="s">
        <v>42</v>
      </c>
      <c r="V28" s="11">
        <v>44943</v>
      </c>
      <c r="W28" s="1">
        <v>100</v>
      </c>
      <c r="X28" s="1" t="s">
        <v>81</v>
      </c>
      <c r="Y28" s="20" t="s">
        <v>72</v>
      </c>
      <c r="Z28" s="13">
        <v>0</v>
      </c>
      <c r="AA28" s="13">
        <v>1556.3400000000001</v>
      </c>
      <c r="AB28" s="14">
        <v>0</v>
      </c>
      <c r="AC28" s="15">
        <v>0</v>
      </c>
      <c r="AD28" s="15">
        <v>2169.48</v>
      </c>
      <c r="AE28" s="15">
        <v>0</v>
      </c>
      <c r="AF28" s="16">
        <f t="shared" si="0"/>
        <v>2169.48</v>
      </c>
      <c r="AG28" s="17">
        <f>AC28*100/$W28</f>
        <v>0</v>
      </c>
      <c r="AH28" s="17">
        <f>AD28*100/$W28</f>
        <v>2169.48</v>
      </c>
      <c r="AI28" s="17">
        <f>AE28*100/$W28</f>
        <v>0</v>
      </c>
      <c r="AJ28" s="18">
        <f t="shared" si="1"/>
        <v>2169.48</v>
      </c>
    </row>
    <row r="29" spans="1:36">
      <c r="A29" s="1" t="s">
        <v>86</v>
      </c>
      <c r="B29" s="1" t="s">
        <v>32</v>
      </c>
      <c r="C29" t="s">
        <v>33</v>
      </c>
      <c r="D29" s="1" t="s">
        <v>46</v>
      </c>
      <c r="E29" s="1" t="s">
        <v>69</v>
      </c>
      <c r="F29" s="1" t="s">
        <v>43</v>
      </c>
      <c r="G29" s="9" t="s">
        <v>47</v>
      </c>
      <c r="H29" s="1" t="s">
        <v>48</v>
      </c>
      <c r="I29" s="1" t="s">
        <v>70</v>
      </c>
      <c r="J29" s="1" t="s">
        <v>50</v>
      </c>
      <c r="K29" s="1" t="s">
        <v>40</v>
      </c>
      <c r="L29" s="1" t="s">
        <v>41</v>
      </c>
      <c r="M29" s="19">
        <v>14622.2</v>
      </c>
      <c r="N29" s="10">
        <v>14622.2</v>
      </c>
      <c r="O29" s="10">
        <v>2193.36</v>
      </c>
      <c r="P29" s="10">
        <v>16815.560000000001</v>
      </c>
      <c r="Q29" s="10">
        <v>0</v>
      </c>
      <c r="R29" s="10">
        <v>0</v>
      </c>
      <c r="S29" s="10">
        <v>1650</v>
      </c>
      <c r="T29" s="1">
        <v>40</v>
      </c>
      <c r="U29" s="1" t="s">
        <v>42</v>
      </c>
      <c r="V29" s="11">
        <v>45061</v>
      </c>
      <c r="W29" s="1">
        <v>100</v>
      </c>
      <c r="X29" s="1" t="s">
        <v>74</v>
      </c>
      <c r="Y29" s="20" t="s">
        <v>72</v>
      </c>
      <c r="Z29" s="13">
        <v>0</v>
      </c>
      <c r="AA29" s="13">
        <v>1591.7600000000002</v>
      </c>
      <c r="AB29" s="14">
        <v>0</v>
      </c>
      <c r="AC29" s="15">
        <v>0</v>
      </c>
      <c r="AD29" s="15">
        <v>2193.36</v>
      </c>
      <c r="AE29" s="15">
        <v>0</v>
      </c>
      <c r="AF29" s="16">
        <f t="shared" si="0"/>
        <v>2193.36</v>
      </c>
      <c r="AG29" s="17">
        <f>AC29*100/$W29</f>
        <v>0</v>
      </c>
      <c r="AH29" s="17">
        <f>AD29*100/$W29</f>
        <v>2193.36</v>
      </c>
      <c r="AI29" s="17">
        <f>AE29*100/$W29</f>
        <v>0</v>
      </c>
      <c r="AJ29" s="18">
        <f t="shared" si="1"/>
        <v>2193.36</v>
      </c>
    </row>
    <row r="30" spans="1:36">
      <c r="A30" s="1" t="s">
        <v>87</v>
      </c>
      <c r="B30" s="1" t="s">
        <v>32</v>
      </c>
      <c r="C30" t="s">
        <v>84</v>
      </c>
      <c r="D30" s="1" t="s">
        <v>46</v>
      </c>
      <c r="E30" s="1" t="s">
        <v>69</v>
      </c>
      <c r="F30" s="1" t="s">
        <v>43</v>
      </c>
      <c r="G30" s="9" t="s">
        <v>47</v>
      </c>
      <c r="H30" s="1" t="s">
        <v>48</v>
      </c>
      <c r="I30" s="1" t="s">
        <v>70</v>
      </c>
      <c r="J30" s="1" t="s">
        <v>50</v>
      </c>
      <c r="K30" s="1" t="s">
        <v>40</v>
      </c>
      <c r="L30" s="1" t="s">
        <v>41</v>
      </c>
      <c r="M30" s="19">
        <v>11571</v>
      </c>
      <c r="N30" s="10">
        <v>14476.69</v>
      </c>
      <c r="O30" s="10">
        <v>2156.6</v>
      </c>
      <c r="P30" s="10">
        <v>16633.29</v>
      </c>
      <c r="Q30" s="10">
        <v>0</v>
      </c>
      <c r="R30" s="10">
        <v>0</v>
      </c>
      <c r="S30" s="10">
        <v>1650</v>
      </c>
      <c r="T30" s="1">
        <v>32</v>
      </c>
      <c r="U30" s="1" t="s">
        <v>42</v>
      </c>
      <c r="V30" s="26">
        <v>45378</v>
      </c>
      <c r="W30" s="1">
        <v>80</v>
      </c>
      <c r="X30" s="1" t="s">
        <v>81</v>
      </c>
      <c r="Y30" s="20" t="s">
        <v>72</v>
      </c>
      <c r="Z30" s="13">
        <v>0</v>
      </c>
      <c r="AA30" s="13">
        <v>1153.77</v>
      </c>
      <c r="AB30" s="14">
        <v>0</v>
      </c>
      <c r="AC30" s="15">
        <v>0</v>
      </c>
      <c r="AD30" s="15">
        <v>1725.2400000000002</v>
      </c>
      <c r="AE30" s="15">
        <v>0</v>
      </c>
      <c r="AF30" s="16">
        <f t="shared" si="0"/>
        <v>1725.2400000000002</v>
      </c>
      <c r="AG30" s="17">
        <f>AC30*100/$W30</f>
        <v>0</v>
      </c>
      <c r="AH30" s="17">
        <f>AD30*100/$W30</f>
        <v>2156.5500000000002</v>
      </c>
      <c r="AI30" s="17">
        <f>AE30*100/$W30</f>
        <v>0</v>
      </c>
      <c r="AJ30" s="18">
        <f t="shared" si="1"/>
        <v>2156.5500000000002</v>
      </c>
    </row>
    <row r="31" spans="1:36">
      <c r="A31" s="1" t="s">
        <v>88</v>
      </c>
      <c r="B31" s="1" t="s">
        <v>32</v>
      </c>
      <c r="C31" t="s">
        <v>33</v>
      </c>
      <c r="D31" s="1" t="s">
        <v>46</v>
      </c>
      <c r="E31" s="1" t="s">
        <v>69</v>
      </c>
      <c r="F31" s="1" t="s">
        <v>43</v>
      </c>
      <c r="G31" s="9" t="s">
        <v>47</v>
      </c>
      <c r="H31" s="1" t="s">
        <v>48</v>
      </c>
      <c r="I31" s="1" t="s">
        <v>70</v>
      </c>
      <c r="J31" s="1" t="s">
        <v>50</v>
      </c>
      <c r="K31" s="1" t="s">
        <v>40</v>
      </c>
      <c r="L31" s="1" t="s">
        <v>41</v>
      </c>
      <c r="M31" s="19">
        <v>11571.06</v>
      </c>
      <c r="N31" s="10">
        <v>14463.85</v>
      </c>
      <c r="O31" s="10">
        <v>2112.15</v>
      </c>
      <c r="P31" s="10">
        <v>16576</v>
      </c>
      <c r="Q31" s="10">
        <v>0</v>
      </c>
      <c r="R31" s="10">
        <v>0</v>
      </c>
      <c r="S31" s="10">
        <v>1720</v>
      </c>
      <c r="T31" s="1">
        <v>32.4</v>
      </c>
      <c r="U31" s="1" t="s">
        <v>42</v>
      </c>
      <c r="V31" s="26">
        <v>45620</v>
      </c>
      <c r="W31" s="1">
        <v>80</v>
      </c>
      <c r="X31" s="1" t="s">
        <v>81</v>
      </c>
      <c r="Y31" s="20" t="s">
        <v>72</v>
      </c>
      <c r="Z31" s="13">
        <v>320.36</v>
      </c>
      <c r="AA31" s="13">
        <v>0</v>
      </c>
      <c r="AB31" s="14">
        <v>615.34</v>
      </c>
      <c r="AC31" s="15">
        <v>578.52</v>
      </c>
      <c r="AD31" s="15">
        <v>0</v>
      </c>
      <c r="AE31" s="15">
        <v>1111.1999999999998</v>
      </c>
      <c r="AF31" s="16">
        <f t="shared" si="0"/>
        <v>1689.7199999999998</v>
      </c>
      <c r="AG31" s="17">
        <f>AC31*100/$W31</f>
        <v>723.15</v>
      </c>
      <c r="AH31" s="17">
        <f>AD31*100/$W31</f>
        <v>0</v>
      </c>
      <c r="AI31" s="17">
        <f>AE31*100/$W31</f>
        <v>1388.9999999999998</v>
      </c>
      <c r="AJ31" s="18">
        <f t="shared" si="1"/>
        <v>2112.1499999999996</v>
      </c>
    </row>
    <row r="32" spans="1:36">
      <c r="A32" s="27" t="s">
        <v>96</v>
      </c>
      <c r="B32" s="20" t="s">
        <v>45</v>
      </c>
      <c r="C32" t="s">
        <v>33</v>
      </c>
      <c r="D32" s="20" t="s">
        <v>46</v>
      </c>
      <c r="G32" s="1" t="s">
        <v>89</v>
      </c>
      <c r="H32" s="1" t="s">
        <v>90</v>
      </c>
      <c r="I32" s="1" t="s">
        <v>91</v>
      </c>
      <c r="J32" s="1" t="s">
        <v>92</v>
      </c>
      <c r="K32" s="1" t="s">
        <v>93</v>
      </c>
      <c r="L32" s="1" t="s">
        <v>94</v>
      </c>
      <c r="M32" s="1">
        <v>17599.349999999999</v>
      </c>
      <c r="N32" s="1">
        <v>17599.349999999999</v>
      </c>
      <c r="P32" s="1">
        <v>17599.349999999999</v>
      </c>
      <c r="Q32" s="10">
        <v>0</v>
      </c>
      <c r="R32" s="10">
        <v>0</v>
      </c>
      <c r="S32" s="10">
        <v>1760</v>
      </c>
      <c r="T32" s="1">
        <v>40</v>
      </c>
      <c r="U32" s="20" t="s">
        <v>42</v>
      </c>
      <c r="V32" s="22">
        <v>44781</v>
      </c>
      <c r="W32" s="1">
        <v>100</v>
      </c>
      <c r="X32" s="21" t="s">
        <v>95</v>
      </c>
      <c r="Y32" s="20" t="s">
        <v>52</v>
      </c>
      <c r="Z32" s="13"/>
      <c r="AA32" s="13"/>
      <c r="AB32" s="14"/>
      <c r="AC32" s="15"/>
      <c r="AD32" s="15"/>
      <c r="AE32" s="15"/>
      <c r="AF32" s="16"/>
      <c r="AG32" s="17"/>
      <c r="AH32" s="17"/>
      <c r="AI32" s="17"/>
      <c r="AJ32" s="18"/>
    </row>
  </sheetData>
  <autoFilter ref="A2:AJ32"/>
  <mergeCells count="3">
    <mergeCell ref="Z1:AB1"/>
    <mergeCell ref="AC1:AF1"/>
    <mergeCell ref="AG1:AJ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Extracción completa</vt:lpstr>
    </vt:vector>
  </TitlesOfParts>
  <Company>bsm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Cabrerizo, Pilar</dc:creator>
  <cp:lastModifiedBy>Martinez Cabrerizo, Pilar</cp:lastModifiedBy>
  <dcterms:created xsi:type="dcterms:W3CDTF">2025-11-06T13:11:13Z</dcterms:created>
  <dcterms:modified xsi:type="dcterms:W3CDTF">2025-11-07T12:17:42Z</dcterms:modified>
</cp:coreProperties>
</file>