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isg\som\Projectes\001 - Area Centre Ciutat\EDIFICI HISTORIC -- AC01\2503-Retol façana\03-Projecte\01 Memoria\"/>
    </mc:Choice>
  </mc:AlternateContent>
  <xr:revisionPtr revIDLastSave="0" documentId="13_ncr:1_{C12A0464-6EC9-47F4-AFCF-412CFDA4B733}" xr6:coauthVersionLast="47" xr6:coauthVersionMax="47" xr10:uidLastSave="{00000000-0000-0000-0000-000000000000}"/>
  <bookViews>
    <workbookView xWindow="38280" yWindow="-120" windowWidth="38640" windowHeight="21120" xr2:uid="{F55B2B2B-6399-4D8B-9502-6D0E5C8BEDDC}"/>
  </bookViews>
  <sheets>
    <sheet name="PR (ajustat PCAP)" sheetId="3" r:id="rId1"/>
  </sheets>
  <definedNames>
    <definedName name="_xlnm.Print_Area" localSheetId="0">'PR (ajustat PCAP)'!$A$1:$N$24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3" l="1"/>
  <c r="N33" i="3"/>
  <c r="N31" i="3"/>
  <c r="N29" i="3"/>
  <c r="N18" i="3"/>
  <c r="N22" i="3" l="1"/>
  <c r="N20" i="3"/>
  <c r="N16" i="3"/>
  <c r="N14" i="3"/>
  <c r="N12" i="3"/>
  <c r="N10" i="3"/>
  <c r="N8" i="3"/>
  <c r="N6" i="3"/>
  <c r="N4" i="3"/>
  <c r="N2" i="3"/>
  <c r="N24" i="3" l="1"/>
  <c r="M26" i="3" l="1"/>
  <c r="M27" i="3"/>
  <c r="N28" i="3"/>
</calcChain>
</file>

<file path=xl/sharedStrings.xml><?xml version="1.0" encoding="utf-8"?>
<sst xmlns="http://schemas.openxmlformats.org/spreadsheetml/2006/main" count="57" uniqueCount="52">
  <si>
    <t>Codi</t>
  </si>
  <si>
    <t>001</t>
  </si>
  <si>
    <t>MITJANS AUXILIARS D'ELEVACIÓ</t>
  </si>
  <si>
    <t>Quant.</t>
  </si>
  <si>
    <t>Preu unit.</t>
  </si>
  <si>
    <t>Total</t>
  </si>
  <si>
    <t>Fabricació i instal·lació de corpori sense llum amb símbol + text "UNIVERSITAT DE BARCELONA" + franges horitzontals, segons imatge facilitada, tallades en alumini de 10mm de gruix acabat satinat manual, soldades sobre pletina per fixar a base de formigó.</t>
  </si>
  <si>
    <t>002</t>
  </si>
  <si>
    <t>003</t>
  </si>
  <si>
    <t>004</t>
  </si>
  <si>
    <t>005</t>
  </si>
  <si>
    <t>006</t>
  </si>
  <si>
    <t>REPARACIÓ DE PEDRA DE LA FAÇANA</t>
  </si>
  <si>
    <t>Reparació de pedra de la façana en el cas que es malmeti al instal·lar els perns dels rètols.</t>
  </si>
  <si>
    <t>TOTAL PEM</t>
  </si>
  <si>
    <t>Despeses generals</t>
  </si>
  <si>
    <t>Benefici industrial</t>
  </si>
  <si>
    <t>007</t>
  </si>
  <si>
    <t>008</t>
  </si>
  <si>
    <t>SEGURETAT I SALUT</t>
  </si>
  <si>
    <t>RF</t>
  </si>
  <si>
    <t>LC</t>
  </si>
  <si>
    <t>PE2</t>
  </si>
  <si>
    <t>PE1</t>
  </si>
  <si>
    <t>B1</t>
  </si>
  <si>
    <t>Fabricació i instal·lació de bandera vertical en tèxtil, impresa digitalment a una cara i amb reforç superior. Fixació amb suport de 8m d'alçada en alumini, de potència doble i base amb platina basculant, preparat per a fonamentació.</t>
  </si>
  <si>
    <t>009</t>
  </si>
  <si>
    <t>Execució de fonamentacions per a la instal·lació dels suports d'acord amb el projecte d'enginyeria</t>
  </si>
  <si>
    <t>010</t>
  </si>
  <si>
    <t>A2</t>
  </si>
  <si>
    <t>Fabricació i instal·lació de lona en PVC impresa digitalment a una cara, confeccionada amb baina superior i inferior amb contrapesos i tubs de fixació amb cables d'acer i embellidors daurats</t>
  </si>
  <si>
    <t>SS</t>
  </si>
  <si>
    <t>011</t>
  </si>
  <si>
    <t>PROJECTE D'ENGINYERIA VISAT</t>
  </si>
  <si>
    <t>Fabricació i instal·lació de rètol en bronze de 10mm de gruix, amb cantells bisellats, text per fundició acabat polit + fons negre amb pàtina sulfuritzada. Preparat amb 4 perns per fixar a paret de pedra amb tac químic.</t>
  </si>
  <si>
    <t>Fabricació i instal·lació de corpori no lluminós amb  "UNIVERSITAT DE BARCELONA" en lletres de llautó conformat en volum de 40mm acabat envellit. Preparat amb perns per fixar a paret de pedra amb tac químic.</t>
  </si>
  <si>
    <t>Transport i lloguer de mitjans per feines amb una alçada màxima de treball de 25 mts, per poder realitzar els treballs.</t>
  </si>
  <si>
    <t>RÈTOL IDENTIFICATIU 400x400mm  - Porta accés aparcament</t>
  </si>
  <si>
    <t>RÈTOL IDENTIFICATIU 600x600mm - Portes accés edifici</t>
  </si>
  <si>
    <t>LOGOTIP CORPORI A TERRA L=10 m - Jardí edifici Josep Carner</t>
  </si>
  <si>
    <t>BASE DE FORMIGÓ VISTA - Jardí edifici Josep Carner</t>
  </si>
  <si>
    <t>Execució de fonamentació, necessària per a la instal·lació del rètol 006 Logotip corpori a terra, consistent en :
- Excavació de rasa mides aproximades 10.000x500x400mm.
- Sabata de formigó armat, per ancoratge del rètol de mides aproximades 10.000x200x300 mm
Tot segons projecte d'enginyeria</t>
  </si>
  <si>
    <t>BANDEROLES EXTERIORS AMB SUPORT - Plaça Montserrat Roig</t>
  </si>
  <si>
    <t>FONAMENTACIONS BANDEROLES - Plaça Montserrat Roig</t>
  </si>
  <si>
    <t>BANDEROLES SUSPESES INTERIOR - Vestíbul interior</t>
  </si>
  <si>
    <t>Mesures de protecció i seguretat per a la realització dels treballs, tant pels treballadors com per els usuaris de l'edifici, segons la normativa vigent (Reial Decret 1627/1997 de 24 d'octubre). Inlcou la totalitat dels treballs a realitzar en totes les zones de l'edifici descrites en el projecte.</t>
  </si>
  <si>
    <t>Projecte d'enginyeria visat per a elements</t>
  </si>
  <si>
    <t>RÈTOL FAÇANA CORPORI h=550mm - Façana principal</t>
  </si>
  <si>
    <t>TOTAL PEC Subministrament i instal·lació</t>
  </si>
  <si>
    <t>IMPORT BASE DE LICITACIÓ (sense iva)</t>
  </si>
  <si>
    <t>iva 21%</t>
  </si>
  <si>
    <t>TOTAL (BASE DE LICITACIÓ)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</si>
</sst>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164" fontId="1" fillId="2" borderId="0" xfId="0" applyNumberFormat="1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49" fontId="2" fillId="0" borderId="0" xfId="0" applyNumberFormat="1" applyFont="1"/>
    <xf numFmtId="0" fontId="2" fillId="2" borderId="0" xfId="0" applyFont="1" applyFill="1"/>
    <xf numFmtId="164" fontId="2" fillId="2" borderId="0" xfId="0" applyNumberFormat="1" applyFont="1" applyFill="1"/>
    <xf numFmtId="49" fontId="2" fillId="3" borderId="0" xfId="0" applyNumberFormat="1" applyFont="1" applyFill="1"/>
    <xf numFmtId="0" fontId="2" fillId="3" borderId="0" xfId="0" applyFont="1" applyFill="1"/>
    <xf numFmtId="164" fontId="2" fillId="3" borderId="0" xfId="0" applyNumberFormat="1" applyFont="1" applyFill="1"/>
    <xf numFmtId="0" fontId="0" fillId="3" borderId="0" xfId="0" applyFill="1"/>
    <xf numFmtId="0" fontId="2" fillId="3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3" fillId="3" borderId="0" xfId="0" applyFont="1" applyFill="1"/>
    <xf numFmtId="9" fontId="2" fillId="0" borderId="0" xfId="0" applyNumberFormat="1" applyFont="1"/>
    <xf numFmtId="0" fontId="1" fillId="2" borderId="0" xfId="0" applyFont="1" applyFill="1" applyAlignment="1">
      <alignment horizontal="left"/>
    </xf>
    <xf numFmtId="10" fontId="0" fillId="3" borderId="0" xfId="0" applyNumberFormat="1" applyFill="1"/>
    <xf numFmtId="10" fontId="0" fillId="0" borderId="0" xfId="0" applyNumberFormat="1"/>
    <xf numFmtId="164" fontId="0" fillId="3" borderId="0" xfId="0" applyNumberFormat="1" applyFill="1"/>
    <xf numFmtId="164" fontId="4" fillId="3" borderId="0" xfId="0" applyNumberFormat="1" applyFont="1" applyFill="1"/>
    <xf numFmtId="0" fontId="4" fillId="3" borderId="0" xfId="0" applyFont="1" applyFill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2" fillId="0" borderId="0" xfId="0" applyFont="1" applyFill="1"/>
    <xf numFmtId="164" fontId="2" fillId="0" borderId="0" xfId="0" applyNumberFormat="1" applyFont="1" applyFill="1"/>
    <xf numFmtId="164" fontId="0" fillId="0" borderId="0" xfId="0" applyNumberFormat="1" applyFill="1"/>
    <xf numFmtId="0" fontId="0" fillId="0" borderId="0" xfId="0" applyFill="1"/>
    <xf numFmtId="0" fontId="1" fillId="0" borderId="0" xfId="0" applyFont="1" applyFill="1"/>
    <xf numFmtId="49" fontId="2" fillId="0" borderId="0" xfId="0" applyNumberFormat="1" applyFont="1" applyFill="1"/>
    <xf numFmtId="164" fontId="1" fillId="0" borderId="0" xfId="0" applyNumberFormat="1" applyFont="1" applyFill="1"/>
    <xf numFmtId="0" fontId="2" fillId="4" borderId="0" xfId="0" applyFont="1" applyFill="1"/>
    <xf numFmtId="0" fontId="1" fillId="4" borderId="0" xfId="0" applyFont="1" applyFill="1" applyAlignment="1">
      <alignment horizontal="left"/>
    </xf>
    <xf numFmtId="164" fontId="1" fillId="4" borderId="0" xfId="0" applyNumberFormat="1" applyFont="1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FFFE-66BC-4479-BC2B-009E357F252A}">
  <sheetPr>
    <pageSetUpPr fitToPage="1"/>
  </sheetPr>
  <dimension ref="A1:S35"/>
  <sheetViews>
    <sheetView tabSelected="1" zoomScale="70" zoomScaleNormal="70" workbookViewId="0">
      <selection activeCell="C3" sqref="C3:K3"/>
    </sheetView>
  </sheetViews>
  <sheetFormatPr defaultRowHeight="15" x14ac:dyDescent="0.25"/>
  <cols>
    <col min="2" max="2" width="4.42578125" customWidth="1"/>
    <col min="9" max="9" width="9.28515625" bestFit="1" customWidth="1"/>
    <col min="12" max="12" width="9.28515625" bestFit="1" customWidth="1"/>
    <col min="13" max="13" width="13.28515625" customWidth="1"/>
    <col min="14" max="14" width="14.85546875" bestFit="1" customWidth="1"/>
    <col min="15" max="15" width="14.7109375" bestFit="1" customWidth="1"/>
    <col min="16" max="16" width="14.85546875" customWidth="1"/>
    <col min="17" max="17" width="10.7109375" bestFit="1" customWidth="1"/>
    <col min="18" max="18" width="12.42578125" bestFit="1" customWidth="1"/>
    <col min="19" max="19" width="14.5703125" customWidth="1"/>
  </cols>
  <sheetData>
    <row r="1" spans="1:17" ht="17.25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 t="s">
        <v>3</v>
      </c>
      <c r="M1" s="4" t="s">
        <v>4</v>
      </c>
      <c r="N1" s="4" t="s">
        <v>5</v>
      </c>
      <c r="O1" s="4"/>
    </row>
    <row r="2" spans="1:17" s="12" customFormat="1" ht="17.25" x14ac:dyDescent="0.3">
      <c r="A2" s="9" t="s">
        <v>1</v>
      </c>
      <c r="B2" s="9" t="s">
        <v>23</v>
      </c>
      <c r="C2" s="10" t="s">
        <v>37</v>
      </c>
      <c r="D2" s="10"/>
      <c r="E2" s="10"/>
      <c r="F2" s="10"/>
      <c r="G2" s="10"/>
      <c r="H2" s="10"/>
      <c r="I2" s="10"/>
      <c r="J2" s="10"/>
      <c r="K2" s="10"/>
      <c r="L2" s="10">
        <v>1</v>
      </c>
      <c r="M2" s="11">
        <v>2775.11</v>
      </c>
      <c r="N2" s="11">
        <f>L2*M2</f>
        <v>2775.11</v>
      </c>
      <c r="O2" s="19"/>
      <c r="P2" s="21"/>
    </row>
    <row r="3" spans="1:17" ht="54" customHeight="1" x14ac:dyDescent="0.3">
      <c r="A3" s="6"/>
      <c r="B3" s="6"/>
      <c r="C3" s="24" t="s">
        <v>34</v>
      </c>
      <c r="D3" s="24"/>
      <c r="E3" s="24"/>
      <c r="F3" s="24"/>
      <c r="G3" s="24"/>
      <c r="H3" s="24"/>
      <c r="I3" s="24"/>
      <c r="J3" s="24"/>
      <c r="K3" s="24"/>
      <c r="L3" s="3"/>
      <c r="M3" s="5"/>
      <c r="N3" s="3"/>
      <c r="O3" s="20"/>
    </row>
    <row r="4" spans="1:17" s="12" customFormat="1" ht="17.25" x14ac:dyDescent="0.3">
      <c r="A4" s="9" t="s">
        <v>7</v>
      </c>
      <c r="B4" s="9" t="s">
        <v>22</v>
      </c>
      <c r="C4" s="10" t="s">
        <v>38</v>
      </c>
      <c r="D4" s="10"/>
      <c r="E4" s="10"/>
      <c r="F4" s="10"/>
      <c r="G4" s="10"/>
      <c r="H4" s="10"/>
      <c r="I4" s="10"/>
      <c r="J4" s="10"/>
      <c r="K4" s="10"/>
      <c r="L4" s="10">
        <v>4</v>
      </c>
      <c r="M4" s="11">
        <v>4091.07</v>
      </c>
      <c r="N4" s="11">
        <f>M4*L4</f>
        <v>16364.28</v>
      </c>
      <c r="O4" s="19"/>
      <c r="P4" s="21"/>
      <c r="Q4" s="21"/>
    </row>
    <row r="5" spans="1:17" ht="57" customHeight="1" x14ac:dyDescent="0.3">
      <c r="A5" s="3"/>
      <c r="B5" s="3"/>
      <c r="C5" s="24" t="s">
        <v>34</v>
      </c>
      <c r="D5" s="24"/>
      <c r="E5" s="24"/>
      <c r="F5" s="24"/>
      <c r="G5" s="24"/>
      <c r="H5" s="24"/>
      <c r="I5" s="24"/>
      <c r="J5" s="24"/>
      <c r="K5" s="24"/>
      <c r="L5" s="3"/>
      <c r="M5" s="5"/>
      <c r="N5" s="3"/>
      <c r="O5" s="20"/>
    </row>
    <row r="6" spans="1:17" s="12" customFormat="1" ht="17.25" x14ac:dyDescent="0.3">
      <c r="A6" s="9" t="s">
        <v>8</v>
      </c>
      <c r="B6" s="9" t="s">
        <v>20</v>
      </c>
      <c r="C6" s="23" t="s">
        <v>47</v>
      </c>
      <c r="D6" s="10"/>
      <c r="E6" s="16"/>
      <c r="F6" s="16"/>
      <c r="G6" s="10"/>
      <c r="H6" s="10"/>
      <c r="I6" s="10"/>
      <c r="J6" s="10"/>
      <c r="K6" s="10"/>
      <c r="L6" s="10">
        <v>1</v>
      </c>
      <c r="M6" s="11">
        <v>14553.22</v>
      </c>
      <c r="N6" s="11">
        <f>M6*L6</f>
        <v>14553.22</v>
      </c>
      <c r="O6" s="19"/>
      <c r="P6" s="21"/>
    </row>
    <row r="7" spans="1:17" ht="59.1" customHeight="1" x14ac:dyDescent="0.3">
      <c r="A7" s="3"/>
      <c r="B7" s="3"/>
      <c r="C7" s="24" t="s">
        <v>35</v>
      </c>
      <c r="D7" s="24"/>
      <c r="E7" s="24"/>
      <c r="F7" s="24"/>
      <c r="G7" s="24"/>
      <c r="H7" s="24"/>
      <c r="I7" s="24"/>
      <c r="J7" s="24"/>
      <c r="K7" s="24"/>
      <c r="L7" s="3"/>
      <c r="M7" s="5"/>
      <c r="N7" s="3"/>
      <c r="O7" s="20"/>
    </row>
    <row r="8" spans="1:17" s="12" customFormat="1" ht="17.25" x14ac:dyDescent="0.3">
      <c r="A8" s="9" t="s">
        <v>9</v>
      </c>
      <c r="B8" s="9" t="s">
        <v>20</v>
      </c>
      <c r="C8" s="10" t="s">
        <v>12</v>
      </c>
      <c r="D8" s="10"/>
      <c r="E8" s="10"/>
      <c r="F8" s="10"/>
      <c r="G8" s="10"/>
      <c r="H8" s="10"/>
      <c r="I8" s="10"/>
      <c r="J8" s="10"/>
      <c r="K8" s="10"/>
      <c r="L8" s="10">
        <v>1</v>
      </c>
      <c r="M8" s="22">
        <v>2425.54</v>
      </c>
      <c r="N8" s="22">
        <f>M8*L8</f>
        <v>2425.54</v>
      </c>
      <c r="O8" s="19"/>
      <c r="P8" s="21"/>
    </row>
    <row r="9" spans="1:17" ht="57" customHeight="1" x14ac:dyDescent="0.3">
      <c r="A9" s="3"/>
      <c r="B9" s="3"/>
      <c r="C9" s="24" t="s">
        <v>13</v>
      </c>
      <c r="D9" s="24"/>
      <c r="E9" s="24"/>
      <c r="F9" s="24"/>
      <c r="G9" s="24"/>
      <c r="H9" s="24"/>
      <c r="I9" s="24"/>
      <c r="J9" s="24"/>
      <c r="K9" s="24"/>
      <c r="L9" s="3"/>
      <c r="M9" s="5"/>
      <c r="N9" s="3"/>
      <c r="O9" s="20"/>
    </row>
    <row r="10" spans="1:17" s="12" customFormat="1" ht="17.25" x14ac:dyDescent="0.3">
      <c r="A10" s="9" t="s">
        <v>10</v>
      </c>
      <c r="B10" s="9" t="s">
        <v>20</v>
      </c>
      <c r="C10" s="10" t="s">
        <v>2</v>
      </c>
      <c r="D10" s="10"/>
      <c r="E10" s="10"/>
      <c r="F10" s="10"/>
      <c r="G10" s="10"/>
      <c r="H10" s="10"/>
      <c r="I10" s="10"/>
      <c r="J10" s="10"/>
      <c r="K10" s="10"/>
      <c r="L10" s="10">
        <v>1</v>
      </c>
      <c r="M10" s="11">
        <v>1305.75</v>
      </c>
      <c r="N10" s="11">
        <f>L10*M10</f>
        <v>1305.75</v>
      </c>
      <c r="O10" s="19"/>
      <c r="P10" s="21"/>
    </row>
    <row r="11" spans="1:17" ht="46.5" customHeight="1" x14ac:dyDescent="0.3">
      <c r="A11" s="3"/>
      <c r="B11" s="3"/>
      <c r="C11" s="24" t="s">
        <v>36</v>
      </c>
      <c r="D11" s="24"/>
      <c r="E11" s="24"/>
      <c r="F11" s="24"/>
      <c r="G11" s="24"/>
      <c r="H11" s="24"/>
      <c r="I11" s="24"/>
      <c r="J11" s="24"/>
      <c r="K11" s="24"/>
      <c r="L11" s="3"/>
      <c r="M11" s="5"/>
      <c r="N11" s="3"/>
      <c r="O11" s="20"/>
    </row>
    <row r="12" spans="1:17" s="12" customFormat="1" ht="17.25" customHeight="1" x14ac:dyDescent="0.3">
      <c r="A12" s="9" t="s">
        <v>11</v>
      </c>
      <c r="B12" s="9" t="s">
        <v>21</v>
      </c>
      <c r="C12" s="10" t="s">
        <v>39</v>
      </c>
      <c r="D12" s="10"/>
      <c r="E12" s="10"/>
      <c r="F12" s="10"/>
      <c r="G12" s="10"/>
      <c r="H12" s="10"/>
      <c r="I12" s="10"/>
      <c r="J12" s="10"/>
      <c r="K12" s="10"/>
      <c r="L12" s="10">
        <v>1</v>
      </c>
      <c r="M12" s="11">
        <v>17793.27</v>
      </c>
      <c r="N12" s="11">
        <f>M12*L12</f>
        <v>17793.27</v>
      </c>
      <c r="O12" s="19"/>
      <c r="P12" s="21"/>
    </row>
    <row r="13" spans="1:17" ht="73.5" customHeight="1" x14ac:dyDescent="0.3">
      <c r="A13" s="3"/>
      <c r="B13" s="3"/>
      <c r="C13" s="24" t="s">
        <v>6</v>
      </c>
      <c r="D13" s="24"/>
      <c r="E13" s="24"/>
      <c r="F13" s="24"/>
      <c r="G13" s="24"/>
      <c r="H13" s="24"/>
      <c r="I13" s="24"/>
      <c r="J13" s="24"/>
      <c r="K13" s="24"/>
      <c r="L13" s="3"/>
      <c r="M13" s="5"/>
      <c r="N13" s="3"/>
      <c r="O13" s="20"/>
    </row>
    <row r="14" spans="1:17" s="12" customFormat="1" ht="17.25" customHeight="1" x14ac:dyDescent="0.3">
      <c r="A14" s="9" t="s">
        <v>17</v>
      </c>
      <c r="B14" s="9" t="s">
        <v>21</v>
      </c>
      <c r="C14" s="10" t="s">
        <v>40</v>
      </c>
      <c r="D14" s="10"/>
      <c r="E14" s="10"/>
      <c r="F14" s="10"/>
      <c r="G14" s="10"/>
      <c r="H14" s="10"/>
      <c r="I14" s="10"/>
      <c r="J14" s="10"/>
      <c r="K14" s="10"/>
      <c r="L14" s="10">
        <v>1</v>
      </c>
      <c r="M14" s="11">
        <v>3820.22</v>
      </c>
      <c r="N14" s="11">
        <f>M14*L14</f>
        <v>3820.22</v>
      </c>
      <c r="O14" s="19"/>
      <c r="P14" s="21"/>
    </row>
    <row r="15" spans="1:17" ht="105" customHeight="1" x14ac:dyDescent="0.3">
      <c r="A15" s="3"/>
      <c r="B15" s="3"/>
      <c r="C15" s="24" t="s">
        <v>41</v>
      </c>
      <c r="D15" s="24"/>
      <c r="E15" s="24"/>
      <c r="F15" s="24"/>
      <c r="G15" s="24"/>
      <c r="H15" s="24"/>
      <c r="I15" s="24"/>
      <c r="J15" s="24"/>
      <c r="K15" s="24"/>
      <c r="L15" s="3"/>
      <c r="M15" s="5"/>
      <c r="N15" s="3"/>
      <c r="O15" s="20"/>
    </row>
    <row r="16" spans="1:17" s="12" customFormat="1" ht="17.25" customHeight="1" x14ac:dyDescent="0.3">
      <c r="A16" s="9" t="s">
        <v>18</v>
      </c>
      <c r="B16" s="10" t="s">
        <v>24</v>
      </c>
      <c r="C16" s="13" t="s">
        <v>42</v>
      </c>
      <c r="D16" s="13"/>
      <c r="E16" s="13"/>
      <c r="F16" s="13"/>
      <c r="G16" s="13"/>
      <c r="H16" s="13"/>
      <c r="I16" s="13"/>
      <c r="J16" s="13"/>
      <c r="K16" s="13"/>
      <c r="L16" s="10">
        <v>4</v>
      </c>
      <c r="M16" s="11">
        <v>1517.04</v>
      </c>
      <c r="N16" s="11">
        <f>M16*L16</f>
        <v>6068.16</v>
      </c>
      <c r="O16" s="19"/>
      <c r="P16" s="21"/>
      <c r="Q16" s="21"/>
    </row>
    <row r="17" spans="1:19" ht="57" customHeight="1" x14ac:dyDescent="0.3">
      <c r="A17" s="3"/>
      <c r="B17" s="3"/>
      <c r="C17" s="24" t="s">
        <v>25</v>
      </c>
      <c r="D17" s="24"/>
      <c r="E17" s="24"/>
      <c r="F17" s="24"/>
      <c r="G17" s="24"/>
      <c r="H17" s="24"/>
      <c r="I17" s="24"/>
      <c r="J17" s="24"/>
      <c r="K17" s="24"/>
      <c r="L17" s="3"/>
      <c r="M17" s="5"/>
      <c r="N17" s="3"/>
      <c r="O17" s="20"/>
    </row>
    <row r="18" spans="1:19" s="12" customFormat="1" ht="17.25" customHeight="1" x14ac:dyDescent="0.3">
      <c r="A18" s="9" t="s">
        <v>26</v>
      </c>
      <c r="B18" s="10" t="s">
        <v>24</v>
      </c>
      <c r="C18" s="14" t="s">
        <v>43</v>
      </c>
      <c r="D18" s="15"/>
      <c r="E18" s="15"/>
      <c r="F18" s="15"/>
      <c r="G18" s="15"/>
      <c r="H18" s="15"/>
      <c r="I18" s="15"/>
      <c r="J18" s="15"/>
      <c r="K18" s="15"/>
      <c r="L18" s="10">
        <v>4</v>
      </c>
      <c r="M18" s="11">
        <v>586.16999999999996</v>
      </c>
      <c r="N18" s="11">
        <f>M18*L18</f>
        <v>2344.6799999999998</v>
      </c>
      <c r="O18" s="19"/>
      <c r="P18" s="21"/>
      <c r="Q18" s="21"/>
    </row>
    <row r="19" spans="1:19" ht="57" customHeight="1" x14ac:dyDescent="0.3">
      <c r="A19" s="3"/>
      <c r="B19" s="3"/>
      <c r="C19" s="24" t="s">
        <v>27</v>
      </c>
      <c r="D19" s="24"/>
      <c r="E19" s="24"/>
      <c r="F19" s="24"/>
      <c r="G19" s="24"/>
      <c r="H19" s="24"/>
      <c r="I19" s="24"/>
      <c r="J19" s="24"/>
      <c r="K19" s="24"/>
      <c r="L19" s="3"/>
      <c r="M19" s="5"/>
      <c r="N19" s="3"/>
      <c r="O19" s="20"/>
    </row>
    <row r="20" spans="1:19" s="12" customFormat="1" ht="17.25" customHeight="1" x14ac:dyDescent="0.3">
      <c r="A20" s="9" t="s">
        <v>28</v>
      </c>
      <c r="B20" s="10" t="s">
        <v>29</v>
      </c>
      <c r="C20" s="13" t="s">
        <v>44</v>
      </c>
      <c r="D20" s="13"/>
      <c r="E20" s="13"/>
      <c r="F20" s="13"/>
      <c r="G20" s="13"/>
      <c r="H20" s="13"/>
      <c r="I20" s="13"/>
      <c r="J20" s="13"/>
      <c r="K20" s="13"/>
      <c r="L20" s="10">
        <v>8</v>
      </c>
      <c r="M20" s="11">
        <v>47.38</v>
      </c>
      <c r="N20" s="11">
        <f>M20*L20</f>
        <v>379.04</v>
      </c>
      <c r="O20" s="19"/>
      <c r="P20" s="21"/>
      <c r="Q20" s="21"/>
    </row>
    <row r="21" spans="1:19" ht="57" customHeight="1" x14ac:dyDescent="0.3">
      <c r="A21" s="3"/>
      <c r="B21" s="3"/>
      <c r="C21" s="24" t="s">
        <v>30</v>
      </c>
      <c r="D21" s="24"/>
      <c r="E21" s="24"/>
      <c r="F21" s="24"/>
      <c r="G21" s="24"/>
      <c r="H21" s="24"/>
      <c r="I21" s="24"/>
      <c r="J21" s="24"/>
      <c r="K21" s="24"/>
      <c r="L21" s="3"/>
      <c r="M21" s="5"/>
      <c r="N21" s="5"/>
      <c r="O21" s="1"/>
    </row>
    <row r="22" spans="1:19" s="12" customFormat="1" ht="17.25" x14ac:dyDescent="0.3">
      <c r="A22" s="9" t="s">
        <v>32</v>
      </c>
      <c r="B22" s="9" t="s">
        <v>31</v>
      </c>
      <c r="C22" s="10" t="s">
        <v>19</v>
      </c>
      <c r="D22" s="10"/>
      <c r="E22" s="10"/>
      <c r="F22" s="10"/>
      <c r="G22" s="10"/>
      <c r="H22" s="10"/>
      <c r="I22" s="10"/>
      <c r="J22" s="10"/>
      <c r="K22" s="10"/>
      <c r="L22" s="10">
        <v>1</v>
      </c>
      <c r="M22" s="11">
        <v>1400</v>
      </c>
      <c r="N22" s="11">
        <f>M22*L22</f>
        <v>1400</v>
      </c>
      <c r="P22" s="11"/>
    </row>
    <row r="23" spans="1:19" ht="78.75" customHeight="1" x14ac:dyDescent="0.3">
      <c r="A23" s="6"/>
      <c r="B23" s="6"/>
      <c r="C23" s="24" t="s">
        <v>45</v>
      </c>
      <c r="D23" s="24"/>
      <c r="E23" s="24"/>
      <c r="F23" s="24"/>
      <c r="G23" s="24"/>
      <c r="H23" s="24"/>
      <c r="I23" s="24"/>
      <c r="J23" s="24"/>
      <c r="K23" s="24"/>
      <c r="L23" s="3"/>
      <c r="M23" s="5"/>
      <c r="N23" s="5"/>
      <c r="Q23" s="1"/>
      <c r="R23" s="1"/>
      <c r="S23" s="1"/>
    </row>
    <row r="24" spans="1:19" ht="17.25" x14ac:dyDescent="0.3">
      <c r="A24" s="26" t="s">
        <v>14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7"/>
      <c r="M24" s="8"/>
      <c r="N24" s="2">
        <f>SUM(N2:N22)</f>
        <v>69229.26999999999</v>
      </c>
      <c r="P24" s="1"/>
      <c r="S24" s="1"/>
    </row>
    <row r="25" spans="1:19" x14ac:dyDescent="0.25">
      <c r="S25" s="1"/>
    </row>
    <row r="26" spans="1:19" ht="17.25" x14ac:dyDescent="0.3">
      <c r="A26" s="3"/>
      <c r="B26" s="3"/>
      <c r="C26" s="3"/>
      <c r="D26" s="3"/>
      <c r="E26" s="3"/>
      <c r="F26" s="3"/>
      <c r="G26" s="3"/>
      <c r="H26" s="3"/>
      <c r="I26" s="17">
        <v>0.11</v>
      </c>
      <c r="J26" s="3" t="s">
        <v>15</v>
      </c>
      <c r="K26" s="3"/>
      <c r="L26" s="3"/>
      <c r="M26" s="5">
        <f>N24*0.11</f>
        <v>7615.2196999999987</v>
      </c>
      <c r="N26" s="3"/>
      <c r="O26" s="3"/>
      <c r="P26" s="1"/>
      <c r="S26" s="1"/>
    </row>
    <row r="27" spans="1:19" ht="17.25" x14ac:dyDescent="0.3">
      <c r="A27" s="3"/>
      <c r="B27" s="3"/>
      <c r="C27" s="3"/>
      <c r="D27" s="3"/>
      <c r="E27" s="3"/>
      <c r="F27" s="3"/>
      <c r="G27" s="3"/>
      <c r="H27" s="3"/>
      <c r="I27" s="17">
        <v>0.05</v>
      </c>
      <c r="J27" s="3" t="s">
        <v>16</v>
      </c>
      <c r="K27" s="3"/>
      <c r="L27" s="3"/>
      <c r="M27" s="5">
        <f>N24*0.05</f>
        <v>3461.4634999999998</v>
      </c>
      <c r="N27" s="3"/>
      <c r="O27" s="3"/>
      <c r="P27" s="1"/>
      <c r="S27" s="1"/>
    </row>
    <row r="28" spans="1:19" ht="17.25" x14ac:dyDescent="0.3">
      <c r="A28" s="7"/>
      <c r="B28" s="7"/>
      <c r="C28" s="7"/>
      <c r="D28" s="7"/>
      <c r="E28" s="7"/>
      <c r="F28" s="7"/>
      <c r="G28" s="7"/>
      <c r="H28" s="7"/>
      <c r="I28" s="27" t="s">
        <v>48</v>
      </c>
      <c r="J28" s="7"/>
      <c r="K28" s="18"/>
      <c r="L28" s="7"/>
      <c r="M28" s="7"/>
      <c r="N28" s="2">
        <f>SUM(M24:N27)</f>
        <v>80305.953199999989</v>
      </c>
      <c r="O28" s="3"/>
      <c r="P28" s="1"/>
      <c r="S28" s="1"/>
    </row>
    <row r="29" spans="1:19" s="31" customFormat="1" ht="17.25" x14ac:dyDescent="0.3">
      <c r="A29" s="33"/>
      <c r="B29" s="28"/>
      <c r="C29" s="32" t="s">
        <v>33</v>
      </c>
      <c r="D29" s="32"/>
      <c r="E29" s="32"/>
      <c r="F29" s="32"/>
      <c r="G29" s="32"/>
      <c r="H29" s="32"/>
      <c r="I29" s="32"/>
      <c r="J29" s="32"/>
      <c r="K29" s="32"/>
      <c r="L29" s="32"/>
      <c r="M29" s="34"/>
      <c r="N29" s="34">
        <f>4250+340</f>
        <v>4590</v>
      </c>
      <c r="O29" s="28"/>
      <c r="P29" s="29"/>
      <c r="S29" s="30"/>
    </row>
    <row r="30" spans="1:19" ht="31.5" customHeight="1" x14ac:dyDescent="0.3">
      <c r="A30" s="3"/>
      <c r="B30" s="3"/>
      <c r="C30" s="25" t="s">
        <v>46</v>
      </c>
      <c r="D30" s="25"/>
      <c r="E30" s="25"/>
      <c r="F30" s="25"/>
      <c r="G30" s="25"/>
      <c r="H30" s="25"/>
      <c r="I30" s="25"/>
      <c r="J30" s="25"/>
      <c r="K30" s="25"/>
      <c r="L30" s="3"/>
      <c r="M30" s="3"/>
      <c r="N30" s="3"/>
      <c r="O30" s="3"/>
      <c r="S30" s="1"/>
    </row>
    <row r="31" spans="1:19" ht="17.25" x14ac:dyDescent="0.3">
      <c r="A31" s="35"/>
      <c r="B31" s="35"/>
      <c r="C31" s="35"/>
      <c r="D31" s="35"/>
      <c r="E31" s="35"/>
      <c r="F31" s="35"/>
      <c r="G31" s="35"/>
      <c r="H31" s="35"/>
      <c r="I31" s="38" t="s">
        <v>49</v>
      </c>
      <c r="J31" s="35"/>
      <c r="K31" s="36"/>
      <c r="L31" s="35"/>
      <c r="M31" s="35"/>
      <c r="N31" s="37">
        <f>N28+N29</f>
        <v>84895.953199999989</v>
      </c>
      <c r="O31" s="29"/>
      <c r="P31" s="1"/>
      <c r="R31" s="1"/>
      <c r="S31" s="1"/>
    </row>
    <row r="32" spans="1:19" x14ac:dyDescent="0.25">
      <c r="O32" s="31"/>
      <c r="S32" s="1"/>
    </row>
    <row r="33" spans="1:19" ht="17.25" x14ac:dyDescent="0.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6" t="s">
        <v>50</v>
      </c>
      <c r="L33" s="35"/>
      <c r="M33" s="35"/>
      <c r="N33" s="37">
        <f>N31*0.21</f>
        <v>17828.150171999998</v>
      </c>
      <c r="O33" s="32"/>
      <c r="P33" s="1"/>
      <c r="S33" s="1"/>
    </row>
    <row r="34" spans="1:19" ht="17.25" x14ac:dyDescent="0.3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6" t="s">
        <v>51</v>
      </c>
      <c r="L34" s="35"/>
      <c r="M34" s="35"/>
      <c r="N34" s="37">
        <f>N31+N33</f>
        <v>102724.10337199998</v>
      </c>
      <c r="O34" s="34"/>
      <c r="P34" s="1"/>
      <c r="S34" s="1"/>
    </row>
    <row r="35" spans="1:19" x14ac:dyDescent="0.25">
      <c r="S35" s="1"/>
    </row>
  </sheetData>
  <mergeCells count="13">
    <mergeCell ref="C30:K30"/>
    <mergeCell ref="C15:K15"/>
    <mergeCell ref="C17:K17"/>
    <mergeCell ref="C19:K19"/>
    <mergeCell ref="C21:K21"/>
    <mergeCell ref="C23:K23"/>
    <mergeCell ref="A24:K24"/>
    <mergeCell ref="C13:K13"/>
    <mergeCell ref="C3:K3"/>
    <mergeCell ref="C5:K5"/>
    <mergeCell ref="C7:K7"/>
    <mergeCell ref="C9:K9"/>
    <mergeCell ref="C11:K11"/>
  </mergeCells>
  <pageMargins left="0.7" right="0.7" top="0.75" bottom="0.75" header="0.3" footer="0.3"/>
  <pageSetup paperSize="9"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449CF9413A94F924777302210390E" ma:contentTypeVersion="14" ma:contentTypeDescription="Crea un document nou" ma:contentTypeScope="" ma:versionID="c0a7cc0bcffbecc1c2d32c14cfcbb6a8">
  <xsd:schema xmlns:xsd="http://www.w3.org/2001/XMLSchema" xmlns:xs="http://www.w3.org/2001/XMLSchema" xmlns:p="http://schemas.microsoft.com/office/2006/metadata/properties" xmlns:ns2="5e4dc06b-59c9-47e3-9302-669ad46a2181" xmlns:ns3="68cb4363-918d-453c-8b30-1fd54e7d67c8" targetNamespace="http://schemas.microsoft.com/office/2006/metadata/properties" ma:root="true" ma:fieldsID="a2a09393e29ebec0b537988adc15160b" ns2:_="" ns3:_="">
    <xsd:import namespace="5e4dc06b-59c9-47e3-9302-669ad46a2181"/>
    <xsd:import namespace="68cb4363-918d-453c-8b30-1fd54e7d67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4dc06b-59c9-47e3-9302-669ad46a21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87c5a2b0-51b2-40d4-af1d-8383668458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b4363-918d-453c-8b30-1fd54e7d67c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defb9e8-2e84-4931-8d7d-9b01ee04da50}" ma:internalName="TaxCatchAll" ma:showField="CatchAllData" ma:web="68cb4363-918d-453c-8b30-1fd54e7d67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cb4363-918d-453c-8b30-1fd54e7d67c8" xsi:nil="true"/>
    <lcf76f155ced4ddcb4097134ff3c332f xmlns="5e4dc06b-59c9-47e3-9302-669ad46a21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21452C-8DE6-4B1E-AB95-9345F7944F5A}"/>
</file>

<file path=customXml/itemProps2.xml><?xml version="1.0" encoding="utf-8"?>
<ds:datastoreItem xmlns:ds="http://schemas.openxmlformats.org/officeDocument/2006/customXml" ds:itemID="{AD73266D-59A3-409F-A2FC-51282473F82C}"/>
</file>

<file path=customXml/itemProps3.xml><?xml version="1.0" encoding="utf-8"?>
<ds:datastoreItem xmlns:ds="http://schemas.openxmlformats.org/officeDocument/2006/customXml" ds:itemID="{C31E5FBB-FBD1-488F-9F31-B358995339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 (ajustat PCAP)</vt:lpstr>
      <vt:lpstr>'PR (ajustat PCAP)'!Àrea_d'impressió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Grau Martínez</dc:creator>
  <cp:lastModifiedBy>Berta Grau Martínez</cp:lastModifiedBy>
  <cp:lastPrinted>2025-06-30T10:27:48Z</cp:lastPrinted>
  <dcterms:created xsi:type="dcterms:W3CDTF">2025-04-09T07:09:28Z</dcterms:created>
  <dcterms:modified xsi:type="dcterms:W3CDTF">2025-11-07T09:29:34Z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0x010100DF0449CF9413A94F924777302210390E</vt:lpwstr>
  </property>
</Properties>
</file>