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ofimatic\docs\Contractació\2_SUBMIN\Obert\0_Harm\2026_10_CCTV\2_Aprov_exp\"/>
    </mc:Choice>
  </mc:AlternateContent>
  <bookViews>
    <workbookView xWindow="0" yWindow="0" windowWidth="23040" windowHeight="7905"/>
  </bookViews>
  <sheets>
    <sheet name="Annex 8- Oferta econòmica" sheetId="1" r:id="rId1"/>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27" i="1" l="1"/>
  <c r="G65" i="1" l="1"/>
  <c r="G58" i="1"/>
  <c r="G34" i="1"/>
  <c r="G33" i="1"/>
  <c r="G68" i="1" l="1"/>
  <c r="G50" i="1"/>
  <c r="G46" i="1"/>
  <c r="G32" i="1"/>
  <c r="G26" i="1"/>
  <c r="G24" i="1"/>
  <c r="G22" i="1"/>
  <c r="G20" i="1"/>
  <c r="G18" i="1"/>
  <c r="G16" i="1"/>
  <c r="G14" i="1"/>
  <c r="G63" i="1"/>
  <c r="G62" i="1"/>
  <c r="G61" i="1"/>
  <c r="G59" i="1"/>
  <c r="G55" i="1"/>
  <c r="G53" i="1"/>
  <c r="G49" i="1"/>
  <c r="G48" i="1"/>
  <c r="G45" i="1"/>
  <c r="G44" i="1"/>
  <c r="G41" i="1"/>
  <c r="G38" i="1"/>
  <c r="G30" i="1"/>
  <c r="G25" i="1"/>
  <c r="G23" i="1"/>
  <c r="G19" i="1"/>
  <c r="G17" i="1"/>
  <c r="G15" i="1"/>
  <c r="G21" i="1"/>
  <c r="G71" i="1"/>
  <c r="G64" i="1"/>
  <c r="G60" i="1"/>
  <c r="G57" i="1"/>
  <c r="G56" i="1"/>
  <c r="G47" i="1"/>
  <c r="G40" i="1"/>
  <c r="G39" i="1"/>
  <c r="G35" i="1"/>
  <c r="G31" i="1"/>
  <c r="F51" i="1" l="1"/>
  <c r="G54" i="1"/>
  <c r="F42" i="1"/>
  <c r="G13" i="1"/>
  <c r="F66" i="1"/>
  <c r="F69" i="1"/>
  <c r="F36" i="1"/>
  <c r="F28" i="1"/>
  <c r="F74" i="1" l="1"/>
  <c r="G74" i="1" s="1"/>
</calcChain>
</file>

<file path=xl/sharedStrings.xml><?xml version="1.0" encoding="utf-8"?>
<sst xmlns="http://schemas.openxmlformats.org/spreadsheetml/2006/main" count="139" uniqueCount="112">
  <si>
    <t>Unitats</t>
  </si>
  <si>
    <t>Import
(IVA no inclòs)</t>
  </si>
  <si>
    <t>Preu sense IVA</t>
  </si>
  <si>
    <t>Preu amb IVA (21%)</t>
  </si>
  <si>
    <t xml:space="preserve">Preu unitari </t>
  </si>
  <si>
    <t>Informació sobre l’expedient</t>
  </si>
  <si>
    <t>Informació sobre el licitador</t>
  </si>
  <si>
    <t xml:space="preserve">Nom i cognoms: </t>
  </si>
  <si>
    <t>OFERTA ECONÒMICA DEL LICITADOR</t>
  </si>
  <si>
    <t>I, perquè consti als efectes pertinents, signo aquesta proposta, calculada per als trenta-sis mesos de durada del contracte, proposta corresponent a l'oferta econòmica del licitador per als criteris I i II, detallada en el punt 4 de l'annex 5, que lliuro juntament amb aquest document.</t>
  </si>
  <si>
    <t>En nom propi o 
en representació de l’empresa:</t>
  </si>
  <si>
    <t xml:space="preserve">NIF: </t>
  </si>
  <si>
    <t>Contractació: Circuit tancat de televisió a la zona restringida de seguretat</t>
  </si>
  <si>
    <t>I. OFERTA ECONÒMICA</t>
  </si>
  <si>
    <t>Memòries per a càmeres</t>
  </si>
  <si>
    <t>Model orientatiu: Mx-M-OW-DQ-10DEG</t>
  </si>
  <si>
    <t>Model orientatiu: Mx-M-SD-P</t>
  </si>
  <si>
    <t>Model orientatiu: Mx-M-BC-W</t>
  </si>
  <si>
    <t>Model orientatiu: Mx-M-SD-WL</t>
  </si>
  <si>
    <t>Model orientatiu: Mx-M-VM-AP</t>
  </si>
  <si>
    <t>Software de visualització</t>
  </si>
  <si>
    <t>Model orientatiu: MOBOTIX HUB L3 Base License (BL)</t>
  </si>
  <si>
    <t>Llicències de les càmeres</t>
  </si>
  <si>
    <t>Model orientatiu: MOBOTIX HUB L3 Device License (DL)</t>
  </si>
  <si>
    <t>Llicència i actualització de software</t>
  </si>
  <si>
    <t>Configuració del sistema</t>
  </si>
  <si>
    <t>Servidor NAS</t>
  </si>
  <si>
    <t>Discos dur per a emmagatzematge (12+2 reserva)</t>
  </si>
  <si>
    <t xml:space="preserve">Monitor sala de control </t>
  </si>
  <si>
    <t xml:space="preserve">Teclat i ratolí </t>
  </si>
  <si>
    <t>Gestor de sala</t>
  </si>
  <si>
    <t>Instal·lació de càmeres en suports corresponents.</t>
  </si>
  <si>
    <t>Instal·lació de cablejat CAT6A+ al interior mitjançant tub flexible 20mm.</t>
  </si>
  <si>
    <t>Material Elèctric</t>
  </si>
  <si>
    <t xml:space="preserve">Interruptor magneotèrmic </t>
  </si>
  <si>
    <t xml:space="preserve">Interruptor diferencials 
</t>
  </si>
  <si>
    <t>Interruptor magnetotèrmic</t>
  </si>
  <si>
    <t>Legalització</t>
  </si>
  <si>
    <t xml:space="preserve">Armari rack de terra </t>
  </si>
  <si>
    <t>Descripció</t>
  </si>
  <si>
    <t>Càmeres tipus A</t>
  </si>
  <si>
    <t>Càmeres tipus B</t>
  </si>
  <si>
    <t>Càmeres tipus C</t>
  </si>
  <si>
    <t>Càmeres tipus D</t>
  </si>
  <si>
    <t>Càmeres tipus E (lectura de matrícules)</t>
  </si>
  <si>
    <t>Càmeres tipus F</t>
  </si>
  <si>
    <t>Càmeres tipus G</t>
  </si>
  <si>
    <t>Càmeres tipus H</t>
  </si>
  <si>
    <t>INSTAL·LACIÓ</t>
  </si>
  <si>
    <r>
      <rPr>
        <b/>
        <sz val="11"/>
        <color rgb="FFC00000"/>
        <rFont val="Calibri"/>
        <family val="2"/>
        <scheme val="minor"/>
      </rPr>
      <t>INSTRUCCIONS:</t>
    </r>
    <r>
      <rPr>
        <sz val="11"/>
        <color theme="1"/>
        <rFont val="Calibri"/>
        <family val="2"/>
        <scheme val="minor"/>
      </rPr>
      <t xml:space="preserve">
Només s'han d'emplenar els preus unitaris de les caselles del full d'Excel marcades amb fons groc, incloses aquelles en què el preu hagi d'ésser zero «0» (amb xifra). Els imports han d’incorporar els percentatges del benefici industrial i de les despeses generals, que s’han incorporat al càlcul del pressupost inicial de la licitació, com es pot comprovar en el punt 4.2.1 del Quadre de característiques.
Les caselles que reflecteixen els imports resultants es calculen amb fórmules automàtiques i no es poden modificar.
</t>
    </r>
  </si>
  <si>
    <t>Número d’expedient: PARLC-2026-10 (GEEC)               620-00007/15 (SIAP)</t>
  </si>
  <si>
    <t xml:space="preserve">Format: Dome hemisfèrica Outdoor amb accessori de muntatge a córner/pal 
Òptica: F1.8 360⁰
Resolució: 12MP 4K (2880 x 2880)
Característiques: IR LED (mín. 15 m), ONVIF S/G/T. MicroSD, PoE+, Analytics, WDR
MTBF: 80.000 h
Models orientatius: Mobotix Mx-Q71A-12DN016 + Mx-M-WPM-DQ, AXIS M4308-PLE, BOSCH NDS-5704-F360LE o similar
</t>
  </si>
  <si>
    <t xml:space="preserve">Format: Speed Dome amb accessori de muntatge a pal amb extensor
Òptica: F1.6 x 4: 2,8-8 mm, F4.95: 4.3-170 mm, amb autofocus i P-Iris, zoom òptic de 40X
Resolució: 5 MP (2608 x 1964), 1/2.8" Progressive CMOS 
Característiques: IR LED (mín. 200 m), ONVIF S/G/T/M. MicroSD, PoE++, Video Analytics, WDR
MTBF: 50.000 h
Models orientatius: Mobotix Mx-SD1A-540-IR-VA + Mx-M-SD-P + Mx-M-SD-WL, AXIS Q6318-LE PTZ BOSCH NDP‑5522‑Z30L o similar
</t>
  </si>
  <si>
    <t xml:space="preserve">Format: Vandal Multisensor
Òptica: F1.4-2.8: 2,7-13,5 mm, H: 111,5°-53,7°, V: 79°-40,2° motoritzada, zoom òptic de 3X
Resolució: 5 MP (2608 x 1964)
Característiques: IR LED (mín. 30 m), ONVIF S/G/T. MicroSD, PoE++, WDR, IP66/IPK10
MTBF: 95.000 h
Models orientatius: Mobotix Mx-VM1A-20-IR-VA, AXIS A6010-E BOSCH NDM-7703-AL o similar
</t>
  </si>
  <si>
    <t xml:space="preserve">Format: Vandal multisensor PTZ Combo
Òptica multisensor: F3.2 mm, H: 97°, V: 71°
Òptica PTZ: F 4,0-84,6 mm, H: 3.7°-77°, V: 2.2°-44°, zoom òptic de 21X
Resolució multisensor: 5 MP (2560 x 1920)
Resolució PTZ: 2 MP (1920 x 1080)
Característiques: IR LED (mín. 30 m), ONVIF S/G/T. MicroSD, PoE++, WDR, IP67/IPK10
MTBF: 95.000 h
Models orientatius: Mobotix Mx-VMSD1A-2021-VA, AXIS Q6100-E o similar
</t>
  </si>
  <si>
    <t xml:space="preserve">Format: Bullet Outdoor amb accessori de muntatge a pal
Òptica: F1.6-F2.9: 2,7-12 mm, H: 102.1°-31.5 °, V: 70.3°-22.7°
Resolució: 2 MP (1080 p) ALPR
Característiques: IR LED (mín. 60 m), ONVIF S/G/T. MicroSD, PoE+, Analytics, WDR, Light-Sensitivity: Color: 0.02 lx, B/W: 0.001 lx, IR: 0 lx
MTBF: 95.000 h
Models orientatius: Mobotix Mx-VB2A-5-IR-VA + Mx-M-BC-W, AXIS P1465-LE-3 BOSCH NBE-5503-AL o similar
</t>
  </si>
  <si>
    <t xml:space="preserve">Format: Dome hemisfèrica Indoor
Òptica: F1.8 360⁰
Resolució: 4 MP 4K (2160x2160)
Característiques: IR LED (mín. 30 m), ONVIF S/G/T. MicroSD, PoE+, Analytics, WDR
MTBF: 80.000 h
Model orientatiu: Mobotix Mx-c71A-8DN016, AXIS M4328-P BOSCH NDS-5704-F360 o similar
</t>
  </si>
  <si>
    <t xml:space="preserve">Format: Vandal Dome Outdoor 
Òptica: F1.6-F2.9: 2,7-12 mm, H: 102.1°-31.5°, V: 70.3°-22.7°
Resolució: 5 MP (2720 x 1976)
Característiques: IR LED (mín. 40 m), ONVIF S/G/T. MicroSD, PoE+, Analytics, WDR
MTBF: 95.000 h
Models orientatius: Mobotix Mx-VB2A-5-IR-VA, AXIS M3128-LVE BOSCH NDE-5503-AL o similar
</t>
  </si>
  <si>
    <t xml:space="preserve">Format: Bullet Outdoor amb accessori de muntatge a paret
Òptica: F1.6-2.9: 2,7-12 mm, H: 102.1°-31.5°, V: 70.3°-22.7°
Resolució: 5 MP (2720x1976)
Característiques: IR LED (mín. 40 m), ONVIF S/G/T. MicroSD, PoE+, Analytics, WDR
MTBF: 80.000 h
Models orientatius: Mobotix Mx-VB2A-5-IR-VA + Mx-M-BC-W, AXIS P1467-LE BOSCH NBE‑3503‑AL o similar
</t>
  </si>
  <si>
    <t xml:space="preserve">Format: MicroSD
Capacitat: 128 GB
Tipus: UHS-I U1 / Class10
Operativa: 24/7, específic per a CTTV
Models orientatius: WD Purple SC QD101 WDD128G1P0C o similar
</t>
  </si>
  <si>
    <t>Suport paret 10° inclinació per a tipus A, F</t>
  </si>
  <si>
    <t>Suport pal per a tipus B, C, D</t>
  </si>
  <si>
    <t>Suport mural per a tipus E, H</t>
  </si>
  <si>
    <t>Suport mural per a tipus B</t>
  </si>
  <si>
    <t>Adaptador per a tipus C, D</t>
  </si>
  <si>
    <t>Model orientatiu: MOBOTIX HUB Advanced Services for L3 Device</t>
  </si>
  <si>
    <t>Llicència base LPR</t>
  </si>
  <si>
    <t>Model orientatiu: MOBOTIX HUB Xprotect LPR Base License incl. 5 Country Modules</t>
  </si>
  <si>
    <t>Llicència LPR Càmera</t>
  </si>
  <si>
    <t>Model orientatiu: MOBOTIX HUB XProtect LPR Device License (DL)</t>
  </si>
  <si>
    <t>Format: bastidor 
Nombre de compartiments (bay): 12x3,5"
Microprocessador: 8 nuclis
RAM: 16 GB
Fonts d’alimentació: 2
2x ports Ethernet 10 Gb
Inclou: 2xSFP per a la connexió als SW Cisco C9500-48Y4C (dins CPD)
Model orientatiu: QNAP TS-h1277AXU-RP 16 GB / 32 GB o similar</t>
  </si>
  <si>
    <t>Format: 3,5" HDD
Capacitat: 12 TB
Interfície: SATA 6 Gb/s
Operativa: 24/7 específic per a CTTV
Model orientatiu: WD Purple WD12PURZ o similar</t>
  </si>
  <si>
    <t xml:space="preserve">Commutador (switch) de fibra 24 </t>
  </si>
  <si>
    <t>Equips de fibra amb òptiques SFP tant per a connexions de coure com de fibra (18 amb fibra i 6 amb coure)
6x òptiques SFP a 10 Gbps per als uplinks dels 2 commutadors i per al C9500 (2 per als SW, 2 per al SW CPD i 2 de reserva)
Manteniment HW 8x5xNBD a 5 anys
Subscripcions DNA Essentials a 5 anys
Fonts d'alimentació dels commutadors redundades
Stack module
Model orientatiu: CISCO C9300-24S-E</t>
  </si>
  <si>
    <t>VISUALITZACIÓ</t>
  </si>
  <si>
    <t>Mida: 55”
Resolució: UHD
Ús: 24/7
Il·luminació: 500 cd/m2
Connexions: HDMI, DP, USB
Model orientatiu: 55BDL4511D/00</t>
  </si>
  <si>
    <t xml:space="preserve">Monitor del despatx dels ME a l'entrada principal </t>
  </si>
  <si>
    <t xml:space="preserve">Mida: 34”
Resolució: QHD
Ús: 24/7
Il·luminació: 300 cd/m2
Connexions: HDMI, DP, USB
Model orientatiu: 346E2LAE/00
</t>
  </si>
  <si>
    <t>Material instal·lació</t>
  </si>
  <si>
    <t>Material petit, suports i cables necessaris</t>
  </si>
  <si>
    <t>Palanca de control (joystick) CTTV</t>
  </si>
  <si>
    <t>38 botons programats, palanca de control de 3 eixos per a les funcions PTZ, dial jog per a la cerca simplificada de la reproducció, connexió USB 2.0 a estació de treball VMS, sistema de gir intel·ligent, apte per a dretans i esquerrans
Model orientatiu: Keyboard PTZ de MOBOTIX</t>
  </si>
  <si>
    <t>Combinació de teclat i ratolí vertical, sense fils, font d’alimentació per a bateries, tipus de connector USB, wifi, tecnologia de detector de moviment òptic i orientació de la mà dreta
Model orientatiu: Fonicer KM-06</t>
  </si>
  <si>
    <t>Ordinador tipus client lleuger (thin client)
Sortida: 3x HDMI
Resolució: 4K 60Hz
Dades: 1x Ethernet
Perifèrics: 3x USB
Altres: possibilitat de bloquejar l'accés de memòries USB
Llicència SO per a client lleuger (thin client), suport per a 5 anys
Sistema orientatiu: IGEL UltrArmor UA3 o similar
Llicència i suport per a 5 anys</t>
  </si>
  <si>
    <t>Instal·lació de càmeres</t>
  </si>
  <si>
    <t>Instal·lació de càmera CAT6A+</t>
  </si>
  <si>
    <t>Subministrament i instal·lació d’alimentació elèctrica de diferents receptors amb cable de 0,6/1kV 3x2,5 mm2</t>
  </si>
  <si>
    <t>Instal·lació de càmeres: fibra òptica + alimentació elèctrica</t>
  </si>
  <si>
    <t>Aquesta partida inclou els treballs necessaris d’un electricista oficial de primera (o muntador oficial de primera) i d'un auxiliar d'electricista (o auxiliar de muntador), les despeses auxiliars de la mà d'obra per traçar tub corrugat de 63 mm de polietilè situat en rasa existent, i el subministrament del cable:
- Cable de fibra òptica per a ús interior i exterior, amb 4 fibres del tipus multimode de designació OM2, estructura interna monotub (estructura folgada), reblert de gel hidròfug, element de reforç de Kevlar, amb coberta de poliolefina, no propagador de la flama segons UNE-EN 60332-1-2 i baixa emissió de fums i opacitat reduïda, classe de reacció al foc Cca-s1b, d1, a1 segons la norma UNE-EN 50575
-  Cablejat amb conductor de coure de tensió assignada de 0,6/1kV, de designació RV-K, construcció segons norma UNE 21123-2, tripolar, de secció 3x6 mm2, amb coberta de cable de PVC, classe de reacció al foc ECA segons norma UNE-EN- 50575</t>
  </si>
  <si>
    <t>Instal·lació d'alimentació elèctrica</t>
  </si>
  <si>
    <t>Instal·lació de càmeres: fibra òptica</t>
  </si>
  <si>
    <t>Aquesta partida inclou els treballs necessaris d’un electricista oficial de primera (o muntador oficial de primera) i d'un auxiliar d'electricista (o auxiliar de muntador), les despeses auxiliars de la mà d’obra per traçar tub corrugat de 63 mm de polietilè situat en rasa existent, i el subministrament del cable:
- Cable de fibra òptica per a ús interior i exterior, amb 4 fibres del tipus multimode de designació OM2, estructura interna monotub (estructura folgada), reblert de gel hidròfug, element de reforç de Kevlar, amb coberta de poliolefina, no propagador de la flama segons UNE-EN 60332-1-2 i baixa emissió de fums i opacitat reduïda, classe de reacció al foc Cca-s1b, d1, a1 segons la norma UNE-EN 50575</t>
  </si>
  <si>
    <t>Subministrament i instal·lació d’alimentació elèctrica des del SAI fins al SQ Electric de la sala 10 amb cable de 5 x 16 mm2</t>
  </si>
  <si>
    <t>Subministrament i instal·lació de diferents materials elèctrics necessaris per a fer la instal·lació elèctrica. Inclou armari quadre elèctric</t>
  </si>
  <si>
    <t>Nombre de pols: 4
Corrent nominal: 63 A 
Corba C 
Model orientatiu: Schneider Electric Acti9 iC60N</t>
  </si>
  <si>
    <t>Nombre de pols: 2
Sensibilitat: 300 mA
Intensitat nominal: 40 A 
Tipus selectiu o super immunitzat
Model orientatiu: Schneider Electric Acti 9 iLD</t>
  </si>
  <si>
    <t>Nombre de pols: 2
Corrent nominal: 10 A
Corba D
Model orientatiu: Schneider Electric Acti9 iC60H</t>
  </si>
  <si>
    <t>Legalització de les diverses instal·lacions del projecte segons el punt 6.10</t>
  </si>
  <si>
    <t>Amplada: 19”
Capacitat: 27 U
Refredament actiu: 4 ventiladors
Pany a les portes
Model orientatiu: Aiten Data model AI6627</t>
  </si>
  <si>
    <t>Conversor</t>
  </si>
  <si>
    <t>Ubiquiti FiberPoE F POE G2
Ubiquiti PoE++ adapter (60) U-PoE++
Armari polièster 400 x 300 x 200 IDE POL403020
Suport pal IDE 48420/3040
Cable de connexió (patch cable) CAT6A+ 0,5 
2 tancaments amb clau tipus 220 IDE 29233
Transceptor CISCO 1G Cisco GLC-SX-MMD</t>
  </si>
  <si>
    <t>Manteniment del sistema anual</t>
  </si>
  <si>
    <t>MANTENIMENT</t>
  </si>
  <si>
    <t>AJUTS</t>
  </si>
  <si>
    <t>Ajuts</t>
  </si>
  <si>
    <t>Ajuts i mà d'obra necessària per a executar el traçat de cablejat, com obertura i tancament de cel ras i pericons, execució de petits passos, treballs en alçada, petit material, etc.</t>
  </si>
  <si>
    <r>
      <t xml:space="preserve">I. OFERTA ECONÒMICA
</t>
    </r>
    <r>
      <rPr>
        <sz val="9"/>
        <color theme="1"/>
        <rFont val="Verdana"/>
        <family val="2"/>
      </rPr>
      <t xml:space="preserve">(preu màxim: </t>
    </r>
    <r>
      <rPr>
        <b/>
        <sz val="9"/>
        <color theme="1"/>
        <rFont val="Verdana"/>
        <family val="2"/>
      </rPr>
      <t>275,051,47 euros</t>
    </r>
    <r>
      <rPr>
        <sz val="9"/>
        <color theme="1"/>
        <rFont val="Verdana"/>
        <family val="2"/>
      </rPr>
      <t xml:space="preserve">, sense IVA)
</t>
    </r>
  </si>
  <si>
    <t>CÀMERES</t>
  </si>
  <si>
    <t>SUBMINISTRAMENT I CONFIGURACIÓ DE PROGRAMARI VMS</t>
  </si>
  <si>
    <t>SUBMINISTRAMENT I CONFIGURACIÓ DEL SISTEMA D'EMMAGATZEMAMENT NAS</t>
  </si>
  <si>
    <t>Bàcul per a càmeres LPR</t>
  </si>
  <si>
    <t>Subministrament i instal·lació de bàcul per a càmeres LPR</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</si>
</sst>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44" formatCode="_-* #,##0.00\ &quot;€&quot;_-;\-* #,##0.00\ &quot;€&quot;_-;_-* &quot;-&quot;??\ &quot;€&quot;_-;_-@_-"/>
  </numFmts>
  <fonts count="10" x14ac:knownFonts="1">
    <font>
      <sz val="11"/>
      <color theme="1"/>
      <name val="Calibri"/>
      <family val="2"/>
      <scheme val="minor"/>
    </font>
    <font>
      <sz val="11"/>
      <color theme="1"/>
      <name val="Calibri"/>
      <family val="2"/>
      <scheme val="minor"/>
    </font>
    <font>
      <b/>
      <sz val="8"/>
      <color theme="0"/>
      <name val="Verdana"/>
      <family val="2"/>
    </font>
    <font>
      <sz val="8"/>
      <color theme="1"/>
      <name val="Calibri"/>
      <family val="2"/>
      <scheme val="minor"/>
    </font>
    <font>
      <b/>
      <sz val="8"/>
      <color rgb="FF000000"/>
      <name val="Verdana"/>
      <family val="2"/>
    </font>
    <font>
      <b/>
      <sz val="11"/>
      <color rgb="FFC00000"/>
      <name val="Calibri"/>
      <family val="2"/>
      <scheme val="minor"/>
    </font>
    <font>
      <sz val="9.5"/>
      <color theme="1"/>
      <name val="Verdana"/>
      <family val="2"/>
    </font>
    <font>
      <sz val="9"/>
      <color theme="1"/>
      <name val="Verdana"/>
      <family val="2"/>
    </font>
    <font>
      <b/>
      <sz val="9"/>
      <color theme="1"/>
      <name val="Verdana"/>
      <family val="2"/>
    </font>
    <font>
      <sz val="8"/>
      <color theme="1"/>
      <name val="Verdana"/>
      <family val="2"/>
    </font>
  </fonts>
  <fills count="8">
    <fill>
      <patternFill patternType="none"/>
    </fill>
    <fill>
      <patternFill patternType="gray125"/>
    </fill>
    <fill>
      <patternFill patternType="solid">
        <fgColor theme="0" tint="-0.14999847407452621"/>
        <bgColor indexed="64"/>
      </patternFill>
    </fill>
    <fill>
      <patternFill patternType="solid">
        <fgColor rgb="FFC00000"/>
        <bgColor indexed="64"/>
      </patternFill>
    </fill>
    <fill>
      <patternFill patternType="solid">
        <fgColor theme="1"/>
        <bgColor indexed="64"/>
      </patternFill>
    </fill>
    <fill>
      <patternFill patternType="solid">
        <fgColor rgb="FFFFFFC1"/>
        <bgColor indexed="64"/>
      </patternFill>
    </fill>
    <fill>
      <patternFill patternType="solid">
        <fgColor rgb="FFF2DBDB"/>
        <bgColor indexed="64"/>
      </patternFill>
    </fill>
    <fill>
      <patternFill patternType="solid">
        <fgColor rgb="FFFFFFFF"/>
        <bgColor indexed="64"/>
      </patternFill>
    </fill>
  </fills>
  <borders count="18">
    <border>
      <left/>
      <right/>
      <top/>
      <bottom/>
      <diagonal/>
    </border>
    <border>
      <left/>
      <right/>
      <top style="medium">
        <color rgb="FFC00000"/>
      </top>
      <bottom style="medium">
        <color rgb="FFC00000"/>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top style="medium">
        <color rgb="FFC00000"/>
      </top>
      <bottom/>
      <diagonal/>
    </border>
    <border>
      <left/>
      <right/>
      <top/>
      <bottom style="medium">
        <color rgb="FFC00000"/>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top style="medium">
        <color rgb="FFC00000"/>
      </top>
      <bottom/>
      <diagonal/>
    </border>
    <border>
      <left/>
      <right style="thin">
        <color indexed="64"/>
      </right>
      <top style="medium">
        <color rgb="FFC00000"/>
      </top>
      <bottom/>
      <diagonal/>
    </border>
    <border>
      <left style="thin">
        <color indexed="64"/>
      </left>
      <right style="thin">
        <color indexed="64"/>
      </right>
      <top/>
      <bottom style="thin">
        <color indexed="64"/>
      </bottom>
      <diagonal/>
    </border>
  </borders>
  <cellStyleXfs count="2">
    <xf numFmtId="0" fontId="0" fillId="0" borderId="0"/>
    <xf numFmtId="44" fontId="1" fillId="0" borderId="0" applyFont="0" applyFill="0" applyBorder="0" applyAlignment="0" applyProtection="0"/>
  </cellStyleXfs>
  <cellXfs count="44">
    <xf numFmtId="0" fontId="0" fillId="0" borderId="0" xfId="0"/>
    <xf numFmtId="0" fontId="3" fillId="0" borderId="0" xfId="0" applyFont="1"/>
    <xf numFmtId="0" fontId="4" fillId="3" borderId="0" xfId="0" applyFont="1" applyFill="1" applyBorder="1" applyAlignment="1">
      <alignment horizontal="left" vertical="center"/>
    </xf>
    <xf numFmtId="0" fontId="3" fillId="3" borderId="0" xfId="0" applyFont="1" applyFill="1"/>
    <xf numFmtId="0" fontId="0" fillId="0" borderId="0" xfId="0" applyFont="1" applyAlignment="1">
      <alignment horizontal="left" vertical="top" wrapText="1"/>
    </xf>
    <xf numFmtId="0" fontId="0" fillId="0" borderId="0" xfId="0" applyFont="1" applyAlignment="1">
      <alignment vertical="top" wrapText="1"/>
    </xf>
    <xf numFmtId="0" fontId="0" fillId="0" borderId="0" xfId="0" applyFont="1" applyAlignment="1">
      <alignment horizontal="right" vertical="top" wrapText="1"/>
    </xf>
    <xf numFmtId="0" fontId="8" fillId="7" borderId="1" xfId="0" applyFont="1" applyFill="1" applyBorder="1" applyAlignment="1">
      <alignment horizontal="center" vertical="center" wrapText="1"/>
    </xf>
    <xf numFmtId="0" fontId="7" fillId="6" borderId="1" xfId="0" applyFont="1" applyFill="1" applyBorder="1" applyAlignment="1">
      <alignment vertical="center"/>
    </xf>
    <xf numFmtId="0" fontId="7" fillId="0" borderId="12" xfId="0" applyFont="1" applyBorder="1" applyAlignment="1">
      <alignment horizontal="left" vertical="center"/>
    </xf>
    <xf numFmtId="0" fontId="7" fillId="0" borderId="12" xfId="0" applyFont="1" applyFill="1" applyBorder="1" applyAlignment="1">
      <alignment horizontal="left" vertical="center"/>
    </xf>
    <xf numFmtId="44" fontId="0" fillId="0" borderId="1" xfId="1" applyFont="1" applyFill="1" applyBorder="1" applyAlignment="1" applyProtection="1">
      <alignment vertical="center" wrapText="1"/>
    </xf>
    <xf numFmtId="44" fontId="3" fillId="2" borderId="2" xfId="1" applyFont="1" applyFill="1" applyBorder="1" applyAlignment="1">
      <alignment vertical="top"/>
    </xf>
    <xf numFmtId="0" fontId="4" fillId="2" borderId="14" xfId="0" applyFont="1" applyFill="1" applyBorder="1" applyAlignment="1">
      <alignment horizontal="center" vertical="center" wrapText="1"/>
    </xf>
    <xf numFmtId="0" fontId="9" fillId="0" borderId="7" xfId="0" applyFont="1" applyBorder="1" applyAlignment="1">
      <alignment horizontal="left" vertical="top" wrapText="1"/>
    </xf>
    <xf numFmtId="0" fontId="9" fillId="0" borderId="5" xfId="0" applyFont="1" applyBorder="1" applyAlignment="1">
      <alignment horizontal="left" vertical="top" wrapText="1"/>
    </xf>
    <xf numFmtId="44" fontId="3" fillId="2" borderId="10" xfId="1" applyFont="1" applyFill="1" applyBorder="1" applyAlignment="1">
      <alignment vertical="top"/>
    </xf>
    <xf numFmtId="0" fontId="7" fillId="0" borderId="7" xfId="0" applyFont="1" applyBorder="1" applyAlignment="1">
      <alignment horizontal="justify" vertical="top"/>
    </xf>
    <xf numFmtId="0" fontId="2" fillId="3" borderId="0" xfId="0" applyFont="1" applyFill="1" applyBorder="1" applyAlignment="1">
      <alignment horizontal="left" vertical="center"/>
    </xf>
    <xf numFmtId="0" fontId="9" fillId="0" borderId="0" xfId="0" applyFont="1" applyBorder="1" applyAlignment="1">
      <alignment horizontal="left" vertical="top" wrapText="1"/>
    </xf>
    <xf numFmtId="0" fontId="8" fillId="6" borderId="1" xfId="0" applyFont="1" applyFill="1" applyBorder="1" applyAlignment="1">
      <alignment vertical="center"/>
    </xf>
    <xf numFmtId="44" fontId="3" fillId="5" borderId="6" xfId="1" applyFont="1" applyFill="1" applyBorder="1" applyAlignment="1" applyProtection="1">
      <alignment horizontal="center" vertical="top"/>
      <protection locked="0"/>
    </xf>
    <xf numFmtId="44" fontId="3" fillId="5" borderId="8" xfId="1" applyFont="1" applyFill="1" applyBorder="1" applyAlignment="1" applyProtection="1">
      <alignment horizontal="center" vertical="top"/>
      <protection locked="0"/>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4" xfId="0" applyFont="1" applyFill="1" applyBorder="1" applyAlignment="1">
      <alignment horizontal="center" vertical="center"/>
    </xf>
    <xf numFmtId="0" fontId="4" fillId="2" borderId="10" xfId="0" applyFont="1" applyFill="1" applyBorder="1" applyAlignment="1">
      <alignment horizontal="center" vertical="center" wrapText="1"/>
    </xf>
    <xf numFmtId="0" fontId="4" fillId="3" borderId="0"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9" xfId="0" applyFont="1" applyFill="1" applyBorder="1" applyAlignment="1">
      <alignment horizontal="center" vertical="center"/>
    </xf>
    <xf numFmtId="0" fontId="9" fillId="0" borderId="7" xfId="0" applyFont="1" applyBorder="1" applyAlignment="1">
      <alignment horizontal="center" vertical="top"/>
    </xf>
    <xf numFmtId="0" fontId="9" fillId="0" borderId="5" xfId="0" applyFont="1" applyBorder="1" applyAlignment="1">
      <alignment horizontal="center" vertical="top"/>
    </xf>
    <xf numFmtId="0" fontId="8" fillId="6" borderId="1" xfId="0" applyFont="1" applyFill="1" applyBorder="1" applyAlignment="1">
      <alignment horizontal="left" vertical="center" wrapText="1"/>
    </xf>
    <xf numFmtId="0" fontId="7" fillId="6" borderId="1" xfId="0" applyFont="1" applyFill="1" applyBorder="1" applyAlignment="1">
      <alignment horizontal="left" vertical="center" wrapText="1"/>
    </xf>
    <xf numFmtId="0" fontId="6" fillId="0" borderId="0" xfId="0" applyFont="1" applyAlignment="1">
      <alignment horizontal="left" vertical="top" wrapText="1"/>
    </xf>
    <xf numFmtId="0" fontId="8" fillId="6" borderId="1" xfId="0" applyFont="1" applyFill="1" applyBorder="1" applyAlignment="1">
      <alignment horizontal="center" vertical="center" wrapText="1"/>
    </xf>
    <xf numFmtId="0" fontId="7" fillId="6" borderId="1" xfId="0" applyFont="1" applyFill="1" applyBorder="1" applyAlignment="1">
      <alignment horizontal="center" vertical="center" wrapText="1"/>
    </xf>
    <xf numFmtId="0" fontId="0" fillId="0" borderId="0" xfId="0" applyFont="1" applyAlignment="1">
      <alignment horizontal="left" vertical="top" wrapText="1"/>
    </xf>
    <xf numFmtId="0" fontId="7" fillId="0" borderId="1" xfId="0" applyFont="1" applyFill="1" applyBorder="1" applyAlignment="1">
      <alignment horizontal="left" vertical="center" wrapText="1"/>
    </xf>
    <xf numFmtId="0" fontId="7" fillId="5" borderId="1" xfId="0" applyFont="1" applyFill="1" applyBorder="1" applyAlignment="1" applyProtection="1">
      <alignment horizontal="left" vertical="center" wrapText="1"/>
      <protection locked="0"/>
    </xf>
    <xf numFmtId="0" fontId="3" fillId="0" borderId="11" xfId="0" applyFont="1" applyBorder="1" applyAlignment="1">
      <alignment horizontal="left" vertical="center" wrapText="1"/>
    </xf>
    <xf numFmtId="0" fontId="2" fillId="4" borderId="0" xfId="0" applyFont="1" applyFill="1" applyBorder="1" applyAlignment="1">
      <alignment horizontal="left" vertical="top" wrapText="1"/>
    </xf>
    <xf numFmtId="0" fontId="4" fillId="2" borderId="17" xfId="0" applyFont="1" applyFill="1" applyBorder="1" applyAlignment="1">
      <alignment horizontal="center" vertical="center" wrapText="1"/>
    </xf>
  </cellXfs>
  <cellStyles count="2">
    <cellStyle name="Moneda" xfId="1" builtinId="4"/>
    <cellStyle name="Normal" xfId="0" builtinId="0"/>
  </cellStyles>
  <dxfs count="0"/>
  <tableStyles count="0" defaultTableStyle="TableStyleMedium2" defaultPivotStyle="PivotStyleLight16"/>
  <colors>
    <mruColors>
      <color rgb="FFF2DBDB"/>
      <color rgb="FFFFCCCC"/>
      <color rgb="FFFFFF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G77"/>
  <sheetViews>
    <sheetView showGridLines="0" tabSelected="1" zoomScale="85" zoomScaleNormal="85" workbookViewId="0">
      <pane ySplit="9" topLeftCell="A10" activePane="bottomLeft" state="frozen"/>
      <selection pane="bottomLeft" activeCell="D5" sqref="D5:G5"/>
    </sheetView>
  </sheetViews>
  <sheetFormatPr baseColWidth="10" defaultColWidth="11.42578125" defaultRowHeight="11.25" x14ac:dyDescent="0.2"/>
  <cols>
    <col min="1" max="1" width="25.5703125" style="1" customWidth="1"/>
    <col min="2" max="2" width="69.28515625" style="1" customWidth="1"/>
    <col min="3" max="3" width="16" style="1" customWidth="1"/>
    <col min="4" max="4" width="15.28515625" style="1" customWidth="1"/>
    <col min="5" max="5" width="23.7109375" style="1" customWidth="1"/>
    <col min="6" max="6" width="17.42578125" style="1" customWidth="1"/>
    <col min="7" max="7" width="16.5703125" style="1" customWidth="1"/>
    <col min="8" max="16384" width="11.42578125" style="1"/>
  </cols>
  <sheetData>
    <row r="1" spans="1:7" ht="24" customHeight="1" thickBot="1" x14ac:dyDescent="0.25">
      <c r="C1" s="20" t="s">
        <v>5</v>
      </c>
      <c r="D1" s="8"/>
      <c r="E1" s="8"/>
      <c r="F1" s="8"/>
      <c r="G1" s="8"/>
    </row>
    <row r="2" spans="1:7" ht="24" customHeight="1" thickBot="1" x14ac:dyDescent="0.25">
      <c r="C2" s="9" t="s">
        <v>12</v>
      </c>
      <c r="D2" s="9"/>
      <c r="E2" s="9"/>
      <c r="F2" s="9"/>
      <c r="G2" s="9"/>
    </row>
    <row r="3" spans="1:7" ht="24" customHeight="1" thickBot="1" x14ac:dyDescent="0.25">
      <c r="C3" s="9" t="s">
        <v>50</v>
      </c>
      <c r="D3" s="9"/>
      <c r="E3" s="9"/>
      <c r="F3" s="9"/>
      <c r="G3" s="9"/>
    </row>
    <row r="4" spans="1:7" ht="24" customHeight="1" thickBot="1" x14ac:dyDescent="0.25">
      <c r="C4" s="20" t="s">
        <v>6</v>
      </c>
      <c r="D4" s="8"/>
      <c r="E4" s="8"/>
      <c r="F4" s="8"/>
      <c r="G4" s="8"/>
    </row>
    <row r="5" spans="1:7" ht="24" customHeight="1" thickBot="1" x14ac:dyDescent="0.25">
      <c r="C5" s="10" t="s">
        <v>7</v>
      </c>
      <c r="D5" s="40"/>
      <c r="E5" s="40"/>
      <c r="F5" s="40"/>
      <c r="G5" s="40"/>
    </row>
    <row r="6" spans="1:7" ht="24" customHeight="1" thickBot="1" x14ac:dyDescent="0.25">
      <c r="C6" s="10" t="s">
        <v>11</v>
      </c>
      <c r="D6" s="40"/>
      <c r="E6" s="40"/>
      <c r="F6" s="40"/>
      <c r="G6" s="40"/>
    </row>
    <row r="7" spans="1:7" ht="32.25" customHeight="1" thickBot="1" x14ac:dyDescent="0.25">
      <c r="C7" s="39" t="s">
        <v>10</v>
      </c>
      <c r="D7" s="39"/>
      <c r="E7" s="40"/>
      <c r="F7" s="40"/>
      <c r="G7" s="40"/>
    </row>
    <row r="8" spans="1:7" ht="33" customHeight="1" x14ac:dyDescent="0.2"/>
    <row r="9" spans="1:7" ht="91.5" customHeight="1" x14ac:dyDescent="0.2">
      <c r="A9" s="38" t="s">
        <v>49</v>
      </c>
      <c r="B9" s="38"/>
      <c r="C9" s="38"/>
      <c r="D9" s="38"/>
      <c r="E9" s="38"/>
      <c r="F9" s="38"/>
      <c r="G9" s="38"/>
    </row>
    <row r="10" spans="1:7" ht="12.75" customHeight="1" x14ac:dyDescent="0.2">
      <c r="A10" s="42" t="s">
        <v>13</v>
      </c>
      <c r="B10" s="42"/>
      <c r="C10" s="42"/>
      <c r="D10" s="42"/>
      <c r="E10" s="42"/>
      <c r="F10" s="42"/>
      <c r="G10" s="42"/>
    </row>
    <row r="11" spans="1:7" ht="23.25" customHeight="1" x14ac:dyDescent="0.2">
      <c r="A11" s="18" t="s">
        <v>107</v>
      </c>
      <c r="B11" s="2"/>
      <c r="C11" s="2"/>
      <c r="D11" s="3"/>
      <c r="E11" s="28"/>
      <c r="F11" s="28"/>
      <c r="G11" s="2"/>
    </row>
    <row r="12" spans="1:7" ht="37.5" customHeight="1" x14ac:dyDescent="0.2">
      <c r="A12" s="29" t="s">
        <v>39</v>
      </c>
      <c r="B12" s="30"/>
      <c r="C12" s="25" t="s">
        <v>0</v>
      </c>
      <c r="D12" s="26"/>
      <c r="E12" s="43" t="s">
        <v>4</v>
      </c>
      <c r="F12" s="43"/>
      <c r="G12" s="13" t="s">
        <v>1</v>
      </c>
    </row>
    <row r="13" spans="1:7" customFormat="1" ht="82.5" customHeight="1" x14ac:dyDescent="0.25">
      <c r="A13" s="14" t="s">
        <v>40</v>
      </c>
      <c r="B13" s="14" t="s">
        <v>51</v>
      </c>
      <c r="C13" s="31">
        <v>8</v>
      </c>
      <c r="D13" s="31"/>
      <c r="E13" s="21"/>
      <c r="F13" s="22"/>
      <c r="G13" s="12">
        <f>C13*E13</f>
        <v>0</v>
      </c>
    </row>
    <row r="14" spans="1:7" customFormat="1" ht="81" customHeight="1" x14ac:dyDescent="0.25">
      <c r="A14" s="14" t="s">
        <v>41</v>
      </c>
      <c r="B14" s="14" t="s">
        <v>52</v>
      </c>
      <c r="C14" s="31">
        <v>2</v>
      </c>
      <c r="D14" s="31"/>
      <c r="E14" s="21"/>
      <c r="F14" s="22"/>
      <c r="G14" s="12">
        <f t="shared" ref="G14:G26" si="0">C14*E14</f>
        <v>0</v>
      </c>
    </row>
    <row r="15" spans="1:7" customFormat="1" ht="68.25" customHeight="1" x14ac:dyDescent="0.25">
      <c r="A15" s="14" t="s">
        <v>42</v>
      </c>
      <c r="B15" s="14" t="s">
        <v>53</v>
      </c>
      <c r="C15" s="31">
        <v>4</v>
      </c>
      <c r="D15" s="31">
        <v>2036.03</v>
      </c>
      <c r="E15" s="21"/>
      <c r="F15" s="22"/>
      <c r="G15" s="12">
        <f t="shared" si="0"/>
        <v>0</v>
      </c>
    </row>
    <row r="16" spans="1:7" customFormat="1" ht="90" customHeight="1" x14ac:dyDescent="0.25">
      <c r="A16" s="14" t="s">
        <v>43</v>
      </c>
      <c r="B16" s="14" t="s">
        <v>54</v>
      </c>
      <c r="C16" s="31">
        <v>1</v>
      </c>
      <c r="D16" s="31"/>
      <c r="E16" s="21"/>
      <c r="F16" s="22"/>
      <c r="G16" s="12">
        <f t="shared" si="0"/>
        <v>0</v>
      </c>
    </row>
    <row r="17" spans="1:7" customFormat="1" ht="90.75" customHeight="1" x14ac:dyDescent="0.25">
      <c r="A17" s="14" t="s">
        <v>44</v>
      </c>
      <c r="B17" s="14" t="s">
        <v>55</v>
      </c>
      <c r="C17" s="31">
        <v>2</v>
      </c>
      <c r="D17" s="31"/>
      <c r="E17" s="21"/>
      <c r="F17" s="22"/>
      <c r="G17" s="12">
        <f t="shared" si="0"/>
        <v>0</v>
      </c>
    </row>
    <row r="18" spans="1:7" customFormat="1" ht="69" customHeight="1" x14ac:dyDescent="0.25">
      <c r="A18" s="14" t="s">
        <v>45</v>
      </c>
      <c r="B18" s="14" t="s">
        <v>56</v>
      </c>
      <c r="C18" s="31">
        <v>1</v>
      </c>
      <c r="D18" s="31"/>
      <c r="E18" s="21"/>
      <c r="F18" s="22"/>
      <c r="G18" s="12">
        <f t="shared" si="0"/>
        <v>0</v>
      </c>
    </row>
    <row r="19" spans="1:7" customFormat="1" ht="70.5" customHeight="1" x14ac:dyDescent="0.25">
      <c r="A19" s="14" t="s">
        <v>46</v>
      </c>
      <c r="B19" s="14" t="s">
        <v>57</v>
      </c>
      <c r="C19" s="31">
        <v>3</v>
      </c>
      <c r="D19" s="31">
        <v>474.33</v>
      </c>
      <c r="E19" s="21"/>
      <c r="F19" s="22"/>
      <c r="G19" s="12">
        <f t="shared" si="0"/>
        <v>0</v>
      </c>
    </row>
    <row r="20" spans="1:7" customFormat="1" ht="80.25" customHeight="1" x14ac:dyDescent="0.25">
      <c r="A20" s="14" t="s">
        <v>47</v>
      </c>
      <c r="B20" s="14" t="s">
        <v>58</v>
      </c>
      <c r="C20" s="31">
        <v>6</v>
      </c>
      <c r="D20" s="31"/>
      <c r="E20" s="21"/>
      <c r="F20" s="22"/>
      <c r="G20" s="12">
        <f t="shared" si="0"/>
        <v>0</v>
      </c>
    </row>
    <row r="21" spans="1:7" customFormat="1" ht="58.5" customHeight="1" x14ac:dyDescent="0.25">
      <c r="A21" s="14" t="s">
        <v>14</v>
      </c>
      <c r="B21" s="14" t="s">
        <v>59</v>
      </c>
      <c r="C21" s="31">
        <v>27</v>
      </c>
      <c r="D21" s="31"/>
      <c r="E21" s="21"/>
      <c r="F21" s="22"/>
      <c r="G21" s="12">
        <f t="shared" si="0"/>
        <v>0</v>
      </c>
    </row>
    <row r="22" spans="1:7" customFormat="1" ht="21" x14ac:dyDescent="0.25">
      <c r="A22" s="14" t="s">
        <v>60</v>
      </c>
      <c r="B22" s="14" t="s">
        <v>15</v>
      </c>
      <c r="C22" s="31">
        <v>9</v>
      </c>
      <c r="D22" s="31"/>
      <c r="E22" s="21"/>
      <c r="F22" s="22"/>
      <c r="G22" s="12">
        <f t="shared" si="0"/>
        <v>0</v>
      </c>
    </row>
    <row r="23" spans="1:7" customFormat="1" ht="15" customHeight="1" x14ac:dyDescent="0.25">
      <c r="A23" s="14" t="s">
        <v>61</v>
      </c>
      <c r="B23" s="14" t="s">
        <v>16</v>
      </c>
      <c r="C23" s="31">
        <v>7</v>
      </c>
      <c r="D23" s="31"/>
      <c r="E23" s="21"/>
      <c r="F23" s="22"/>
      <c r="G23" s="12">
        <f t="shared" si="0"/>
        <v>0</v>
      </c>
    </row>
    <row r="24" spans="1:7" customFormat="1" ht="15" x14ac:dyDescent="0.25">
      <c r="A24" s="14" t="s">
        <v>62</v>
      </c>
      <c r="B24" s="14" t="s">
        <v>17</v>
      </c>
      <c r="C24" s="31">
        <v>8</v>
      </c>
      <c r="D24" s="31"/>
      <c r="E24" s="21"/>
      <c r="F24" s="22"/>
      <c r="G24" s="12">
        <f t="shared" si="0"/>
        <v>0</v>
      </c>
    </row>
    <row r="25" spans="1:7" customFormat="1" ht="15" x14ac:dyDescent="0.25">
      <c r="A25" s="14" t="s">
        <v>63</v>
      </c>
      <c r="B25" s="14" t="s">
        <v>18</v>
      </c>
      <c r="C25" s="31">
        <v>2</v>
      </c>
      <c r="D25" s="31"/>
      <c r="E25" s="21"/>
      <c r="F25" s="22"/>
      <c r="G25" s="12">
        <f t="shared" si="0"/>
        <v>0</v>
      </c>
    </row>
    <row r="26" spans="1:7" customFormat="1" ht="15" x14ac:dyDescent="0.25">
      <c r="A26" s="14" t="s">
        <v>64</v>
      </c>
      <c r="B26" s="14" t="s">
        <v>19</v>
      </c>
      <c r="C26" s="31">
        <v>5</v>
      </c>
      <c r="D26" s="31"/>
      <c r="E26" s="21"/>
      <c r="F26" s="22"/>
      <c r="G26" s="12">
        <f t="shared" si="0"/>
        <v>0</v>
      </c>
    </row>
    <row r="27" spans="1:7" customFormat="1" ht="15" x14ac:dyDescent="0.25">
      <c r="A27" s="19" t="s">
        <v>110</v>
      </c>
      <c r="B27" s="19" t="s">
        <v>111</v>
      </c>
      <c r="C27" s="31">
        <v>1</v>
      </c>
      <c r="D27" s="31"/>
      <c r="E27" s="21"/>
      <c r="F27" s="22"/>
      <c r="G27" s="12">
        <f t="shared" ref="G27" si="1">C27*E27</f>
        <v>0</v>
      </c>
    </row>
    <row r="28" spans="1:7" ht="23.25" customHeight="1" thickBot="1" x14ac:dyDescent="0.25">
      <c r="A28" s="18" t="s">
        <v>108</v>
      </c>
      <c r="B28" s="2"/>
      <c r="C28" s="2"/>
      <c r="D28" s="3"/>
      <c r="E28" s="28"/>
      <c r="F28" s="28">
        <f>SUM(E30:E35)</f>
        <v>0</v>
      </c>
      <c r="G28" s="2"/>
    </row>
    <row r="29" spans="1:7" ht="39" customHeight="1" x14ac:dyDescent="0.2">
      <c r="A29" s="23" t="s">
        <v>39</v>
      </c>
      <c r="B29" s="24"/>
      <c r="C29" s="25" t="s">
        <v>0</v>
      </c>
      <c r="D29" s="26"/>
      <c r="E29" s="27" t="s">
        <v>4</v>
      </c>
      <c r="F29" s="27"/>
      <c r="G29" s="13" t="s">
        <v>1</v>
      </c>
    </row>
    <row r="30" spans="1:7" customFormat="1" ht="15" x14ac:dyDescent="0.25">
      <c r="A30" s="14" t="s">
        <v>20</v>
      </c>
      <c r="B30" s="14" t="s">
        <v>21</v>
      </c>
      <c r="C30" s="31">
        <v>1</v>
      </c>
      <c r="D30" s="31"/>
      <c r="E30" s="21"/>
      <c r="F30" s="22"/>
      <c r="G30" s="12">
        <f t="shared" ref="G30" si="2">C30*E30</f>
        <v>0</v>
      </c>
    </row>
    <row r="31" spans="1:7" customFormat="1" ht="15" x14ac:dyDescent="0.25">
      <c r="A31" s="14" t="s">
        <v>22</v>
      </c>
      <c r="B31" s="14" t="s">
        <v>23</v>
      </c>
      <c r="C31" s="31">
        <v>27</v>
      </c>
      <c r="D31" s="31"/>
      <c r="E31" s="21"/>
      <c r="F31" s="22"/>
      <c r="G31" s="12">
        <f t="shared" ref="G31:G35" si="3">C31*E31</f>
        <v>0</v>
      </c>
    </row>
    <row r="32" spans="1:7" customFormat="1" ht="14.25" customHeight="1" x14ac:dyDescent="0.25">
      <c r="A32" s="14" t="s">
        <v>24</v>
      </c>
      <c r="B32" s="14" t="s">
        <v>65</v>
      </c>
      <c r="C32" s="31">
        <v>27</v>
      </c>
      <c r="D32" s="31"/>
      <c r="E32" s="21"/>
      <c r="F32" s="22"/>
      <c r="G32" s="12">
        <f t="shared" si="3"/>
        <v>0</v>
      </c>
    </row>
    <row r="33" spans="1:7" customFormat="1" ht="14.25" customHeight="1" x14ac:dyDescent="0.25">
      <c r="A33" s="14" t="s">
        <v>66</v>
      </c>
      <c r="B33" s="14" t="s">
        <v>67</v>
      </c>
      <c r="C33" s="31">
        <v>1</v>
      </c>
      <c r="D33" s="31"/>
      <c r="E33" s="21"/>
      <c r="F33" s="22"/>
      <c r="G33" s="12">
        <f t="shared" ref="G33:G34" si="4">C33*E33</f>
        <v>0</v>
      </c>
    </row>
    <row r="34" spans="1:7" customFormat="1" ht="14.25" customHeight="1" x14ac:dyDescent="0.25">
      <c r="A34" s="14" t="s">
        <v>68</v>
      </c>
      <c r="B34" s="14" t="s">
        <v>69</v>
      </c>
      <c r="C34" s="31">
        <v>2</v>
      </c>
      <c r="D34" s="31"/>
      <c r="E34" s="21"/>
      <c r="F34" s="22"/>
      <c r="G34" s="12">
        <f t="shared" si="4"/>
        <v>0</v>
      </c>
    </row>
    <row r="35" spans="1:7" customFormat="1" ht="15" x14ac:dyDescent="0.25">
      <c r="A35" s="14" t="s">
        <v>25</v>
      </c>
      <c r="B35" s="14"/>
      <c r="C35" s="31">
        <v>4</v>
      </c>
      <c r="D35" s="31"/>
      <c r="E35" s="21"/>
      <c r="F35" s="22"/>
      <c r="G35" s="12">
        <f t="shared" si="3"/>
        <v>0</v>
      </c>
    </row>
    <row r="36" spans="1:7" ht="23.25" customHeight="1" thickBot="1" x14ac:dyDescent="0.25">
      <c r="A36" s="18" t="s">
        <v>109</v>
      </c>
      <c r="B36" s="2"/>
      <c r="C36" s="2"/>
      <c r="D36" s="3"/>
      <c r="E36" s="28"/>
      <c r="F36" s="28">
        <f>SUM(E38:E41)</f>
        <v>0</v>
      </c>
      <c r="G36" s="2"/>
    </row>
    <row r="37" spans="1:7" ht="39" customHeight="1" x14ac:dyDescent="0.2">
      <c r="A37" s="23" t="s">
        <v>39</v>
      </c>
      <c r="B37" s="24"/>
      <c r="C37" s="25" t="s">
        <v>0</v>
      </c>
      <c r="D37" s="26"/>
      <c r="E37" s="27" t="s">
        <v>4</v>
      </c>
      <c r="F37" s="27"/>
      <c r="G37" s="13" t="s">
        <v>1</v>
      </c>
    </row>
    <row r="38" spans="1:7" customFormat="1" ht="93" customHeight="1" x14ac:dyDescent="0.25">
      <c r="A38" s="14" t="s">
        <v>26</v>
      </c>
      <c r="B38" s="14" t="s">
        <v>70</v>
      </c>
      <c r="C38" s="31">
        <v>1</v>
      </c>
      <c r="D38" s="31"/>
      <c r="E38" s="21"/>
      <c r="F38" s="22"/>
      <c r="G38" s="12">
        <f t="shared" ref="G38:G41" si="5">C38*E38</f>
        <v>0</v>
      </c>
    </row>
    <row r="39" spans="1:7" customFormat="1" ht="62.25" customHeight="1" x14ac:dyDescent="0.25">
      <c r="A39" s="14" t="s">
        <v>27</v>
      </c>
      <c r="B39" s="14" t="s">
        <v>71</v>
      </c>
      <c r="C39" s="31">
        <v>14</v>
      </c>
      <c r="D39" s="31"/>
      <c r="E39" s="21"/>
      <c r="F39" s="22"/>
      <c r="G39" s="12">
        <f t="shared" si="5"/>
        <v>0</v>
      </c>
    </row>
    <row r="40" spans="1:7" customFormat="1" ht="103.5" customHeight="1" x14ac:dyDescent="0.25">
      <c r="A40" s="14" t="s">
        <v>72</v>
      </c>
      <c r="B40" s="14" t="s">
        <v>73</v>
      </c>
      <c r="C40" s="31">
        <v>2</v>
      </c>
      <c r="D40" s="31"/>
      <c r="E40" s="21"/>
      <c r="F40" s="22"/>
      <c r="G40" s="12">
        <f t="shared" si="5"/>
        <v>0</v>
      </c>
    </row>
    <row r="41" spans="1:7" customFormat="1" ht="30.75" customHeight="1" x14ac:dyDescent="0.25">
      <c r="A41" s="14" t="s">
        <v>25</v>
      </c>
      <c r="B41" s="14"/>
      <c r="C41" s="31">
        <v>1</v>
      </c>
      <c r="D41" s="31"/>
      <c r="E41" s="21"/>
      <c r="F41" s="22"/>
      <c r="G41" s="12">
        <f t="shared" si="5"/>
        <v>0</v>
      </c>
    </row>
    <row r="42" spans="1:7" ht="23.25" customHeight="1" thickBot="1" x14ac:dyDescent="0.25">
      <c r="A42" s="18" t="s">
        <v>74</v>
      </c>
      <c r="B42" s="2"/>
      <c r="C42" s="2"/>
      <c r="D42" s="3"/>
      <c r="E42" s="28"/>
      <c r="F42" s="28">
        <f>SUM(E44:E51)</f>
        <v>0</v>
      </c>
      <c r="G42" s="2"/>
    </row>
    <row r="43" spans="1:7" ht="39" customHeight="1" x14ac:dyDescent="0.2">
      <c r="A43" s="23" t="s">
        <v>39</v>
      </c>
      <c r="B43" s="24"/>
      <c r="C43" s="25" t="s">
        <v>0</v>
      </c>
      <c r="D43" s="26"/>
      <c r="E43" s="27" t="s">
        <v>4</v>
      </c>
      <c r="F43" s="27"/>
      <c r="G43" s="13" t="s">
        <v>1</v>
      </c>
    </row>
    <row r="44" spans="1:7" customFormat="1" ht="72" customHeight="1" x14ac:dyDescent="0.25">
      <c r="A44" s="14" t="s">
        <v>28</v>
      </c>
      <c r="B44" s="14" t="s">
        <v>75</v>
      </c>
      <c r="C44" s="31">
        <v>3</v>
      </c>
      <c r="D44" s="31"/>
      <c r="E44" s="21"/>
      <c r="F44" s="22"/>
      <c r="G44" s="12">
        <f t="shared" ref="G44:G50" si="6">C44*E44</f>
        <v>0</v>
      </c>
    </row>
    <row r="45" spans="1:7" customFormat="1" ht="73.5" x14ac:dyDescent="0.25">
      <c r="A45" s="14" t="s">
        <v>76</v>
      </c>
      <c r="B45" s="14" t="s">
        <v>77</v>
      </c>
      <c r="C45" s="31">
        <v>2</v>
      </c>
      <c r="D45" s="31"/>
      <c r="E45" s="21"/>
      <c r="F45" s="22"/>
      <c r="G45" s="12">
        <f t="shared" si="6"/>
        <v>0</v>
      </c>
    </row>
    <row r="46" spans="1:7" customFormat="1" ht="15" x14ac:dyDescent="0.25">
      <c r="A46" s="14" t="s">
        <v>78</v>
      </c>
      <c r="B46" s="14" t="s">
        <v>79</v>
      </c>
      <c r="C46" s="31">
        <v>1</v>
      </c>
      <c r="D46" s="31"/>
      <c r="E46" s="21"/>
      <c r="F46" s="22"/>
      <c r="G46" s="12">
        <f t="shared" si="6"/>
        <v>0</v>
      </c>
    </row>
    <row r="47" spans="1:7" customFormat="1" ht="15" x14ac:dyDescent="0.25">
      <c r="A47" s="14" t="s">
        <v>25</v>
      </c>
      <c r="B47" s="14"/>
      <c r="C47" s="31">
        <v>1</v>
      </c>
      <c r="D47" s="31"/>
      <c r="E47" s="21"/>
      <c r="F47" s="22"/>
      <c r="G47" s="12">
        <f t="shared" si="6"/>
        <v>0</v>
      </c>
    </row>
    <row r="48" spans="1:7" customFormat="1" ht="51" customHeight="1" x14ac:dyDescent="0.25">
      <c r="A48" s="14" t="s">
        <v>80</v>
      </c>
      <c r="B48" s="14" t="s">
        <v>81</v>
      </c>
      <c r="C48" s="31">
        <v>1</v>
      </c>
      <c r="D48" s="31"/>
      <c r="E48" s="21"/>
      <c r="F48" s="22"/>
      <c r="G48" s="12">
        <f t="shared" si="6"/>
        <v>0</v>
      </c>
    </row>
    <row r="49" spans="1:7" customFormat="1" ht="42" x14ac:dyDescent="0.25">
      <c r="A49" s="14" t="s">
        <v>29</v>
      </c>
      <c r="B49" s="14" t="s">
        <v>82</v>
      </c>
      <c r="C49" s="31">
        <v>2</v>
      </c>
      <c r="D49" s="31"/>
      <c r="E49" s="21"/>
      <c r="F49" s="22"/>
      <c r="G49" s="12">
        <f t="shared" si="6"/>
        <v>0</v>
      </c>
    </row>
    <row r="50" spans="1:7" customFormat="1" ht="105.75" customHeight="1" x14ac:dyDescent="0.25">
      <c r="A50" s="14" t="s">
        <v>30</v>
      </c>
      <c r="B50" s="14" t="s">
        <v>83</v>
      </c>
      <c r="C50" s="31">
        <v>2</v>
      </c>
      <c r="D50" s="31"/>
      <c r="E50" s="21"/>
      <c r="F50" s="22"/>
      <c r="G50" s="12">
        <f t="shared" si="6"/>
        <v>0</v>
      </c>
    </row>
    <row r="51" spans="1:7" ht="23.25" customHeight="1" thickBot="1" x14ac:dyDescent="0.25">
      <c r="A51" s="18" t="s">
        <v>48</v>
      </c>
      <c r="B51" s="2"/>
      <c r="C51" s="2"/>
      <c r="D51" s="3"/>
      <c r="E51" s="28"/>
      <c r="F51" s="28">
        <f>SUM(E53:E61)</f>
        <v>0</v>
      </c>
      <c r="G51" s="2"/>
    </row>
    <row r="52" spans="1:7" ht="39" customHeight="1" x14ac:dyDescent="0.2">
      <c r="A52" s="23" t="s">
        <v>39</v>
      </c>
      <c r="B52" s="24"/>
      <c r="C52" s="25" t="s">
        <v>0</v>
      </c>
      <c r="D52" s="26"/>
      <c r="E52" s="27" t="s">
        <v>4</v>
      </c>
      <c r="F52" s="27"/>
      <c r="G52" s="13" t="s">
        <v>1</v>
      </c>
    </row>
    <row r="53" spans="1:7" customFormat="1" ht="15" x14ac:dyDescent="0.25">
      <c r="A53" s="14" t="s">
        <v>84</v>
      </c>
      <c r="B53" s="14" t="s">
        <v>31</v>
      </c>
      <c r="C53" s="31">
        <v>27</v>
      </c>
      <c r="D53" s="31"/>
      <c r="E53" s="21"/>
      <c r="F53" s="22"/>
      <c r="G53" s="12">
        <f t="shared" ref="G53:G64" si="7">C53*E53</f>
        <v>0</v>
      </c>
    </row>
    <row r="54" spans="1:7" customFormat="1" ht="21" x14ac:dyDescent="0.25">
      <c r="A54" s="14" t="s">
        <v>85</v>
      </c>
      <c r="B54" s="14" t="s">
        <v>32</v>
      </c>
      <c r="C54" s="31">
        <v>660</v>
      </c>
      <c r="D54" s="31"/>
      <c r="E54" s="21"/>
      <c r="F54" s="22"/>
      <c r="G54" s="12">
        <f t="shared" si="7"/>
        <v>0</v>
      </c>
    </row>
    <row r="55" spans="1:7" customFormat="1" ht="27" customHeight="1" x14ac:dyDescent="0.25">
      <c r="A55" s="14" t="s">
        <v>89</v>
      </c>
      <c r="B55" s="14" t="s">
        <v>86</v>
      </c>
      <c r="C55" s="31">
        <v>255</v>
      </c>
      <c r="D55" s="31"/>
      <c r="E55" s="21"/>
      <c r="F55" s="22"/>
      <c r="G55" s="12">
        <f t="shared" si="7"/>
        <v>0</v>
      </c>
    </row>
    <row r="56" spans="1:7" customFormat="1" ht="147" x14ac:dyDescent="0.25">
      <c r="A56" s="14" t="s">
        <v>87</v>
      </c>
      <c r="B56" s="14" t="s">
        <v>88</v>
      </c>
      <c r="C56" s="31">
        <v>4855</v>
      </c>
      <c r="D56" s="31"/>
      <c r="E56" s="21"/>
      <c r="F56" s="22"/>
      <c r="G56" s="12">
        <f>C56*E56</f>
        <v>0</v>
      </c>
    </row>
    <row r="57" spans="1:7" customFormat="1" ht="105" x14ac:dyDescent="0.25">
      <c r="A57" s="14" t="s">
        <v>90</v>
      </c>
      <c r="B57" s="14" t="s">
        <v>91</v>
      </c>
      <c r="C57" s="31">
        <v>335</v>
      </c>
      <c r="D57" s="31"/>
      <c r="E57" s="21"/>
      <c r="F57" s="22"/>
      <c r="G57" s="12">
        <f t="shared" si="7"/>
        <v>0</v>
      </c>
    </row>
    <row r="58" spans="1:7" customFormat="1" ht="31.5" customHeight="1" x14ac:dyDescent="0.25">
      <c r="A58" s="14" t="s">
        <v>89</v>
      </c>
      <c r="B58" s="14" t="s">
        <v>92</v>
      </c>
      <c r="C58" s="31">
        <v>50</v>
      </c>
      <c r="D58" s="31"/>
      <c r="E58" s="21"/>
      <c r="F58" s="22"/>
      <c r="G58" s="12">
        <f t="shared" ref="G58" si="8">C58*E58</f>
        <v>0</v>
      </c>
    </row>
    <row r="59" spans="1:7" customFormat="1" ht="35.25" customHeight="1" x14ac:dyDescent="0.25">
      <c r="A59" s="14" t="s">
        <v>33</v>
      </c>
      <c r="B59" s="14" t="s">
        <v>93</v>
      </c>
      <c r="C59" s="31">
        <v>1</v>
      </c>
      <c r="D59" s="31"/>
      <c r="E59" s="21"/>
      <c r="F59" s="22"/>
      <c r="G59" s="12">
        <f t="shared" si="7"/>
        <v>0</v>
      </c>
    </row>
    <row r="60" spans="1:7" customFormat="1" ht="50.25" customHeight="1" x14ac:dyDescent="0.25">
      <c r="A60" s="14" t="s">
        <v>34</v>
      </c>
      <c r="B60" s="14" t="s">
        <v>94</v>
      </c>
      <c r="C60" s="31">
        <v>1</v>
      </c>
      <c r="D60" s="31"/>
      <c r="E60" s="21"/>
      <c r="F60" s="22"/>
      <c r="G60" s="12">
        <f t="shared" si="7"/>
        <v>0</v>
      </c>
    </row>
    <row r="61" spans="1:7" customFormat="1" ht="60.75" customHeight="1" x14ac:dyDescent="0.25">
      <c r="A61" s="14" t="s">
        <v>35</v>
      </c>
      <c r="B61" s="14" t="s">
        <v>95</v>
      </c>
      <c r="C61" s="31">
        <v>25</v>
      </c>
      <c r="D61" s="31"/>
      <c r="E61" s="21"/>
      <c r="F61" s="22"/>
      <c r="G61" s="12">
        <f t="shared" si="7"/>
        <v>0</v>
      </c>
    </row>
    <row r="62" spans="1:7" customFormat="1" ht="51.75" customHeight="1" x14ac:dyDescent="0.25">
      <c r="A62" s="14" t="s">
        <v>36</v>
      </c>
      <c r="B62" s="14" t="s">
        <v>96</v>
      </c>
      <c r="C62" s="31">
        <v>25</v>
      </c>
      <c r="D62" s="31"/>
      <c r="E62" s="21"/>
      <c r="F62" s="22"/>
      <c r="G62" s="12">
        <f t="shared" si="7"/>
        <v>0</v>
      </c>
    </row>
    <row r="63" spans="1:7" customFormat="1" ht="24" customHeight="1" x14ac:dyDescent="0.25">
      <c r="A63" s="14" t="s">
        <v>37</v>
      </c>
      <c r="B63" s="14" t="s">
        <v>97</v>
      </c>
      <c r="C63" s="31">
        <v>1</v>
      </c>
      <c r="D63" s="31"/>
      <c r="E63" s="21"/>
      <c r="F63" s="22"/>
      <c r="G63" s="12">
        <f t="shared" si="7"/>
        <v>0</v>
      </c>
    </row>
    <row r="64" spans="1:7" customFormat="1" ht="63" customHeight="1" x14ac:dyDescent="0.25">
      <c r="A64" s="14" t="s">
        <v>38</v>
      </c>
      <c r="B64" s="14" t="s">
        <v>98</v>
      </c>
      <c r="C64" s="31">
        <v>1</v>
      </c>
      <c r="D64" s="31"/>
      <c r="E64" s="21"/>
      <c r="F64" s="22"/>
      <c r="G64" s="12">
        <f t="shared" si="7"/>
        <v>0</v>
      </c>
    </row>
    <row r="65" spans="1:7" customFormat="1" ht="81.75" customHeight="1" x14ac:dyDescent="0.25">
      <c r="A65" s="14" t="s">
        <v>99</v>
      </c>
      <c r="B65" s="14" t="s">
        <v>100</v>
      </c>
      <c r="C65" s="31">
        <v>19</v>
      </c>
      <c r="D65" s="31"/>
      <c r="E65" s="21"/>
      <c r="F65" s="22"/>
      <c r="G65" s="12">
        <f t="shared" ref="G65" si="9">C65*E65</f>
        <v>0</v>
      </c>
    </row>
    <row r="66" spans="1:7" ht="23.25" customHeight="1" thickBot="1" x14ac:dyDescent="0.25">
      <c r="A66" s="18" t="s">
        <v>102</v>
      </c>
      <c r="B66" s="2"/>
      <c r="C66" s="2"/>
      <c r="D66" s="3"/>
      <c r="E66" s="28"/>
      <c r="F66" s="28">
        <f>SUM(E68:E68)</f>
        <v>0</v>
      </c>
      <c r="G66" s="2"/>
    </row>
    <row r="67" spans="1:7" ht="39" customHeight="1" x14ac:dyDescent="0.2">
      <c r="A67" s="23" t="s">
        <v>39</v>
      </c>
      <c r="B67" s="24"/>
      <c r="C67" s="25" t="s">
        <v>0</v>
      </c>
      <c r="D67" s="26"/>
      <c r="E67" s="27" t="s">
        <v>4</v>
      </c>
      <c r="F67" s="27"/>
      <c r="G67" s="13" t="s">
        <v>1</v>
      </c>
    </row>
    <row r="68" spans="1:7" customFormat="1" ht="22.5" x14ac:dyDescent="0.25">
      <c r="A68" s="17" t="s">
        <v>101</v>
      </c>
      <c r="B68" s="14"/>
      <c r="C68" s="31">
        <v>3</v>
      </c>
      <c r="D68" s="31"/>
      <c r="E68" s="21"/>
      <c r="F68" s="22"/>
      <c r="G68" s="12">
        <f t="shared" ref="G68" si="10">C68*E68</f>
        <v>0</v>
      </c>
    </row>
    <row r="69" spans="1:7" ht="23.25" customHeight="1" thickBot="1" x14ac:dyDescent="0.25">
      <c r="A69" s="18" t="s">
        <v>103</v>
      </c>
      <c r="B69" s="2"/>
      <c r="C69" s="2"/>
      <c r="D69" s="3"/>
      <c r="E69" s="28"/>
      <c r="F69" s="28">
        <f>SUM(E71:E71)</f>
        <v>0</v>
      </c>
      <c r="G69" s="2"/>
    </row>
    <row r="70" spans="1:7" ht="39" customHeight="1" x14ac:dyDescent="0.2">
      <c r="A70" s="23" t="s">
        <v>39</v>
      </c>
      <c r="B70" s="24"/>
      <c r="C70" s="25" t="s">
        <v>0</v>
      </c>
      <c r="D70" s="26"/>
      <c r="E70" s="27" t="s">
        <v>4</v>
      </c>
      <c r="F70" s="27"/>
      <c r="G70" s="13" t="s">
        <v>1</v>
      </c>
    </row>
    <row r="71" spans="1:7" customFormat="1" ht="32.25" thickBot="1" x14ac:dyDescent="0.3">
      <c r="A71" s="15" t="s">
        <v>104</v>
      </c>
      <c r="B71" s="15" t="s">
        <v>105</v>
      </c>
      <c r="C71" s="32">
        <v>1</v>
      </c>
      <c r="D71" s="32"/>
      <c r="E71" s="21"/>
      <c r="F71" s="22"/>
      <c r="G71" s="16">
        <f t="shared" ref="G71" si="11">C71*E71</f>
        <v>0</v>
      </c>
    </row>
    <row r="72" spans="1:7" ht="31.5" customHeight="1" thickBot="1" x14ac:dyDescent="0.25">
      <c r="A72" s="41"/>
      <c r="B72" s="41"/>
      <c r="C72" s="41"/>
      <c r="D72" s="41"/>
      <c r="E72" s="41"/>
      <c r="F72" s="41"/>
      <c r="G72" s="41"/>
    </row>
    <row r="73" spans="1:7" ht="37.5" customHeight="1" thickBot="1" x14ac:dyDescent="0.25">
      <c r="C73" s="36" t="s">
        <v>8</v>
      </c>
      <c r="D73" s="37"/>
      <c r="E73" s="37"/>
      <c r="F73" s="7" t="s">
        <v>2</v>
      </c>
      <c r="G73" s="7" t="s">
        <v>3</v>
      </c>
    </row>
    <row r="74" spans="1:7" ht="66" customHeight="1" thickBot="1" x14ac:dyDescent="0.25">
      <c r="C74" s="33" t="s">
        <v>106</v>
      </c>
      <c r="D74" s="34"/>
      <c r="E74" s="34"/>
      <c r="F74" s="11">
        <f>SUM(G13:G71)</f>
        <v>0</v>
      </c>
      <c r="G74" s="11">
        <f>F74*1.21</f>
        <v>0</v>
      </c>
    </row>
    <row r="76" spans="1:7" ht="119.25" customHeight="1" x14ac:dyDescent="0.2">
      <c r="A76" s="5"/>
      <c r="B76" s="5"/>
      <c r="C76" s="35" t="s">
        <v>9</v>
      </c>
      <c r="D76" s="35"/>
      <c r="E76" s="35"/>
      <c r="F76" s="35"/>
      <c r="G76" s="35"/>
    </row>
    <row r="77" spans="1:7" ht="18.75" customHeight="1" x14ac:dyDescent="0.2">
      <c r="A77" s="6"/>
      <c r="B77" s="6"/>
      <c r="C77" s="4"/>
      <c r="D77" s="4"/>
      <c r="E77" s="4"/>
      <c r="F77" s="4"/>
    </row>
  </sheetData>
  <sheetProtection sheet="1" objects="1" scenarios="1" selectLockedCells="1"/>
  <mergeCells count="132">
    <mergeCell ref="C65:D65"/>
    <mergeCell ref="E65:F65"/>
    <mergeCell ref="C74:E74"/>
    <mergeCell ref="C76:G76"/>
    <mergeCell ref="C73:E73"/>
    <mergeCell ref="A9:G9"/>
    <mergeCell ref="C7:D7"/>
    <mergeCell ref="D6:G6"/>
    <mergeCell ref="D5:G5"/>
    <mergeCell ref="E7:G7"/>
    <mergeCell ref="A72:G72"/>
    <mergeCell ref="C12:D12"/>
    <mergeCell ref="E11:F11"/>
    <mergeCell ref="E12:F12"/>
    <mergeCell ref="A10:G10"/>
    <mergeCell ref="C13:D13"/>
    <mergeCell ref="C14:D14"/>
    <mergeCell ref="C22:D22"/>
    <mergeCell ref="C23:D23"/>
    <mergeCell ref="C24:D24"/>
    <mergeCell ref="C25:D25"/>
    <mergeCell ref="C26:D26"/>
    <mergeCell ref="C16:D16"/>
    <mergeCell ref="C17:D17"/>
    <mergeCell ref="C41:D41"/>
    <mergeCell ref="C44:D44"/>
    <mergeCell ref="C45:D45"/>
    <mergeCell ref="C46:D46"/>
    <mergeCell ref="C18:D18"/>
    <mergeCell ref="C20:D20"/>
    <mergeCell ref="C21:D21"/>
    <mergeCell ref="C39:D39"/>
    <mergeCell ref="C40:D40"/>
    <mergeCell ref="C30:D30"/>
    <mergeCell ref="C31:D31"/>
    <mergeCell ref="C32:D32"/>
    <mergeCell ref="C35:D35"/>
    <mergeCell ref="C38:D38"/>
    <mergeCell ref="C33:D33"/>
    <mergeCell ref="C34:D34"/>
    <mergeCell ref="C27:D27"/>
    <mergeCell ref="C63:D63"/>
    <mergeCell ref="C64:D64"/>
    <mergeCell ref="C54:D54"/>
    <mergeCell ref="C56:D56"/>
    <mergeCell ref="C55:D55"/>
    <mergeCell ref="C57:D57"/>
    <mergeCell ref="C59:D59"/>
    <mergeCell ref="C58:D58"/>
    <mergeCell ref="C47:D47"/>
    <mergeCell ref="C48:D48"/>
    <mergeCell ref="C49:D49"/>
    <mergeCell ref="C50:D50"/>
    <mergeCell ref="C53:D53"/>
    <mergeCell ref="C37:D37"/>
    <mergeCell ref="E37:F37"/>
    <mergeCell ref="A12:B12"/>
    <mergeCell ref="A37:B37"/>
    <mergeCell ref="E28:F28"/>
    <mergeCell ref="C68:D68"/>
    <mergeCell ref="C71:D71"/>
    <mergeCell ref="E13:F13"/>
    <mergeCell ref="E14:F14"/>
    <mergeCell ref="C15:D15"/>
    <mergeCell ref="E15:F15"/>
    <mergeCell ref="E16:F16"/>
    <mergeCell ref="E17:F17"/>
    <mergeCell ref="E18:F18"/>
    <mergeCell ref="C19:D19"/>
    <mergeCell ref="E19:F19"/>
    <mergeCell ref="E20:F20"/>
    <mergeCell ref="E21:F21"/>
    <mergeCell ref="E22:F22"/>
    <mergeCell ref="E23:F23"/>
    <mergeCell ref="E24:F24"/>
    <mergeCell ref="C60:D60"/>
    <mergeCell ref="C61:D61"/>
    <mergeCell ref="C62:D62"/>
    <mergeCell ref="E30:F30"/>
    <mergeCell ref="E31:F31"/>
    <mergeCell ref="E32:F32"/>
    <mergeCell ref="E35:F35"/>
    <mergeCell ref="E36:F36"/>
    <mergeCell ref="E33:F33"/>
    <mergeCell ref="E34:F34"/>
    <mergeCell ref="E25:F25"/>
    <mergeCell ref="E26:F26"/>
    <mergeCell ref="E42:F42"/>
    <mergeCell ref="E44:F44"/>
    <mergeCell ref="E45:F45"/>
    <mergeCell ref="E46:F46"/>
    <mergeCell ref="E47:F47"/>
    <mergeCell ref="E58:F58"/>
    <mergeCell ref="E40:F40"/>
    <mergeCell ref="E41:F41"/>
    <mergeCell ref="E38:F38"/>
    <mergeCell ref="E39:F39"/>
    <mergeCell ref="E64:F64"/>
    <mergeCell ref="E54:F54"/>
    <mergeCell ref="E56:F56"/>
    <mergeCell ref="E55:F55"/>
    <mergeCell ref="E57:F57"/>
    <mergeCell ref="E59:F59"/>
    <mergeCell ref="E48:F48"/>
    <mergeCell ref="E49:F49"/>
    <mergeCell ref="E50:F50"/>
    <mergeCell ref="E51:F51"/>
    <mergeCell ref="E53:F53"/>
    <mergeCell ref="E27:F27"/>
    <mergeCell ref="A29:B29"/>
    <mergeCell ref="C29:D29"/>
    <mergeCell ref="E29:F29"/>
    <mergeCell ref="E66:F66"/>
    <mergeCell ref="E68:F68"/>
    <mergeCell ref="E69:F69"/>
    <mergeCell ref="E71:F71"/>
    <mergeCell ref="A43:B43"/>
    <mergeCell ref="C43:D43"/>
    <mergeCell ref="E43:F43"/>
    <mergeCell ref="A52:B52"/>
    <mergeCell ref="C52:D52"/>
    <mergeCell ref="E52:F52"/>
    <mergeCell ref="A67:B67"/>
    <mergeCell ref="C67:D67"/>
    <mergeCell ref="E67:F67"/>
    <mergeCell ref="A70:B70"/>
    <mergeCell ref="C70:D70"/>
    <mergeCell ref="E70:F70"/>
    <mergeCell ref="E60:F60"/>
    <mergeCell ref="E61:F61"/>
    <mergeCell ref="E62:F62"/>
    <mergeCell ref="E63:F63"/>
  </mergeCells>
  <pageMargins left="0.47244094488188981" right="0.23622047244094491" top="0.59055118110236227" bottom="0.08" header="0.19685039370078741" footer="0.19685039370078741"/>
  <pageSetup paperSize="9" scale="49" fitToHeight="2" orientation="portrait" verticalDpi="1200" r:id="rId1"/>
  <headerFooter>
    <oddHeader>&amp;C&amp;"v,Negrita"&amp;18&amp;K05-049ANNEX 8. OFERTA ECONÒMICA DE L’EMPRESA LICITADORA</oddHead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Annex 8- Oferta econòmica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Peinado Ruiz, Estanis</dc:creator>
  <cp:lastModifiedBy>Peinado Ruiz, Estanis</cp:lastModifiedBy>
  <cp:lastPrinted>2025-10-24T11:01:36Z</cp:lastPrinted>
  <dcterms:created xsi:type="dcterms:W3CDTF">2024-10-10T16:46:31Z</dcterms:created>
  <dcterms:modified xsi:type="dcterms:W3CDTF">2025-10-24T12:41:56Z</dcterms:modified>
</cp:coreProperties>
</file>