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juntament\Desktop\"/>
    </mc:Choice>
  </mc:AlternateContent>
  <xr:revisionPtr revIDLastSave="0" documentId="8_{E0D1FEFB-BCA0-4D7F-9C0B-E5C85572A4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 1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4" l="1"/>
  <c r="I2" i="14" s="1"/>
  <c r="F23" i="14" s="1"/>
  <c r="G23" i="14" s="1"/>
  <c r="C4" i="14"/>
  <c r="I4" i="14" s="1"/>
  <c r="F25" i="14" s="1"/>
  <c r="G25" i="14" s="1"/>
  <c r="C3" i="14"/>
  <c r="I3" i="14" s="1"/>
  <c r="F24" i="14" s="1"/>
  <c r="G24" i="14" s="1"/>
  <c r="G13" i="14" l="1"/>
  <c r="I13" i="14"/>
  <c r="G15" i="14" l="1"/>
</calcChain>
</file>

<file path=xl/sharedStrings.xml><?xml version="1.0" encoding="utf-8"?>
<sst xmlns="http://schemas.openxmlformats.org/spreadsheetml/2006/main" count="72" uniqueCount="43">
  <si>
    <t>PREU</t>
  </si>
  <si>
    <t>Empresa</t>
  </si>
  <si>
    <t>TOTAL</t>
  </si>
  <si>
    <t>Puntuacio</t>
  </si>
  <si>
    <t>EDUARD GRATACOS</t>
  </si>
  <si>
    <t>EDDAB ARQUITECTURA</t>
  </si>
  <si>
    <t>ANREA SOLE</t>
  </si>
  <si>
    <t>EQUIP</t>
  </si>
  <si>
    <t>ENJARDINAMENT</t>
  </si>
  <si>
    <t>SOSTENIBILITAT</t>
  </si>
  <si>
    <t>COORDINACIO</t>
  </si>
  <si>
    <t>INFOGRAFIES</t>
  </si>
  <si>
    <t>PREU (MÀX 35)</t>
  </si>
  <si>
    <t>EQUIP RESPONSABLE (MÀX 8)</t>
  </si>
  <si>
    <t>ENJARDINAMENT (MÀX 14)</t>
  </si>
  <si>
    <t>SOSTENIBILITAT (MÀX 8)</t>
  </si>
  <si>
    <t>COORDIANACIO (MÀX 5)</t>
  </si>
  <si>
    <t>INFOGRAFIES  (MÀX 5)</t>
  </si>
  <si>
    <t>ANYS</t>
  </si>
  <si>
    <t>SI/NO</t>
  </si>
  <si>
    <t>CALCUL BAIXA</t>
  </si>
  <si>
    <t>1. SI NO HI HA CAP OFERTA PER SOTA DEL 90% DE LA MITJANA</t>
  </si>
  <si>
    <t>MITJANA</t>
  </si>
  <si>
    <t>SOTA 90</t>
  </si>
  <si>
    <t>SERÀ BAIXA SI ES SUPERIOR A</t>
  </si>
  <si>
    <t>judici valor</t>
  </si>
  <si>
    <t>criteris automatics</t>
  </si>
  <si>
    <t>puntuacio total</t>
  </si>
  <si>
    <t>empresa</t>
  </si>
  <si>
    <t>EDUARD</t>
  </si>
  <si>
    <t>EDDAB</t>
  </si>
  <si>
    <t>ANDREA</t>
  </si>
  <si>
    <t>NO ACREDITA</t>
  </si>
  <si>
    <t>SI</t>
  </si>
  <si>
    <t>PROJECTES</t>
  </si>
  <si>
    <t>SI  3</t>
  </si>
  <si>
    <t>SI  +3</t>
  </si>
  <si>
    <t>SI 3</t>
  </si>
  <si>
    <t>SI TOTS</t>
  </si>
  <si>
    <t>SI/FALTA FUSTA I DERIVATS BOSCOS DE PROXIMITAT</t>
  </si>
  <si>
    <t>SI 1 COP SETMANA</t>
  </si>
  <si>
    <t xml:space="preserve">SI </t>
  </si>
  <si>
    <t>ORDRE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</si>
</sst>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applyBorder="1"/>
    <xf numFmtId="0" fontId="0" fillId="2" borderId="2" xfId="0" applyFill="1" applyBorder="1"/>
    <xf numFmtId="0" fontId="0" fillId="3" borderId="1" xfId="0" applyFill="1" applyBorder="1"/>
    <xf numFmtId="0" fontId="0" fillId="4" borderId="2" xfId="0" applyFill="1" applyBorder="1"/>
    <xf numFmtId="0" fontId="2" fillId="0" borderId="0" xfId="0" applyFont="1"/>
    <xf numFmtId="0" fontId="4" fillId="3" borderId="1" xfId="0" applyFont="1" applyFill="1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2" fontId="4" fillId="0" borderId="3" xfId="0" applyNumberFormat="1" applyFont="1" applyBorder="1"/>
    <xf numFmtId="0" fontId="1" fillId="3" borderId="1" xfId="0" applyFont="1" applyFill="1" applyBorder="1"/>
    <xf numFmtId="2" fontId="1" fillId="0" borderId="1" xfId="0" applyNumberFormat="1" applyFont="1" applyBorder="1"/>
    <xf numFmtId="0" fontId="0" fillId="5" borderId="0" xfId="0" applyFill="1" applyAlignment="1">
      <alignment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3" fillId="0" borderId="1" xfId="0" applyFont="1" applyBorder="1"/>
    <xf numFmtId="0" fontId="0" fillId="5" borderId="1" xfId="0" applyFill="1" applyBorder="1"/>
    <xf numFmtId="2" fontId="0" fillId="0" borderId="0" xfId="0" applyNumberFormat="1"/>
    <xf numFmtId="2" fontId="0" fillId="0" borderId="1" xfId="1" applyNumberFormat="1" applyFont="1" applyBorder="1"/>
    <xf numFmtId="0" fontId="0" fillId="0" borderId="4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3" fillId="6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77DF3-3C61-49D4-A551-F0C756CA1138}">
  <dimension ref="A1:M37"/>
  <sheetViews>
    <sheetView tabSelected="1" workbookViewId="0">
      <selection activeCell="G26" sqref="G26"/>
    </sheetView>
  </sheetViews>
  <sheetFormatPr baseColWidth="10" defaultRowHeight="15" x14ac:dyDescent="0.25"/>
  <cols>
    <col min="1" max="1" width="36.140625" customWidth="1"/>
    <col min="2" max="2" width="11.42578125" customWidth="1"/>
    <col min="3" max="3" width="11.85546875" customWidth="1"/>
    <col min="4" max="9" width="15.7109375" customWidth="1"/>
    <col min="11" max="11" width="19.5703125" customWidth="1"/>
    <col min="13" max="13" width="31.5703125" customWidth="1"/>
  </cols>
  <sheetData>
    <row r="1" spans="1:11" x14ac:dyDescent="0.25">
      <c r="A1" s="1" t="s">
        <v>1</v>
      </c>
      <c r="B1" s="2" t="s">
        <v>0</v>
      </c>
      <c r="C1" s="4" t="s">
        <v>3</v>
      </c>
      <c r="D1" s="5" t="s">
        <v>7</v>
      </c>
      <c r="E1" s="5" t="s">
        <v>8</v>
      </c>
      <c r="F1" s="5" t="s">
        <v>9</v>
      </c>
      <c r="G1" s="5" t="s">
        <v>10</v>
      </c>
      <c r="H1" s="5" t="s">
        <v>11</v>
      </c>
      <c r="I1" s="5" t="s">
        <v>2</v>
      </c>
      <c r="K1" s="7"/>
    </row>
    <row r="2" spans="1:11" x14ac:dyDescent="0.25">
      <c r="A2" s="8" t="s">
        <v>4</v>
      </c>
      <c r="B2" s="17">
        <v>38802</v>
      </c>
      <c r="C2" s="6">
        <f>(1-((B2-MIN(B2:B4))/41602.94))*35</f>
        <v>27.485627217691825</v>
      </c>
      <c r="D2" s="3">
        <v>8</v>
      </c>
      <c r="E2" s="3">
        <v>14</v>
      </c>
      <c r="F2" s="3">
        <v>8</v>
      </c>
      <c r="G2" s="3">
        <v>5</v>
      </c>
      <c r="H2" s="3">
        <v>5</v>
      </c>
      <c r="I2" s="3">
        <f>SUM(C2:H2)</f>
        <v>67.485627217691828</v>
      </c>
    </row>
    <row r="3" spans="1:11" x14ac:dyDescent="0.25">
      <c r="A3" s="8" t="s">
        <v>5</v>
      </c>
      <c r="B3" s="17">
        <v>33057.85</v>
      </c>
      <c r="C3" s="6">
        <f>(1-((B3-MIN(B2:B4))/41602.94))*35</f>
        <v>32.318104201289621</v>
      </c>
      <c r="D3" s="3">
        <v>8</v>
      </c>
      <c r="E3" s="3">
        <v>14</v>
      </c>
      <c r="F3" s="3">
        <v>7</v>
      </c>
      <c r="G3" s="3">
        <v>5</v>
      </c>
      <c r="H3" s="3">
        <v>5</v>
      </c>
      <c r="I3" s="3">
        <f>SUM(C3:H3)</f>
        <v>71.318104201289628</v>
      </c>
    </row>
    <row r="4" spans="1:11" x14ac:dyDescent="0.25">
      <c r="A4" s="18" t="s">
        <v>6</v>
      </c>
      <c r="B4" s="17">
        <v>29870</v>
      </c>
      <c r="C4" s="6">
        <f>(1-((B4-MIN(B2:B4))/41602.94))*35</f>
        <v>35</v>
      </c>
      <c r="D4" s="3">
        <v>4</v>
      </c>
      <c r="E4" s="3">
        <v>14</v>
      </c>
      <c r="F4" s="3">
        <v>8</v>
      </c>
      <c r="G4" s="3">
        <v>5</v>
      </c>
      <c r="H4" s="3">
        <v>5</v>
      </c>
      <c r="I4" s="3">
        <f>SUM(C4:H4)</f>
        <v>71</v>
      </c>
    </row>
    <row r="5" spans="1:11" x14ac:dyDescent="0.25">
      <c r="A5" s="14"/>
      <c r="B5" s="10"/>
      <c r="D5" s="12"/>
      <c r="E5" s="12"/>
      <c r="F5" s="12"/>
      <c r="G5" s="13"/>
      <c r="H5" s="13"/>
    </row>
    <row r="6" spans="1:11" x14ac:dyDescent="0.25">
      <c r="A6" s="15"/>
      <c r="B6" s="10"/>
    </row>
    <row r="7" spans="1:11" x14ac:dyDescent="0.25">
      <c r="A7" s="9"/>
      <c r="B7" s="10"/>
    </row>
    <row r="8" spans="1:11" x14ac:dyDescent="0.25">
      <c r="A8" s="11"/>
      <c r="B8" s="10"/>
    </row>
    <row r="9" spans="1:11" x14ac:dyDescent="0.25">
      <c r="A9" s="3" t="s">
        <v>12</v>
      </c>
      <c r="B9" s="19" t="s">
        <v>0</v>
      </c>
      <c r="G9" s="3" t="s">
        <v>20</v>
      </c>
    </row>
    <row r="10" spans="1:11" x14ac:dyDescent="0.25">
      <c r="A10" s="8" t="s">
        <v>4</v>
      </c>
      <c r="B10" s="17">
        <v>38802</v>
      </c>
      <c r="G10" s="3" t="s">
        <v>21</v>
      </c>
      <c r="I10" s="16"/>
    </row>
    <row r="11" spans="1:11" x14ac:dyDescent="0.25">
      <c r="A11" s="8" t="s">
        <v>5</v>
      </c>
      <c r="B11" s="17">
        <v>33057.85</v>
      </c>
      <c r="D11" s="12"/>
      <c r="E11" s="12"/>
      <c r="F11" s="12"/>
      <c r="G11" s="21"/>
      <c r="H11" s="13"/>
      <c r="I11" s="12"/>
    </row>
    <row r="12" spans="1:11" ht="30" x14ac:dyDescent="0.25">
      <c r="A12" s="18" t="s">
        <v>6</v>
      </c>
      <c r="B12" s="17">
        <v>29870</v>
      </c>
      <c r="D12" s="12"/>
      <c r="E12" s="12"/>
      <c r="F12" s="12"/>
      <c r="G12" s="22" t="s">
        <v>22</v>
      </c>
      <c r="H12" s="12"/>
      <c r="I12" s="20" t="s">
        <v>24</v>
      </c>
    </row>
    <row r="13" spans="1:11" x14ac:dyDescent="0.25">
      <c r="A13" s="3"/>
      <c r="B13" s="3"/>
      <c r="G13" s="23">
        <f>SUM(I2:I4)/3</f>
        <v>69.934577139660476</v>
      </c>
      <c r="I13" s="12">
        <f>(G13*110)/100</f>
        <v>76.928034853626528</v>
      </c>
    </row>
    <row r="14" spans="1:11" x14ac:dyDescent="0.25">
      <c r="A14" s="3" t="s">
        <v>13</v>
      </c>
      <c r="B14" s="3" t="s">
        <v>18</v>
      </c>
      <c r="C14" t="s">
        <v>34</v>
      </c>
      <c r="G14" s="24" t="s">
        <v>23</v>
      </c>
    </row>
    <row r="15" spans="1:11" x14ac:dyDescent="0.25">
      <c r="A15" s="8" t="s">
        <v>4</v>
      </c>
      <c r="B15" s="3">
        <v>2009</v>
      </c>
      <c r="C15" t="s">
        <v>35</v>
      </c>
      <c r="G15" s="27">
        <f>(G13*90)/100</f>
        <v>62.941119425694431</v>
      </c>
    </row>
    <row r="16" spans="1:11" x14ac:dyDescent="0.25">
      <c r="A16" s="8" t="s">
        <v>5</v>
      </c>
      <c r="B16" s="3">
        <v>2009</v>
      </c>
      <c r="C16" t="s">
        <v>36</v>
      </c>
      <c r="G16" s="28"/>
    </row>
    <row r="17" spans="1:13" x14ac:dyDescent="0.25">
      <c r="A17" s="18" t="s">
        <v>6</v>
      </c>
      <c r="B17" s="3" t="s">
        <v>32</v>
      </c>
      <c r="C17" t="s">
        <v>37</v>
      </c>
      <c r="G17" s="28"/>
      <c r="M17" s="7"/>
    </row>
    <row r="18" spans="1:13" x14ac:dyDescent="0.25">
      <c r="A18" s="3"/>
      <c r="B18" s="3"/>
      <c r="G18" s="28"/>
    </row>
    <row r="19" spans="1:13" x14ac:dyDescent="0.25">
      <c r="A19" s="3" t="s">
        <v>14</v>
      </c>
      <c r="B19" s="3" t="s">
        <v>19</v>
      </c>
      <c r="I19" s="25"/>
    </row>
    <row r="20" spans="1:13" x14ac:dyDescent="0.25">
      <c r="A20" s="8" t="s">
        <v>4</v>
      </c>
      <c r="B20" s="3" t="s">
        <v>33</v>
      </c>
    </row>
    <row r="21" spans="1:13" x14ac:dyDescent="0.25">
      <c r="A21" s="8" t="s">
        <v>5</v>
      </c>
      <c r="B21" s="3" t="s">
        <v>33</v>
      </c>
    </row>
    <row r="22" spans="1:13" x14ac:dyDescent="0.25">
      <c r="A22" s="18" t="s">
        <v>6</v>
      </c>
      <c r="B22" s="3" t="s">
        <v>33</v>
      </c>
      <c r="D22" s="30" t="s">
        <v>28</v>
      </c>
      <c r="E22" s="30" t="s">
        <v>25</v>
      </c>
      <c r="F22" s="30" t="s">
        <v>26</v>
      </c>
      <c r="G22" s="30" t="s">
        <v>27</v>
      </c>
      <c r="H22" s="30" t="s">
        <v>42</v>
      </c>
    </row>
    <row r="23" spans="1:13" x14ac:dyDescent="0.25">
      <c r="A23" s="3"/>
      <c r="B23" s="3"/>
      <c r="D23" s="3" t="s">
        <v>29</v>
      </c>
      <c r="E23" s="3">
        <v>24</v>
      </c>
      <c r="F23" s="26">
        <f>(I2)</f>
        <v>67.485627217691828</v>
      </c>
      <c r="G23" s="3">
        <f>SUM(E23:F23)</f>
        <v>91.485627217691828</v>
      </c>
      <c r="H23" s="3">
        <v>2</v>
      </c>
    </row>
    <row r="24" spans="1:13" x14ac:dyDescent="0.25">
      <c r="A24" s="3" t="s">
        <v>15</v>
      </c>
      <c r="B24" s="3" t="s">
        <v>19</v>
      </c>
      <c r="D24" s="3" t="s">
        <v>30</v>
      </c>
      <c r="E24" s="3">
        <v>25</v>
      </c>
      <c r="F24" s="3">
        <f>(I3)</f>
        <v>71.318104201289628</v>
      </c>
      <c r="G24" s="3">
        <f t="shared" ref="G24:G25" si="0">SUM(E24:F24)</f>
        <v>96.318104201289628</v>
      </c>
      <c r="H24" s="3">
        <v>1</v>
      </c>
    </row>
    <row r="25" spans="1:13" x14ac:dyDescent="0.25">
      <c r="A25" s="8" t="s">
        <v>4</v>
      </c>
      <c r="B25" s="3" t="s">
        <v>38</v>
      </c>
      <c r="D25" s="3" t="s">
        <v>31</v>
      </c>
      <c r="E25" s="3">
        <v>9</v>
      </c>
      <c r="F25" s="3">
        <f>(I4)</f>
        <v>71</v>
      </c>
      <c r="G25" s="3">
        <f t="shared" si="0"/>
        <v>80</v>
      </c>
      <c r="H25" s="3">
        <v>3</v>
      </c>
    </row>
    <row r="26" spans="1:13" ht="90" x14ac:dyDescent="0.25">
      <c r="A26" s="8" t="s">
        <v>5</v>
      </c>
      <c r="B26" s="29" t="s">
        <v>39</v>
      </c>
    </row>
    <row r="27" spans="1:13" x14ac:dyDescent="0.25">
      <c r="A27" s="18" t="s">
        <v>6</v>
      </c>
      <c r="B27" s="3" t="s">
        <v>38</v>
      </c>
    </row>
    <row r="28" spans="1:13" x14ac:dyDescent="0.25">
      <c r="A28" s="3"/>
      <c r="B28" s="3"/>
    </row>
    <row r="29" spans="1:13" x14ac:dyDescent="0.25">
      <c r="A29" s="3" t="s">
        <v>16</v>
      </c>
      <c r="B29" s="3" t="s">
        <v>19</v>
      </c>
    </row>
    <row r="30" spans="1:13" x14ac:dyDescent="0.25">
      <c r="A30" s="8" t="s">
        <v>4</v>
      </c>
      <c r="B30" s="3" t="s">
        <v>40</v>
      </c>
    </row>
    <row r="31" spans="1:13" x14ac:dyDescent="0.25">
      <c r="A31" s="8" t="s">
        <v>5</v>
      </c>
      <c r="B31" s="3" t="s">
        <v>40</v>
      </c>
    </row>
    <row r="32" spans="1:13" x14ac:dyDescent="0.25">
      <c r="A32" s="18" t="s">
        <v>6</v>
      </c>
      <c r="B32" s="3" t="s">
        <v>40</v>
      </c>
    </row>
    <row r="33" spans="1:2" x14ac:dyDescent="0.25">
      <c r="A33" s="3"/>
      <c r="B33" s="3"/>
    </row>
    <row r="34" spans="1:2" x14ac:dyDescent="0.25">
      <c r="A34" s="3" t="s">
        <v>17</v>
      </c>
      <c r="B34" s="3" t="s">
        <v>19</v>
      </c>
    </row>
    <row r="35" spans="1:2" x14ac:dyDescent="0.25">
      <c r="A35" s="8" t="s">
        <v>4</v>
      </c>
      <c r="B35" s="3" t="s">
        <v>41</v>
      </c>
    </row>
    <row r="36" spans="1:2" x14ac:dyDescent="0.25">
      <c r="A36" s="8" t="s">
        <v>5</v>
      </c>
      <c r="B36" s="3" t="s">
        <v>33</v>
      </c>
    </row>
    <row r="37" spans="1:2" x14ac:dyDescent="0.25">
      <c r="A37" s="18" t="s">
        <v>6</v>
      </c>
      <c r="B37" s="3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Ajuntament</cp:lastModifiedBy>
  <dcterms:created xsi:type="dcterms:W3CDTF">2015-06-05T18:19:34Z</dcterms:created>
  <dcterms:modified xsi:type="dcterms:W3CDTF">2025-11-03T11:19:44Z</dcterms:modified>
</cp:coreProperties>
</file>