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73432237-F0AD-4687-8CB4-846F8FD39BC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ferta eco i criteris amb fórm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8" i="1" l="1"/>
  <c r="E22" i="1"/>
  <c r="E30" i="1" l="1"/>
  <c r="E29" i="1"/>
  <c r="E27" i="1"/>
  <c r="E25" i="1"/>
  <c r="E26" i="1"/>
  <c r="E24" i="1"/>
  <c r="E23" i="1"/>
  <c r="E21" i="1"/>
  <c r="E17" i="1"/>
  <c r="E18" i="1"/>
  <c r="E19" i="1"/>
  <c r="E20" i="1"/>
  <c r="E16" i="1"/>
  <c r="E32" i="1" l="1"/>
</calcChain>
</file>

<file path=xl/sharedStrings.xml><?xml version="1.0" encoding="utf-8"?>
<sst xmlns="http://schemas.openxmlformats.org/spreadsheetml/2006/main" count="61" uniqueCount="44">
  <si>
    <t>Oferta</t>
  </si>
  <si>
    <t>Sí</t>
  </si>
  <si>
    <t>No</t>
  </si>
  <si>
    <t>Nom i cognoms representant</t>
  </si>
  <si>
    <t>NIF representant</t>
  </si>
  <si>
    <t>Nom empresa</t>
  </si>
  <si>
    <t>NIF empresa</t>
  </si>
  <si>
    <t>Punts</t>
  </si>
  <si>
    <t>ANNEX 2. OFERTA ECONÒMICA I ALTRES CRITERIS AVALUABLES AMB FÓRMULES</t>
  </si>
  <si>
    <t>Concepte</t>
  </si>
  <si>
    <t>Oferta econòmica (IVA no inclòs)</t>
  </si>
  <si>
    <t>6 setmanes 2 persones</t>
  </si>
  <si>
    <t>8 setmanes 2 persones</t>
  </si>
  <si>
    <t>Adjuntar aquest document al Sobre Digital en format editable. No cal ni passar-lo a PDF ni signar-lo.</t>
  </si>
  <si>
    <t>Total punts</t>
  </si>
  <si>
    <t>Cap de les anteriors</t>
  </si>
  <si>
    <t>Preu licitació</t>
  </si>
  <si>
    <t>Criteri</t>
  </si>
  <si>
    <t>B1</t>
  </si>
  <si>
    <t>B2</t>
  </si>
  <si>
    <t>B3</t>
  </si>
  <si>
    <t>B4</t>
  </si>
  <si>
    <t>Esquema Nacional de Seguretat (ENS) nivell ALT</t>
  </si>
  <si>
    <t>B5</t>
  </si>
  <si>
    <t>Preu hora de Tècnic N1</t>
  </si>
  <si>
    <t>Preu hora de Tècnic N2</t>
  </si>
  <si>
    <t xml:space="preserve">Preu hora de CSIRT </t>
  </si>
  <si>
    <t>Preu hora de DFIR</t>
  </si>
  <si>
    <t>Certified Red Team Professional (CRTP)</t>
  </si>
  <si>
    <t>Certificado de Hacking Ético (CHEE)</t>
  </si>
  <si>
    <t>Security Operations Analyst Associate  (SC-200)</t>
  </si>
  <si>
    <t>Identity and Access Administrator Associate (SC-300)</t>
  </si>
  <si>
    <t>Cybersecurity Architect Expert (SC-100)</t>
  </si>
  <si>
    <t>Numero de fonts addicionals</t>
  </si>
  <si>
    <t>B6</t>
  </si>
  <si>
    <t>Formació presencial</t>
  </si>
  <si>
    <t>Formació telemàtica</t>
  </si>
  <si>
    <t>Píndoles formatives</t>
  </si>
  <si>
    <t>Monitoratge d’exposició de dades</t>
  </si>
  <si>
    <t>Protecció de la reputació digital</t>
  </si>
  <si>
    <t>Intel·ligència d’amenaces</t>
  </si>
  <si>
    <t>Monitoratge del compliment i riscos normatius</t>
  </si>
  <si>
    <t>Compliment CCN-STIC105</t>
  </si>
  <si>
    <t>Preu màxim anual de la part fixa  (IVA no inclòs)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</si>
</sst>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u/>
      <sz val="9"/>
      <color rgb="FFFF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44" fontId="3" fillId="0" borderId="1" xfId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</xf>
    <xf numFmtId="0" fontId="5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8" fontId="4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center" wrapText="1"/>
    </xf>
    <xf numFmtId="8" fontId="6" fillId="0" borderId="5" xfId="0" applyNumberFormat="1" applyFont="1" applyBorder="1" applyAlignment="1">
      <alignment horizontal="right" vertical="center" wrapText="1"/>
    </xf>
    <xf numFmtId="44" fontId="3" fillId="0" borderId="2" xfId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7" fillId="0" borderId="0" xfId="0" applyFont="1" applyAlignment="1">
      <alignment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2"/>
  <sheetViews>
    <sheetView tabSelected="1" view="pageLayout" zoomScaleNormal="85" workbookViewId="0">
      <selection activeCell="C3" sqref="C3:D3"/>
    </sheetView>
  </sheetViews>
  <sheetFormatPr defaultColWidth="9.140625" defaultRowHeight="12" x14ac:dyDescent="0.25"/>
  <cols>
    <col min="1" max="1" width="8.42578125" style="2" customWidth="1"/>
    <col min="2" max="2" width="16.5703125" style="2" customWidth="1"/>
    <col min="3" max="3" width="27.28515625" style="2" customWidth="1"/>
    <col min="4" max="4" width="21.42578125" style="2" customWidth="1"/>
    <col min="5" max="5" width="15.42578125" style="2" customWidth="1"/>
    <col min="6" max="16384" width="9.140625" style="2"/>
  </cols>
  <sheetData>
    <row r="1" spans="1:5" x14ac:dyDescent="0.25">
      <c r="B1" s="1" t="s">
        <v>8</v>
      </c>
    </row>
    <row r="2" spans="1:5" x14ac:dyDescent="0.25">
      <c r="B2" s="1"/>
    </row>
    <row r="3" spans="1:5" ht="15" customHeight="1" x14ac:dyDescent="0.25">
      <c r="A3" s="27" t="s">
        <v>3</v>
      </c>
      <c r="B3" s="27"/>
      <c r="C3" s="26"/>
      <c r="D3" s="26"/>
    </row>
    <row r="4" spans="1:5" ht="15" customHeight="1" x14ac:dyDescent="0.25">
      <c r="A4" s="27" t="s">
        <v>4</v>
      </c>
      <c r="B4" s="27"/>
      <c r="C4" s="26"/>
      <c r="D4" s="26"/>
    </row>
    <row r="5" spans="1:5" ht="15" customHeight="1" x14ac:dyDescent="0.25">
      <c r="A5" s="27" t="s">
        <v>5</v>
      </c>
      <c r="B5" s="27"/>
      <c r="C5" s="26"/>
      <c r="D5" s="26"/>
    </row>
    <row r="6" spans="1:5" ht="15" customHeight="1" x14ac:dyDescent="0.25">
      <c r="A6" s="27" t="s">
        <v>6</v>
      </c>
      <c r="B6" s="27"/>
      <c r="C6" s="26"/>
      <c r="D6" s="26"/>
    </row>
    <row r="8" spans="1:5" ht="24" x14ac:dyDescent="0.25">
      <c r="B8" s="11" t="s">
        <v>17</v>
      </c>
      <c r="C8" s="11" t="s">
        <v>9</v>
      </c>
      <c r="D8" s="11" t="s">
        <v>43</v>
      </c>
      <c r="E8" s="11" t="s">
        <v>10</v>
      </c>
    </row>
    <row r="9" spans="1:5" ht="12.75" x14ac:dyDescent="0.25">
      <c r="B9" s="15" t="s">
        <v>18</v>
      </c>
      <c r="C9" s="16" t="s">
        <v>16</v>
      </c>
      <c r="D9" s="17">
        <v>157793.60000000001</v>
      </c>
      <c r="E9" s="18"/>
    </row>
    <row r="10" spans="1:5" x14ac:dyDescent="0.25">
      <c r="B10" s="23" t="s">
        <v>23</v>
      </c>
      <c r="C10" s="7" t="s">
        <v>24</v>
      </c>
      <c r="D10" s="10">
        <v>60</v>
      </c>
      <c r="E10" s="6">
        <v>0</v>
      </c>
    </row>
    <row r="11" spans="1:5" x14ac:dyDescent="0.25">
      <c r="B11" s="24"/>
      <c r="C11" s="7" t="s">
        <v>25</v>
      </c>
      <c r="D11" s="10">
        <v>60</v>
      </c>
      <c r="E11" s="6">
        <v>0</v>
      </c>
    </row>
    <row r="12" spans="1:5" x14ac:dyDescent="0.25">
      <c r="B12" s="24"/>
      <c r="C12" s="7" t="s">
        <v>26</v>
      </c>
      <c r="D12" s="10">
        <v>71</v>
      </c>
      <c r="E12" s="6">
        <v>0</v>
      </c>
    </row>
    <row r="13" spans="1:5" x14ac:dyDescent="0.25">
      <c r="B13" s="25"/>
      <c r="C13" s="7" t="s">
        <v>27</v>
      </c>
      <c r="D13" s="10">
        <v>71</v>
      </c>
      <c r="E13" s="6">
        <v>0</v>
      </c>
    </row>
    <row r="15" spans="1:5" x14ac:dyDescent="0.25">
      <c r="B15" s="11" t="s">
        <v>17</v>
      </c>
      <c r="C15" s="11" t="s">
        <v>9</v>
      </c>
      <c r="D15" s="11" t="s">
        <v>0</v>
      </c>
      <c r="E15" s="11" t="s">
        <v>7</v>
      </c>
    </row>
    <row r="16" spans="1:5" ht="25.5" x14ac:dyDescent="0.2">
      <c r="B16" s="23" t="s">
        <v>19</v>
      </c>
      <c r="C16" s="20" t="s">
        <v>28</v>
      </c>
      <c r="D16" s="14" t="s">
        <v>2</v>
      </c>
      <c r="E16" s="4">
        <f>+IF(D16="Sí",1,0)</f>
        <v>0</v>
      </c>
    </row>
    <row r="17" spans="2:5" ht="27.75" customHeight="1" x14ac:dyDescent="0.25">
      <c r="B17" s="24"/>
      <c r="C17" s="3" t="s">
        <v>29</v>
      </c>
      <c r="D17" s="14" t="s">
        <v>2</v>
      </c>
      <c r="E17" s="4">
        <f t="shared" ref="E17:E20" si="0">+IF(D17="Sí",1,0)</f>
        <v>0</v>
      </c>
    </row>
    <row r="18" spans="2:5" ht="24" x14ac:dyDescent="0.25">
      <c r="B18" s="24"/>
      <c r="C18" s="3" t="s">
        <v>30</v>
      </c>
      <c r="D18" s="14" t="s">
        <v>2</v>
      </c>
      <c r="E18" s="4">
        <f t="shared" si="0"/>
        <v>0</v>
      </c>
    </row>
    <row r="19" spans="2:5" ht="36" x14ac:dyDescent="0.25">
      <c r="B19" s="24"/>
      <c r="C19" s="3" t="s">
        <v>31</v>
      </c>
      <c r="D19" s="14" t="s">
        <v>2</v>
      </c>
      <c r="E19" s="4">
        <f t="shared" si="0"/>
        <v>0</v>
      </c>
    </row>
    <row r="20" spans="2:5" ht="24" x14ac:dyDescent="0.25">
      <c r="B20" s="25"/>
      <c r="C20" s="3" t="s">
        <v>32</v>
      </c>
      <c r="D20" s="14" t="s">
        <v>2</v>
      </c>
      <c r="E20" s="4">
        <f t="shared" si="0"/>
        <v>0</v>
      </c>
    </row>
    <row r="21" spans="2:5" ht="24" x14ac:dyDescent="0.25">
      <c r="B21" s="15" t="s">
        <v>20</v>
      </c>
      <c r="C21" s="3" t="s">
        <v>22</v>
      </c>
      <c r="D21" s="14" t="s">
        <v>2</v>
      </c>
      <c r="E21" s="15">
        <f>+IF(D21="Sí",1,0)</f>
        <v>0</v>
      </c>
    </row>
    <row r="22" spans="2:5" x14ac:dyDescent="0.25">
      <c r="B22" s="4" t="s">
        <v>21</v>
      </c>
      <c r="C22" s="12" t="s">
        <v>42</v>
      </c>
      <c r="D22" s="22" t="s">
        <v>2</v>
      </c>
      <c r="E22" s="21">
        <f>+IF(D22="Sí",1,0)</f>
        <v>0</v>
      </c>
    </row>
    <row r="23" spans="2:5" x14ac:dyDescent="0.25">
      <c r="B23" s="4" t="s">
        <v>23</v>
      </c>
      <c r="C23" s="12" t="s">
        <v>33</v>
      </c>
      <c r="D23" s="13">
        <v>0</v>
      </c>
      <c r="E23" s="4">
        <f>IF(D23&gt;=20,1,IF(D23&gt;=11,0.75,IF(D23&gt;=6,0.5,IF(D23&gt;=1,0.25,0))))</f>
        <v>0</v>
      </c>
    </row>
    <row r="24" spans="2:5" x14ac:dyDescent="0.25">
      <c r="B24" s="23" t="s">
        <v>34</v>
      </c>
      <c r="C24" s="3" t="s">
        <v>35</v>
      </c>
      <c r="D24" s="14" t="s">
        <v>2</v>
      </c>
      <c r="E24" s="4">
        <f>+IF(D24="Sí",2,0)</f>
        <v>0</v>
      </c>
    </row>
    <row r="25" spans="2:5" x14ac:dyDescent="0.25">
      <c r="B25" s="24"/>
      <c r="C25" s="3" t="s">
        <v>36</v>
      </c>
      <c r="D25" s="14" t="s">
        <v>2</v>
      </c>
      <c r="E25" s="4">
        <f t="shared" ref="E25:E26" si="1">+IF(D25="Sí",2,0)</f>
        <v>0</v>
      </c>
    </row>
    <row r="26" spans="2:5" x14ac:dyDescent="0.25">
      <c r="B26" s="24"/>
      <c r="C26" s="3" t="s">
        <v>37</v>
      </c>
      <c r="D26" s="14" t="s">
        <v>2</v>
      </c>
      <c r="E26" s="4">
        <f t="shared" si="1"/>
        <v>0</v>
      </c>
    </row>
    <row r="27" spans="2:5" ht="12.75" x14ac:dyDescent="0.2">
      <c r="B27" s="24"/>
      <c r="C27" s="19" t="s">
        <v>38</v>
      </c>
      <c r="D27" s="14" t="s">
        <v>2</v>
      </c>
      <c r="E27" s="4">
        <f>+IF(D27="Sí",1,0)</f>
        <v>0</v>
      </c>
    </row>
    <row r="28" spans="2:5" x14ac:dyDescent="0.25">
      <c r="B28" s="24"/>
      <c r="C28" s="3" t="s">
        <v>39</v>
      </c>
      <c r="D28" s="14" t="s">
        <v>2</v>
      </c>
      <c r="E28" s="4">
        <f>+IF(D28="Sí",1,0)</f>
        <v>0</v>
      </c>
    </row>
    <row r="29" spans="2:5" x14ac:dyDescent="0.25">
      <c r="B29" s="24"/>
      <c r="C29" s="3" t="s">
        <v>40</v>
      </c>
      <c r="D29" s="14" t="s">
        <v>2</v>
      </c>
      <c r="E29" s="4">
        <f>+IF(D29="Sí",1,0)</f>
        <v>0</v>
      </c>
    </row>
    <row r="30" spans="2:5" ht="24" x14ac:dyDescent="0.25">
      <c r="B30" s="25"/>
      <c r="C30" s="3" t="s">
        <v>41</v>
      </c>
      <c r="D30" s="14" t="s">
        <v>2</v>
      </c>
      <c r="E30" s="4">
        <f>+IF(D30="Sí",1,0)</f>
        <v>0</v>
      </c>
    </row>
    <row r="32" spans="2:5" x14ac:dyDescent="0.25">
      <c r="D32" s="9" t="s">
        <v>14</v>
      </c>
      <c r="E32" s="9">
        <f>SUM(E16:E30)</f>
        <v>0</v>
      </c>
    </row>
    <row r="38" spans="2:3" x14ac:dyDescent="0.25">
      <c r="B38" s="8" t="s">
        <v>13</v>
      </c>
    </row>
    <row r="39" spans="2:3" hidden="1" x14ac:dyDescent="0.25"/>
    <row r="40" spans="2:3" hidden="1" x14ac:dyDescent="0.25">
      <c r="B40" s="2" t="s">
        <v>1</v>
      </c>
      <c r="C40" s="2" t="s">
        <v>11</v>
      </c>
    </row>
    <row r="41" spans="2:3" hidden="1" x14ac:dyDescent="0.25">
      <c r="B41" s="2" t="s">
        <v>2</v>
      </c>
      <c r="C41" s="2" t="s">
        <v>12</v>
      </c>
    </row>
    <row r="42" spans="2:3" hidden="1" x14ac:dyDescent="0.25">
      <c r="B42" s="5"/>
      <c r="C42" s="2" t="s">
        <v>15</v>
      </c>
    </row>
  </sheetData>
  <sheetProtection algorithmName="SHA-512" hashValue="nhKQMaJiKikEXiJ0utvAdlYWQcyy38SIxBaRLRtbn+X3xA/xLIIgzus/jVyi7h6ibt6SkmUul/67OOviQW9uhw==" saltValue="EZHbVgzV8r7lXo4tGFfqyw==" spinCount="100000" sheet="1" objects="1" scenarios="1" selectLockedCells="1"/>
  <mergeCells count="11">
    <mergeCell ref="B10:B13"/>
    <mergeCell ref="B16:B20"/>
    <mergeCell ref="B24:B30"/>
    <mergeCell ref="C3:D3"/>
    <mergeCell ref="C4:D4"/>
    <mergeCell ref="C5:D5"/>
    <mergeCell ref="C6:D6"/>
    <mergeCell ref="A3:B3"/>
    <mergeCell ref="A4:B4"/>
    <mergeCell ref="A5:B5"/>
    <mergeCell ref="A6:B6"/>
  </mergeCells>
  <phoneticPr fontId="8" type="noConversion"/>
  <dataValidations count="1">
    <dataValidation type="list" allowBlank="1" showInputMessage="1" showErrorMessage="1" sqref="D24:D30 D16:D22" xr:uid="{00000000-0002-0000-0000-000000000000}">
      <formula1>$B$40:$B$41</formula1>
    </dataValidation>
  </dataValidations>
  <pageMargins left="0.7" right="0.7" top="0.75" bottom="0.75" header="0.3" footer="0.3"/>
  <pageSetup paperSize="9" orientation="landscape" horizontalDpi="4294967293" verticalDpi="4294967293" r:id="rId1"/>
  <headerFooter>
    <oddHeader xml:space="preserve">&amp;L&amp;"Arial,Normal"&amp;10MSSP CUGAT-SOC CIBERSEGURETAT de l'Ajuntament de Sant Cugat del Vallès&amp;R&amp;"Arial,Normal"&amp;10Expedient: 17295/2025 </oddHeader>
  </headerFooter>
  <ignoredErrors>
    <ignoredError sqref="E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Oferta eco i criteris amb fórm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2025-10-29T10:10:03Z</dcterms:modified>
</cp:coreProperties>
</file>