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Y:\35_DSTS\02.DADES GENERALS\00_ACTUACIONS Y PROJECTES\EDIFICI VIA LAIETANA 8-10_01\EXPEDIENTS\000.2025.000_Audiovisuals_LICITACIO\05.PREUS ZERO\"/>
    </mc:Choice>
  </mc:AlternateContent>
  <bookViews>
    <workbookView xWindow="28680" yWindow="-12390" windowWidth="51840" windowHeight="21240"/>
  </bookViews>
  <sheets>
    <sheet name="Hoja1" sheetId="1" r:id="rId1"/>
  </sheets>
  <definedNames>
    <definedName name="_xlnm._FilterDatabase" localSheetId="0" hidden="1">Hoja1!$A$3:$I$117</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12" i="1" l="1"/>
  <c r="H110" i="1"/>
  <c r="H109" i="1"/>
  <c r="H108" i="1"/>
  <c r="H107" i="1"/>
  <c r="H106" i="1"/>
  <c r="H105" i="1"/>
  <c r="H104" i="1"/>
  <c r="H103" i="1"/>
  <c r="H102" i="1"/>
  <c r="H101" i="1"/>
  <c r="H100" i="1"/>
  <c r="H99" i="1"/>
  <c r="H98" i="1"/>
  <c r="H97" i="1"/>
  <c r="H96" i="1"/>
  <c r="H95" i="1"/>
  <c r="H94" i="1"/>
  <c r="H93" i="1"/>
  <c r="H92" i="1"/>
  <c r="H91" i="1"/>
  <c r="H90" i="1"/>
  <c r="H89" i="1"/>
  <c r="H88" i="1"/>
  <c r="H87" i="1"/>
  <c r="H86" i="1"/>
  <c r="H85" i="1"/>
  <c r="H84" i="1"/>
  <c r="A84" i="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H83" i="1"/>
  <c r="H81" i="1"/>
  <c r="H80" i="1"/>
  <c r="H79" i="1"/>
  <c r="H78" i="1"/>
  <c r="A78" i="1"/>
  <c r="A79" i="1" s="1"/>
  <c r="A80" i="1" s="1"/>
  <c r="A81" i="1" s="1"/>
  <c r="H77" i="1"/>
  <c r="H75" i="1"/>
  <c r="H74" i="1"/>
  <c r="H73" i="1"/>
  <c r="H72" i="1"/>
  <c r="H71" i="1"/>
  <c r="H70" i="1"/>
  <c r="H69" i="1"/>
  <c r="H68" i="1"/>
  <c r="H67" i="1"/>
  <c r="H66" i="1"/>
  <c r="H65" i="1"/>
  <c r="H64" i="1"/>
  <c r="A64" i="1"/>
  <c r="A65" i="1" s="1"/>
  <c r="A66" i="1" s="1"/>
  <c r="A67" i="1" s="1"/>
  <c r="A68" i="1" s="1"/>
  <c r="A69" i="1" s="1"/>
  <c r="A70" i="1" s="1"/>
  <c r="A71" i="1" s="1"/>
  <c r="A72" i="1" s="1"/>
  <c r="A73" i="1" s="1"/>
  <c r="A74" i="1" s="1"/>
  <c r="A75" i="1" s="1"/>
  <c r="H63" i="1"/>
  <c r="H61" i="1"/>
  <c r="H60" i="1"/>
  <c r="H59" i="1"/>
  <c r="H58" i="1"/>
  <c r="H57" i="1"/>
  <c r="H56" i="1"/>
  <c r="H55" i="1"/>
  <c r="A55" i="1"/>
  <c r="A56" i="1" s="1"/>
  <c r="A57" i="1" s="1"/>
  <c r="A58" i="1" s="1"/>
  <c r="A59" i="1" s="1"/>
  <c r="A60" i="1" s="1"/>
  <c r="A61" i="1" s="1"/>
  <c r="H54" i="1"/>
  <c r="H52" i="1"/>
  <c r="H51" i="1"/>
  <c r="H50" i="1"/>
  <c r="H49" i="1"/>
  <c r="A49" i="1"/>
  <c r="A50" i="1" s="1"/>
  <c r="A51" i="1" s="1"/>
  <c r="A52" i="1" s="1"/>
  <c r="H48" i="1"/>
  <c r="H43" i="1"/>
  <c r="H42" i="1"/>
  <c r="H41" i="1"/>
  <c r="H40" i="1"/>
  <c r="A40" i="1"/>
  <c r="A41" i="1" s="1"/>
  <c r="A42" i="1" s="1"/>
  <c r="A43" i="1" s="1"/>
  <c r="H39" i="1"/>
  <c r="H37" i="1"/>
  <c r="H36" i="1"/>
  <c r="H35" i="1"/>
  <c r="H34" i="1"/>
  <c r="H33" i="1"/>
  <c r="H32" i="1"/>
  <c r="A32" i="1"/>
  <c r="A33" i="1" s="1"/>
  <c r="A34" i="1" s="1"/>
  <c r="A35" i="1" s="1"/>
  <c r="A36" i="1" s="1"/>
  <c r="A37" i="1" s="1"/>
  <c r="H31" i="1"/>
  <c r="H29" i="1"/>
  <c r="H28" i="1"/>
  <c r="H27" i="1"/>
  <c r="H26" i="1"/>
  <c r="H25" i="1"/>
  <c r="H24" i="1"/>
  <c r="H23" i="1"/>
  <c r="A23" i="1"/>
  <c r="A24" i="1" s="1"/>
  <c r="A25" i="1" s="1"/>
  <c r="A26" i="1" s="1"/>
  <c r="A27" i="1" s="1"/>
  <c r="A28" i="1" s="1"/>
  <c r="A29" i="1" s="1"/>
  <c r="H22" i="1"/>
  <c r="H20" i="1"/>
  <c r="H19" i="1"/>
  <c r="H18" i="1"/>
  <c r="H17" i="1"/>
  <c r="H16" i="1"/>
  <c r="H15" i="1"/>
  <c r="A15" i="1"/>
  <c r="A16" i="1" s="1"/>
  <c r="A17" i="1" s="1"/>
  <c r="A18" i="1" s="1"/>
  <c r="A19" i="1" s="1"/>
  <c r="A20" i="1" s="1"/>
  <c r="H14" i="1"/>
  <c r="A14" i="1"/>
  <c r="H13" i="1"/>
  <c r="H11" i="1"/>
  <c r="H10" i="1"/>
  <c r="H9" i="1"/>
  <c r="H8" i="1"/>
  <c r="A8" i="1"/>
  <c r="A9" i="1" s="1"/>
  <c r="A10" i="1" s="1"/>
  <c r="A11" i="1" s="1"/>
  <c r="H7" i="1"/>
  <c r="H114" i="1" l="1"/>
  <c r="H115" i="1" s="1"/>
  <c r="H116" i="1" s="1"/>
</calcChain>
</file>

<file path=xl/sharedStrings.xml><?xml version="1.0" encoding="utf-8"?>
<sst xmlns="http://schemas.openxmlformats.org/spreadsheetml/2006/main" count="377" uniqueCount="224">
  <si>
    <t>Planta Sisena</t>
  </si>
  <si>
    <t>ITEM</t>
  </si>
  <si>
    <t>Ref</t>
  </si>
  <si>
    <t>Ut</t>
  </si>
  <si>
    <t>Descripció</t>
  </si>
  <si>
    <t>Marca</t>
  </si>
  <si>
    <t>Model</t>
  </si>
  <si>
    <t>Preu Unit</t>
  </si>
  <si>
    <t>Preu TOT</t>
  </si>
  <si>
    <t>Sala reunions petita</t>
  </si>
  <si>
    <t>MSP</t>
  </si>
  <si>
    <t>Monitor 43" 4K 16/7 contrast 1200:1, 51W, encesa i apagada automàtica, chromecast integrat, so de 2x10W DTS-HD sintonitzador T2 HEVC, Android TV 16GB, HDMI 2.0 (arc) tots els ports HDCP 2.2, WiFi, USB 2.0VESA 100x200, 7,6Kg de pes i sensor de llum. Profunditat 80mm. (*)</t>
  </si>
  <si>
    <t>Philips</t>
  </si>
  <si>
    <t>43BFL2214/12</t>
  </si>
  <si>
    <t xml:space="preserve">                                    </t>
  </si>
  <si>
    <t>SMSP</t>
  </si>
  <si>
    <t>Suport paret VESA 200x200 (*)</t>
  </si>
  <si>
    <t>Btech</t>
  </si>
  <si>
    <t>BT7523</t>
  </si>
  <si>
    <t>MC12</t>
  </si>
  <si>
    <t>Mòdul de connexió empotrat a taula amb dos endolls de corrent i un passacables amb el cable USB-C. Color Blanc  (*)</t>
  </si>
  <si>
    <t>Panconnect</t>
  </si>
  <si>
    <t>CAS-2SC-1GR-W</t>
  </si>
  <si>
    <t>SVCP</t>
  </si>
  <si>
    <t>sistemes complerts de videoconferència (càmera 4K amb camp de visiió de 120º, enquadrament automàtic, seguiment de l'orador, 8 micròfons amb formació de feixos MEMS, cancel·lació de soroll millorada per IA, altaveus amb IA d'equalització i cmadament a distància. (*)</t>
  </si>
  <si>
    <t>Yealink</t>
  </si>
  <si>
    <t>MeetingBar A10-10</t>
  </si>
  <si>
    <t>Cablejat HDMI, Corrent, Xarxa, cable USB-C - USB-C de 3m actiu USB 3.2 10Gbps amb 8K 60Hz DP 1.4 amb modalitat HBR3/HDR10/MST/DSC 1.2/ HDCP2.2  amb topes i petit material d'instal·lació. (*)</t>
  </si>
  <si>
    <t>Gen</t>
  </si>
  <si>
    <t>---</t>
  </si>
  <si>
    <t>Sala reunions mitjana/gran</t>
  </si>
  <si>
    <t>MSM</t>
  </si>
  <si>
    <t>Monitor 65" Ultra HD amb Retroiluminació LED directa. Funcionament 18/7 amb Android compatible amb plataforma Wave mitjançant el navegador HTML5 integrat. 1200:1 de contrast, 400Cd/m2, 178º H&amp;V de visió,
Tencologia FailOver. Processador SoC Android (v10). 2xUSB, 2xHDMI,1xDVI-I, 1xUSB 3.0, In/Out Audio Consum típic de 134W VESA 400x400 (*)</t>
  </si>
  <si>
    <t>65BDL3650Q/00</t>
  </si>
  <si>
    <t>SMSM</t>
  </si>
  <si>
    <t>Suport paret VESA 400x400 (*)</t>
  </si>
  <si>
    <t>BT8431</t>
  </si>
  <si>
    <t>Mòdul de connexió empotrat a taula amb dos endolls de corrent i un passacables amb el cable USB-C. Color Blanc (*)</t>
  </si>
  <si>
    <t>CAM-2SC-1GR-B</t>
  </si>
  <si>
    <t>MC03</t>
  </si>
  <si>
    <t>Mòdul de connexió empotrat a taula amb tres endolls de corrent. Color Blanc (*)</t>
  </si>
  <si>
    <t>CAS-3SC-W</t>
  </si>
  <si>
    <t>MC13</t>
  </si>
  <si>
    <t>Mòdul de connexió empotrat a taula amb tres endolls de corrent i un passacables amb el cable USB-C. Color Blanc (*)</t>
  </si>
  <si>
    <t>CAM-3SC-1GR-W</t>
  </si>
  <si>
    <t>SVCM</t>
  </si>
  <si>
    <t>sistemes complerts de videoconferència (càmera 4K amb camp de visiió de 120º, enquadrament automàtic, seguiment de l'orador, 8 micròfons amb formació de feixos MEMS, cancel·lació de soroll millorada per IA, altaveus amb IA d'equalització i posibilitat d'afegir dongle de BYOD sense fils  (*)</t>
  </si>
  <si>
    <t>MeetingBar A40-10</t>
  </si>
  <si>
    <t>KEU32</t>
  </si>
  <si>
    <t>Kit extensor USB 3.2 Gen1 a través d'HDBBaseT fins a 100m. Amb remote power bidireccional (PoC) (*)</t>
  </si>
  <si>
    <t>Blustream</t>
  </si>
  <si>
    <t>UEX3C-KIT</t>
  </si>
  <si>
    <t>Cablejat HDMI, corrent, LAN, cable USB-C USB-C de 1,5m amb topes i petit material d'instal·lació. (*)</t>
  </si>
  <si>
    <t>Sala Briefing</t>
  </si>
  <si>
    <t>SMSB</t>
  </si>
  <si>
    <t>Suport paret articulat de doble eix per poder salvar l'inclinació de la paret VESA 600x600 (*)</t>
  </si>
  <si>
    <t>BT8432</t>
  </si>
  <si>
    <t>KEHU</t>
  </si>
  <si>
    <t>Extensor HDMI 4K/UHD i USB over Ethernet (HDBaseT) 70m PoC bidireccional (*)</t>
  </si>
  <si>
    <t>HEX70USB-KIT</t>
  </si>
  <si>
    <t>KMK</t>
  </si>
  <si>
    <t>Kit de teclat i ratolí inalàmbric RF 2,4GHz Bateries AAA x2 teclat i AAx1 ratolí. Fins a 3anys de duració de la batería. Abast de 10m. Color blanc (*)</t>
  </si>
  <si>
    <t>HP</t>
  </si>
  <si>
    <t>HP230</t>
  </si>
  <si>
    <t>Sala Formació</t>
  </si>
  <si>
    <t>BB1</t>
  </si>
  <si>
    <t>Pissarra 21:9 de 92" (5K - 5120x2160pxl) 400Cd/m2, 4000:1, vCast, 2xUSB-C, 4xHDMI vidre 7H antireflexes, so 2x16W+15WSW, Android 13, Àrea de visió de 2142x904mm, Angle de visió 178ºH&amp;V, sensor de llum, 152W, 67 Kg  (*)</t>
  </si>
  <si>
    <t>Viewsonic</t>
  </si>
  <si>
    <t>IFP92UW</t>
  </si>
  <si>
    <t>SBB</t>
  </si>
  <si>
    <t>Suport paret per pantalles fins 105", ha de poder suportar 120Kg màxim (*)</t>
  </si>
  <si>
    <t>VB-STND-009</t>
  </si>
  <si>
    <t>KA21</t>
  </si>
  <si>
    <t>Sistema de so composat per una combinació de dos altaveus de sostre i un equip de microfonia. Aquest equip, també de sostre està composat per 16 unitats de micròfon omnidireccional que pot capturar fins a 8 zones independents. Disposa de sistema IA per optimitzar tot el so. Aquests tres equips estan connectats al switch específic (kit composat per dos altaveus de sostre, un micròfon de sostre i un switch PoE amb 4P90W) (*)</t>
  </si>
  <si>
    <t>CMKit-121</t>
  </si>
  <si>
    <t>SVCPro</t>
  </si>
  <si>
    <t>Sistema de videoconferencia MS Teams Sistema nativo Microsoft Teams Rooms para salas ProAV - 2 x UVC86  dual-eye  Intellient  camera, mando a distancia VCR20, adaptador de corriente. Soporte de pared y cables; -  MCoreKit-C5U (con MCore4 mini-PC, MTouch Plus y RoomSensor), adaptador de corriente, cables y soporte de pared; - 1x AVHub procesador multi-cámara, adaptador de corriente y cables; - 1x MVC-BYOD-Extender adaptador USB-BYOD; - El ordenador mini-PC precarga Windows 11 IoT Enterprise OS y licencia, Microsoft Teams Rooms App, así como Camera Control Plug-in; (*)</t>
  </si>
  <si>
    <t>MVC S90-C5U</t>
  </si>
  <si>
    <t>W1</t>
  </si>
  <si>
    <t>Dispositiu BYOD IP Ultra HD 4K. Amb codificació de hardware 4K/30fps.
NO necessari instal·lació de software ni controladors. 
Compatible amb USB tipus A i tipus USB-C (*)</t>
  </si>
  <si>
    <t>PA20</t>
  </si>
  <si>
    <t>Suports paret de càmeres (*)</t>
  </si>
  <si>
    <t>UVC8X Mount Kits</t>
  </si>
  <si>
    <t>Kit de cables de corrent, HDMI, USB de 5m i USB-C a USB-C de 3m. Afegir caixa de connexions per protegir connectors de la pissarra (*)</t>
  </si>
  <si>
    <t>------</t>
  </si>
  <si>
    <t>----------</t>
  </si>
  <si>
    <t>Despatx P6</t>
  </si>
  <si>
    <t>TV75</t>
  </si>
  <si>
    <t>Televisor 75" 4K 400Cd/m2, amb marc d'alumini, sintonitzador DVB-T/T2/C HEVC UHD, HDMI (ARC tots els ports, Chromecast, WiFi 802.11 ac, LAN RJ45 32,3Kg, VESA 300x300 i 105W amb light sensor (*)</t>
  </si>
  <si>
    <t>75HFL6214U/12</t>
  </si>
  <si>
    <t>STV75</t>
  </si>
  <si>
    <t>Suport paret / peu VESA 600x600 (*)</t>
  </si>
  <si>
    <t xml:space="preserve">Dispositiu BYOD IP Ultra HD 4K. Amb codificació de hardware 4K/30fps.
NO necessari instal·lació de software ni controladors. 
Compatible amb USB tipus A i tipus USB-C (*) </t>
  </si>
  <si>
    <t xml:space="preserve">Kit de cables de corrent, HDMI  5m, USB de 5m i USB-C a USB-C de 1,5m (*) </t>
  </si>
  <si>
    <t>Planta Setena</t>
  </si>
  <si>
    <t xml:space="preserve">Monitor 43" 4K 16/7 contrast 1200:1, 51W, encesa i apagada automàtica, chromecast integrat, so de 2x10W DTS-HD sintonitzador T2 HEVC, Android TV 16GB, HDMI 2.0 (arc) tots els ports HDCP 2.2, WiFi, USB 2.0VESA 100x200, 7,6Kg de pes i sensor de llum. Profunditat 80mm. (*) </t>
  </si>
  <si>
    <t xml:space="preserve">Suport paret VESA 200x200 (*) </t>
  </si>
  <si>
    <t xml:space="preserve">Mòdul de connexió empotrat a taula amb dos endolls de corrent i un passacables amb el cable USB-C. Color Blanc (*) </t>
  </si>
  <si>
    <t xml:space="preserve">sistemes complerts de videoconferència (càmera 4K amb camp de visiió de 120º, enquadrament automàtic, seguiment de l'orador, 8 micròfons amb formació de feixos MEMS, cancel·lació de soroll millorada per IA, altaveus amb IA d'equalització i cmadament a distància. (*) </t>
  </si>
  <si>
    <t xml:space="preserve">Cablejat HDMI, Corrent, Xarxa, cable USB-C - USB-C de 3m actiu USB 3.2 10Gbps amb 8K 60Hz DP 1.4 amb modalitat HBR3/HDR10/MST/DSC 1.2/ HDCP2.2  amb topes i petit material d'instal·lació. (*) </t>
  </si>
  <si>
    <t xml:space="preserve">Monitor 65" Ultra HD amb Retroiluminació LED directa. Funcionament 18/7 amb Android compatible amb plataforma Wave mitjançant el navegador HTML5 integrat. 1200:1 de contrast, 400Cd/m2, 178º H&amp;V de visió,
Tencologia FailOver. Processador SoC Android (v10). 2xUSB, 2xHDMI,1xDVI-I, 1xUSB 3.0, In/Out Audio Consum típic de 134W VESA 400x400 (*) </t>
  </si>
  <si>
    <t xml:space="preserve">Suport paret VESA 400x400 (*) </t>
  </si>
  <si>
    <t>CAM-2SC-1GR-W</t>
  </si>
  <si>
    <t xml:space="preserve">Mòdul de connexió empotrat a taula amb tres endolls de corrent. Color Blanc (*) </t>
  </si>
  <si>
    <t xml:space="preserve">Mòdul de connexió empotrat a taula amb tres endolls de corrent i un passacables amb el cable USB-C. Color Blanc (*) </t>
  </si>
  <si>
    <t xml:space="preserve">sistemes complerts de videoconferència (càmera 4K amb camp de visiió de 120º, enquadrament automàtic, seguiment de l'orador, 8 micròfons amb formació de feixos MEMS, cancel·lació de soroll millorada per IA, altaveus amb IA d'equalització i posibilitat d'afegir dongle de BYOD sense fils  (*) </t>
  </si>
  <si>
    <t xml:space="preserve">Kit extensor USB 3.2 Gen1 a través d'HDBBaseT fins a 100m. Amb remote power bidireccional (PoC) (*) </t>
  </si>
  <si>
    <t xml:space="preserve">Cablejat HDMI, corrent, LAN, cable USB-C USB-C de 1,5m amb topes i petit material d'instal·lació. (*) </t>
  </si>
  <si>
    <t>Sala Presentacions</t>
  </si>
  <si>
    <t>VP1D</t>
  </si>
  <si>
    <t xml:space="preserve">Videoprojector 1 chip DLP 7500Lumen 4K Quad Pixel Drive On 15000:1 498x170x440mm 16,6Kg 540W normal mode, 32dB Quiet Mode Entrada HDMIx2  (HDCP2.3) 4k/60, HDBaseT, LAN, USB, Control Software, Projector Network Setup Software,, Geometry Manager Pro, Smart Projector Control for iOS/AndroidTM (*) </t>
  </si>
  <si>
    <t>Panasonic</t>
  </si>
  <si>
    <t>PT-RQ6LBEJ</t>
  </si>
  <si>
    <t>OCVP</t>
  </si>
  <si>
    <t xml:space="preserve">òptica  de curta distància 0.597-0.797:1 (16/9) f 9.16-12,1mm F 1.85-2.34 amb lens shift asimètric 60%, 28%, 18% i 10%  1.3Kg (*) </t>
  </si>
  <si>
    <t xml:space="preserve">ET-DLE060 </t>
  </si>
  <si>
    <t>PE100</t>
  </si>
  <si>
    <r>
      <t xml:space="preserve">Pantalla elèctrica tensionada de 2.22x1.25 (mida projecció) </t>
    </r>
    <r>
      <rPr>
        <u/>
        <sz val="11"/>
        <color theme="1"/>
        <rFont val="Verdana"/>
        <family val="2"/>
      </rPr>
      <t>sense</t>
    </r>
    <r>
      <rPr>
        <sz val="11"/>
        <color theme="1"/>
        <rFont val="Aptos Narrow"/>
        <family val="2"/>
        <scheme val="minor"/>
      </rPr>
      <t xml:space="preserve"> remarc negre perimetral i extra superior de 50cm. Motor silenciós a caixa empotrable a fals sostre. Inclou comandament RF i interruptor de paret simultàniment . Tela de projecció frontal blanca mate opaca Din19045 amb trasera negra opaca. Tipus D guany 1:1,1 Ignífuga M1 de gruix 0,4mm (*) </t>
    </r>
  </si>
  <si>
    <t>SPACE</t>
  </si>
  <si>
    <t>G063-3</t>
  </si>
  <si>
    <t>SVPBT</t>
  </si>
  <si>
    <t xml:space="preserve">Suport a sostre per a videoprojector amb capacitat fins a 70Kg i alçada regulable (*) </t>
  </si>
  <si>
    <t>BT893-AD</t>
  </si>
  <si>
    <t xml:space="preserve">Extensor HDMI 4K/UHD i USB over Ethernet (HDBaseT) 70m PoC bidireccional (*) </t>
  </si>
  <si>
    <t xml:space="preserve">Sistema de so composat per una combinació de dos altaveus de sostre i un equip de microfonia. Aquest útim, també de sostre està composat per 16 unitats de micròfon omnidireccional que pot capturar fins a 8 zones independents. Disposa de sistema IA per optimitzar tot el so. Aquests tres equips estan connectats al switch específic (kit composat per dos altaveus de sostre, un micròfon de sostre i un switch PoE amb 4P90W) (*) </t>
  </si>
  <si>
    <t xml:space="preserve">Sistema de videoconferencia MS Teams Sistema nativo Microsoft Teams Rooms para salas ProAV - 2 x UVC86  dual-eye  Intellient  camera, mando a distancia VCR20, adaptador de corriente. Soporte de pared y cables; -  MCoreKit-C5U (con MCore4 mini-PC, MTouch Plus y RoomSensor), adaptador de corriente, cables y soporte de pared; - 1x AVHub procesador multi-cámara, adaptador de corriente y cables; - 1x MVC-BYOD-Extender adaptador USB-BYOD; - El ordenador mini-PC precarga Windows 11 IoT Enterprise OS y licencia, Microsoft Teams Rooms App, así como Camera Control Plug-in; (*) </t>
  </si>
  <si>
    <t xml:space="preserve">Suports paret de càmeres (*) </t>
  </si>
  <si>
    <t xml:space="preserve">Kit extensor USB 3.2 Gen1 a través cat6A fins a 100m. Amb remote power bidireccional (PoC) (*) </t>
  </si>
  <si>
    <t>MC04</t>
  </si>
  <si>
    <t xml:space="preserve">Mòdul de connexió empotrat a taula amb quatre endolls de corrent. Color Blanc (*) </t>
  </si>
  <si>
    <t>CAM-4SC-W</t>
  </si>
  <si>
    <t xml:space="preserve">Cablejat HDMI per connectar videoprojector a través d'extensor, USB-C per connectar l'extensor de sota taula, cat 6A per interconnectar altaveus i mocrofons amb hub i petit material d'instal·lació. (*) </t>
  </si>
  <si>
    <t>Despatx</t>
  </si>
  <si>
    <t xml:space="preserve">Televisor 75" 4K 400Cd/m2, amb marc d'alumini, sintonitzador DVB-T/T2/C HEVC UHD, HDMI (ARC tots els ports, Chromecast, WiFi 802.11 ac, LAN RJ45 32,3Kg, VESA 300x300 i 105W amb light sensor (*) </t>
  </si>
  <si>
    <t>Suport paret / peu VESA 600x600</t>
  </si>
  <si>
    <t xml:space="preserve">Dispositiu BYOD IP Ultra HD 4K. Amb codificació de hardware 4K/30fps.
NO necessari instal·lació de software ni controladors. 
Compatible amb USB tipus A i tipus  (*) </t>
  </si>
  <si>
    <t>Sala de BackUp</t>
  </si>
  <si>
    <t>SBK1</t>
  </si>
  <si>
    <t xml:space="preserve">Monitors de videowall de 65" 4K IPS de retroil·luminació directa, 500Cd/m2, funcionament 24/7, perfil de 2,3mm + 1.2mm, entrada HDMI (x2), OPS, DVI-D, DP 1.2, angle de visió 178ºH&amp;V, contrast 1300:1, consum max 400W (Típic 210W), VESA 400x400. 29,2 Kg (*) </t>
  </si>
  <si>
    <t>65BDL6005X/00</t>
  </si>
  <si>
    <t>SBK2</t>
  </si>
  <si>
    <t xml:space="preserve">Suport VW 4x1 VESA 600x400 PopUp (*) </t>
  </si>
  <si>
    <t>BT8330</t>
  </si>
  <si>
    <t>SBK3</t>
  </si>
  <si>
    <t xml:space="preserve">Monitors de 49" 4K 60Hz de retroil·luminació directa, 500Cd/m2, funcionament 24/7, perfil de 12,1mm + 11.1mm, entrada HDMI (x3), DP 1.2, HDMI out, IP5x, contrast 1300:1, consum Típic 120W, VESA 300x300. 11,4 Kg (*) </t>
  </si>
  <si>
    <t>49BDL2105X/00</t>
  </si>
  <si>
    <t>SBK4</t>
  </si>
  <si>
    <t xml:space="preserve">Suport VESA 600x400 (*) </t>
  </si>
  <si>
    <t>SBK5</t>
  </si>
  <si>
    <t xml:space="preserve">Kit extensor de HDMI 4K/UHD 60Hz per HDBaseT fins 40m (FHD70m). Amb remote power bidireccional (PoC) (*) </t>
  </si>
  <si>
    <t>HEX70ARC-KIT</t>
  </si>
  <si>
    <t>SBK6</t>
  </si>
  <si>
    <t xml:space="preserve">Televisor de 43”  4K UHD,  DVB-C/T/T2 Tuner, HDMI, Scheduler, Auto on/off, Chromecast built-in, Google Play Store, Crestron Connected Certified v2, Neets/Extron compatible, CMND Create &amp; Control (*) </t>
  </si>
  <si>
    <t>SBK7</t>
  </si>
  <si>
    <t xml:space="preserve">Televisor de 50”  4K UHD,  DVB-C/T/T2 Tuner, HDMI, Scheduler, Auto on/off, Chromecast built-in, Google Play Store, Crestron Connected Certified v2, Neets/Extron compatible, CMND Create &amp; Control (*) </t>
  </si>
  <si>
    <t>50BFL2214/12</t>
  </si>
  <si>
    <t>SBK8</t>
  </si>
  <si>
    <t xml:space="preserve">Suport doble articulat VESA 200x200 amb ajust tilt i cardgols de seguretat. (*) </t>
  </si>
  <si>
    <t>BT7515</t>
  </si>
  <si>
    <t>SBK9</t>
  </si>
  <si>
    <t xml:space="preserve">Rack de 47U de 800x1000 inclou tots els complements necesaris, com safates, regletes de corrent, patx panel RJ45, cargoleria, canalitzacions, ventilació forçada,…  (*) </t>
  </si>
  <si>
    <t>Soimer</t>
  </si>
  <si>
    <t>SBK10</t>
  </si>
  <si>
    <t xml:space="preserve">Servidor (workstation) i7-14700 (5.4GHz Intel Turbo Boost)33MB Caché L3. 20Nuclis. 28 subprocessos. Win11 Pro 64GB Ram (2x32Gb) Nvidia T1000 (GDDR6 dedicada de 8GB) SSD 512GB,WiFi, Bluetooth 5.3, 5 Kg 38,4x30.8x10 Max 450W (*) </t>
  </si>
  <si>
    <t>Z2 SFF G9</t>
  </si>
  <si>
    <t>SBK11</t>
  </si>
  <si>
    <t>Servidor (workstation) i7-14700 (5.4GHz Intel Turbo Boost)33MB Caché L3. 20Nuclis. 28 subprocessos. Win11 Pro 64GB Ram (2x32Gb)  SSD 512GB,WiFi, Bluetooth 5.3, 5 Kg 38,4x30.8x10 Max 450W (*)  (**)</t>
  </si>
  <si>
    <t>SBK12</t>
  </si>
  <si>
    <t>Tarjeta gràfica PCIe 4.0x16 amb 8 sortides Mini DP 2.0 (UHBR10) 8x5K60 HDR12b 12GB GDDR6 Windows11 64bit (inclou adaptador mini DP-DP  o mini-DP-HDMI 130W (*)  (**)</t>
  </si>
  <si>
    <t>SBK13</t>
  </si>
  <si>
    <t>Servidor-workstation amb Processador Intel Xeon Silver 4210, Controladora PERC H730P, 64 GB Memoria DDR4 a 2666MHz. Dual Channel, 12 Discos HDD de 20 TB en RAID-5, SAS, 7200rpm, 24/7, 4 Ports de xarxa Gigabit Ethernet,Port iDRAC per gestió, Windows Server 2019 ESSENTIALS 64 bits, 2 Fonts alimentació 750W. Ocupen 2U/servidor. (*)  (**)</t>
  </si>
  <si>
    <t>DELL</t>
  </si>
  <si>
    <t>PowerEdge R550</t>
  </si>
  <si>
    <t>SBK14</t>
  </si>
  <si>
    <t>Servidor-workstation amb Processador Intel Xeon Silver 4210, Controladora PERC H730P, 16 GB Memoria DDR4 a 2666MHz. Dual Channel, 4 Discos SSD de 300GB en RAID-5, SAS, 7200rpm, 24/7, 4 Ports de xarxa Gigabit Ethernet,Port iDRAC per gestió, Windows Server 2019 ESSENTIALS 64 bits, 2 Fonts alimentació 750W. Ocupen 2U/servidor. (*)  (**)</t>
  </si>
  <si>
    <t>Fortigate</t>
  </si>
  <si>
    <t xml:space="preserve">100F </t>
  </si>
  <si>
    <t>SBK15</t>
  </si>
  <si>
    <t>Servidor DSICO Intel Xeon Silver 4410T (10C 26.25M Cache 2.70 GHz) 32GB DDR5 RDIMM 4800MHz. ECC2 x SSD 256GB M.2 RAID H755 (8GB+BBU) 8 x DISCO 22TB SATA 4xGIGABIT ETHERNET. 1 x CONEXIÓN iDRAC 2x FUENTE ALIMENTACION 800W CONTROLADORA PERC H755 WINDOWS SERVER 2019 ESSENTIALS (*)  (**)</t>
  </si>
  <si>
    <t>SBK16</t>
  </si>
  <si>
    <t>Firewall 10Gb 400F amb les funcions de connexió, enrutament i filtratge de totes les càmeres que arriben per el troncal IMI de altres serveis, les imatges que són servides en format Multicast, així com les provinents d’altres entitats com Mobilitat, Rondes, túnels, Sagrada Família, TMB, etc. Ocupa 1U. Inclou llicència anual UTP. Inclou 3 anys de garantia Premium i Fortiguard Unified Threat Protection (UTP) (*) (**)</t>
  </si>
  <si>
    <t>100E</t>
  </si>
  <si>
    <t>SBK17</t>
  </si>
  <si>
    <t>Switch L3 10GBASE-T/MuliGig de 24 ports, amb PoE, 4 x10GbSFP+, amb 4 enllaços ascendents 25Gb SFP28 per la interconnexió dels Firewalls, routers FTTH, així com de la resta d’equipament (Gravadors, Servidors, Estacions de Treball, etc) per mitjà de cablejat estructurat. Ocupa 1U per cada sw. Suporta apilament, chip Broadcom. Inclou Llicència, cable d'inerconnexió directa i mòdul estackable (*) (**)</t>
  </si>
  <si>
    <t>FS</t>
  </si>
  <si>
    <t>S5860-24XMG</t>
  </si>
  <si>
    <t>SBK18</t>
  </si>
  <si>
    <t xml:space="preserve">Servidor NICE Inform d'1U ; 2 HHDD 1TB en RAID1; 16GB RAM; 2 targetes de xarxa 10/100/1000; Font alimentació redundant. Sistema operativo Windows Server 2019/2022  (*) </t>
  </si>
  <si>
    <t>SBK19</t>
  </si>
  <si>
    <t xml:space="preserve">Servidor NICE CORE d'1U ; 2 HHDD 1TB en RAID1; 2 HHDD 2TB en RAID 1; 16GB RAM; 2 targetes de xarxa 10/100/1000; Font alimentació redundant. Sistema operativo Windows Server 2019/2022 (*) </t>
  </si>
  <si>
    <t>SBK20</t>
  </si>
  <si>
    <t xml:space="preserve">Servidor NICE CTI d'1U ; 2 HHDD 1TB en RAID1; 16GB RAM; 2 targetes de xarxa 10/100/1000; Font alimentació redundant. Sistema operativo Windows Server 2019/2022 (*) </t>
  </si>
  <si>
    <t>SBK21</t>
  </si>
  <si>
    <t xml:space="preserve">Servidor NICE SATELITE d'1U ; 2 HHDD 1TB en RAID1; 16GB RAM; 2 targetes de xarxa 10/100/1000; Font alimentació redundant. Sistema operativo Windows Server 2019/2022 (*) </t>
  </si>
  <si>
    <t xml:space="preserve"> </t>
  </si>
  <si>
    <t>SBK22</t>
  </si>
  <si>
    <t xml:space="preserve">Combinador i un acoplador per quatre emissores, el duplexor cap al terrat es col.locarà al rack. 3RU
Sistema per unificar el cablejat i antenes de les emissores. (*) </t>
  </si>
  <si>
    <t>PROCOM</t>
  </si>
  <si>
    <t>450-HDAR-4</t>
  </si>
  <si>
    <t>SBK23</t>
  </si>
  <si>
    <t xml:space="preserve">metres de cable coaxial per antena (inclou connectors) (*) </t>
  </si>
  <si>
    <t>1/2"</t>
  </si>
  <si>
    <t>SBK24</t>
  </si>
  <si>
    <t xml:space="preserve">Antena Dipolo Tancat amb suport acodat  (*) </t>
  </si>
  <si>
    <t>BD70-1G
SR061039</t>
  </si>
  <si>
    <t>SBK25</t>
  </si>
  <si>
    <t>emisores TETRA GUB SCG22 o superior amb llicència i PA (*) (**)</t>
  </si>
  <si>
    <t>TETRA</t>
  </si>
  <si>
    <t>MXM600</t>
  </si>
  <si>
    <t>Aruba</t>
  </si>
  <si>
    <t>SBK27</t>
  </si>
  <si>
    <t>SFP Networking 10G ER SFP+ LC 10km SMF C‑Class Transceiver (*) (**)</t>
  </si>
  <si>
    <t>LaserJet Pro 4102fdw</t>
  </si>
  <si>
    <t>SBK28</t>
  </si>
  <si>
    <t xml:space="preserve">Petit material instal·lació, fuetons, cables, guies cables a rack, …
Tot el material necessari per enrackar tots els equips i connectar-los a corrent i xarxa pentinant i etiquetant tots ells (inclosos els de corrent) (*) </t>
  </si>
  <si>
    <t>F1</t>
  </si>
  <si>
    <t xml:space="preserve">Hores de formació específica de funcionament equipament AV </t>
  </si>
  <si>
    <t>-------</t>
  </si>
  <si>
    <t>IVA (21%)</t>
  </si>
  <si>
    <t xml:space="preserve"> (*) </t>
  </si>
  <si>
    <t>Totalment instal·lat, ajustat, configurat i testejat</t>
  </si>
  <si>
    <t>Total IVA Inclòs</t>
  </si>
  <si>
    <t>(**)</t>
  </si>
  <si>
    <t>Equipament subjecte a l'aprovació de l'IMI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</si>
</sst>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 #,##0.00\ &quot;€&quot;_-;\-* #,##0.00\ &quot;€&quot;_-;_-* &quot;-&quot;??\ &quot;€&quot;_-;_-@_-"/>
  </numFmts>
  <fonts count="4">
    <font>
      <sz val="11"/>
      <color theme="1"/>
      <name val="Aptos Narrow"/>
      <family val="2"/>
      <scheme val="minor"/>
    </font>
    <font>
      <sz val="11"/>
      <color theme="1"/>
      <name val="Aptos Narrow"/>
      <family val="2"/>
      <scheme val="minor"/>
    </font>
    <font>
      <sz val="11"/>
      <color rgb="FFFF0000"/>
      <name val="Verdana"/>
      <family val="2"/>
    </font>
    <font>
      <u/>
      <sz val="11"/>
      <color theme="1"/>
      <name val="Verdana"/>
      <family val="2"/>
    </font>
  </fonts>
  <fills count="5">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rgb="FFFFFF00"/>
        <bgColor indexed="64"/>
      </patternFill>
    </fill>
  </fills>
  <borders count="8">
    <border>
      <left/>
      <right/>
      <top/>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s>
  <cellStyleXfs count="2">
    <xf numFmtId="0" fontId="0" fillId="0" borderId="0"/>
    <xf numFmtId="44" fontId="1" fillId="0" borderId="0" applyFont="0" applyFill="0" applyBorder="0" applyAlignment="0" applyProtection="0"/>
  </cellStyleXfs>
  <cellXfs count="55">
    <xf numFmtId="0" fontId="0" fillId="0" borderId="0" xfId="0"/>
    <xf numFmtId="0" fontId="0" fillId="0" borderId="0" xfId="0" applyAlignment="1">
      <alignment horizontal="center" vertical="center"/>
    </xf>
    <xf numFmtId="44" fontId="0" fillId="0" borderId="0" xfId="1" applyFont="1" applyAlignment="1">
      <alignment vertical="center"/>
    </xf>
    <xf numFmtId="44" fontId="0" fillId="0" borderId="0" xfId="1" applyFont="1"/>
    <xf numFmtId="0" fontId="0" fillId="0" borderId="1" xfId="0" applyBorder="1"/>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0" fillId="2" borderId="2" xfId="0" applyFill="1" applyBorder="1" applyAlignment="1">
      <alignment horizontal="left" vertical="center"/>
    </xf>
    <xf numFmtId="0" fontId="0" fillId="2" borderId="4" xfId="0" applyFill="1" applyBorder="1"/>
    <xf numFmtId="0" fontId="0" fillId="2" borderId="4" xfId="0" applyFill="1" applyBorder="1" applyAlignment="1">
      <alignment vertical="center"/>
    </xf>
    <xf numFmtId="0" fontId="0" fillId="2" borderId="3" xfId="0" applyFill="1" applyBorder="1"/>
    <xf numFmtId="0" fontId="0" fillId="0" borderId="5" xfId="0" applyBorder="1" applyAlignment="1">
      <alignment horizontal="center" vertical="center"/>
    </xf>
    <xf numFmtId="44" fontId="0" fillId="0" borderId="0" xfId="1" applyFont="1" applyAlignment="1">
      <alignment horizontal="center" vertical="center"/>
    </xf>
    <xf numFmtId="0" fontId="0" fillId="3" borderId="6" xfId="0" applyFill="1" applyBorder="1" applyAlignment="1">
      <alignment horizontal="left" vertical="center"/>
    </xf>
    <xf numFmtId="0" fontId="0" fillId="3" borderId="6" xfId="0" applyFill="1" applyBorder="1" applyAlignment="1">
      <alignment vertical="center" wrapText="1"/>
    </xf>
    <xf numFmtId="0" fontId="0" fillId="3" borderId="6" xfId="0" applyFill="1" applyBorder="1" applyAlignment="1">
      <alignment vertical="center"/>
    </xf>
    <xf numFmtId="0" fontId="0" fillId="3" borderId="6" xfId="0" quotePrefix="1" applyFill="1" applyBorder="1" applyAlignment="1">
      <alignment horizontal="center" vertical="center"/>
    </xf>
    <xf numFmtId="44" fontId="0" fillId="3" borderId="6" xfId="1" applyFont="1" applyFill="1" applyBorder="1" applyAlignment="1">
      <alignment vertical="center"/>
    </xf>
    <xf numFmtId="0" fontId="0" fillId="0" borderId="6" xfId="0" applyBorder="1" applyAlignment="1">
      <alignment horizontal="center" vertical="center"/>
    </xf>
    <xf numFmtId="0" fontId="0" fillId="0" borderId="6" xfId="0" applyBorder="1" applyAlignment="1">
      <alignment vertical="center" wrapText="1"/>
    </xf>
    <xf numFmtId="0" fontId="0" fillId="0" borderId="6" xfId="0" applyBorder="1" applyAlignment="1">
      <alignment vertical="center"/>
    </xf>
    <xf numFmtId="44" fontId="0" fillId="0" borderId="6" xfId="1" applyFont="1" applyBorder="1" applyAlignment="1">
      <alignment vertical="center"/>
    </xf>
    <xf numFmtId="0" fontId="0" fillId="0" borderId="1" xfId="0" applyBorder="1" applyAlignment="1">
      <alignment vertical="center"/>
    </xf>
    <xf numFmtId="0" fontId="0" fillId="0" borderId="0" xfId="0" applyAlignment="1">
      <alignment vertical="center"/>
    </xf>
    <xf numFmtId="0" fontId="0" fillId="0" borderId="6" xfId="0" quotePrefix="1" applyBorder="1" applyAlignment="1">
      <alignment horizontal="center" vertical="center"/>
    </xf>
    <xf numFmtId="0" fontId="0" fillId="3" borderId="0" xfId="0" applyFill="1" applyAlignment="1">
      <alignment vertical="center"/>
    </xf>
    <xf numFmtId="0" fontId="0" fillId="0" borderId="6" xfId="0" quotePrefix="1" applyBorder="1" applyAlignment="1">
      <alignment vertical="center"/>
    </xf>
    <xf numFmtId="0" fontId="0" fillId="0" borderId="7" xfId="0" applyBorder="1" applyAlignment="1">
      <alignment horizontal="center" vertical="center"/>
    </xf>
    <xf numFmtId="0" fontId="0" fillId="0" borderId="7" xfId="0" applyBorder="1" applyAlignment="1">
      <alignment vertical="center" wrapText="1"/>
    </xf>
    <xf numFmtId="0" fontId="0" fillId="0" borderId="7" xfId="0" applyBorder="1" applyAlignment="1">
      <alignment vertical="center"/>
    </xf>
    <xf numFmtId="0" fontId="2" fillId="0" borderId="0" xfId="0" applyFont="1" applyAlignment="1">
      <alignment horizontal="center" vertical="center"/>
    </xf>
    <xf numFmtId="44" fontId="0" fillId="0" borderId="6" xfId="1" applyFont="1" applyFill="1" applyBorder="1" applyAlignment="1">
      <alignment vertical="center"/>
    </xf>
    <xf numFmtId="44" fontId="0" fillId="0" borderId="0" xfId="0" applyNumberFormat="1"/>
    <xf numFmtId="0" fontId="0" fillId="4" borderId="6" xfId="0" applyFill="1" applyBorder="1" applyAlignment="1">
      <alignment vertical="center" wrapText="1"/>
    </xf>
    <xf numFmtId="0" fontId="0" fillId="4" borderId="6" xfId="0" applyFill="1" applyBorder="1" applyAlignment="1">
      <alignment vertical="center"/>
    </xf>
    <xf numFmtId="0" fontId="0" fillId="4" borderId="7" xfId="0" applyFill="1" applyBorder="1" applyAlignment="1">
      <alignment vertical="center"/>
    </xf>
    <xf numFmtId="0" fontId="0" fillId="4" borderId="6" xfId="0" applyFill="1" applyBorder="1"/>
    <xf numFmtId="0" fontId="0" fillId="4" borderId="6" xfId="0" quotePrefix="1" applyFill="1" applyBorder="1" applyAlignment="1">
      <alignment vertical="center"/>
    </xf>
    <xf numFmtId="0" fontId="0" fillId="4" borderId="6" xfId="0" applyFill="1" applyBorder="1" applyAlignment="1">
      <alignment horizontal="left" vertical="center"/>
    </xf>
    <xf numFmtId="0" fontId="0" fillId="0" borderId="6" xfId="0" applyFill="1" applyBorder="1" applyAlignment="1">
      <alignment horizontal="center" vertical="center"/>
    </xf>
    <xf numFmtId="0" fontId="0" fillId="0" borderId="0" xfId="0" applyFill="1" applyAlignment="1">
      <alignment horizontal="center" vertical="center"/>
    </xf>
    <xf numFmtId="0" fontId="0" fillId="0" borderId="6" xfId="0" applyFill="1" applyBorder="1" applyAlignment="1">
      <alignment vertical="center" wrapText="1"/>
    </xf>
    <xf numFmtId="0" fontId="0" fillId="0" borderId="7" xfId="0" applyFill="1" applyBorder="1" applyAlignment="1">
      <alignment horizontal="center" vertical="center"/>
    </xf>
    <xf numFmtId="0" fontId="0" fillId="0" borderId="7" xfId="0" applyFill="1" applyBorder="1" applyAlignment="1">
      <alignment vertical="center" wrapText="1"/>
    </xf>
    <xf numFmtId="0" fontId="2" fillId="0" borderId="6" xfId="0" applyFont="1" applyFill="1" applyBorder="1" applyAlignment="1">
      <alignment horizontal="center" vertical="center"/>
    </xf>
    <xf numFmtId="44" fontId="0" fillId="0" borderId="6" xfId="0" applyNumberFormat="1" applyBorder="1" applyAlignment="1" applyProtection="1">
      <alignment vertical="center"/>
      <protection locked="0"/>
    </xf>
    <xf numFmtId="0" fontId="0" fillId="3" borderId="6" xfId="0" applyFill="1" applyBorder="1" applyAlignment="1" applyProtection="1">
      <alignment vertical="center"/>
      <protection locked="0"/>
    </xf>
    <xf numFmtId="44" fontId="0" fillId="0" borderId="6" xfId="0" applyNumberFormat="1" applyFill="1" applyBorder="1" applyAlignment="1" applyProtection="1">
      <alignment vertical="center"/>
      <protection locked="0"/>
    </xf>
    <xf numFmtId="0" fontId="0" fillId="3" borderId="6" xfId="0" quotePrefix="1" applyFill="1" applyBorder="1" applyAlignment="1" applyProtection="1">
      <alignment horizontal="center" vertical="center"/>
      <protection locked="0"/>
    </xf>
    <xf numFmtId="0" fontId="0" fillId="0" borderId="0" xfId="0" applyAlignment="1" applyProtection="1">
      <alignment vertical="center"/>
      <protection locked="0"/>
    </xf>
    <xf numFmtId="0" fontId="0" fillId="2" borderId="4" xfId="0" applyFill="1" applyBorder="1" applyAlignment="1" applyProtection="1">
      <alignment vertical="center"/>
      <protection locked="0"/>
    </xf>
    <xf numFmtId="44" fontId="0" fillId="0" borderId="0" xfId="1" applyFont="1" applyAlignment="1" applyProtection="1">
      <alignment horizontal="center" vertical="center"/>
      <protection locked="0"/>
    </xf>
    <xf numFmtId="44" fontId="0" fillId="3" borderId="6" xfId="1" applyFont="1" applyFill="1" applyBorder="1" applyAlignment="1" applyProtection="1">
      <alignment vertical="center"/>
      <protection locked="0"/>
    </xf>
    <xf numFmtId="44" fontId="0" fillId="0" borderId="6" xfId="1" applyFont="1" applyBorder="1" applyAlignment="1" applyProtection="1">
      <alignment vertical="center"/>
      <protection locked="0"/>
    </xf>
    <xf numFmtId="44" fontId="0" fillId="0" borderId="6" xfId="1" applyFont="1" applyFill="1" applyBorder="1" applyAlignment="1" applyProtection="1">
      <alignment vertical="center"/>
      <protection locked="0"/>
    </xf>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I117"/>
  <sheetViews>
    <sheetView tabSelected="1" zoomScaleNormal="100" workbookViewId="0">
      <selection activeCell="J7" sqref="J7"/>
    </sheetView>
  </sheetViews>
  <sheetFormatPr baseColWidth="10" defaultColWidth="11.5" defaultRowHeight="14.25"/>
  <cols>
    <col min="1" max="1" width="8.875" style="1" customWidth="1"/>
    <col min="2" max="2" width="10.5" style="1" customWidth="1"/>
    <col min="3" max="3" width="5.125" style="1" customWidth="1"/>
    <col min="4" max="4" width="68.375" customWidth="1"/>
    <col min="5" max="5" width="12.5" hidden="1" customWidth="1"/>
    <col min="6" max="6" width="22.125" hidden="1" customWidth="1"/>
    <col min="7" max="7" width="16.875" style="23" bestFit="1" customWidth="1"/>
    <col min="8" max="8" width="20.125" customWidth="1"/>
    <col min="9" max="9" width="11.5" style="4"/>
  </cols>
  <sheetData>
    <row r="3" spans="1:9">
      <c r="G3" s="2"/>
      <c r="H3" s="3"/>
    </row>
    <row r="4" spans="1:9">
      <c r="A4" s="5"/>
      <c r="B4" s="6"/>
      <c r="C4" s="7" t="s">
        <v>0</v>
      </c>
      <c r="D4" s="8"/>
      <c r="E4" s="8"/>
      <c r="F4" s="8"/>
      <c r="G4" s="9"/>
      <c r="H4" s="10"/>
    </row>
    <row r="5" spans="1:9">
      <c r="A5" s="11" t="s">
        <v>1</v>
      </c>
      <c r="B5" s="1" t="s">
        <v>2</v>
      </c>
      <c r="C5" s="1" t="s">
        <v>3</v>
      </c>
      <c r="D5" s="1" t="s">
        <v>4</v>
      </c>
      <c r="E5" s="1" t="s">
        <v>5</v>
      </c>
      <c r="F5" s="1" t="s">
        <v>6</v>
      </c>
      <c r="G5" s="12" t="s">
        <v>7</v>
      </c>
      <c r="H5" s="12" t="s">
        <v>8</v>
      </c>
    </row>
    <row r="6" spans="1:9">
      <c r="C6" s="13" t="s">
        <v>9</v>
      </c>
      <c r="D6" s="14"/>
      <c r="E6" s="15"/>
      <c r="F6" s="16"/>
      <c r="G6" s="17"/>
      <c r="H6" s="17"/>
    </row>
    <row r="7" spans="1:9" s="23" customFormat="1" ht="84" customHeight="1">
      <c r="A7" s="18">
        <v>1</v>
      </c>
      <c r="B7" s="1" t="s">
        <v>10</v>
      </c>
      <c r="C7" s="18">
        <v>6</v>
      </c>
      <c r="D7" s="19" t="s">
        <v>11</v>
      </c>
      <c r="E7" s="20" t="s">
        <v>12</v>
      </c>
      <c r="F7" s="20" t="s">
        <v>13</v>
      </c>
      <c r="G7" s="45">
        <v>0</v>
      </c>
      <c r="H7" s="21">
        <f>G7*C7</f>
        <v>0</v>
      </c>
      <c r="I7" s="22" t="s">
        <v>14</v>
      </c>
    </row>
    <row r="8" spans="1:9" s="23" customFormat="1" ht="22.5" customHeight="1">
      <c r="A8" s="18">
        <f>A7+1</f>
        <v>2</v>
      </c>
      <c r="B8" s="1" t="s">
        <v>15</v>
      </c>
      <c r="C8" s="18">
        <v>6</v>
      </c>
      <c r="D8" s="19" t="s">
        <v>16</v>
      </c>
      <c r="E8" s="20" t="s">
        <v>17</v>
      </c>
      <c r="F8" s="20" t="s">
        <v>18</v>
      </c>
      <c r="G8" s="45">
        <v>0</v>
      </c>
      <c r="H8" s="21">
        <f t="shared" ref="H8:H71" si="0">G8*C8</f>
        <v>0</v>
      </c>
      <c r="I8" s="22"/>
    </row>
    <row r="9" spans="1:9" s="23" customFormat="1" ht="39" customHeight="1">
      <c r="A9" s="39">
        <f t="shared" ref="A9:A72" si="1">A8+1</f>
        <v>3</v>
      </c>
      <c r="B9" s="40" t="s">
        <v>19</v>
      </c>
      <c r="C9" s="39">
        <v>6</v>
      </c>
      <c r="D9" s="41" t="s">
        <v>20</v>
      </c>
      <c r="E9" s="34" t="s">
        <v>21</v>
      </c>
      <c r="F9" s="34" t="s">
        <v>22</v>
      </c>
      <c r="G9" s="45">
        <v>0</v>
      </c>
      <c r="H9" s="31">
        <f t="shared" si="0"/>
        <v>0</v>
      </c>
      <c r="I9" s="22"/>
    </row>
    <row r="10" spans="1:9" s="23" customFormat="1" ht="84" customHeight="1">
      <c r="A10" s="39">
        <f t="shared" si="1"/>
        <v>4</v>
      </c>
      <c r="B10" s="40" t="s">
        <v>23</v>
      </c>
      <c r="C10" s="39">
        <v>6</v>
      </c>
      <c r="D10" s="41" t="s">
        <v>24</v>
      </c>
      <c r="E10" s="34" t="s">
        <v>25</v>
      </c>
      <c r="F10" s="34" t="s">
        <v>26</v>
      </c>
      <c r="G10" s="45">
        <v>0</v>
      </c>
      <c r="H10" s="31">
        <f t="shared" si="0"/>
        <v>0</v>
      </c>
      <c r="I10" s="22"/>
    </row>
    <row r="11" spans="1:9" s="23" customFormat="1" ht="74.45" customHeight="1">
      <c r="A11" s="18">
        <f t="shared" si="1"/>
        <v>5</v>
      </c>
      <c r="B11" s="1"/>
      <c r="C11" s="18">
        <v>6</v>
      </c>
      <c r="D11" s="19" t="s">
        <v>27</v>
      </c>
      <c r="E11" s="20" t="s">
        <v>28</v>
      </c>
      <c r="F11" s="24" t="s">
        <v>29</v>
      </c>
      <c r="G11" s="45">
        <v>0</v>
      </c>
      <c r="H11" s="21">
        <f t="shared" si="0"/>
        <v>0</v>
      </c>
      <c r="I11" s="22"/>
    </row>
    <row r="12" spans="1:9" s="23" customFormat="1">
      <c r="A12" s="1"/>
      <c r="B12" s="1"/>
      <c r="C12" s="13" t="s">
        <v>30</v>
      </c>
      <c r="D12" s="14"/>
      <c r="E12" s="15"/>
      <c r="F12" s="15"/>
      <c r="G12" s="46"/>
      <c r="H12" s="15"/>
      <c r="I12" s="22"/>
    </row>
    <row r="13" spans="1:9" s="23" customFormat="1" ht="117.95" customHeight="1">
      <c r="A13" s="39">
        <v>6</v>
      </c>
      <c r="B13" s="40" t="s">
        <v>31</v>
      </c>
      <c r="C13" s="39">
        <v>4</v>
      </c>
      <c r="D13" s="41" t="s">
        <v>32</v>
      </c>
      <c r="E13" s="34" t="s">
        <v>12</v>
      </c>
      <c r="F13" s="34" t="s">
        <v>33</v>
      </c>
      <c r="G13" s="47">
        <v>0</v>
      </c>
      <c r="H13" s="31">
        <f t="shared" si="0"/>
        <v>0</v>
      </c>
      <c r="I13" s="22"/>
    </row>
    <row r="14" spans="1:9" s="23" customFormat="1" ht="31.5" customHeight="1">
      <c r="A14" s="18">
        <f t="shared" si="1"/>
        <v>7</v>
      </c>
      <c r="B14" s="1" t="s">
        <v>34</v>
      </c>
      <c r="C14" s="18">
        <v>4</v>
      </c>
      <c r="D14" s="19" t="s">
        <v>35</v>
      </c>
      <c r="E14" s="20" t="s">
        <v>17</v>
      </c>
      <c r="F14" s="20" t="s">
        <v>36</v>
      </c>
      <c r="G14" s="47">
        <v>0</v>
      </c>
      <c r="H14" s="21">
        <f t="shared" si="0"/>
        <v>0</v>
      </c>
      <c r="I14" s="22"/>
    </row>
    <row r="15" spans="1:9" s="23" customFormat="1" ht="43.5" customHeight="1">
      <c r="A15" s="18">
        <f t="shared" si="1"/>
        <v>8</v>
      </c>
      <c r="B15" s="1" t="s">
        <v>19</v>
      </c>
      <c r="C15" s="18">
        <v>1</v>
      </c>
      <c r="D15" s="19" t="s">
        <v>37</v>
      </c>
      <c r="E15" s="20" t="s">
        <v>21</v>
      </c>
      <c r="F15" s="20" t="s">
        <v>38</v>
      </c>
      <c r="G15" s="47">
        <v>0</v>
      </c>
      <c r="H15" s="21">
        <f t="shared" si="0"/>
        <v>0</v>
      </c>
      <c r="I15" s="22"/>
    </row>
    <row r="16" spans="1:9" s="23" customFormat="1" ht="42" customHeight="1">
      <c r="A16" s="18">
        <f t="shared" si="1"/>
        <v>9</v>
      </c>
      <c r="B16" s="1" t="s">
        <v>39</v>
      </c>
      <c r="C16" s="18">
        <v>1</v>
      </c>
      <c r="D16" s="19" t="s">
        <v>40</v>
      </c>
      <c r="E16" s="20" t="s">
        <v>21</v>
      </c>
      <c r="F16" s="20" t="s">
        <v>41</v>
      </c>
      <c r="G16" s="47">
        <v>0</v>
      </c>
      <c r="H16" s="21">
        <f t="shared" si="0"/>
        <v>0</v>
      </c>
      <c r="I16" s="22"/>
    </row>
    <row r="17" spans="1:9" s="23" customFormat="1" ht="40.5" customHeight="1">
      <c r="A17" s="18">
        <f t="shared" si="1"/>
        <v>10</v>
      </c>
      <c r="B17" s="1" t="s">
        <v>42</v>
      </c>
      <c r="C17" s="18">
        <v>3</v>
      </c>
      <c r="D17" s="19" t="s">
        <v>43</v>
      </c>
      <c r="E17" s="20" t="s">
        <v>21</v>
      </c>
      <c r="F17" s="20" t="s">
        <v>44</v>
      </c>
      <c r="G17" s="47">
        <v>0</v>
      </c>
      <c r="H17" s="21">
        <f t="shared" si="0"/>
        <v>0</v>
      </c>
      <c r="I17" s="22"/>
    </row>
    <row r="18" spans="1:9" s="23" customFormat="1" ht="85.5" customHeight="1">
      <c r="A18" s="39">
        <f t="shared" si="1"/>
        <v>11</v>
      </c>
      <c r="B18" s="40" t="s">
        <v>45</v>
      </c>
      <c r="C18" s="39">
        <v>4</v>
      </c>
      <c r="D18" s="41" t="s">
        <v>46</v>
      </c>
      <c r="E18" s="34" t="s">
        <v>25</v>
      </c>
      <c r="F18" s="34" t="s">
        <v>47</v>
      </c>
      <c r="G18" s="47">
        <v>0</v>
      </c>
      <c r="H18" s="31">
        <f t="shared" si="0"/>
        <v>0</v>
      </c>
      <c r="I18" s="22"/>
    </row>
    <row r="19" spans="1:9" s="23" customFormat="1" ht="42.95" customHeight="1">
      <c r="A19" s="39">
        <f t="shared" si="1"/>
        <v>12</v>
      </c>
      <c r="B19" s="40" t="s">
        <v>48</v>
      </c>
      <c r="C19" s="39">
        <v>4</v>
      </c>
      <c r="D19" s="41" t="s">
        <v>49</v>
      </c>
      <c r="E19" s="34" t="s">
        <v>50</v>
      </c>
      <c r="F19" s="34" t="s">
        <v>51</v>
      </c>
      <c r="G19" s="47">
        <v>0</v>
      </c>
      <c r="H19" s="31">
        <f t="shared" si="0"/>
        <v>0</v>
      </c>
      <c r="I19" s="22"/>
    </row>
    <row r="20" spans="1:9" s="23" customFormat="1" ht="37.5" customHeight="1">
      <c r="A20" s="18">
        <f t="shared" si="1"/>
        <v>13</v>
      </c>
      <c r="B20" s="1"/>
      <c r="C20" s="18">
        <v>4</v>
      </c>
      <c r="D20" s="19" t="s">
        <v>52</v>
      </c>
      <c r="E20" s="20" t="s">
        <v>28</v>
      </c>
      <c r="F20" s="24" t="s">
        <v>29</v>
      </c>
      <c r="G20" s="47">
        <v>0</v>
      </c>
      <c r="H20" s="21">
        <f t="shared" si="0"/>
        <v>0</v>
      </c>
      <c r="I20" s="22"/>
    </row>
    <row r="21" spans="1:9" s="23" customFormat="1">
      <c r="A21" s="1"/>
      <c r="B21" s="1"/>
      <c r="C21" s="13" t="s">
        <v>53</v>
      </c>
      <c r="D21" s="25"/>
      <c r="E21" s="15"/>
      <c r="F21" s="16"/>
      <c r="G21" s="48"/>
      <c r="H21" s="16"/>
      <c r="I21" s="22"/>
    </row>
    <row r="22" spans="1:9" s="23" customFormat="1" ht="105.95" customHeight="1">
      <c r="A22" s="18">
        <v>14</v>
      </c>
      <c r="B22" s="1" t="s">
        <v>31</v>
      </c>
      <c r="C22" s="18">
        <v>1</v>
      </c>
      <c r="D22" s="19" t="s">
        <v>32</v>
      </c>
      <c r="E22" s="20" t="s">
        <v>12</v>
      </c>
      <c r="F22" s="20" t="s">
        <v>33</v>
      </c>
      <c r="G22" s="45">
        <v>0</v>
      </c>
      <c r="H22" s="21">
        <f t="shared" si="0"/>
        <v>0</v>
      </c>
      <c r="I22" s="22"/>
    </row>
    <row r="23" spans="1:9" s="23" customFormat="1" ht="41.45" customHeight="1">
      <c r="A23" s="18">
        <f t="shared" si="1"/>
        <v>15</v>
      </c>
      <c r="B23" s="1" t="s">
        <v>54</v>
      </c>
      <c r="C23" s="18">
        <v>1</v>
      </c>
      <c r="D23" s="19" t="s">
        <v>55</v>
      </c>
      <c r="E23" s="20" t="s">
        <v>17</v>
      </c>
      <c r="F23" s="20" t="s">
        <v>56</v>
      </c>
      <c r="G23" s="45">
        <v>0</v>
      </c>
      <c r="H23" s="21">
        <f t="shared" si="0"/>
        <v>0</v>
      </c>
      <c r="I23" s="22"/>
    </row>
    <row r="24" spans="1:9" s="23" customFormat="1" ht="49.5" customHeight="1">
      <c r="A24" s="18">
        <f t="shared" si="1"/>
        <v>16</v>
      </c>
      <c r="B24" s="1" t="s">
        <v>42</v>
      </c>
      <c r="C24" s="18">
        <v>1</v>
      </c>
      <c r="D24" s="19" t="s">
        <v>43</v>
      </c>
      <c r="E24" s="20" t="s">
        <v>21</v>
      </c>
      <c r="F24" s="20" t="s">
        <v>44</v>
      </c>
      <c r="G24" s="45">
        <v>0</v>
      </c>
      <c r="H24" s="21">
        <f t="shared" si="0"/>
        <v>0</v>
      </c>
      <c r="I24" s="22"/>
    </row>
    <row r="25" spans="1:9" s="23" customFormat="1" ht="74.45" customHeight="1">
      <c r="A25" s="18">
        <f t="shared" si="1"/>
        <v>17</v>
      </c>
      <c r="B25" s="1" t="s">
        <v>45</v>
      </c>
      <c r="C25" s="18">
        <v>1</v>
      </c>
      <c r="D25" s="19" t="s">
        <v>46</v>
      </c>
      <c r="E25" s="20" t="s">
        <v>25</v>
      </c>
      <c r="F25" s="20" t="s">
        <v>47</v>
      </c>
      <c r="G25" s="45">
        <v>0</v>
      </c>
      <c r="H25" s="21">
        <f t="shared" si="0"/>
        <v>0</v>
      </c>
      <c r="I25" s="22"/>
    </row>
    <row r="26" spans="1:9" s="23" customFormat="1" ht="40.5" customHeight="1">
      <c r="A26" s="18">
        <f t="shared" si="1"/>
        <v>18</v>
      </c>
      <c r="B26" s="1" t="s">
        <v>48</v>
      </c>
      <c r="C26" s="18">
        <v>1</v>
      </c>
      <c r="D26" s="19" t="s">
        <v>49</v>
      </c>
      <c r="E26" s="20" t="s">
        <v>50</v>
      </c>
      <c r="F26" s="20" t="s">
        <v>51</v>
      </c>
      <c r="G26" s="45">
        <v>0</v>
      </c>
      <c r="H26" s="21">
        <f t="shared" si="0"/>
        <v>0</v>
      </c>
      <c r="I26" s="22"/>
    </row>
    <row r="27" spans="1:9" s="23" customFormat="1" ht="38.450000000000003" customHeight="1">
      <c r="A27" s="18">
        <f t="shared" si="1"/>
        <v>19</v>
      </c>
      <c r="B27" s="1"/>
      <c r="C27" s="18">
        <v>1</v>
      </c>
      <c r="D27" s="19" t="s">
        <v>52</v>
      </c>
      <c r="E27" s="20" t="s">
        <v>28</v>
      </c>
      <c r="F27" s="24" t="s">
        <v>29</v>
      </c>
      <c r="G27" s="45">
        <v>0</v>
      </c>
      <c r="H27" s="21">
        <f t="shared" si="0"/>
        <v>0</v>
      </c>
      <c r="I27" s="22"/>
    </row>
    <row r="28" spans="1:9" s="23" customFormat="1" ht="43.5" customHeight="1">
      <c r="A28" s="18">
        <f t="shared" si="1"/>
        <v>20</v>
      </c>
      <c r="B28" s="1" t="s">
        <v>57</v>
      </c>
      <c r="C28" s="18">
        <v>1</v>
      </c>
      <c r="D28" s="19" t="s">
        <v>58</v>
      </c>
      <c r="E28" s="20" t="s">
        <v>50</v>
      </c>
      <c r="F28" s="20" t="s">
        <v>59</v>
      </c>
      <c r="G28" s="45">
        <v>0</v>
      </c>
      <c r="H28" s="21">
        <f t="shared" si="0"/>
        <v>0</v>
      </c>
      <c r="I28" s="22"/>
    </row>
    <row r="29" spans="1:9" s="23" customFormat="1" ht="47.45" customHeight="1">
      <c r="A29" s="18">
        <f t="shared" si="1"/>
        <v>21</v>
      </c>
      <c r="B29" s="1" t="s">
        <v>60</v>
      </c>
      <c r="C29" s="18">
        <v>1</v>
      </c>
      <c r="D29" s="19" t="s">
        <v>61</v>
      </c>
      <c r="E29" s="20" t="s">
        <v>62</v>
      </c>
      <c r="F29" s="20" t="s">
        <v>63</v>
      </c>
      <c r="G29" s="45">
        <v>0</v>
      </c>
      <c r="H29" s="21">
        <f t="shared" si="0"/>
        <v>0</v>
      </c>
      <c r="I29" s="22"/>
    </row>
    <row r="30" spans="1:9" s="23" customFormat="1">
      <c r="A30" s="1"/>
      <c r="B30" s="1"/>
      <c r="C30" s="13" t="s">
        <v>64</v>
      </c>
      <c r="D30" s="15"/>
      <c r="E30" s="15"/>
      <c r="F30" s="16"/>
      <c r="G30" s="48"/>
      <c r="H30" s="16"/>
      <c r="I30" s="22"/>
    </row>
    <row r="31" spans="1:9" s="23" customFormat="1" ht="66" customHeight="1">
      <c r="A31" s="39">
        <v>22</v>
      </c>
      <c r="B31" s="40" t="s">
        <v>65</v>
      </c>
      <c r="C31" s="39">
        <v>1</v>
      </c>
      <c r="D31" s="41" t="s">
        <v>66</v>
      </c>
      <c r="E31" s="34" t="s">
        <v>67</v>
      </c>
      <c r="F31" s="34" t="s">
        <v>68</v>
      </c>
      <c r="G31" s="47">
        <v>0</v>
      </c>
      <c r="H31" s="31">
        <f t="shared" si="0"/>
        <v>0</v>
      </c>
      <c r="I31" s="22"/>
    </row>
    <row r="32" spans="1:9" s="23" customFormat="1" ht="33" customHeight="1">
      <c r="A32" s="39">
        <f t="shared" si="1"/>
        <v>23</v>
      </c>
      <c r="B32" s="40" t="s">
        <v>69</v>
      </c>
      <c r="C32" s="39">
        <v>1</v>
      </c>
      <c r="D32" s="41" t="s">
        <v>70</v>
      </c>
      <c r="E32" s="34" t="s">
        <v>67</v>
      </c>
      <c r="F32" s="34" t="s">
        <v>71</v>
      </c>
      <c r="G32" s="47">
        <v>0</v>
      </c>
      <c r="H32" s="31">
        <f t="shared" si="0"/>
        <v>0</v>
      </c>
      <c r="I32" s="22"/>
    </row>
    <row r="33" spans="1:9" s="23" customFormat="1" ht="105.75" customHeight="1">
      <c r="A33" s="39">
        <f t="shared" si="1"/>
        <v>24</v>
      </c>
      <c r="B33" s="40" t="s">
        <v>72</v>
      </c>
      <c r="C33" s="39">
        <v>2</v>
      </c>
      <c r="D33" s="41" t="s">
        <v>73</v>
      </c>
      <c r="E33" s="34" t="s">
        <v>25</v>
      </c>
      <c r="F33" s="34" t="s">
        <v>74</v>
      </c>
      <c r="G33" s="47">
        <v>0</v>
      </c>
      <c r="H33" s="31">
        <f t="shared" si="0"/>
        <v>0</v>
      </c>
      <c r="I33" s="22"/>
    </row>
    <row r="34" spans="1:9" s="23" customFormat="1" ht="152.44999999999999" customHeight="1">
      <c r="A34" s="39">
        <f t="shared" si="1"/>
        <v>25</v>
      </c>
      <c r="B34" s="40" t="s">
        <v>75</v>
      </c>
      <c r="C34" s="39">
        <v>1</v>
      </c>
      <c r="D34" s="41" t="s">
        <v>76</v>
      </c>
      <c r="E34" s="34" t="s">
        <v>25</v>
      </c>
      <c r="F34" s="34" t="s">
        <v>77</v>
      </c>
      <c r="G34" s="47">
        <v>0</v>
      </c>
      <c r="H34" s="31">
        <f t="shared" si="0"/>
        <v>0</v>
      </c>
      <c r="I34" s="22"/>
    </row>
    <row r="35" spans="1:9" s="23" customFormat="1" ht="81.95" customHeight="1">
      <c r="A35" s="39">
        <f t="shared" si="1"/>
        <v>26</v>
      </c>
      <c r="B35" s="40" t="s">
        <v>78</v>
      </c>
      <c r="C35" s="39">
        <v>1</v>
      </c>
      <c r="D35" s="41" t="s">
        <v>79</v>
      </c>
      <c r="E35" s="34" t="s">
        <v>25</v>
      </c>
      <c r="F35" s="34" t="s">
        <v>80</v>
      </c>
      <c r="G35" s="47">
        <v>0</v>
      </c>
      <c r="H35" s="31">
        <f t="shared" si="0"/>
        <v>0</v>
      </c>
      <c r="I35" s="22"/>
    </row>
    <row r="36" spans="1:9" s="23" customFormat="1" ht="32.1" customHeight="1">
      <c r="A36" s="18">
        <f t="shared" si="1"/>
        <v>27</v>
      </c>
      <c r="B36" s="1"/>
      <c r="C36" s="18">
        <v>2</v>
      </c>
      <c r="D36" s="19" t="s">
        <v>81</v>
      </c>
      <c r="E36" s="20" t="s">
        <v>25</v>
      </c>
      <c r="F36" s="20" t="s">
        <v>82</v>
      </c>
      <c r="G36" s="47">
        <v>0</v>
      </c>
      <c r="H36" s="21">
        <f t="shared" si="0"/>
        <v>0</v>
      </c>
      <c r="I36" s="22"/>
    </row>
    <row r="37" spans="1:9" s="23" customFormat="1" ht="63.95" customHeight="1">
      <c r="A37" s="18">
        <f t="shared" si="1"/>
        <v>28</v>
      </c>
      <c r="B37" s="1"/>
      <c r="C37" s="18">
        <v>1</v>
      </c>
      <c r="D37" s="19" t="s">
        <v>83</v>
      </c>
      <c r="E37" s="26" t="s">
        <v>84</v>
      </c>
      <c r="F37" s="26" t="s">
        <v>85</v>
      </c>
      <c r="G37" s="47">
        <v>0</v>
      </c>
      <c r="H37" s="21">
        <f t="shared" si="0"/>
        <v>0</v>
      </c>
      <c r="I37" s="22"/>
    </row>
    <row r="38" spans="1:9" s="23" customFormat="1">
      <c r="A38" s="1"/>
      <c r="B38" s="1"/>
      <c r="C38" s="13" t="s">
        <v>86</v>
      </c>
      <c r="D38" s="15"/>
      <c r="E38" s="15"/>
      <c r="F38" s="16"/>
      <c r="G38" s="48"/>
      <c r="H38" s="16"/>
      <c r="I38" s="22"/>
    </row>
    <row r="39" spans="1:9" s="23" customFormat="1" ht="72.95" customHeight="1">
      <c r="A39" s="39">
        <v>29</v>
      </c>
      <c r="B39" s="40" t="s">
        <v>87</v>
      </c>
      <c r="C39" s="42">
        <v>1</v>
      </c>
      <c r="D39" s="43" t="s">
        <v>88</v>
      </c>
      <c r="E39" s="35" t="s">
        <v>12</v>
      </c>
      <c r="F39" s="35" t="s">
        <v>89</v>
      </c>
      <c r="G39" s="47">
        <v>0</v>
      </c>
      <c r="H39" s="31">
        <f t="shared" si="0"/>
        <v>0</v>
      </c>
      <c r="I39" s="22"/>
    </row>
    <row r="40" spans="1:9" s="23" customFormat="1" ht="32.450000000000003" customHeight="1">
      <c r="A40" s="18">
        <f t="shared" si="1"/>
        <v>30</v>
      </c>
      <c r="B40" s="1" t="s">
        <v>90</v>
      </c>
      <c r="C40" s="18">
        <v>1</v>
      </c>
      <c r="D40" s="19" t="s">
        <v>91</v>
      </c>
      <c r="E40" s="20" t="s">
        <v>17</v>
      </c>
      <c r="F40" s="20" t="s">
        <v>56</v>
      </c>
      <c r="G40" s="47">
        <v>0</v>
      </c>
      <c r="H40" s="21">
        <f t="shared" si="0"/>
        <v>0</v>
      </c>
      <c r="I40" s="22"/>
    </row>
    <row r="41" spans="1:9" s="23" customFormat="1" ht="87" customHeight="1">
      <c r="A41" s="18">
        <f t="shared" si="1"/>
        <v>31</v>
      </c>
      <c r="B41" s="1" t="s">
        <v>45</v>
      </c>
      <c r="C41" s="18">
        <v>1</v>
      </c>
      <c r="D41" s="19" t="s">
        <v>46</v>
      </c>
      <c r="E41" s="20" t="s">
        <v>25</v>
      </c>
      <c r="F41" s="20" t="s">
        <v>47</v>
      </c>
      <c r="G41" s="47">
        <v>0</v>
      </c>
      <c r="H41" s="21">
        <f t="shared" si="0"/>
        <v>0</v>
      </c>
      <c r="I41" s="22"/>
    </row>
    <row r="42" spans="1:9" s="23" customFormat="1" ht="71.45" customHeight="1">
      <c r="A42" s="18">
        <f t="shared" si="1"/>
        <v>32</v>
      </c>
      <c r="B42" s="1" t="s">
        <v>78</v>
      </c>
      <c r="C42" s="18">
        <v>1</v>
      </c>
      <c r="D42" s="19" t="s">
        <v>92</v>
      </c>
      <c r="E42" s="20" t="s">
        <v>25</v>
      </c>
      <c r="F42" s="20" t="s">
        <v>80</v>
      </c>
      <c r="G42" s="47">
        <v>0</v>
      </c>
      <c r="H42" s="21">
        <f t="shared" si="0"/>
        <v>0</v>
      </c>
      <c r="I42" s="22"/>
    </row>
    <row r="43" spans="1:9" s="23" customFormat="1">
      <c r="A43" s="18">
        <f t="shared" si="1"/>
        <v>33</v>
      </c>
      <c r="B43" s="1"/>
      <c r="C43" s="18">
        <v>1</v>
      </c>
      <c r="D43" s="19" t="s">
        <v>93</v>
      </c>
      <c r="E43" s="26" t="s">
        <v>84</v>
      </c>
      <c r="F43" s="26" t="s">
        <v>85</v>
      </c>
      <c r="G43" s="47">
        <v>0</v>
      </c>
      <c r="H43" s="21">
        <f t="shared" si="0"/>
        <v>0</v>
      </c>
      <c r="I43" s="22"/>
    </row>
    <row r="44" spans="1:9" s="23" customFormat="1">
      <c r="A44" s="1"/>
      <c r="B44" s="1"/>
      <c r="C44" s="1"/>
      <c r="G44" s="49"/>
      <c r="H44" s="21"/>
      <c r="I44" s="22"/>
    </row>
    <row r="45" spans="1:9" s="23" customFormat="1">
      <c r="A45" s="5"/>
      <c r="B45" s="6"/>
      <c r="C45" s="7" t="s">
        <v>94</v>
      </c>
      <c r="D45" s="9"/>
      <c r="E45" s="9"/>
      <c r="F45" s="9"/>
      <c r="G45" s="50"/>
      <c r="H45" s="9"/>
      <c r="I45" s="22"/>
    </row>
    <row r="46" spans="1:9" s="23" customFormat="1">
      <c r="A46" s="1"/>
      <c r="B46" s="1"/>
      <c r="C46" s="1" t="s">
        <v>3</v>
      </c>
      <c r="D46" s="1" t="s">
        <v>4</v>
      </c>
      <c r="E46" s="1" t="s">
        <v>5</v>
      </c>
      <c r="F46" s="1" t="s">
        <v>6</v>
      </c>
      <c r="G46" s="51"/>
      <c r="H46" s="12" t="s">
        <v>8</v>
      </c>
      <c r="I46" s="22"/>
    </row>
    <row r="47" spans="1:9" s="23" customFormat="1">
      <c r="A47" s="1"/>
      <c r="B47" s="1"/>
      <c r="C47" s="13" t="s">
        <v>9</v>
      </c>
      <c r="D47" s="14"/>
      <c r="E47" s="15"/>
      <c r="F47" s="16"/>
      <c r="G47" s="52"/>
      <c r="H47" s="17"/>
      <c r="I47" s="22"/>
    </row>
    <row r="48" spans="1:9" s="23" customFormat="1" ht="93" customHeight="1">
      <c r="A48" s="18">
        <v>34</v>
      </c>
      <c r="B48" s="1" t="s">
        <v>10</v>
      </c>
      <c r="C48" s="18">
        <v>11</v>
      </c>
      <c r="D48" s="19" t="s">
        <v>95</v>
      </c>
      <c r="E48" s="20" t="s">
        <v>12</v>
      </c>
      <c r="F48" s="20" t="s">
        <v>13</v>
      </c>
      <c r="G48" s="53">
        <v>0</v>
      </c>
      <c r="H48" s="21">
        <f t="shared" si="0"/>
        <v>0</v>
      </c>
      <c r="I48" s="22"/>
    </row>
    <row r="49" spans="1:9" s="23" customFormat="1" ht="25.5" customHeight="1">
      <c r="A49" s="18">
        <f t="shared" si="1"/>
        <v>35</v>
      </c>
      <c r="B49" s="1" t="s">
        <v>15</v>
      </c>
      <c r="C49" s="18">
        <v>11</v>
      </c>
      <c r="D49" s="19" t="s">
        <v>96</v>
      </c>
      <c r="E49" s="20" t="s">
        <v>17</v>
      </c>
      <c r="F49" s="20" t="s">
        <v>18</v>
      </c>
      <c r="G49" s="53">
        <v>0</v>
      </c>
      <c r="H49" s="21">
        <f t="shared" si="0"/>
        <v>0</v>
      </c>
      <c r="I49" s="22"/>
    </row>
    <row r="50" spans="1:9" s="23" customFormat="1" ht="43.5" customHeight="1">
      <c r="A50" s="18">
        <f t="shared" si="1"/>
        <v>36</v>
      </c>
      <c r="B50" s="1" t="s">
        <v>19</v>
      </c>
      <c r="C50" s="18">
        <v>11</v>
      </c>
      <c r="D50" s="19" t="s">
        <v>97</v>
      </c>
      <c r="E50" s="20" t="s">
        <v>21</v>
      </c>
      <c r="F50" s="20" t="s">
        <v>22</v>
      </c>
      <c r="G50" s="53">
        <v>0</v>
      </c>
      <c r="H50" s="21">
        <f t="shared" si="0"/>
        <v>0</v>
      </c>
      <c r="I50" s="22"/>
    </row>
    <row r="51" spans="1:9" s="23" customFormat="1" ht="84.95" customHeight="1">
      <c r="A51" s="18">
        <f t="shared" si="1"/>
        <v>37</v>
      </c>
      <c r="B51" s="1" t="s">
        <v>23</v>
      </c>
      <c r="C51" s="18">
        <v>11</v>
      </c>
      <c r="D51" s="19" t="s">
        <v>98</v>
      </c>
      <c r="E51" s="20" t="s">
        <v>25</v>
      </c>
      <c r="F51" s="20" t="s">
        <v>26</v>
      </c>
      <c r="G51" s="53">
        <v>0</v>
      </c>
      <c r="H51" s="21">
        <f t="shared" si="0"/>
        <v>0</v>
      </c>
      <c r="I51" s="22"/>
    </row>
    <row r="52" spans="1:9" s="23" customFormat="1" ht="67.5" customHeight="1">
      <c r="A52" s="18">
        <f t="shared" si="1"/>
        <v>38</v>
      </c>
      <c r="B52" s="1"/>
      <c r="C52" s="18">
        <v>11</v>
      </c>
      <c r="D52" s="19" t="s">
        <v>99</v>
      </c>
      <c r="E52" s="20" t="s">
        <v>28</v>
      </c>
      <c r="F52" s="24" t="s">
        <v>29</v>
      </c>
      <c r="G52" s="53">
        <v>0</v>
      </c>
      <c r="H52" s="21">
        <f t="shared" si="0"/>
        <v>0</v>
      </c>
      <c r="I52" s="22"/>
    </row>
    <row r="53" spans="1:9" s="23" customFormat="1">
      <c r="A53" s="1"/>
      <c r="B53" s="1"/>
      <c r="C53" s="13" t="s">
        <v>30</v>
      </c>
      <c r="D53" s="14"/>
      <c r="E53" s="15"/>
      <c r="F53" s="16"/>
      <c r="G53" s="48"/>
      <c r="H53" s="16"/>
      <c r="I53" s="22"/>
    </row>
    <row r="54" spans="1:9" s="23" customFormat="1" ht="114.95" customHeight="1">
      <c r="A54" s="18">
        <v>39</v>
      </c>
      <c r="B54" s="1" t="s">
        <v>31</v>
      </c>
      <c r="C54" s="18">
        <v>2</v>
      </c>
      <c r="D54" s="19" t="s">
        <v>100</v>
      </c>
      <c r="E54" s="20" t="s">
        <v>12</v>
      </c>
      <c r="F54" s="20" t="s">
        <v>33</v>
      </c>
      <c r="G54" s="53">
        <v>0</v>
      </c>
      <c r="H54" s="21">
        <f t="shared" si="0"/>
        <v>0</v>
      </c>
      <c r="I54" s="22"/>
    </row>
    <row r="55" spans="1:9" s="23" customFormat="1" ht="30.95" customHeight="1">
      <c r="A55" s="18">
        <f t="shared" si="1"/>
        <v>40</v>
      </c>
      <c r="B55" s="1" t="s">
        <v>34</v>
      </c>
      <c r="C55" s="18">
        <v>2</v>
      </c>
      <c r="D55" s="19" t="s">
        <v>101</v>
      </c>
      <c r="E55" s="20" t="s">
        <v>17</v>
      </c>
      <c r="F55" s="20" t="s">
        <v>36</v>
      </c>
      <c r="G55" s="53">
        <v>0</v>
      </c>
      <c r="H55" s="21">
        <f t="shared" si="0"/>
        <v>0</v>
      </c>
      <c r="I55" s="22"/>
    </row>
    <row r="56" spans="1:9" s="23" customFormat="1" ht="42.95" customHeight="1">
      <c r="A56" s="18">
        <f t="shared" si="1"/>
        <v>41</v>
      </c>
      <c r="B56" s="1" t="s">
        <v>19</v>
      </c>
      <c r="C56" s="18">
        <v>1</v>
      </c>
      <c r="D56" s="19" t="s">
        <v>97</v>
      </c>
      <c r="E56" s="20" t="s">
        <v>21</v>
      </c>
      <c r="F56" s="20" t="s">
        <v>102</v>
      </c>
      <c r="G56" s="53">
        <v>0</v>
      </c>
      <c r="H56" s="21">
        <f t="shared" si="0"/>
        <v>0</v>
      </c>
      <c r="I56" s="22"/>
    </row>
    <row r="57" spans="1:9" s="23" customFormat="1" ht="54" customHeight="1">
      <c r="A57" s="18">
        <f t="shared" si="1"/>
        <v>42</v>
      </c>
      <c r="B57" s="1" t="s">
        <v>39</v>
      </c>
      <c r="C57" s="18">
        <v>1</v>
      </c>
      <c r="D57" s="19" t="s">
        <v>103</v>
      </c>
      <c r="E57" s="20" t="s">
        <v>21</v>
      </c>
      <c r="F57" s="20" t="s">
        <v>41</v>
      </c>
      <c r="G57" s="53">
        <v>0</v>
      </c>
      <c r="H57" s="21">
        <f t="shared" si="0"/>
        <v>0</v>
      </c>
      <c r="I57" s="22"/>
    </row>
    <row r="58" spans="1:9" s="23" customFormat="1" ht="51" customHeight="1">
      <c r="A58" s="18">
        <f t="shared" si="1"/>
        <v>43</v>
      </c>
      <c r="B58" s="1" t="s">
        <v>42</v>
      </c>
      <c r="C58" s="18">
        <v>1</v>
      </c>
      <c r="D58" s="19" t="s">
        <v>104</v>
      </c>
      <c r="E58" s="20" t="s">
        <v>21</v>
      </c>
      <c r="F58" s="20" t="s">
        <v>44</v>
      </c>
      <c r="G58" s="53">
        <v>0</v>
      </c>
      <c r="H58" s="21">
        <f t="shared" si="0"/>
        <v>0</v>
      </c>
      <c r="I58" s="22"/>
    </row>
    <row r="59" spans="1:9" s="23" customFormat="1" ht="93.95" customHeight="1">
      <c r="A59" s="18">
        <f t="shared" si="1"/>
        <v>44</v>
      </c>
      <c r="B59" s="1" t="s">
        <v>45</v>
      </c>
      <c r="C59" s="18">
        <v>2</v>
      </c>
      <c r="D59" s="19" t="s">
        <v>105</v>
      </c>
      <c r="E59" s="20" t="s">
        <v>25</v>
      </c>
      <c r="F59" s="20" t="s">
        <v>47</v>
      </c>
      <c r="G59" s="53">
        <v>0</v>
      </c>
      <c r="H59" s="21">
        <f t="shared" si="0"/>
        <v>0</v>
      </c>
      <c r="I59" s="22"/>
    </row>
    <row r="60" spans="1:9" s="23" customFormat="1" ht="42" customHeight="1">
      <c r="A60" s="18">
        <f t="shared" si="1"/>
        <v>45</v>
      </c>
      <c r="B60" s="1" t="s">
        <v>48</v>
      </c>
      <c r="C60" s="18">
        <v>2</v>
      </c>
      <c r="D60" s="19" t="s">
        <v>106</v>
      </c>
      <c r="E60" s="20" t="s">
        <v>50</v>
      </c>
      <c r="F60" s="20" t="s">
        <v>51</v>
      </c>
      <c r="G60" s="53">
        <v>0</v>
      </c>
      <c r="H60" s="21">
        <f t="shared" si="0"/>
        <v>0</v>
      </c>
      <c r="I60" s="22"/>
    </row>
    <row r="61" spans="1:9" s="23" customFormat="1" ht="42" customHeight="1">
      <c r="A61" s="18">
        <f t="shared" si="1"/>
        <v>46</v>
      </c>
      <c r="B61" s="1"/>
      <c r="C61" s="18">
        <v>2</v>
      </c>
      <c r="D61" s="19" t="s">
        <v>107</v>
      </c>
      <c r="E61" s="20" t="s">
        <v>28</v>
      </c>
      <c r="F61" s="24" t="s">
        <v>29</v>
      </c>
      <c r="G61" s="53">
        <v>0</v>
      </c>
      <c r="H61" s="21">
        <f t="shared" si="0"/>
        <v>0</v>
      </c>
      <c r="I61" s="22"/>
    </row>
    <row r="62" spans="1:9" s="23" customFormat="1">
      <c r="A62" s="1"/>
      <c r="B62" s="30"/>
      <c r="C62" s="13" t="s">
        <v>108</v>
      </c>
      <c r="D62" s="15"/>
      <c r="E62" s="15"/>
      <c r="F62" s="16"/>
      <c r="G62" s="48"/>
      <c r="H62" s="16"/>
      <c r="I62" s="22"/>
    </row>
    <row r="63" spans="1:9" s="23" customFormat="1" ht="110.1" customHeight="1">
      <c r="A63" s="39">
        <v>47</v>
      </c>
      <c r="B63" s="40" t="s">
        <v>109</v>
      </c>
      <c r="C63" s="39">
        <v>1</v>
      </c>
      <c r="D63" s="41" t="s">
        <v>110</v>
      </c>
      <c r="E63" s="34" t="s">
        <v>111</v>
      </c>
      <c r="F63" s="34" t="s">
        <v>112</v>
      </c>
      <c r="G63" s="54">
        <v>0</v>
      </c>
      <c r="H63" s="31">
        <f t="shared" si="0"/>
        <v>0</v>
      </c>
      <c r="I63" s="22"/>
    </row>
    <row r="64" spans="1:9" s="23" customFormat="1" ht="57.95" customHeight="1">
      <c r="A64" s="39">
        <f t="shared" si="1"/>
        <v>48</v>
      </c>
      <c r="B64" s="40" t="s">
        <v>113</v>
      </c>
      <c r="C64" s="39">
        <v>1</v>
      </c>
      <c r="D64" s="41" t="s">
        <v>114</v>
      </c>
      <c r="E64" s="34" t="s">
        <v>111</v>
      </c>
      <c r="F64" s="34" t="s">
        <v>115</v>
      </c>
      <c r="G64" s="54">
        <v>0</v>
      </c>
      <c r="H64" s="31">
        <f t="shared" si="0"/>
        <v>0</v>
      </c>
      <c r="I64" s="22"/>
    </row>
    <row r="65" spans="1:9" s="23" customFormat="1" ht="102" customHeight="1">
      <c r="A65" s="39">
        <f t="shared" si="1"/>
        <v>49</v>
      </c>
      <c r="B65" s="40" t="s">
        <v>116</v>
      </c>
      <c r="C65" s="39">
        <v>1</v>
      </c>
      <c r="D65" s="41" t="s">
        <v>117</v>
      </c>
      <c r="E65" s="34" t="s">
        <v>118</v>
      </c>
      <c r="F65" s="34" t="s">
        <v>119</v>
      </c>
      <c r="G65" s="54">
        <v>0</v>
      </c>
      <c r="H65" s="31">
        <f t="shared" si="0"/>
        <v>0</v>
      </c>
      <c r="I65" s="22"/>
    </row>
    <row r="66" spans="1:9" s="23" customFormat="1" ht="48.95" customHeight="1">
      <c r="A66" s="18">
        <f t="shared" si="1"/>
        <v>50</v>
      </c>
      <c r="B66" s="1" t="s">
        <v>120</v>
      </c>
      <c r="C66" s="18">
        <v>1</v>
      </c>
      <c r="D66" s="19" t="s">
        <v>121</v>
      </c>
      <c r="E66" s="20" t="s">
        <v>17</v>
      </c>
      <c r="F66" s="20" t="s">
        <v>122</v>
      </c>
      <c r="G66" s="54">
        <v>0</v>
      </c>
      <c r="H66" s="21">
        <f t="shared" si="0"/>
        <v>0</v>
      </c>
      <c r="I66" s="22"/>
    </row>
    <row r="67" spans="1:9" s="23" customFormat="1" ht="44.45" customHeight="1">
      <c r="A67" s="18">
        <f t="shared" si="1"/>
        <v>51</v>
      </c>
      <c r="B67" s="1" t="s">
        <v>57</v>
      </c>
      <c r="C67" s="18">
        <v>1</v>
      </c>
      <c r="D67" s="19" t="s">
        <v>123</v>
      </c>
      <c r="E67" s="20" t="s">
        <v>50</v>
      </c>
      <c r="F67" s="20" t="s">
        <v>59</v>
      </c>
      <c r="G67" s="54">
        <v>0</v>
      </c>
      <c r="H67" s="21">
        <f t="shared" si="0"/>
        <v>0</v>
      </c>
      <c r="I67" s="22"/>
    </row>
    <row r="68" spans="1:9" s="23" customFormat="1" ht="120.6" customHeight="1">
      <c r="A68" s="18">
        <f t="shared" si="1"/>
        <v>52</v>
      </c>
      <c r="B68" s="1" t="s">
        <v>72</v>
      </c>
      <c r="C68" s="18">
        <v>2</v>
      </c>
      <c r="D68" s="19" t="s">
        <v>124</v>
      </c>
      <c r="E68" s="20" t="s">
        <v>25</v>
      </c>
      <c r="F68" s="20" t="s">
        <v>74</v>
      </c>
      <c r="G68" s="54">
        <v>0</v>
      </c>
      <c r="H68" s="21">
        <f t="shared" si="0"/>
        <v>0</v>
      </c>
      <c r="I68" s="22"/>
    </row>
    <row r="69" spans="1:9" s="23" customFormat="1" ht="159.94999999999999" customHeight="1">
      <c r="A69" s="18">
        <f t="shared" si="1"/>
        <v>53</v>
      </c>
      <c r="B69" s="1" t="s">
        <v>75</v>
      </c>
      <c r="C69" s="18">
        <v>1</v>
      </c>
      <c r="D69" s="19" t="s">
        <v>125</v>
      </c>
      <c r="E69" s="20" t="s">
        <v>25</v>
      </c>
      <c r="F69" s="20" t="s">
        <v>77</v>
      </c>
      <c r="G69" s="54">
        <v>0</v>
      </c>
      <c r="H69" s="21">
        <f t="shared" si="0"/>
        <v>0</v>
      </c>
      <c r="I69" s="22"/>
    </row>
    <row r="70" spans="1:9" s="23" customFormat="1" ht="78.95" customHeight="1">
      <c r="A70" s="39">
        <f t="shared" si="1"/>
        <v>54</v>
      </c>
      <c r="B70" s="40" t="s">
        <v>78</v>
      </c>
      <c r="C70" s="39">
        <v>1</v>
      </c>
      <c r="D70" s="41" t="s">
        <v>92</v>
      </c>
      <c r="E70" s="34" t="s">
        <v>25</v>
      </c>
      <c r="F70" s="34" t="s">
        <v>80</v>
      </c>
      <c r="G70" s="54">
        <v>0</v>
      </c>
      <c r="H70" s="31">
        <f t="shared" si="0"/>
        <v>0</v>
      </c>
      <c r="I70" s="22"/>
    </row>
    <row r="71" spans="1:9" s="23" customFormat="1" ht="32.1" customHeight="1">
      <c r="A71" s="18">
        <f t="shared" si="1"/>
        <v>55</v>
      </c>
      <c r="B71" s="1"/>
      <c r="C71" s="18">
        <v>2</v>
      </c>
      <c r="D71" s="19" t="s">
        <v>126</v>
      </c>
      <c r="E71" s="20" t="s">
        <v>25</v>
      </c>
      <c r="F71" s="20" t="s">
        <v>82</v>
      </c>
      <c r="G71" s="54">
        <v>0</v>
      </c>
      <c r="H71" s="21">
        <f t="shared" si="0"/>
        <v>0</v>
      </c>
      <c r="I71" s="22"/>
    </row>
    <row r="72" spans="1:9" s="23" customFormat="1" ht="37.5" customHeight="1">
      <c r="A72" s="18">
        <f t="shared" si="1"/>
        <v>56</v>
      </c>
      <c r="B72" s="1" t="s">
        <v>48</v>
      </c>
      <c r="C72" s="18">
        <v>1</v>
      </c>
      <c r="D72" s="19" t="s">
        <v>127</v>
      </c>
      <c r="E72" s="20" t="s">
        <v>50</v>
      </c>
      <c r="F72" s="20" t="s">
        <v>51</v>
      </c>
      <c r="G72" s="54">
        <v>0</v>
      </c>
      <c r="H72" s="21">
        <f t="shared" ref="H72:H112" si="2">G72*C72</f>
        <v>0</v>
      </c>
      <c r="I72" s="22"/>
    </row>
    <row r="73" spans="1:9" s="23" customFormat="1" ht="42" customHeight="1">
      <c r="A73" s="39">
        <f t="shared" ref="A73:A110" si="3">A72+1</f>
        <v>57</v>
      </c>
      <c r="B73" s="40" t="s">
        <v>128</v>
      </c>
      <c r="C73" s="39">
        <v>1</v>
      </c>
      <c r="D73" s="41" t="s">
        <v>129</v>
      </c>
      <c r="E73" s="34" t="s">
        <v>21</v>
      </c>
      <c r="F73" s="34" t="s">
        <v>130</v>
      </c>
      <c r="G73" s="54">
        <v>0</v>
      </c>
      <c r="H73" s="31">
        <f t="shared" si="2"/>
        <v>0</v>
      </c>
      <c r="I73" s="22"/>
    </row>
    <row r="74" spans="1:9" s="23" customFormat="1" ht="42" customHeight="1">
      <c r="A74" s="39">
        <f t="shared" si="3"/>
        <v>58</v>
      </c>
      <c r="B74" s="40" t="s">
        <v>42</v>
      </c>
      <c r="C74" s="39">
        <v>1</v>
      </c>
      <c r="D74" s="41" t="s">
        <v>104</v>
      </c>
      <c r="E74" s="34" t="s">
        <v>21</v>
      </c>
      <c r="F74" s="34" t="s">
        <v>44</v>
      </c>
      <c r="G74" s="54">
        <v>0</v>
      </c>
      <c r="H74" s="31">
        <f t="shared" si="2"/>
        <v>0</v>
      </c>
      <c r="I74" s="22"/>
    </row>
    <row r="75" spans="1:9" s="23" customFormat="1" ht="72.95" customHeight="1">
      <c r="A75" s="18">
        <f t="shared" si="3"/>
        <v>59</v>
      </c>
      <c r="B75" s="1"/>
      <c r="C75" s="18">
        <v>1</v>
      </c>
      <c r="D75" s="19" t="s">
        <v>131</v>
      </c>
      <c r="E75" s="20" t="s">
        <v>28</v>
      </c>
      <c r="F75" s="24" t="s">
        <v>29</v>
      </c>
      <c r="G75" s="54">
        <v>0</v>
      </c>
      <c r="H75" s="21">
        <f t="shared" si="2"/>
        <v>0</v>
      </c>
      <c r="I75" s="22"/>
    </row>
    <row r="76" spans="1:9" s="23" customFormat="1">
      <c r="A76" s="1"/>
      <c r="B76" s="1"/>
      <c r="C76" s="13" t="s">
        <v>132</v>
      </c>
      <c r="D76" s="15"/>
      <c r="E76" s="15"/>
      <c r="F76" s="16"/>
      <c r="G76" s="54">
        <v>0</v>
      </c>
      <c r="H76" s="16"/>
      <c r="I76" s="22"/>
    </row>
    <row r="77" spans="1:9" s="23" customFormat="1" ht="63.95" customHeight="1">
      <c r="A77" s="18">
        <v>60</v>
      </c>
      <c r="B77" s="1" t="s">
        <v>87</v>
      </c>
      <c r="C77" s="27">
        <v>1</v>
      </c>
      <c r="D77" s="28" t="s">
        <v>133</v>
      </c>
      <c r="E77" s="29" t="s">
        <v>12</v>
      </c>
      <c r="F77" s="29" t="s">
        <v>89</v>
      </c>
      <c r="G77" s="54">
        <v>0</v>
      </c>
      <c r="H77" s="21">
        <f t="shared" si="2"/>
        <v>0</v>
      </c>
      <c r="I77" s="22"/>
    </row>
    <row r="78" spans="1:9" s="23" customFormat="1" ht="32.450000000000003" customHeight="1">
      <c r="A78" s="18">
        <f t="shared" si="3"/>
        <v>61</v>
      </c>
      <c r="B78" s="1" t="s">
        <v>90</v>
      </c>
      <c r="C78" s="18">
        <v>1</v>
      </c>
      <c r="D78" s="19" t="s">
        <v>134</v>
      </c>
      <c r="E78" s="20" t="s">
        <v>17</v>
      </c>
      <c r="F78" s="20" t="s">
        <v>56</v>
      </c>
      <c r="G78" s="54">
        <v>0</v>
      </c>
      <c r="H78" s="21">
        <f t="shared" si="2"/>
        <v>0</v>
      </c>
      <c r="I78" s="22"/>
    </row>
    <row r="79" spans="1:9" s="23" customFormat="1" ht="83.45" customHeight="1">
      <c r="A79" s="18">
        <f t="shared" si="3"/>
        <v>62</v>
      </c>
      <c r="B79" s="1" t="s">
        <v>45</v>
      </c>
      <c r="C79" s="18">
        <v>1</v>
      </c>
      <c r="D79" s="19" t="s">
        <v>105</v>
      </c>
      <c r="E79" s="20" t="s">
        <v>25</v>
      </c>
      <c r="F79" s="20" t="s">
        <v>47</v>
      </c>
      <c r="G79" s="54">
        <v>0</v>
      </c>
      <c r="H79" s="21">
        <f t="shared" si="2"/>
        <v>0</v>
      </c>
      <c r="I79" s="22"/>
    </row>
    <row r="80" spans="1:9" s="23" customFormat="1" ht="68.45" customHeight="1">
      <c r="A80" s="18">
        <f t="shared" si="3"/>
        <v>63</v>
      </c>
      <c r="B80" s="1" t="s">
        <v>78</v>
      </c>
      <c r="C80" s="18">
        <v>1</v>
      </c>
      <c r="D80" s="19" t="s">
        <v>135</v>
      </c>
      <c r="E80" s="20" t="s">
        <v>25</v>
      </c>
      <c r="F80" s="20" t="s">
        <v>80</v>
      </c>
      <c r="G80" s="54">
        <v>0</v>
      </c>
      <c r="H80" s="21">
        <f t="shared" si="2"/>
        <v>0</v>
      </c>
      <c r="I80" s="22"/>
    </row>
    <row r="81" spans="1:9" s="23" customFormat="1" ht="44.45" customHeight="1">
      <c r="A81" s="18">
        <f t="shared" si="3"/>
        <v>64</v>
      </c>
      <c r="B81" s="1"/>
      <c r="C81" s="18">
        <v>1</v>
      </c>
      <c r="D81" s="19" t="s">
        <v>93</v>
      </c>
      <c r="E81" s="26" t="s">
        <v>84</v>
      </c>
      <c r="F81" s="26" t="s">
        <v>85</v>
      </c>
      <c r="G81" s="54">
        <v>0</v>
      </c>
      <c r="H81" s="21">
        <f t="shared" si="2"/>
        <v>0</v>
      </c>
      <c r="I81" s="22"/>
    </row>
    <row r="82" spans="1:9" s="23" customFormat="1">
      <c r="A82" s="1"/>
      <c r="B82" s="1"/>
      <c r="C82" s="13" t="s">
        <v>136</v>
      </c>
      <c r="D82" s="15"/>
      <c r="E82" s="15"/>
      <c r="F82" s="16"/>
      <c r="G82" s="48"/>
      <c r="H82" s="16"/>
      <c r="I82" s="22"/>
    </row>
    <row r="83" spans="1:9" s="23" customFormat="1" ht="90" customHeight="1">
      <c r="A83" s="39">
        <v>65</v>
      </c>
      <c r="B83" s="40" t="s">
        <v>137</v>
      </c>
      <c r="C83" s="39">
        <v>4</v>
      </c>
      <c r="D83" s="41" t="s">
        <v>138</v>
      </c>
      <c r="E83" s="34" t="s">
        <v>12</v>
      </c>
      <c r="F83" s="34" t="s">
        <v>139</v>
      </c>
      <c r="G83" s="54">
        <v>0</v>
      </c>
      <c r="H83" s="31">
        <f t="shared" si="2"/>
        <v>0</v>
      </c>
      <c r="I83" s="22"/>
    </row>
    <row r="84" spans="1:9" s="23" customFormat="1" ht="32.450000000000003" customHeight="1">
      <c r="A84" s="18">
        <f t="shared" si="3"/>
        <v>66</v>
      </c>
      <c r="B84" s="1" t="s">
        <v>140</v>
      </c>
      <c r="C84" s="18">
        <v>1</v>
      </c>
      <c r="D84" s="19" t="s">
        <v>141</v>
      </c>
      <c r="E84" s="20" t="s">
        <v>17</v>
      </c>
      <c r="F84" s="20" t="s">
        <v>142</v>
      </c>
      <c r="G84" s="54">
        <v>0</v>
      </c>
      <c r="H84" s="21">
        <f t="shared" si="2"/>
        <v>0</v>
      </c>
      <c r="I84" s="22"/>
    </row>
    <row r="85" spans="1:9" s="23" customFormat="1" ht="90" customHeight="1">
      <c r="A85" s="39">
        <f t="shared" si="3"/>
        <v>67</v>
      </c>
      <c r="B85" s="40" t="s">
        <v>143</v>
      </c>
      <c r="C85" s="39">
        <v>2</v>
      </c>
      <c r="D85" s="41" t="s">
        <v>144</v>
      </c>
      <c r="E85" s="34" t="s">
        <v>12</v>
      </c>
      <c r="F85" s="34" t="s">
        <v>145</v>
      </c>
      <c r="G85" s="54">
        <v>0</v>
      </c>
      <c r="H85" s="31">
        <f t="shared" si="2"/>
        <v>0</v>
      </c>
      <c r="I85" s="22"/>
    </row>
    <row r="86" spans="1:9" s="23" customFormat="1" ht="27.95" customHeight="1">
      <c r="A86" s="18">
        <f t="shared" si="3"/>
        <v>68</v>
      </c>
      <c r="B86" s="1" t="s">
        <v>146</v>
      </c>
      <c r="C86" s="18">
        <v>2</v>
      </c>
      <c r="D86" s="19" t="s">
        <v>147</v>
      </c>
      <c r="E86" s="20" t="s">
        <v>17</v>
      </c>
      <c r="F86" s="20" t="s">
        <v>142</v>
      </c>
      <c r="G86" s="54">
        <v>0</v>
      </c>
      <c r="H86" s="21">
        <f t="shared" si="2"/>
        <v>0</v>
      </c>
      <c r="I86" s="22"/>
    </row>
    <row r="87" spans="1:9" s="23" customFormat="1" ht="47.45" customHeight="1">
      <c r="A87" s="39">
        <f t="shared" si="3"/>
        <v>69</v>
      </c>
      <c r="B87" s="40" t="s">
        <v>148</v>
      </c>
      <c r="C87" s="39">
        <v>6</v>
      </c>
      <c r="D87" s="41" t="s">
        <v>149</v>
      </c>
      <c r="E87" s="34" t="s">
        <v>50</v>
      </c>
      <c r="F87" s="34" t="s">
        <v>150</v>
      </c>
      <c r="G87" s="54">
        <v>0</v>
      </c>
      <c r="H87" s="31">
        <f t="shared" si="2"/>
        <v>0</v>
      </c>
      <c r="I87" s="22"/>
    </row>
    <row r="88" spans="1:9" s="23" customFormat="1" ht="66" customHeight="1">
      <c r="A88" s="18">
        <f t="shared" si="3"/>
        <v>70</v>
      </c>
      <c r="B88" s="1" t="s">
        <v>151</v>
      </c>
      <c r="C88" s="18">
        <v>1</v>
      </c>
      <c r="D88" s="19" t="s">
        <v>152</v>
      </c>
      <c r="E88" s="20" t="s">
        <v>12</v>
      </c>
      <c r="F88" s="20" t="s">
        <v>13</v>
      </c>
      <c r="G88" s="54">
        <v>0</v>
      </c>
      <c r="H88" s="21">
        <f t="shared" si="2"/>
        <v>0</v>
      </c>
      <c r="I88" s="22"/>
    </row>
    <row r="89" spans="1:9" s="23" customFormat="1" ht="84" customHeight="1">
      <c r="A89" s="18">
        <f t="shared" si="3"/>
        <v>71</v>
      </c>
      <c r="B89" s="1" t="s">
        <v>153</v>
      </c>
      <c r="C89" s="18">
        <v>1</v>
      </c>
      <c r="D89" s="19" t="s">
        <v>154</v>
      </c>
      <c r="E89" s="20" t="s">
        <v>12</v>
      </c>
      <c r="F89" s="20" t="s">
        <v>155</v>
      </c>
      <c r="G89" s="54">
        <v>0</v>
      </c>
      <c r="H89" s="21">
        <f t="shared" si="2"/>
        <v>0</v>
      </c>
      <c r="I89" s="22"/>
    </row>
    <row r="90" spans="1:9" s="23" customFormat="1" ht="112.5" customHeight="1">
      <c r="A90" s="18">
        <f t="shared" si="3"/>
        <v>72</v>
      </c>
      <c r="B90" s="1" t="s">
        <v>156</v>
      </c>
      <c r="C90" s="18">
        <v>2</v>
      </c>
      <c r="D90" s="19" t="s">
        <v>157</v>
      </c>
      <c r="E90" s="20" t="s">
        <v>17</v>
      </c>
      <c r="F90" s="20" t="s">
        <v>158</v>
      </c>
      <c r="G90" s="54">
        <v>0</v>
      </c>
      <c r="H90" s="21">
        <f t="shared" si="2"/>
        <v>0</v>
      </c>
      <c r="I90" s="22"/>
    </row>
    <row r="91" spans="1:9" s="23" customFormat="1" ht="91.5" customHeight="1">
      <c r="A91" s="39">
        <f t="shared" si="3"/>
        <v>73</v>
      </c>
      <c r="B91" s="40" t="s">
        <v>159</v>
      </c>
      <c r="C91" s="39">
        <v>3</v>
      </c>
      <c r="D91" s="41" t="s">
        <v>160</v>
      </c>
      <c r="E91" s="34" t="s">
        <v>161</v>
      </c>
      <c r="F91" s="36"/>
      <c r="G91" s="54">
        <v>0</v>
      </c>
      <c r="H91" s="31">
        <f t="shared" si="2"/>
        <v>0</v>
      </c>
      <c r="I91" s="22"/>
    </row>
    <row r="92" spans="1:9" s="23" customFormat="1" ht="96.95" customHeight="1">
      <c r="A92" s="39">
        <f t="shared" si="3"/>
        <v>74</v>
      </c>
      <c r="B92" s="40" t="s">
        <v>162</v>
      </c>
      <c r="C92" s="39">
        <v>3</v>
      </c>
      <c r="D92" s="41" t="s">
        <v>163</v>
      </c>
      <c r="E92" s="34" t="s">
        <v>62</v>
      </c>
      <c r="F92" s="34" t="s">
        <v>164</v>
      </c>
      <c r="G92" s="54">
        <v>0</v>
      </c>
      <c r="H92" s="31">
        <f t="shared" si="2"/>
        <v>0</v>
      </c>
      <c r="I92" s="22"/>
    </row>
    <row r="93" spans="1:9" s="23" customFormat="1" ht="96.95" customHeight="1">
      <c r="A93" s="39">
        <f t="shared" si="3"/>
        <v>75</v>
      </c>
      <c r="B93" s="40" t="s">
        <v>165</v>
      </c>
      <c r="C93" s="39">
        <v>1</v>
      </c>
      <c r="D93" s="41" t="s">
        <v>166</v>
      </c>
      <c r="E93" s="34"/>
      <c r="F93" s="34"/>
      <c r="G93" s="54">
        <v>0</v>
      </c>
      <c r="H93" s="31">
        <f t="shared" si="2"/>
        <v>0</v>
      </c>
      <c r="I93" s="22"/>
    </row>
    <row r="94" spans="1:9" s="23" customFormat="1" ht="96.95" customHeight="1">
      <c r="A94" s="39">
        <f t="shared" si="3"/>
        <v>76</v>
      </c>
      <c r="B94" s="40" t="s">
        <v>167</v>
      </c>
      <c r="C94" s="39">
        <v>1</v>
      </c>
      <c r="D94" s="41" t="s">
        <v>168</v>
      </c>
      <c r="E94" s="34"/>
      <c r="F94" s="34"/>
      <c r="G94" s="54">
        <v>0</v>
      </c>
      <c r="H94" s="31">
        <f t="shared" si="2"/>
        <v>0</v>
      </c>
      <c r="I94" s="22"/>
    </row>
    <row r="95" spans="1:9" s="23" customFormat="1" ht="105.95" customHeight="1">
      <c r="A95" s="39">
        <f t="shared" si="3"/>
        <v>77</v>
      </c>
      <c r="B95" s="40" t="s">
        <v>169</v>
      </c>
      <c r="C95" s="39">
        <v>1</v>
      </c>
      <c r="D95" s="41" t="s">
        <v>170</v>
      </c>
      <c r="E95" s="34" t="s">
        <v>171</v>
      </c>
      <c r="F95" s="34" t="s">
        <v>172</v>
      </c>
      <c r="G95" s="54">
        <v>0</v>
      </c>
      <c r="H95" s="31">
        <f t="shared" si="2"/>
        <v>0</v>
      </c>
      <c r="I95" s="22"/>
    </row>
    <row r="96" spans="1:9" s="23" customFormat="1" ht="131.44999999999999" customHeight="1">
      <c r="A96" s="39">
        <f t="shared" si="3"/>
        <v>78</v>
      </c>
      <c r="B96" s="40" t="s">
        <v>173</v>
      </c>
      <c r="C96" s="39">
        <v>1</v>
      </c>
      <c r="D96" s="41" t="s">
        <v>174</v>
      </c>
      <c r="E96" s="34" t="s">
        <v>175</v>
      </c>
      <c r="F96" s="34" t="s">
        <v>176</v>
      </c>
      <c r="G96" s="54">
        <v>0</v>
      </c>
      <c r="H96" s="31">
        <f t="shared" si="2"/>
        <v>0</v>
      </c>
      <c r="I96" s="22"/>
    </row>
    <row r="97" spans="1:9" s="23" customFormat="1" ht="131.44999999999999" customHeight="1">
      <c r="A97" s="39">
        <f t="shared" si="3"/>
        <v>79</v>
      </c>
      <c r="B97" s="40" t="s">
        <v>177</v>
      </c>
      <c r="C97" s="39">
        <v>1</v>
      </c>
      <c r="D97" s="41" t="s">
        <v>178</v>
      </c>
      <c r="E97" s="34"/>
      <c r="F97" s="34"/>
      <c r="G97" s="54">
        <v>0</v>
      </c>
      <c r="H97" s="31">
        <f t="shared" si="2"/>
        <v>0</v>
      </c>
      <c r="I97" s="22"/>
    </row>
    <row r="98" spans="1:9" s="23" customFormat="1" ht="99.6" customHeight="1">
      <c r="A98" s="39">
        <f t="shared" si="3"/>
        <v>80</v>
      </c>
      <c r="B98" s="40" t="s">
        <v>179</v>
      </c>
      <c r="C98" s="39">
        <v>2</v>
      </c>
      <c r="D98" s="41" t="s">
        <v>180</v>
      </c>
      <c r="E98" s="34" t="s">
        <v>175</v>
      </c>
      <c r="F98" s="34" t="s">
        <v>181</v>
      </c>
      <c r="G98" s="54">
        <v>0</v>
      </c>
      <c r="H98" s="31">
        <f t="shared" si="2"/>
        <v>0</v>
      </c>
      <c r="I98" s="22"/>
    </row>
    <row r="99" spans="1:9" s="23" customFormat="1" ht="124.5" customHeight="1">
      <c r="A99" s="39">
        <f t="shared" si="3"/>
        <v>81</v>
      </c>
      <c r="B99" s="40" t="s">
        <v>182</v>
      </c>
      <c r="C99" s="39">
        <v>2</v>
      </c>
      <c r="D99" s="41" t="s">
        <v>183</v>
      </c>
      <c r="E99" s="34" t="s">
        <v>184</v>
      </c>
      <c r="F99" s="34" t="s">
        <v>185</v>
      </c>
      <c r="G99" s="54">
        <v>0</v>
      </c>
      <c r="H99" s="31">
        <f t="shared" si="2"/>
        <v>0</v>
      </c>
      <c r="I99" s="22"/>
    </row>
    <row r="100" spans="1:9" s="23" customFormat="1" ht="69.75" customHeight="1">
      <c r="A100" s="39">
        <f t="shared" si="3"/>
        <v>82</v>
      </c>
      <c r="B100" s="40" t="s">
        <v>186</v>
      </c>
      <c r="C100" s="39">
        <v>1</v>
      </c>
      <c r="D100" s="41" t="s">
        <v>187</v>
      </c>
      <c r="E100" s="36"/>
      <c r="F100" s="36"/>
      <c r="G100" s="54">
        <v>0</v>
      </c>
      <c r="H100" s="31">
        <f t="shared" si="2"/>
        <v>0</v>
      </c>
      <c r="I100" s="22"/>
    </row>
    <row r="101" spans="1:9" s="23" customFormat="1" ht="61.5" customHeight="1">
      <c r="A101" s="39">
        <f t="shared" si="3"/>
        <v>83</v>
      </c>
      <c r="B101" s="40" t="s">
        <v>188</v>
      </c>
      <c r="C101" s="39">
        <v>1</v>
      </c>
      <c r="D101" s="41" t="s">
        <v>189</v>
      </c>
      <c r="E101" s="36"/>
      <c r="F101" s="36"/>
      <c r="G101" s="54">
        <v>0</v>
      </c>
      <c r="H101" s="31">
        <f t="shared" si="2"/>
        <v>0</v>
      </c>
      <c r="I101" s="22"/>
    </row>
    <row r="102" spans="1:9" s="23" customFormat="1" ht="61.5" customHeight="1">
      <c r="A102" s="39">
        <f t="shared" si="3"/>
        <v>84</v>
      </c>
      <c r="B102" s="40" t="s">
        <v>190</v>
      </c>
      <c r="C102" s="39">
        <v>1</v>
      </c>
      <c r="D102" s="41" t="s">
        <v>191</v>
      </c>
      <c r="E102" s="36"/>
      <c r="F102" s="36"/>
      <c r="G102" s="54">
        <v>0</v>
      </c>
      <c r="H102" s="31">
        <f t="shared" si="2"/>
        <v>0</v>
      </c>
      <c r="I102" s="22"/>
    </row>
    <row r="103" spans="1:9" s="23" customFormat="1" ht="61.5" customHeight="1">
      <c r="A103" s="39">
        <f t="shared" si="3"/>
        <v>85</v>
      </c>
      <c r="B103" s="40" t="s">
        <v>192</v>
      </c>
      <c r="C103" s="39">
        <v>1</v>
      </c>
      <c r="D103" s="41" t="s">
        <v>193</v>
      </c>
      <c r="E103" s="36" t="s">
        <v>194</v>
      </c>
      <c r="F103" s="34"/>
      <c r="G103" s="54">
        <v>0</v>
      </c>
      <c r="H103" s="31">
        <f t="shared" si="2"/>
        <v>0</v>
      </c>
      <c r="I103" s="22"/>
    </row>
    <row r="104" spans="1:9" s="23" customFormat="1" ht="47.45" customHeight="1">
      <c r="A104" s="39">
        <f t="shared" si="3"/>
        <v>86</v>
      </c>
      <c r="B104" s="40" t="s">
        <v>195</v>
      </c>
      <c r="C104" s="39">
        <v>3</v>
      </c>
      <c r="D104" s="41" t="s">
        <v>196</v>
      </c>
      <c r="E104" s="34" t="s">
        <v>197</v>
      </c>
      <c r="F104" s="34" t="s">
        <v>198</v>
      </c>
      <c r="G104" s="54">
        <v>0</v>
      </c>
      <c r="H104" s="31">
        <f t="shared" si="2"/>
        <v>0</v>
      </c>
      <c r="I104" s="22"/>
    </row>
    <row r="105" spans="1:9" s="23" customFormat="1" ht="38.450000000000003" customHeight="1">
      <c r="A105" s="39">
        <f t="shared" si="3"/>
        <v>87</v>
      </c>
      <c r="B105" s="40" t="s">
        <v>199</v>
      </c>
      <c r="C105" s="44">
        <v>60</v>
      </c>
      <c r="D105" s="41" t="s">
        <v>200</v>
      </c>
      <c r="E105" s="36"/>
      <c r="F105" s="34" t="s">
        <v>201</v>
      </c>
      <c r="G105" s="54">
        <v>0</v>
      </c>
      <c r="H105" s="31">
        <f t="shared" si="2"/>
        <v>0</v>
      </c>
      <c r="I105" s="22"/>
    </row>
    <row r="106" spans="1:9" s="23" customFormat="1" ht="32.1" customHeight="1">
      <c r="A106" s="39">
        <f t="shared" si="3"/>
        <v>88</v>
      </c>
      <c r="B106" s="40" t="s">
        <v>202</v>
      </c>
      <c r="C106" s="39">
        <v>1</v>
      </c>
      <c r="D106" s="41" t="s">
        <v>203</v>
      </c>
      <c r="E106" s="37" t="s">
        <v>29</v>
      </c>
      <c r="F106" s="33" t="s">
        <v>204</v>
      </c>
      <c r="G106" s="54">
        <v>0</v>
      </c>
      <c r="H106" s="31">
        <f t="shared" si="2"/>
        <v>0</v>
      </c>
      <c r="I106" s="22"/>
    </row>
    <row r="107" spans="1:9" s="23" customFormat="1" ht="47.45" customHeight="1">
      <c r="A107" s="39">
        <f t="shared" si="3"/>
        <v>89</v>
      </c>
      <c r="B107" s="40" t="s">
        <v>205</v>
      </c>
      <c r="C107" s="39">
        <v>6</v>
      </c>
      <c r="D107" s="41" t="s">
        <v>206</v>
      </c>
      <c r="E107" s="36" t="s">
        <v>207</v>
      </c>
      <c r="F107" s="34" t="s">
        <v>208</v>
      </c>
      <c r="G107" s="54">
        <v>0</v>
      </c>
      <c r="H107" s="31">
        <f t="shared" si="2"/>
        <v>0</v>
      </c>
      <c r="I107" s="22"/>
    </row>
    <row r="108" spans="1:9" s="23" customFormat="1" ht="99.95" customHeight="1">
      <c r="A108" s="39">
        <f t="shared" si="3"/>
        <v>90</v>
      </c>
      <c r="B108" s="40" t="s">
        <v>182</v>
      </c>
      <c r="C108" s="39">
        <v>5</v>
      </c>
      <c r="D108" s="41" t="s">
        <v>183</v>
      </c>
      <c r="E108" s="38" t="s">
        <v>209</v>
      </c>
      <c r="F108" s="34"/>
      <c r="G108" s="54">
        <v>0</v>
      </c>
      <c r="H108" s="31">
        <f t="shared" si="2"/>
        <v>0</v>
      </c>
      <c r="I108" s="22"/>
    </row>
    <row r="109" spans="1:9" s="23" customFormat="1" ht="32.450000000000003" customHeight="1">
      <c r="A109" s="39">
        <f t="shared" si="3"/>
        <v>91</v>
      </c>
      <c r="B109" s="40" t="s">
        <v>210</v>
      </c>
      <c r="C109" s="39">
        <v>9</v>
      </c>
      <c r="D109" s="41" t="s">
        <v>211</v>
      </c>
      <c r="E109" s="38" t="s">
        <v>62</v>
      </c>
      <c r="F109" s="34" t="s">
        <v>212</v>
      </c>
      <c r="G109" s="54">
        <v>0</v>
      </c>
      <c r="H109" s="31">
        <f t="shared" si="2"/>
        <v>0</v>
      </c>
      <c r="I109" s="22"/>
    </row>
    <row r="110" spans="1:9" s="23" customFormat="1" ht="66.95" customHeight="1">
      <c r="A110" s="18">
        <f t="shared" si="3"/>
        <v>92</v>
      </c>
      <c r="B110" s="1" t="s">
        <v>213</v>
      </c>
      <c r="C110" s="18">
        <v>1</v>
      </c>
      <c r="D110" s="19" t="s">
        <v>214</v>
      </c>
      <c r="E110" s="26" t="s">
        <v>84</v>
      </c>
      <c r="F110" s="26" t="s">
        <v>85</v>
      </c>
      <c r="G110" s="54">
        <v>0</v>
      </c>
      <c r="H110" s="21">
        <f t="shared" si="2"/>
        <v>0</v>
      </c>
      <c r="I110" s="22"/>
    </row>
    <row r="111" spans="1:9" s="23" customFormat="1">
      <c r="A111" s="1"/>
      <c r="B111" s="1"/>
      <c r="C111" s="1"/>
      <c r="G111" s="49"/>
      <c r="H111" s="21"/>
      <c r="I111" s="22"/>
    </row>
    <row r="112" spans="1:9" s="23" customFormat="1" ht="20.45" customHeight="1">
      <c r="A112" s="18">
        <v>92</v>
      </c>
      <c r="B112" s="1" t="s">
        <v>215</v>
      </c>
      <c r="C112" s="18">
        <v>16</v>
      </c>
      <c r="D112" s="19" t="s">
        <v>216</v>
      </c>
      <c r="E112" s="26" t="s">
        <v>217</v>
      </c>
      <c r="F112" s="26" t="s">
        <v>217</v>
      </c>
      <c r="G112" s="54">
        <v>0</v>
      </c>
      <c r="H112" s="21">
        <f t="shared" si="2"/>
        <v>0</v>
      </c>
      <c r="I112" s="22"/>
    </row>
    <row r="113" spans="1:9" s="23" customFormat="1">
      <c r="A113" s="1"/>
      <c r="B113" s="1"/>
      <c r="C113" s="1"/>
      <c r="I113" s="22"/>
    </row>
    <row r="114" spans="1:9" s="23" customFormat="1">
      <c r="A114" s="1"/>
      <c r="B114" s="1"/>
      <c r="C114" s="1"/>
      <c r="H114" s="32">
        <f>SUM(H7:H112)</f>
        <v>0</v>
      </c>
      <c r="I114" s="22"/>
    </row>
    <row r="115" spans="1:9" s="23" customFormat="1">
      <c r="A115" s="1"/>
      <c r="B115" s="1"/>
      <c r="C115" s="1"/>
      <c r="G115" s="23" t="s">
        <v>218</v>
      </c>
      <c r="H115" s="3">
        <f>H114*0.21</f>
        <v>0</v>
      </c>
      <c r="I115" s="22"/>
    </row>
    <row r="116" spans="1:9" s="23" customFormat="1">
      <c r="A116" s="1"/>
      <c r="B116" s="1"/>
      <c r="C116" s="1" t="s">
        <v>219</v>
      </c>
      <c r="D116" s="23" t="s">
        <v>220</v>
      </c>
      <c r="G116" s="23" t="s">
        <v>221</v>
      </c>
      <c r="H116" s="3">
        <f>H114+H115</f>
        <v>0</v>
      </c>
      <c r="I116" s="22"/>
    </row>
    <row r="117" spans="1:9" s="23" customFormat="1">
      <c r="A117" s="1"/>
      <c r="B117" s="1"/>
      <c r="C117" s="1" t="s">
        <v>222</v>
      </c>
      <c r="D117" s="23" t="s">
        <v>223</v>
      </c>
      <c r="I117" s="22"/>
    </row>
  </sheetData>
  <sheetProtection algorithmName="SHA-512" hashValue="drpx2Rl1hyYFVzfNisxgVevDvPRmrLR0WFTXG1P0OoAGMPezBlCHcqBrcMmKUP6zC/lHaYfgRTqjBhmXAi1YPA==" saltValue="iFnQa5opuse1Lty2XSQNZA==" spinCount="100000" sheet="1" objects="1" scenarios="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Raul Estrada Hernandez</dc:creator>
  <cp:lastModifiedBy>Alejandro Romero Garrido</cp:lastModifiedBy>
  <dcterms:created xsi:type="dcterms:W3CDTF">2025-10-17T02:25:00Z</dcterms:created>
  <dcterms:modified xsi:type="dcterms:W3CDTF">2025-10-21T10:07:02Z</dcterms:modified>
</cp:coreProperties>
</file>