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AA EXPEDIENTS EN ESTUDI/COMITÉ/Comitè 20 octubre/CTTE1171 Servei legionel·losi PV DX/DOCUMENTACIO/"/>
    </mc:Choice>
  </mc:AlternateContent>
  <xr:revisionPtr revIDLastSave="226" documentId="8_{98FAB1A5-007E-4B23-9722-6CF14172B066}" xr6:coauthVersionLast="47" xr6:coauthVersionMax="47" xr10:uidLastSave="{59DCD2CB-CCB7-4F52-9E38-2126335971F9}"/>
  <bookViews>
    <workbookView xWindow="-57720" yWindow="975" windowWidth="29040" windowHeight="15720" xr2:uid="{99A28C60-164D-4EF6-B48F-D9740B8403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44" i="1"/>
  <c r="B37" i="1"/>
  <c r="B42" i="1"/>
  <c r="B29" i="1"/>
  <c r="G46" i="1"/>
  <c r="G42" i="1"/>
  <c r="G29" i="1"/>
  <c r="G37" i="1"/>
  <c r="E43" i="1"/>
  <c r="E44" i="1" s="1"/>
  <c r="E41" i="1"/>
  <c r="E40" i="1"/>
  <c r="E38" i="1"/>
  <c r="E20" i="1"/>
  <c r="E19" i="1"/>
  <c r="E14" i="1"/>
  <c r="E12" i="1"/>
  <c r="E3" i="1"/>
  <c r="E4" i="1"/>
  <c r="E5" i="1"/>
  <c r="E6" i="1"/>
  <c r="E7" i="1"/>
  <c r="E8" i="1"/>
  <c r="E9" i="1"/>
  <c r="E10" i="1"/>
  <c r="E11" i="1"/>
  <c r="E13" i="1"/>
  <c r="E15" i="1"/>
  <c r="E16" i="1"/>
  <c r="E17" i="1"/>
  <c r="E18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9" i="1"/>
  <c r="E2" i="1"/>
  <c r="C44" i="1"/>
  <c r="C42" i="1"/>
  <c r="C37" i="1"/>
  <c r="E42" i="1" l="1"/>
  <c r="E29" i="1"/>
  <c r="C46" i="1"/>
  <c r="E37" i="1"/>
  <c r="E46" i="1" l="1"/>
</calcChain>
</file>

<file path=xl/sharedStrings.xml><?xml version="1.0" encoding="utf-8"?>
<sst xmlns="http://schemas.openxmlformats.org/spreadsheetml/2006/main" count="51" uniqueCount="51">
  <si>
    <t>PVB Bacardi</t>
  </si>
  <si>
    <t>PVB Barceloneta</t>
  </si>
  <si>
    <t>PVB Bordeta</t>
  </si>
  <si>
    <t>PVB Ciutat Meridiana</t>
  </si>
  <si>
    <t>PVB El Clot</t>
  </si>
  <si>
    <t>PVB Folch i Torres</t>
  </si>
  <si>
    <t>PVB Fort Pienc</t>
  </si>
  <si>
    <t>PVB Gal·la Placidia</t>
  </si>
  <si>
    <t>PVB Horta-Carmel</t>
  </si>
  <si>
    <t>PVB Horta-Guinardó</t>
  </si>
  <si>
    <t>PVB Les Corts</t>
  </si>
  <si>
    <t>PVB Mercat del Ninot</t>
  </si>
  <si>
    <t>PVB Mercat de Sant Antoni</t>
  </si>
  <si>
    <t>PVB Nova Esquerra de l'Eixample</t>
  </si>
  <si>
    <t>PVB Poble Nou</t>
  </si>
  <si>
    <t>PVB Poble Sec</t>
  </si>
  <si>
    <t>PVB Roquetes</t>
  </si>
  <si>
    <t>PVB Sagrada Família</t>
  </si>
  <si>
    <t>PVB Sant Andreu</t>
  </si>
  <si>
    <t>PVB Sant Andreu Nord</t>
  </si>
  <si>
    <t>PVB Sant Martí de Provençals</t>
  </si>
  <si>
    <t>PVB Sants</t>
  </si>
  <si>
    <t>PVB Sarrià</t>
  </si>
  <si>
    <t>PVB Turó de la Peira</t>
  </si>
  <si>
    <t>PVB Tres Torres</t>
  </si>
  <si>
    <t>PVB Vallcarca</t>
  </si>
  <si>
    <t>PVB Vallvidrera</t>
  </si>
  <si>
    <t>PVZ Collserola</t>
  </si>
  <si>
    <t>PVZ Fòrum</t>
  </si>
  <si>
    <t>PVZ Les Corts</t>
  </si>
  <si>
    <t>PVZ Mntjuïc</t>
  </si>
  <si>
    <t>PVZ Sant Andreu</t>
  </si>
  <si>
    <t>PVZ Vallbona</t>
  </si>
  <si>
    <t>PVZ Vall d'Hebron</t>
  </si>
  <si>
    <t>DX Gavà</t>
  </si>
  <si>
    <t>DX Sant Adrià del Besòs</t>
  </si>
  <si>
    <t>DX Sant Climent de Llobregat</t>
  </si>
  <si>
    <t>DX Ripollet</t>
  </si>
  <si>
    <t>Centre</t>
  </si>
  <si>
    <t>DXM Gavà</t>
  </si>
  <si>
    <t>Total PVB</t>
  </si>
  <si>
    <t>TOTAL PVZ</t>
  </si>
  <si>
    <t>TOTAL DX</t>
  </si>
  <si>
    <t>TOTAL DXM</t>
  </si>
  <si>
    <t>Cost equips de mesura</t>
  </si>
  <si>
    <t>Preu unitari ofert (sense IVA) Cost formació</t>
  </si>
  <si>
    <t>Preu unitari ofert (sense IVA)  Cost Formació</t>
  </si>
  <si>
    <t>Preu unitari ofert (sense IVA), Gestió documental i treballs tècnics</t>
  </si>
  <si>
    <t>Preu unitari ofert equips de mesura</t>
  </si>
  <si>
    <t>Preu unitari (sense IVA) Gestió documental i treballs tècnics</t>
  </si>
  <si>
    <t>Persones treballadores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</si>
</sst>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4" fontId="1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F594-2059-4E89-8729-B19889AA4A70}">
  <dimension ref="A1:I253"/>
  <sheetViews>
    <sheetView tabSelected="1" topLeftCell="A9" workbookViewId="0">
      <selection activeCell="G46" sqref="C46:G46"/>
    </sheetView>
  </sheetViews>
  <sheetFormatPr baseColWidth="10" defaultRowHeight="11.4" x14ac:dyDescent="0.2"/>
  <cols>
    <col min="1" max="1" width="28.44140625" style="2" bestFit="1" customWidth="1"/>
    <col min="2" max="2" width="28.44140625" style="2" customWidth="1"/>
    <col min="3" max="3" width="25.109375" style="2" customWidth="1"/>
    <col min="4" max="4" width="21.77734375" style="2" customWidth="1"/>
    <col min="5" max="5" width="17.44140625" style="2" customWidth="1"/>
    <col min="6" max="6" width="13.21875" style="1" customWidth="1"/>
    <col min="7" max="7" width="17.109375" style="2" customWidth="1"/>
    <col min="8" max="8" width="18.5546875" style="2" customWidth="1"/>
    <col min="9" max="16384" width="11.5546875" style="2"/>
  </cols>
  <sheetData>
    <row r="1" spans="1:8" ht="45.6" x14ac:dyDescent="0.2">
      <c r="A1" s="5" t="s">
        <v>38</v>
      </c>
      <c r="B1" s="5" t="s">
        <v>50</v>
      </c>
      <c r="C1" s="7" t="s">
        <v>49</v>
      </c>
      <c r="D1" s="7" t="s">
        <v>47</v>
      </c>
      <c r="E1" s="4" t="s">
        <v>46</v>
      </c>
      <c r="F1" s="7" t="s">
        <v>45</v>
      </c>
      <c r="G1" s="21" t="s">
        <v>44</v>
      </c>
      <c r="H1" s="6" t="s">
        <v>48</v>
      </c>
    </row>
    <row r="2" spans="1:8" s="13" customFormat="1" x14ac:dyDescent="0.3">
      <c r="A2" s="8" t="s">
        <v>0</v>
      </c>
      <c r="B2" s="23">
        <v>2</v>
      </c>
      <c r="C2" s="9">
        <v>686.57</v>
      </c>
      <c r="D2" s="9"/>
      <c r="E2" s="10">
        <f>47*2</f>
        <v>94</v>
      </c>
      <c r="F2" s="9"/>
      <c r="G2" s="11">
        <v>885</v>
      </c>
      <c r="H2" s="12"/>
    </row>
    <row r="3" spans="1:8" s="13" customFormat="1" x14ac:dyDescent="0.3">
      <c r="A3" s="8" t="s">
        <v>1</v>
      </c>
      <c r="B3" s="12">
        <v>2</v>
      </c>
      <c r="C3" s="9">
        <v>903.23</v>
      </c>
      <c r="D3" s="9"/>
      <c r="E3" s="10">
        <f t="shared" ref="E3:E39" si="0">47*2</f>
        <v>94</v>
      </c>
      <c r="F3" s="9"/>
      <c r="G3" s="11">
        <v>885</v>
      </c>
      <c r="H3" s="12"/>
    </row>
    <row r="4" spans="1:8" s="13" customFormat="1" x14ac:dyDescent="0.3">
      <c r="A4" s="8" t="s">
        <v>2</v>
      </c>
      <c r="B4" s="12">
        <v>2</v>
      </c>
      <c r="C4" s="9">
        <v>686.57</v>
      </c>
      <c r="D4" s="9"/>
      <c r="E4" s="10">
        <f t="shared" si="0"/>
        <v>94</v>
      </c>
      <c r="F4" s="9"/>
      <c r="G4" s="11">
        <v>885</v>
      </c>
      <c r="H4" s="12"/>
    </row>
    <row r="5" spans="1:8" s="13" customFormat="1" x14ac:dyDescent="0.3">
      <c r="A5" s="8" t="s">
        <v>3</v>
      </c>
      <c r="B5" s="12">
        <v>2</v>
      </c>
      <c r="C5" s="9">
        <v>686.57</v>
      </c>
      <c r="D5" s="9"/>
      <c r="E5" s="10">
        <f t="shared" si="0"/>
        <v>94</v>
      </c>
      <c r="F5" s="9"/>
      <c r="G5" s="11">
        <v>885</v>
      </c>
      <c r="H5" s="12"/>
    </row>
    <row r="6" spans="1:8" s="13" customFormat="1" x14ac:dyDescent="0.3">
      <c r="A6" s="8" t="s">
        <v>4</v>
      </c>
      <c r="B6" s="12">
        <v>2</v>
      </c>
      <c r="C6" s="9">
        <v>686.57</v>
      </c>
      <c r="D6" s="9"/>
      <c r="E6" s="10">
        <f t="shared" si="0"/>
        <v>94</v>
      </c>
      <c r="F6" s="9"/>
      <c r="G6" s="11">
        <v>885</v>
      </c>
      <c r="H6" s="12"/>
    </row>
    <row r="7" spans="1:8" s="13" customFormat="1" x14ac:dyDescent="0.3">
      <c r="A7" s="8" t="s">
        <v>5</v>
      </c>
      <c r="B7" s="12">
        <v>2</v>
      </c>
      <c r="C7" s="9">
        <v>686.57</v>
      </c>
      <c r="D7" s="9"/>
      <c r="E7" s="10">
        <f t="shared" si="0"/>
        <v>94</v>
      </c>
      <c r="F7" s="9"/>
      <c r="G7" s="11">
        <v>885</v>
      </c>
      <c r="H7" s="12"/>
    </row>
    <row r="8" spans="1:8" s="13" customFormat="1" x14ac:dyDescent="0.3">
      <c r="A8" s="8" t="s">
        <v>6</v>
      </c>
      <c r="B8" s="12">
        <v>2</v>
      </c>
      <c r="C8" s="9">
        <v>686.57</v>
      </c>
      <c r="D8" s="9"/>
      <c r="E8" s="10">
        <f t="shared" si="0"/>
        <v>94</v>
      </c>
      <c r="F8" s="9"/>
      <c r="G8" s="11">
        <v>885</v>
      </c>
      <c r="H8" s="12"/>
    </row>
    <row r="9" spans="1:8" s="13" customFormat="1" x14ac:dyDescent="0.3">
      <c r="A9" s="8" t="s">
        <v>7</v>
      </c>
      <c r="B9" s="12">
        <v>2</v>
      </c>
      <c r="C9" s="9">
        <v>686.57</v>
      </c>
      <c r="D9" s="9"/>
      <c r="E9" s="10">
        <f t="shared" si="0"/>
        <v>94</v>
      </c>
      <c r="F9" s="9"/>
      <c r="G9" s="11">
        <v>885</v>
      </c>
      <c r="H9" s="12"/>
    </row>
    <row r="10" spans="1:8" s="13" customFormat="1" x14ac:dyDescent="0.3">
      <c r="A10" s="8" t="s">
        <v>8</v>
      </c>
      <c r="B10" s="12">
        <v>2</v>
      </c>
      <c r="C10" s="9">
        <v>686.57</v>
      </c>
      <c r="D10" s="9"/>
      <c r="E10" s="10">
        <f t="shared" si="0"/>
        <v>94</v>
      </c>
      <c r="F10" s="9"/>
      <c r="G10" s="11">
        <v>885</v>
      </c>
      <c r="H10" s="12"/>
    </row>
    <row r="11" spans="1:8" s="13" customFormat="1" x14ac:dyDescent="0.3">
      <c r="A11" s="8" t="s">
        <v>9</v>
      </c>
      <c r="B11" s="12">
        <v>2</v>
      </c>
      <c r="C11" s="9">
        <v>686.57</v>
      </c>
      <c r="D11" s="9"/>
      <c r="E11" s="10">
        <f t="shared" si="0"/>
        <v>94</v>
      </c>
      <c r="F11" s="9"/>
      <c r="G11" s="11">
        <v>885</v>
      </c>
      <c r="H11" s="12"/>
    </row>
    <row r="12" spans="1:8" s="13" customFormat="1" x14ac:dyDescent="0.3">
      <c r="A12" s="8" t="s">
        <v>10</v>
      </c>
      <c r="B12" s="12">
        <v>3</v>
      </c>
      <c r="C12" s="9">
        <v>686.57</v>
      </c>
      <c r="D12" s="9"/>
      <c r="E12" s="10">
        <f>47*3</f>
        <v>141</v>
      </c>
      <c r="F12" s="9"/>
      <c r="G12" s="11">
        <v>885</v>
      </c>
      <c r="H12" s="12"/>
    </row>
    <row r="13" spans="1:8" s="13" customFormat="1" x14ac:dyDescent="0.3">
      <c r="A13" s="8" t="s">
        <v>11</v>
      </c>
      <c r="B13" s="12">
        <v>2</v>
      </c>
      <c r="C13" s="9">
        <v>686.57</v>
      </c>
      <c r="D13" s="9"/>
      <c r="E13" s="10">
        <f t="shared" si="0"/>
        <v>94</v>
      </c>
      <c r="F13" s="9"/>
      <c r="G13" s="11">
        <v>885</v>
      </c>
      <c r="H13" s="12"/>
    </row>
    <row r="14" spans="1:8" s="13" customFormat="1" x14ac:dyDescent="0.3">
      <c r="A14" s="8" t="s">
        <v>12</v>
      </c>
      <c r="B14" s="12">
        <v>3</v>
      </c>
      <c r="C14" s="9">
        <v>686.57</v>
      </c>
      <c r="D14" s="9"/>
      <c r="E14" s="10">
        <f>47*3</f>
        <v>141</v>
      </c>
      <c r="F14" s="9"/>
      <c r="G14" s="11">
        <v>885</v>
      </c>
      <c r="H14" s="12"/>
    </row>
    <row r="15" spans="1:8" s="13" customFormat="1" x14ac:dyDescent="0.3">
      <c r="A15" s="8" t="s">
        <v>13</v>
      </c>
      <c r="B15" s="12">
        <v>2</v>
      </c>
      <c r="C15" s="9">
        <v>686.57</v>
      </c>
      <c r="D15" s="9"/>
      <c r="E15" s="10">
        <f t="shared" si="0"/>
        <v>94</v>
      </c>
      <c r="F15" s="9"/>
      <c r="G15" s="11">
        <v>885</v>
      </c>
      <c r="H15" s="12"/>
    </row>
    <row r="16" spans="1:8" s="13" customFormat="1" x14ac:dyDescent="0.3">
      <c r="A16" s="8" t="s">
        <v>14</v>
      </c>
      <c r="B16" s="12">
        <v>2</v>
      </c>
      <c r="C16" s="9">
        <v>903.23</v>
      </c>
      <c r="D16" s="9"/>
      <c r="E16" s="10">
        <f t="shared" si="0"/>
        <v>94</v>
      </c>
      <c r="F16" s="9"/>
      <c r="G16" s="11">
        <v>885</v>
      </c>
      <c r="H16" s="12"/>
    </row>
    <row r="17" spans="1:9" s="13" customFormat="1" x14ac:dyDescent="0.3">
      <c r="A17" s="8" t="s">
        <v>15</v>
      </c>
      <c r="B17" s="12">
        <v>2</v>
      </c>
      <c r="C17" s="9">
        <v>686.57</v>
      </c>
      <c r="D17" s="9"/>
      <c r="E17" s="10">
        <f t="shared" si="0"/>
        <v>94</v>
      </c>
      <c r="F17" s="9"/>
      <c r="G17" s="11">
        <v>885</v>
      </c>
      <c r="H17" s="12"/>
    </row>
    <row r="18" spans="1:9" s="13" customFormat="1" x14ac:dyDescent="0.3">
      <c r="A18" s="8" t="s">
        <v>16</v>
      </c>
      <c r="B18" s="12">
        <v>2</v>
      </c>
      <c r="C18" s="9">
        <v>686.57</v>
      </c>
      <c r="D18" s="9"/>
      <c r="E18" s="10">
        <f t="shared" si="0"/>
        <v>94</v>
      </c>
      <c r="F18" s="9"/>
      <c r="G18" s="11">
        <v>885</v>
      </c>
      <c r="H18" s="12"/>
    </row>
    <row r="19" spans="1:9" s="13" customFormat="1" x14ac:dyDescent="0.3">
      <c r="A19" s="8" t="s">
        <v>17</v>
      </c>
      <c r="B19" s="12">
        <v>4</v>
      </c>
      <c r="C19" s="9">
        <v>686.57</v>
      </c>
      <c r="D19" s="9"/>
      <c r="E19" s="10">
        <f>47*4</f>
        <v>188</v>
      </c>
      <c r="F19" s="9"/>
      <c r="G19" s="11">
        <v>885</v>
      </c>
      <c r="H19" s="12"/>
    </row>
    <row r="20" spans="1:9" s="13" customFormat="1" x14ac:dyDescent="0.3">
      <c r="A20" s="8" t="s">
        <v>18</v>
      </c>
      <c r="B20" s="12">
        <v>3</v>
      </c>
      <c r="C20" s="9">
        <v>686.57</v>
      </c>
      <c r="D20" s="9"/>
      <c r="E20" s="10">
        <f>47*3</f>
        <v>141</v>
      </c>
      <c r="F20" s="9"/>
      <c r="G20" s="11">
        <v>885</v>
      </c>
      <c r="H20" s="12"/>
    </row>
    <row r="21" spans="1:9" s="13" customFormat="1" x14ac:dyDescent="0.3">
      <c r="A21" s="8" t="s">
        <v>19</v>
      </c>
      <c r="B21" s="12">
        <v>2</v>
      </c>
      <c r="C21" s="9">
        <v>686.57</v>
      </c>
      <c r="D21" s="9"/>
      <c r="E21" s="10">
        <f t="shared" si="0"/>
        <v>94</v>
      </c>
      <c r="F21" s="9"/>
      <c r="G21" s="11">
        <v>885</v>
      </c>
      <c r="H21" s="12"/>
    </row>
    <row r="22" spans="1:9" s="13" customFormat="1" x14ac:dyDescent="0.3">
      <c r="A22" s="8" t="s">
        <v>20</v>
      </c>
      <c r="B22" s="12">
        <v>2</v>
      </c>
      <c r="C22" s="9">
        <v>686.57</v>
      </c>
      <c r="D22" s="9"/>
      <c r="E22" s="10">
        <f t="shared" si="0"/>
        <v>94</v>
      </c>
      <c r="F22" s="9"/>
      <c r="G22" s="11">
        <v>885</v>
      </c>
      <c r="H22" s="12"/>
    </row>
    <row r="23" spans="1:9" s="13" customFormat="1" x14ac:dyDescent="0.3">
      <c r="A23" s="8" t="s">
        <v>21</v>
      </c>
      <c r="B23" s="12">
        <v>2</v>
      </c>
      <c r="C23" s="9">
        <v>686.57</v>
      </c>
      <c r="D23" s="9"/>
      <c r="E23" s="10">
        <f t="shared" si="0"/>
        <v>94</v>
      </c>
      <c r="F23" s="9"/>
      <c r="G23" s="11">
        <v>885</v>
      </c>
      <c r="H23" s="12"/>
    </row>
    <row r="24" spans="1:9" s="13" customFormat="1" x14ac:dyDescent="0.3">
      <c r="A24" s="8" t="s">
        <v>22</v>
      </c>
      <c r="B24" s="12">
        <v>2</v>
      </c>
      <c r="C24" s="9">
        <v>903.23</v>
      </c>
      <c r="D24" s="9"/>
      <c r="E24" s="10">
        <f t="shared" si="0"/>
        <v>94</v>
      </c>
      <c r="F24" s="9"/>
      <c r="G24" s="11">
        <v>885</v>
      </c>
      <c r="H24" s="12"/>
    </row>
    <row r="25" spans="1:9" s="13" customFormat="1" x14ac:dyDescent="0.3">
      <c r="A25" s="8" t="s">
        <v>23</v>
      </c>
      <c r="B25" s="12">
        <v>2</v>
      </c>
      <c r="C25" s="9">
        <v>686.57</v>
      </c>
      <c r="D25" s="9"/>
      <c r="E25" s="10">
        <f t="shared" si="0"/>
        <v>94</v>
      </c>
      <c r="F25" s="9"/>
      <c r="G25" s="11">
        <v>885</v>
      </c>
      <c r="H25" s="12"/>
    </row>
    <row r="26" spans="1:9" s="13" customFormat="1" x14ac:dyDescent="0.3">
      <c r="A26" s="8" t="s">
        <v>24</v>
      </c>
      <c r="B26" s="12">
        <v>2</v>
      </c>
      <c r="C26" s="9">
        <v>686.57</v>
      </c>
      <c r="D26" s="9"/>
      <c r="E26" s="10">
        <f t="shared" si="0"/>
        <v>94</v>
      </c>
      <c r="F26" s="9"/>
      <c r="G26" s="11">
        <v>885</v>
      </c>
      <c r="H26" s="12"/>
    </row>
    <row r="27" spans="1:9" s="13" customFormat="1" x14ac:dyDescent="0.3">
      <c r="A27" s="8" t="s">
        <v>25</v>
      </c>
      <c r="B27" s="12">
        <v>2</v>
      </c>
      <c r="C27" s="9">
        <v>686.57</v>
      </c>
      <c r="D27" s="9"/>
      <c r="E27" s="10">
        <f t="shared" si="0"/>
        <v>94</v>
      </c>
      <c r="F27" s="9"/>
      <c r="G27" s="11">
        <v>885</v>
      </c>
      <c r="H27" s="12"/>
    </row>
    <row r="28" spans="1:9" s="13" customFormat="1" x14ac:dyDescent="0.3">
      <c r="A28" s="8" t="s">
        <v>26</v>
      </c>
      <c r="B28" s="12">
        <v>2</v>
      </c>
      <c r="C28" s="9">
        <v>686.57</v>
      </c>
      <c r="D28" s="9"/>
      <c r="E28" s="10">
        <f t="shared" si="0"/>
        <v>94</v>
      </c>
      <c r="F28" s="9"/>
      <c r="G28" s="11">
        <v>885</v>
      </c>
      <c r="H28" s="12"/>
    </row>
    <row r="29" spans="1:9" s="13" customFormat="1" x14ac:dyDescent="0.3">
      <c r="A29" s="14" t="s">
        <v>40</v>
      </c>
      <c r="B29" s="24">
        <f>SUM(B2:B28)</f>
        <v>59</v>
      </c>
      <c r="C29" s="15">
        <f>SUM(C2:C28)</f>
        <v>19187.369999999995</v>
      </c>
      <c r="D29" s="15"/>
      <c r="E29" s="16">
        <f>SUM(E2:E28)</f>
        <v>2773</v>
      </c>
      <c r="F29" s="15"/>
      <c r="G29" s="17">
        <f>SUM(G2:G28)</f>
        <v>23895</v>
      </c>
      <c r="H29" s="12"/>
      <c r="I29" s="18"/>
    </row>
    <row r="30" spans="1:9" s="13" customFormat="1" x14ac:dyDescent="0.3">
      <c r="A30" s="8" t="s">
        <v>27</v>
      </c>
      <c r="B30" s="12">
        <v>2</v>
      </c>
      <c r="C30" s="9">
        <v>903.23</v>
      </c>
      <c r="D30" s="9"/>
      <c r="E30" s="10">
        <f t="shared" si="0"/>
        <v>94</v>
      </c>
      <c r="F30" s="9"/>
      <c r="G30" s="11">
        <v>885</v>
      </c>
      <c r="H30" s="12"/>
      <c r="I30" s="19"/>
    </row>
    <row r="31" spans="1:9" s="13" customFormat="1" x14ac:dyDescent="0.3">
      <c r="A31" s="8" t="s">
        <v>28</v>
      </c>
      <c r="B31" s="12">
        <v>2</v>
      </c>
      <c r="C31" s="9">
        <v>957.4</v>
      </c>
      <c r="D31" s="9"/>
      <c r="E31" s="10">
        <f t="shared" si="0"/>
        <v>94</v>
      </c>
      <c r="F31" s="9"/>
      <c r="G31" s="11">
        <v>885</v>
      </c>
      <c r="H31" s="12"/>
      <c r="I31" s="19"/>
    </row>
    <row r="32" spans="1:9" s="13" customFormat="1" x14ac:dyDescent="0.3">
      <c r="A32" s="8" t="s">
        <v>29</v>
      </c>
      <c r="B32" s="12">
        <v>2</v>
      </c>
      <c r="C32" s="9">
        <v>903.23</v>
      </c>
      <c r="D32" s="9"/>
      <c r="E32" s="10">
        <f t="shared" si="0"/>
        <v>94</v>
      </c>
      <c r="F32" s="9"/>
      <c r="G32" s="11">
        <v>885</v>
      </c>
      <c r="H32" s="12"/>
      <c r="I32" s="19"/>
    </row>
    <row r="33" spans="1:9" s="13" customFormat="1" x14ac:dyDescent="0.3">
      <c r="A33" s="8" t="s">
        <v>30</v>
      </c>
      <c r="B33" s="12">
        <v>2</v>
      </c>
      <c r="C33" s="9">
        <v>1553.23</v>
      </c>
      <c r="D33" s="9"/>
      <c r="E33" s="10">
        <f t="shared" si="0"/>
        <v>94</v>
      </c>
      <c r="F33" s="9"/>
      <c r="G33" s="11">
        <v>885</v>
      </c>
      <c r="H33" s="12"/>
      <c r="I33" s="19"/>
    </row>
    <row r="34" spans="1:9" s="13" customFormat="1" x14ac:dyDescent="0.3">
      <c r="A34" s="8" t="s">
        <v>31</v>
      </c>
      <c r="B34" s="12">
        <v>2</v>
      </c>
      <c r="C34" s="9">
        <v>903.23</v>
      </c>
      <c r="D34" s="9"/>
      <c r="E34" s="10">
        <f t="shared" si="0"/>
        <v>94</v>
      </c>
      <c r="F34" s="9"/>
      <c r="G34" s="11">
        <v>885</v>
      </c>
      <c r="H34" s="12"/>
      <c r="I34" s="19"/>
    </row>
    <row r="35" spans="1:9" s="13" customFormat="1" x14ac:dyDescent="0.3">
      <c r="A35" s="8" t="s">
        <v>32</v>
      </c>
      <c r="B35" s="12">
        <v>2</v>
      </c>
      <c r="C35" s="9">
        <v>903.23</v>
      </c>
      <c r="D35" s="9"/>
      <c r="E35" s="10">
        <f t="shared" si="0"/>
        <v>94</v>
      </c>
      <c r="F35" s="9"/>
      <c r="G35" s="11">
        <v>885</v>
      </c>
      <c r="H35" s="12"/>
      <c r="I35" s="19"/>
    </row>
    <row r="36" spans="1:9" s="13" customFormat="1" x14ac:dyDescent="0.3">
      <c r="A36" s="8" t="s">
        <v>33</v>
      </c>
      <c r="B36" s="12">
        <v>2</v>
      </c>
      <c r="C36" s="9">
        <v>903.23</v>
      </c>
      <c r="D36" s="9"/>
      <c r="E36" s="10">
        <f t="shared" si="0"/>
        <v>94</v>
      </c>
      <c r="F36" s="9"/>
      <c r="G36" s="11">
        <v>885</v>
      </c>
      <c r="H36" s="12"/>
      <c r="I36" s="19"/>
    </row>
    <row r="37" spans="1:9" s="13" customFormat="1" x14ac:dyDescent="0.3">
      <c r="A37" s="14" t="s">
        <v>41</v>
      </c>
      <c r="B37" s="24">
        <f>SUM(B30:B36)</f>
        <v>14</v>
      </c>
      <c r="C37" s="15">
        <f>SUM(C30:C36)</f>
        <v>7026.7799999999988</v>
      </c>
      <c r="D37" s="15"/>
      <c r="E37" s="16">
        <f>SUM(E30:E36)</f>
        <v>658</v>
      </c>
      <c r="F37" s="15"/>
      <c r="G37" s="17">
        <f>SUM(G30:G36)</f>
        <v>6195</v>
      </c>
      <c r="H37" s="12"/>
      <c r="I37" s="18"/>
    </row>
    <row r="38" spans="1:9" s="13" customFormat="1" x14ac:dyDescent="0.3">
      <c r="A38" s="8" t="s">
        <v>34</v>
      </c>
      <c r="B38" s="12">
        <v>1</v>
      </c>
      <c r="C38" s="9">
        <v>903.23</v>
      </c>
      <c r="D38" s="9"/>
      <c r="E38" s="10">
        <f>47*1</f>
        <v>47</v>
      </c>
      <c r="F38" s="9"/>
      <c r="G38" s="11">
        <v>885</v>
      </c>
      <c r="H38" s="12"/>
      <c r="I38" s="19"/>
    </row>
    <row r="39" spans="1:9" s="13" customFormat="1" x14ac:dyDescent="0.3">
      <c r="A39" s="8" t="s">
        <v>37</v>
      </c>
      <c r="B39" s="12">
        <v>2</v>
      </c>
      <c r="C39" s="9">
        <v>903.23</v>
      </c>
      <c r="D39" s="9"/>
      <c r="E39" s="10">
        <f t="shared" si="0"/>
        <v>94</v>
      </c>
      <c r="F39" s="9"/>
      <c r="G39" s="11">
        <v>885</v>
      </c>
      <c r="H39" s="12"/>
      <c r="I39" s="19"/>
    </row>
    <row r="40" spans="1:9" s="13" customFormat="1" x14ac:dyDescent="0.3">
      <c r="A40" s="8" t="s">
        <v>35</v>
      </c>
      <c r="B40" s="12">
        <v>1</v>
      </c>
      <c r="C40" s="9">
        <v>903.23</v>
      </c>
      <c r="D40" s="9"/>
      <c r="E40" s="10">
        <f>47*1</f>
        <v>47</v>
      </c>
      <c r="F40" s="9"/>
      <c r="G40" s="11">
        <v>885</v>
      </c>
      <c r="H40" s="12"/>
      <c r="I40" s="19"/>
    </row>
    <row r="41" spans="1:9" s="13" customFormat="1" x14ac:dyDescent="0.3">
      <c r="A41" s="8" t="s">
        <v>36</v>
      </c>
      <c r="B41" s="12">
        <v>1</v>
      </c>
      <c r="C41" s="9">
        <v>686.57</v>
      </c>
      <c r="D41" s="9"/>
      <c r="E41" s="10">
        <f>47*1</f>
        <v>47</v>
      </c>
      <c r="F41" s="9"/>
      <c r="G41" s="11">
        <v>885</v>
      </c>
      <c r="H41" s="12"/>
      <c r="I41" s="19"/>
    </row>
    <row r="42" spans="1:9" s="13" customFormat="1" x14ac:dyDescent="0.3">
      <c r="A42" s="14" t="s">
        <v>42</v>
      </c>
      <c r="B42" s="24">
        <f>SUM(B38:B41)</f>
        <v>5</v>
      </c>
      <c r="C42" s="15">
        <f>SUM(C38:C41)</f>
        <v>3396.26</v>
      </c>
      <c r="D42" s="15"/>
      <c r="E42" s="16">
        <f>SUM(E38:E41)</f>
        <v>235</v>
      </c>
      <c r="F42" s="15"/>
      <c r="G42" s="17">
        <f>SUM(G38:G41)</f>
        <v>3540</v>
      </c>
      <c r="H42" s="12"/>
      <c r="I42" s="18"/>
    </row>
    <row r="43" spans="1:9" s="13" customFormat="1" x14ac:dyDescent="0.3">
      <c r="A43" s="12" t="s">
        <v>39</v>
      </c>
      <c r="B43" s="12">
        <v>3</v>
      </c>
      <c r="C43" s="9">
        <v>903.23</v>
      </c>
      <c r="D43" s="9"/>
      <c r="E43" s="10">
        <f>47*3</f>
        <v>141</v>
      </c>
      <c r="F43" s="9"/>
      <c r="G43" s="11">
        <v>885</v>
      </c>
      <c r="H43" s="12"/>
      <c r="I43" s="19"/>
    </row>
    <row r="44" spans="1:9" s="13" customFormat="1" x14ac:dyDescent="0.3">
      <c r="A44" s="20" t="s">
        <v>43</v>
      </c>
      <c r="B44" s="20">
        <f>SUM(B43)</f>
        <v>3</v>
      </c>
      <c r="C44" s="15">
        <f>SUM(C43)</f>
        <v>903.23</v>
      </c>
      <c r="D44" s="15"/>
      <c r="E44" s="16">
        <f>SUM(E43)</f>
        <v>141</v>
      </c>
      <c r="F44" s="22"/>
      <c r="G44" s="17">
        <v>885</v>
      </c>
      <c r="H44" s="12"/>
      <c r="I44" s="18"/>
    </row>
    <row r="45" spans="1:9" x14ac:dyDescent="0.2">
      <c r="C45" s="3"/>
      <c r="D45" s="3"/>
      <c r="E45" s="3"/>
      <c r="F45" s="3"/>
      <c r="G45" s="3"/>
    </row>
    <row r="46" spans="1:9" x14ac:dyDescent="0.2">
      <c r="C46" s="25">
        <f>C29+C37+C42+C44</f>
        <v>30513.639999999996</v>
      </c>
      <c r="D46" s="25"/>
      <c r="E46" s="25">
        <f>E29+E37+E44+E42</f>
        <v>3807</v>
      </c>
      <c r="F46" s="25"/>
      <c r="G46" s="25">
        <f>G29+G37+G42+G44</f>
        <v>34515</v>
      </c>
    </row>
    <row r="47" spans="1:9" x14ac:dyDescent="0.2">
      <c r="F47" s="2"/>
    </row>
    <row r="48" spans="1:9" x14ac:dyDescent="0.2">
      <c r="F48" s="2"/>
    </row>
    <row r="49" spans="6:9" x14ac:dyDescent="0.2">
      <c r="F49" s="2"/>
    </row>
    <row r="50" spans="6:9" x14ac:dyDescent="0.2">
      <c r="F50" s="2"/>
      <c r="G50" s="3"/>
    </row>
    <row r="51" spans="6:9" x14ac:dyDescent="0.2">
      <c r="F51" s="2"/>
    </row>
    <row r="52" spans="6:9" x14ac:dyDescent="0.2">
      <c r="F52" s="2"/>
      <c r="G52" s="3"/>
    </row>
    <row r="53" spans="6:9" x14ac:dyDescent="0.2">
      <c r="F53" s="2"/>
      <c r="I53" s="3"/>
    </row>
    <row r="54" spans="6:9" x14ac:dyDescent="0.2">
      <c r="F54" s="2"/>
    </row>
    <row r="55" spans="6:9" x14ac:dyDescent="0.2">
      <c r="F55" s="2"/>
    </row>
    <row r="56" spans="6:9" x14ac:dyDescent="0.2">
      <c r="F56" s="2"/>
    </row>
    <row r="57" spans="6:9" x14ac:dyDescent="0.2">
      <c r="F57" s="2"/>
    </row>
    <row r="58" spans="6:9" x14ac:dyDescent="0.2">
      <c r="F58" s="2"/>
    </row>
    <row r="59" spans="6:9" x14ac:dyDescent="0.2">
      <c r="F59" s="2"/>
    </row>
    <row r="60" spans="6:9" x14ac:dyDescent="0.2">
      <c r="F60" s="2"/>
    </row>
    <row r="61" spans="6:9" x14ac:dyDescent="0.2">
      <c r="F61" s="2"/>
    </row>
    <row r="62" spans="6:9" x14ac:dyDescent="0.2">
      <c r="F62" s="2"/>
    </row>
    <row r="63" spans="6:9" x14ac:dyDescent="0.2">
      <c r="F63" s="2"/>
    </row>
    <row r="64" spans="6:9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20f0dda4e4225c5a0f9c91ad63c832a7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1721a194560c4060d33b27dc55802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  <SharedWithUsers xmlns="fe2c56db-766c-4c36-b3e5-267db87031a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546962-6603-424A-801A-EDED8DF51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CA9A7-7C84-4CFF-BF99-0A986F9B6485}">
  <ds:schemaRefs>
    <ds:schemaRef ds:uri="http://schemas.microsoft.com/office/2006/metadata/properties"/>
    <ds:schemaRef ds:uri="http://schemas.microsoft.com/office/infopath/2007/PartnerControls"/>
    <ds:schemaRef ds:uri="fe2c56db-766c-4c36-b3e5-267db87031a2"/>
    <ds:schemaRef ds:uri="0cc523da-d425-4f99-a8e5-5c2e3b2a633d"/>
    <ds:schemaRef ds:uri="030e344d-32a5-4217-bfd0-de1d202a8b10"/>
    <ds:schemaRef ds:uri="5a45500b-8e44-4eb4-9768-71c054b63550"/>
  </ds:schemaRefs>
</ds:datastoreItem>
</file>

<file path=customXml/itemProps3.xml><?xml version="1.0" encoding="utf-8"?>
<ds:datastoreItem xmlns:ds="http://schemas.openxmlformats.org/officeDocument/2006/customXml" ds:itemID="{DBB2F204-943E-4A70-B51C-4C317AA749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Cipres Abad</dc:creator>
  <cp:lastModifiedBy>Pol Casanovas Chevalier</cp:lastModifiedBy>
  <dcterms:created xsi:type="dcterms:W3CDTF">2025-10-02T07:31:12Z</dcterms:created>
  <dcterms:modified xsi:type="dcterms:W3CDTF">2025-10-31T07:50:26Z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  <property fmtid="{D5CDD505-2E9C-101B-9397-08002B2CF9AE}" pid="4" name="Order">
    <vt:r8>678400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