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moyaar\Downloads\"/>
    </mc:Choice>
  </mc:AlternateContent>
  <bookViews>
    <workbookView xWindow="0" yWindow="0" windowWidth="28800" windowHeight="11916"/>
  </bookViews>
  <sheets>
    <sheet name="Model CAT" sheetId="1" r:id="rId1"/>
  </sheets>
  <calcPr calcId="152511"/>
  <extLst>
    <ext uri="GoogleSheetsCustomDataVersion2">
      <go:sheetsCustomData xmlns:go="http://customooxmlschemas.google.com/" r:id="rId6" roundtripDataChecksum="JukUmwXu2RzVs2O5hlnZO3t/WXvoYtQT5aUSyn9DaAY="/>
    </ext>
  </extLst>
</workbook>
</file>

<file path=xl/calcChain.xml><?xml version="1.0" encoding="utf-8"?>
<calcChain xmlns="http://schemas.openxmlformats.org/spreadsheetml/2006/main">
  <c r="D86" i="1" l="1"/>
  <c r="D85" i="1"/>
  <c r="D84" i="1"/>
  <c r="D83" i="1"/>
  <c r="J69" i="1"/>
  <c r="G69" i="1"/>
  <c r="J68" i="1"/>
  <c r="G68" i="1"/>
  <c r="J67" i="1"/>
  <c r="G67" i="1"/>
  <c r="J66" i="1"/>
  <c r="G66" i="1"/>
  <c r="J65" i="1"/>
  <c r="G65" i="1"/>
  <c r="J64" i="1"/>
  <c r="G64" i="1"/>
  <c r="J63" i="1"/>
  <c r="G63" i="1"/>
  <c r="J62" i="1"/>
  <c r="G62" i="1"/>
  <c r="J61" i="1"/>
  <c r="G61" i="1"/>
  <c r="J60" i="1"/>
  <c r="G60" i="1"/>
  <c r="J59" i="1"/>
  <c r="G59" i="1"/>
  <c r="J58" i="1"/>
  <c r="G58" i="1"/>
  <c r="J57" i="1"/>
  <c r="G57" i="1"/>
  <c r="J56" i="1"/>
  <c r="G56" i="1"/>
  <c r="J55" i="1"/>
  <c r="G55" i="1"/>
  <c r="J54" i="1"/>
  <c r="G54" i="1"/>
  <c r="J53" i="1"/>
  <c r="G53" i="1"/>
  <c r="J52" i="1"/>
  <c r="G52" i="1"/>
  <c r="J51" i="1"/>
  <c r="G51" i="1"/>
  <c r="J50" i="1"/>
  <c r="G50" i="1"/>
  <c r="J49" i="1"/>
  <c r="J48" i="1"/>
  <c r="J47" i="1"/>
  <c r="J46" i="1"/>
  <c r="J45" i="1"/>
  <c r="G45" i="1"/>
  <c r="G46" i="1"/>
  <c r="G47" i="1"/>
  <c r="G48" i="1"/>
  <c r="G49" i="1"/>
  <c r="J44" i="1"/>
  <c r="G44" i="1"/>
  <c r="J43" i="1"/>
  <c r="G43" i="1"/>
  <c r="J42" i="1"/>
  <c r="G42" i="1"/>
  <c r="D82" i="1" l="1"/>
  <c r="D81" i="1"/>
  <c r="D80" i="1"/>
  <c r="D79" i="1"/>
  <c r="D78" i="1"/>
  <c r="D77" i="1"/>
  <c r="D76" i="1"/>
  <c r="D75" i="1"/>
  <c r="D74" i="1"/>
  <c r="J41" i="1"/>
  <c r="G41" i="1"/>
  <c r="J40" i="1"/>
  <c r="G40" i="1"/>
  <c r="J39" i="1"/>
  <c r="G39" i="1"/>
  <c r="J38" i="1"/>
  <c r="G38" i="1"/>
  <c r="J37" i="1"/>
  <c r="G37" i="1"/>
  <c r="J36" i="1"/>
  <c r="G36" i="1"/>
  <c r="J35" i="1"/>
  <c r="G35" i="1"/>
  <c r="J34" i="1"/>
  <c r="G34" i="1"/>
  <c r="J33" i="1"/>
  <c r="G33" i="1"/>
  <c r="J32" i="1"/>
  <c r="G32" i="1"/>
  <c r="J31" i="1"/>
  <c r="G31" i="1"/>
  <c r="J30" i="1"/>
  <c r="G30" i="1"/>
  <c r="J29" i="1"/>
  <c r="G29" i="1"/>
  <c r="J28" i="1"/>
  <c r="G28" i="1"/>
  <c r="J27" i="1"/>
  <c r="G27" i="1"/>
  <c r="J26" i="1"/>
  <c r="G26" i="1"/>
  <c r="J25" i="1"/>
  <c r="G25" i="1"/>
  <c r="J24" i="1"/>
  <c r="G24" i="1"/>
  <c r="J23" i="1"/>
  <c r="G23" i="1"/>
  <c r="J22" i="1"/>
  <c r="G22" i="1"/>
  <c r="J21" i="1"/>
  <c r="G21" i="1"/>
  <c r="D11" i="1"/>
  <c r="D10" i="1"/>
  <c r="D9" i="1"/>
  <c r="D8" i="1"/>
  <c r="D7" i="1"/>
</calcChain>
</file>

<file path=xl/sharedStrings.xml><?xml version="1.0" encoding="utf-8"?>
<sst xmlns="http://schemas.openxmlformats.org/spreadsheetml/2006/main" count="193" uniqueCount="97">
  <si>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</si>
  <si>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</si>
  <si>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</si>
  <si>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</si>
  <si>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</si>
  <si>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</si>
  <si>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</si>
  <si>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</si>
  <si>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</si>
  <si>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</si>
  <si>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</si>
  <si>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</si>
  <si>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HSE00013/2025</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</si>
  <si>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</si>
  <si>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</si>
  <si>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</si>
  <si>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</si>
  <si>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</si>
  <si>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</si>
  <si>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</si>
  <si>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</si>
  <si>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</si>
  <si>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</si>
  <si>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</si>
  <si>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Preu (€)</t>
  </si>
  <si>
    <t>€/mitja jornada</t>
  </si>
  <si>
    <t>€/jornada</t>
  </si>
  <si>
    <t>CONCEPTES DIFERENTS DEL PREU</t>
  </si>
  <si>
    <t>Oferta</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</si>
  <si>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</si>
  <si>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</si>
  <si>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 xml:space="preserve">Lot 3. Grans esdeveniments i equipament audiovisual. Cobertura audiovisual integral d’actes institucionals rellevants per a ser difosos mitjançant multistreaming
</t>
  </si>
  <si>
    <r>
      <t>3.1.1 Operador de càmera  /</t>
    </r>
    <r>
      <rPr>
        <b/>
        <sz val="10"/>
        <color theme="1"/>
        <rFont val="Arial"/>
        <family val="2"/>
      </rPr>
      <t>Mitja jornada</t>
    </r>
  </si>
  <si>
    <r>
      <t>3.1.2 Operador de càmera  /</t>
    </r>
    <r>
      <rPr>
        <b/>
        <sz val="10"/>
        <color theme="1"/>
        <rFont val="Arial"/>
        <family val="2"/>
      </rPr>
      <t>Una jornada</t>
    </r>
  </si>
  <si>
    <r>
      <t xml:space="preserve">3.2.2 Tècnic vídeo </t>
    </r>
    <r>
      <rPr>
        <b/>
        <sz val="10"/>
        <color theme="1"/>
        <rFont val="Arial"/>
        <family val="2"/>
      </rPr>
      <t>/Una jornada</t>
    </r>
  </si>
  <si>
    <r>
      <t>3.2.1 Tècnic vídeo /</t>
    </r>
    <r>
      <rPr>
        <b/>
        <sz val="10"/>
        <color theme="1"/>
        <rFont val="Arial"/>
        <family val="2"/>
      </rPr>
      <t>Mitja jornada</t>
    </r>
    <r>
      <rPr>
        <sz val="10"/>
        <color theme="1"/>
        <rFont val="Arial"/>
        <family val="2"/>
      </rPr>
      <t xml:space="preserve">
</t>
    </r>
  </si>
  <si>
    <r>
      <t>3.3.1 Tècnic CCU’S /</t>
    </r>
    <r>
      <rPr>
        <b/>
        <sz val="10"/>
        <color theme="1"/>
        <rFont val="Arial"/>
        <family val="2"/>
      </rPr>
      <t>Mitja jornada</t>
    </r>
  </si>
  <si>
    <r>
      <t>3.3.2 Tècnic CCU’S /</t>
    </r>
    <r>
      <rPr>
        <b/>
        <sz val="10"/>
        <color theme="1"/>
        <rFont val="Arial"/>
        <family val="2"/>
      </rPr>
      <t>Una jornada</t>
    </r>
  </si>
  <si>
    <r>
      <t>3.4.1 Tècnic Projecció / Pantalla LED/</t>
    </r>
    <r>
      <rPr>
        <b/>
        <sz val="10"/>
        <color theme="1"/>
        <rFont val="Arial"/>
        <family val="2"/>
      </rPr>
      <t>Mitja jornada</t>
    </r>
  </si>
  <si>
    <r>
      <t>3.4.2 Tècnic Projecció / Pantalla LED/</t>
    </r>
    <r>
      <rPr>
        <b/>
        <sz val="10"/>
        <color theme="1"/>
        <rFont val="Arial"/>
        <family val="2"/>
      </rPr>
      <t>Una jornada</t>
    </r>
  </si>
  <si>
    <r>
      <t xml:space="preserve">3.5.1 Tècnic de so </t>
    </r>
    <r>
      <rPr>
        <b/>
        <sz val="10"/>
        <color theme="1"/>
        <rFont val="Arial"/>
        <family val="2"/>
      </rPr>
      <t>/Mitja jornada</t>
    </r>
  </si>
  <si>
    <r>
      <t>3.5.2 Tècnic de so /</t>
    </r>
    <r>
      <rPr>
        <b/>
        <sz val="10"/>
        <color theme="1"/>
        <rFont val="Arial"/>
        <family val="2"/>
      </rPr>
      <t>Una jornada</t>
    </r>
  </si>
  <si>
    <r>
      <t>3.6.1 Tècnic de llum /</t>
    </r>
    <r>
      <rPr>
        <b/>
        <sz val="10"/>
        <color theme="1"/>
        <rFont val="Arial"/>
        <family val="2"/>
      </rPr>
      <t>Mitja jornada</t>
    </r>
  </si>
  <si>
    <r>
      <t>3.6.2 Tècnic de llum /</t>
    </r>
    <r>
      <rPr>
        <b/>
        <sz val="10"/>
        <color theme="1"/>
        <rFont val="Arial"/>
        <family val="2"/>
      </rPr>
      <t>Una jornada</t>
    </r>
  </si>
  <si>
    <r>
      <t>3.7.1 Tècnic auxiliar o de muntatge/desmuntatge/</t>
    </r>
    <r>
      <rPr>
        <b/>
        <sz val="10"/>
        <color theme="1"/>
        <rFont val="Arial"/>
        <family val="2"/>
      </rPr>
      <t>Mitja jornada</t>
    </r>
    <r>
      <rPr>
        <sz val="10"/>
        <color theme="1"/>
        <rFont val="Arial"/>
      </rPr>
      <t xml:space="preserve">
</t>
    </r>
  </si>
  <si>
    <r>
      <t>3.7.2 Tècnic auxiliar o de muntatge/desmuntatge/</t>
    </r>
    <r>
      <rPr>
        <b/>
        <sz val="10"/>
        <color theme="1"/>
        <rFont val="Arial"/>
        <family val="2"/>
      </rPr>
      <t>Una jornada</t>
    </r>
  </si>
  <si>
    <r>
      <t>3.8.1 Realitzador de vídeo expert en esdeveniments televisius de gran format /</t>
    </r>
    <r>
      <rPr>
        <b/>
        <sz val="10"/>
        <color theme="1"/>
        <rFont val="Arial"/>
        <family val="2"/>
      </rPr>
      <t>Mitja jornada</t>
    </r>
  </si>
  <si>
    <r>
      <t>3.8.2 Realitzador de vídeo expert en esdeveniments televisius de gran format /</t>
    </r>
    <r>
      <rPr>
        <b/>
        <sz val="10"/>
        <color theme="1"/>
        <rFont val="Arial"/>
        <family val="2"/>
      </rPr>
      <t>Una jornada</t>
    </r>
  </si>
  <si>
    <r>
      <t>3.9.1 Tècnic d’streaming i Vmix (inclou ordinador i llicència Vmix) Streaming multiplataforma/</t>
    </r>
    <r>
      <rPr>
        <b/>
        <sz val="10"/>
        <color theme="1"/>
        <rFont val="Arial"/>
        <family val="2"/>
      </rPr>
      <t>Mitja jornada</t>
    </r>
    <r>
      <rPr>
        <sz val="10"/>
        <color theme="1"/>
        <rFont val="Arial"/>
      </rPr>
      <t xml:space="preserve">
</t>
    </r>
  </si>
  <si>
    <r>
      <t>3.9.2 Tècnic d’streaming i Vmix (inclou ordinador i llicència Vmix) Streaming multiplataforma/</t>
    </r>
    <r>
      <rPr>
        <b/>
        <sz val="10"/>
        <color theme="1"/>
        <rFont val="Arial"/>
        <family val="2"/>
      </rPr>
      <t>Una jornada</t>
    </r>
  </si>
  <si>
    <r>
      <t>3.10.1 Tècnic de rigging /</t>
    </r>
    <r>
      <rPr>
        <b/>
        <sz val="10"/>
        <color theme="1"/>
        <rFont val="Arial"/>
        <family val="2"/>
      </rPr>
      <t>Mitja jornada</t>
    </r>
    <r>
      <rPr>
        <sz val="10"/>
        <color theme="1"/>
        <rFont val="Arial"/>
      </rPr>
      <t xml:space="preserve">
</t>
    </r>
  </si>
  <si>
    <r>
      <t>3.11 Càmera qualitat estudi FullHD o superior amb trípode i controls externs. /</t>
    </r>
    <r>
      <rPr>
        <b/>
        <sz val="10"/>
        <color theme="1"/>
        <rFont val="Arial"/>
        <family val="2"/>
      </rPr>
      <t>Unitat</t>
    </r>
  </si>
  <si>
    <t>€/unitat</t>
  </si>
  <si>
    <r>
      <t>3.12 Rack de realització amb mesclador de video FullHD, monitors multiview i CCU fins a 6 càmeres/</t>
    </r>
    <r>
      <rPr>
        <b/>
        <sz val="10"/>
        <color theme="1"/>
        <rFont val="Arial"/>
        <family val="2"/>
      </rPr>
      <t>Unitat</t>
    </r>
  </si>
  <si>
    <r>
      <t>3,13 Rack Broadcast directe amb 5 càmeres HD equivalent a Sony HSC-100R o superior/</t>
    </r>
    <r>
      <rPr>
        <b/>
        <sz val="10"/>
        <color theme="1"/>
        <rFont val="Arial"/>
        <family val="2"/>
      </rPr>
      <t>Unitat</t>
    </r>
    <r>
      <rPr>
        <sz val="10"/>
        <color theme="1"/>
        <rFont val="Arial"/>
      </rPr>
      <t xml:space="preserve">
</t>
    </r>
  </si>
  <si>
    <r>
      <t>3.14 Càmera autònoma FullHD o superior, sense fils i amb estabilitzador (gimbal o steady)/</t>
    </r>
    <r>
      <rPr>
        <b/>
        <sz val="8"/>
        <color rgb="FF000000"/>
        <rFont val="Arial"/>
        <family val="2"/>
        <scheme val="minor"/>
      </rPr>
      <t>Unitat</t>
    </r>
  </si>
  <si>
    <r>
      <t>3.15 Càmera PTZ Full HD 30x amb trípode/</t>
    </r>
    <r>
      <rPr>
        <b/>
        <sz val="10"/>
        <color theme="1"/>
        <rFont val="Arial"/>
        <family val="2"/>
      </rPr>
      <t>Unitat</t>
    </r>
  </si>
  <si>
    <r>
      <t>3.16 Controladora càmera PTZ/</t>
    </r>
    <r>
      <rPr>
        <b/>
        <sz val="10"/>
        <color theme="1"/>
        <rFont val="Arial"/>
        <family val="2"/>
      </rPr>
      <t>Unitat</t>
    </r>
    <r>
      <rPr>
        <sz val="10"/>
        <color theme="1"/>
        <rFont val="Arial"/>
        <family val="2"/>
      </rPr>
      <t xml:space="preserve">
</t>
    </r>
  </si>
  <si>
    <r>
      <t>3.17 Intercom sense fils (8 receptors)/</t>
    </r>
    <r>
      <rPr>
        <b/>
        <sz val="10"/>
        <color theme="1"/>
        <rFont val="Arial"/>
        <family val="2"/>
      </rPr>
      <t>Unitat</t>
    </r>
  </si>
  <si>
    <r>
      <t>3.18 Enllaç sense fils 3GSDI / HDMI per a càmera/</t>
    </r>
    <r>
      <rPr>
        <b/>
        <sz val="10"/>
        <color theme="1"/>
        <rFont val="Arial"/>
        <family val="2"/>
      </rPr>
      <t>Unitat</t>
    </r>
  </si>
  <si>
    <r>
      <t>3.19 Mesclador de vídeo FullHD de 4-6 entrades /</t>
    </r>
    <r>
      <rPr>
        <b/>
        <sz val="10"/>
        <color theme="1"/>
        <rFont val="Arial"/>
        <family val="2"/>
      </rPr>
      <t>Unitat</t>
    </r>
  </si>
  <si>
    <r>
      <t>3.20 Enregistrador 1TB Hyperdeck Studio 12G o similar /</t>
    </r>
    <r>
      <rPr>
        <b/>
        <sz val="10"/>
        <color theme="1"/>
        <rFont val="Arial"/>
        <family val="2"/>
      </rPr>
      <t>Unitat</t>
    </r>
    <r>
      <rPr>
        <sz val="10"/>
        <color theme="1"/>
        <rFont val="Arial"/>
      </rPr>
      <t xml:space="preserve">
</t>
    </r>
  </si>
  <si>
    <r>
      <t>3.21 Ordinador reproductor de continguts tipus i7 o MacBook Pro/</t>
    </r>
    <r>
      <rPr>
        <b/>
        <sz val="10"/>
        <color theme="1"/>
        <rFont val="Arial"/>
        <family val="2"/>
      </rPr>
      <t>Unitat</t>
    </r>
    <r>
      <rPr>
        <sz val="10"/>
        <color theme="1"/>
        <rFont val="Arial"/>
      </rPr>
      <t xml:space="preserve">
</t>
    </r>
  </si>
  <si>
    <r>
      <t>3.22 Ordinador per ponent tipus i5/</t>
    </r>
    <r>
      <rPr>
        <b/>
        <sz val="10"/>
        <color theme="1"/>
        <rFont val="Arial"/>
        <family val="2"/>
      </rPr>
      <t>Unitat</t>
    </r>
    <r>
      <rPr>
        <sz val="10"/>
        <color theme="1"/>
        <rFont val="Arial"/>
      </rPr>
      <t xml:space="preserve">
</t>
    </r>
  </si>
  <si>
    <r>
      <t>3.23 Megafonia bàsica 4 altaveus, mixer, 2 micros sense fils i un pc reproducció continguts. /</t>
    </r>
    <r>
      <rPr>
        <b/>
        <sz val="10"/>
        <color theme="1"/>
        <rFont val="Arial"/>
        <family val="2"/>
      </rPr>
      <t>Unitat</t>
    </r>
    <r>
      <rPr>
        <sz val="10"/>
        <color theme="1"/>
        <rFont val="Arial"/>
      </rPr>
      <t xml:space="preserve">
</t>
    </r>
  </si>
  <si>
    <r>
      <t>3.24 Taula de so digital tipus Yamaha CL5, Yamaha, Behringer X32, etc./</t>
    </r>
    <r>
      <rPr>
        <b/>
        <sz val="10"/>
        <color theme="1"/>
        <rFont val="Arial"/>
        <family val="2"/>
      </rPr>
      <t>Unitat</t>
    </r>
    <r>
      <rPr>
        <sz val="10"/>
        <color theme="1"/>
        <rFont val="Arial"/>
        <family val="2"/>
      </rPr>
      <t xml:space="preserve">
</t>
    </r>
  </si>
  <si>
    <r>
      <t>3.25 Taula de so analògica 12 canals /</t>
    </r>
    <r>
      <rPr>
        <b/>
        <sz val="10"/>
        <color theme="1"/>
        <rFont val="Arial"/>
        <family val="2"/>
      </rPr>
      <t>Unitat</t>
    </r>
    <r>
      <rPr>
        <sz val="10"/>
        <color theme="1"/>
        <rFont val="Arial"/>
      </rPr>
      <t xml:space="preserve">
</t>
    </r>
  </si>
  <si>
    <r>
      <t>3.26 Micro diadema sense fils Shure/Sennheiser /</t>
    </r>
    <r>
      <rPr>
        <b/>
        <sz val="10"/>
        <color theme="1"/>
        <rFont val="Arial"/>
        <family val="2"/>
      </rPr>
      <t>Unitat</t>
    </r>
    <r>
      <rPr>
        <sz val="10"/>
        <color theme="1"/>
        <rFont val="Arial"/>
      </rPr>
      <t xml:space="preserve">
</t>
    </r>
  </si>
  <si>
    <r>
      <t>3.27 Micro de mà sense fils Shure/Sennheiser /</t>
    </r>
    <r>
      <rPr>
        <b/>
        <sz val="10"/>
        <color theme="1"/>
        <rFont val="Arial"/>
        <family val="2"/>
      </rPr>
      <t>Unitat</t>
    </r>
    <r>
      <rPr>
        <sz val="10"/>
        <color theme="1"/>
        <rFont val="Arial"/>
      </rPr>
      <t xml:space="preserve">
</t>
    </r>
  </si>
  <si>
    <r>
      <t>3.28.1 Kit Focus escenari (20 focus diversos) /</t>
    </r>
    <r>
      <rPr>
        <b/>
        <sz val="10"/>
        <color theme="1"/>
        <rFont val="Arial"/>
        <family val="2"/>
      </rPr>
      <t>Unitat</t>
    </r>
    <r>
      <rPr>
        <sz val="10"/>
        <color theme="1"/>
        <rFont val="Arial"/>
      </rPr>
      <t xml:space="preserve">
</t>
    </r>
  </si>
  <si>
    <r>
      <t>3.28.2 Kit focus platea (12 focus) /</t>
    </r>
    <r>
      <rPr>
        <b/>
        <sz val="10"/>
        <color theme="1"/>
        <rFont val="Arial"/>
        <family val="2"/>
      </rPr>
      <t>Unitat</t>
    </r>
    <r>
      <rPr>
        <sz val="10"/>
        <color theme="1"/>
        <rFont val="Arial"/>
        <family val="2"/>
      </rPr>
      <t xml:space="preserve">
</t>
    </r>
  </si>
  <si>
    <r>
      <t>3.28.3 Focus Moving Head Spot /</t>
    </r>
    <r>
      <rPr>
        <b/>
        <sz val="10"/>
        <color theme="1"/>
        <rFont val="Arial"/>
        <family val="2"/>
      </rPr>
      <t>Unitat</t>
    </r>
    <r>
      <rPr>
        <sz val="10"/>
        <color theme="1"/>
        <rFont val="Arial"/>
        <family val="2"/>
      </rPr>
      <t xml:space="preserve">
</t>
    </r>
  </si>
  <si>
    <r>
      <t>3.28.4 Focus Moving Head Wash /</t>
    </r>
    <r>
      <rPr>
        <b/>
        <sz val="10"/>
        <color theme="1"/>
        <rFont val="Arial"/>
        <family val="2"/>
      </rPr>
      <t>Unitat</t>
    </r>
    <r>
      <rPr>
        <sz val="10"/>
        <color theme="1"/>
        <rFont val="Arial"/>
        <family val="2"/>
      </rPr>
      <t xml:space="preserve">
</t>
    </r>
  </si>
  <si>
    <r>
      <t>3.28.5 Barres LED pixel /</t>
    </r>
    <r>
      <rPr>
        <b/>
        <sz val="10"/>
        <color theme="1"/>
        <rFont val="Arial"/>
        <family val="2"/>
      </rPr>
      <t>Unitat</t>
    </r>
    <r>
      <rPr>
        <sz val="10"/>
        <color theme="1"/>
        <rFont val="Arial"/>
      </rPr>
      <t xml:space="preserve">
</t>
    </r>
  </si>
  <si>
    <r>
      <t>3.28.6 Focus a bateria 180w RGB-WA /</t>
    </r>
    <r>
      <rPr>
        <b/>
        <sz val="10"/>
        <color theme="1"/>
        <rFont val="Arial"/>
        <family val="2"/>
      </rPr>
      <t>Unitat</t>
    </r>
    <r>
      <rPr>
        <sz val="10"/>
        <color theme="1"/>
        <rFont val="Arial"/>
      </rPr>
      <t xml:space="preserve">
</t>
    </r>
  </si>
  <si>
    <r>
      <t>3.28.7 Taula control de llums /</t>
    </r>
    <r>
      <rPr>
        <b/>
        <sz val="10"/>
        <color theme="1"/>
        <rFont val="Arial"/>
        <family val="2"/>
      </rPr>
      <t>Unitat</t>
    </r>
    <r>
      <rPr>
        <sz val="10"/>
        <color theme="1"/>
        <rFont val="Arial"/>
      </rPr>
      <t xml:space="preserve">
</t>
    </r>
  </si>
  <si>
    <r>
      <t>3.29 Monitor Led 80” amb suport de peu /</t>
    </r>
    <r>
      <rPr>
        <b/>
        <sz val="10"/>
        <color theme="1"/>
        <rFont val="Arial"/>
        <family val="2"/>
      </rPr>
      <t>Unitat</t>
    </r>
  </si>
  <si>
    <r>
      <t>3.30 Monitor Led 50” amb suport de peu /</t>
    </r>
    <r>
      <rPr>
        <b/>
        <sz val="10"/>
        <color theme="1"/>
        <rFont val="Arial"/>
        <family val="2"/>
      </rPr>
      <t>Unitat</t>
    </r>
    <r>
      <rPr>
        <sz val="10"/>
        <color theme="1"/>
        <rFont val="Arial"/>
      </rPr>
      <t xml:space="preserve">
</t>
    </r>
  </si>
  <si>
    <r>
      <t>3.32 Projector 15.000 lumens amb óptica/</t>
    </r>
    <r>
      <rPr>
        <b/>
        <sz val="10"/>
        <color theme="1"/>
        <rFont val="Arial"/>
        <family val="2"/>
      </rPr>
      <t>Unitat</t>
    </r>
    <r>
      <rPr>
        <sz val="10"/>
        <color theme="1"/>
        <rFont val="Arial"/>
        <family val="2"/>
      </rPr>
      <t xml:space="preserve">
</t>
    </r>
  </si>
  <si>
    <r>
      <t>3.33 Projector 20.000 lumens amb óptica/</t>
    </r>
    <r>
      <rPr>
        <b/>
        <sz val="10"/>
        <color theme="1"/>
        <rFont val="Arial"/>
        <family val="2"/>
      </rPr>
      <t>Unitat</t>
    </r>
    <r>
      <rPr>
        <sz val="10"/>
        <color theme="1"/>
        <rFont val="Arial"/>
        <family val="2"/>
      </rPr>
      <t xml:space="preserve">
</t>
    </r>
  </si>
  <si>
    <r>
      <t>3.31 Pantalla LED modular P2.8 (inclou estructura, electrònica i fibra prorratejat en el preu)/</t>
    </r>
    <r>
      <rPr>
        <b/>
        <sz val="10"/>
        <color theme="1"/>
        <rFont val="Arial"/>
        <family val="2"/>
      </rPr>
      <t>Mòdul</t>
    </r>
    <r>
      <rPr>
        <sz val="10"/>
        <color theme="1"/>
        <rFont val="Arial"/>
        <family val="2"/>
      </rPr>
      <t xml:space="preserve">
</t>
    </r>
  </si>
  <si>
    <t>€/mòdul</t>
  </si>
  <si>
    <r>
      <t>3.10.2 Tècnic de rigging /</t>
    </r>
    <r>
      <rPr>
        <b/>
        <sz val="10"/>
        <color theme="1"/>
        <rFont val="Arial"/>
        <family val="2"/>
      </rPr>
      <t>Jornada completa</t>
    </r>
  </si>
  <si>
    <t>€/jornada completa</t>
  </si>
  <si>
    <t xml:space="preserve">Compromet equips i maquinari pel projecte superiors als exigits en el Plec (Il·luminació, so, filmació)
</t>
  </si>
  <si>
    <t xml:space="preserve">El coordinador (veure apartat 10.2.1.2. de PTAM) disposa d’experiència acreditada en la participació d’esdeveniments amb una assistència superior als 10.000 a assistents 
</t>
  </si>
  <si>
    <t>Millora de l'experiència del perfil coordinador (veure apartat 10.2.1.2. de PTAM) de més de 8 anys en l’organització de grans esdeveniments acadèmics (graduacions, obertures de curs, honoris causa, etc)</t>
  </si>
  <si>
    <t>Aportar un document on es descrigui  el protocol  de l’organització per cobrir possibles absències de personal</t>
  </si>
  <si>
    <t>Experiència acreditada igual o superior a 5 anys pel perfil Realitzador de vídeo en l’execució de serveis similars relatius al present lot</t>
  </si>
  <si>
    <t xml:space="preserve">Disposa d’un protocol propi d'assetjament sexual i igualtat
</t>
  </si>
  <si>
    <t xml:space="preserve">Descripció del control de qualitat dels treballs realitzats amb la presentació d’informes que reculli un sistema de seguiment de la qualitat de la prestació i procediments de millora quan aquesta no sigui l’òptima
</t>
  </si>
  <si>
    <t xml:space="preserve">Ofereix una sessió anual gratuita de formació sobre noves tendències i solucions audiovisuals per a actes presencials
</t>
  </si>
  <si>
    <t>Experiència acreditada igual o superior a 5 anys pel perfil Operador càmera en l’execució de serveis similars relatius al present lot</t>
  </si>
  <si>
    <t>Experiència acreditada igual o superior a 5 anys pel perfil Tècnic d’streaming i Vmix en l’execució de serveis similars relatius al present lot</t>
  </si>
  <si>
    <t>Experiència acreditada igual o superior a 5 anys pel perfil Tècnic de llum en l’execució de serveis similars relatius al present lot</t>
  </si>
  <si>
    <t xml:space="preserve">Experiència acreditada igual o superior a 5 anys pel perfil Tècnic de so en l’execució de serveis similars relatius al present lot
</t>
  </si>
  <si>
    <t xml:space="preserve">Experiència igual o superior a 5 anys pel perfil Tècnic CCU’s en l’execució de serveis similars relatius al present lot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</si>
</sst>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0" x14ac:knownFonts="1">
    <font>
      <sz val="10"/>
      <color rgb="FF000000"/>
      <name val="Arial"/>
      <scheme val="minor"/>
    </font>
    <font>
      <b/>
      <sz val="10"/>
      <color theme="1"/>
      <name val="Arial"/>
    </font>
    <font>
      <sz val="10"/>
      <color theme="1"/>
      <name val="Arial"/>
    </font>
    <font>
      <sz val="10"/>
      <color rgb="FF000000"/>
      <name val="Arial"/>
    </font>
    <font>
      <i/>
      <sz val="10"/>
      <color rgb="FFFF0000"/>
      <name val="Arial"/>
    </font>
    <font>
      <b/>
      <i/>
      <sz val="11"/>
      <color rgb="FFFF0000"/>
      <name val="Arial"/>
    </font>
    <font>
      <sz val="10"/>
      <name val="Arial"/>
    </font>
    <font>
      <sz val="10"/>
      <color theme="1"/>
      <name val="Arial"/>
      <family val="2"/>
    </font>
    <font>
      <b/>
      <sz val="10"/>
      <color theme="1"/>
      <name val="Arial"/>
      <family val="2"/>
    </font>
    <font>
      <b/>
      <sz val="8"/>
      <color rgb="FF000000"/>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4">
    <xf numFmtId="0" fontId="0" fillId="0" borderId="0" xfId="0" applyFont="1" applyAlignment="1"/>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0" xfId="0" applyFont="1"/>
    <xf numFmtId="0" fontId="5" fillId="4" borderId="2"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2" fillId="4" borderId="1" xfId="0" applyFont="1" applyFill="1" applyBorder="1" applyAlignment="1">
      <alignment horizontal="center" vertical="center" wrapText="1"/>
    </xf>
    <xf numFmtId="0" fontId="3"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3" fillId="0" borderId="0" xfId="0" applyFont="1" applyAlignment="1">
      <alignment vertical="center"/>
    </xf>
    <xf numFmtId="0" fontId="0" fillId="0" borderId="0" xfId="0" applyFont="1" applyAlignment="1"/>
    <xf numFmtId="0" fontId="1" fillId="0" borderId="0" xfId="0" applyFont="1" applyAlignment="1">
      <alignment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2" fillId="0" borderId="1" xfId="0" applyFont="1" applyBorder="1" applyAlignment="1">
      <alignment horizontal="center" wrapText="1"/>
    </xf>
    <xf numFmtId="0" fontId="1" fillId="0" borderId="0" xfId="0" applyFont="1" applyAlignment="1">
      <alignment horizontal="center"/>
    </xf>
    <xf numFmtId="0" fontId="0" fillId="0" borderId="0" xfId="0" applyFont="1" applyAlignment="1"/>
    <xf numFmtId="0" fontId="3" fillId="0" borderId="0" xfId="0" applyFont="1" applyAlignment="1">
      <alignment vertical="center" wrapText="1"/>
    </xf>
    <xf numFmtId="0" fontId="1" fillId="2" borderId="3" xfId="0" applyFont="1" applyFill="1" applyBorder="1" applyAlignment="1">
      <alignment horizontal="center"/>
    </xf>
    <xf numFmtId="0" fontId="6" fillId="0" borderId="4" xfId="0" applyFont="1" applyBorder="1"/>
    <xf numFmtId="0" fontId="6" fillId="0" borderId="5" xfId="0" applyFont="1" applyBorder="1"/>
    <xf numFmtId="0" fontId="1" fillId="5" borderId="3" xfId="0" applyFont="1" applyFill="1" applyBorder="1" applyAlignment="1">
      <alignment horizontal="center"/>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3" borderId="1" xfId="0" applyFont="1" applyFill="1" applyBorder="1" applyAlignment="1" applyProtection="1">
      <alignment horizontal="center" vertical="center"/>
      <protection locked="0"/>
    </xf>
    <xf numFmtId="164" fontId="2" fillId="0" borderId="1" xfId="0" applyNumberFormat="1" applyFont="1" applyBorder="1" applyAlignment="1" applyProtection="1">
      <alignment horizontal="center" vertical="center"/>
      <protection locked="0"/>
    </xf>
  </cellXfs>
  <cellStyles count="1">
    <cellStyle name="Normal" xfId="0" builtinId="0"/>
  </cellStyles>
  <dxfs count="32">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F4C7C3"/>
          <bgColor rgb="FFF4C7C3"/>
        </patternFill>
      </fill>
    </dxf>
    <dxf>
      <fill>
        <patternFill patternType="solid">
          <fgColor rgb="FFB7E1CD"/>
          <bgColor rgb="FFB7E1CD"/>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8"/>
  <sheetViews>
    <sheetView tabSelected="1" topLeftCell="A68" workbookViewId="0">
      <selection activeCell="C74" sqref="C74:C86"/>
    </sheetView>
  </sheetViews>
  <sheetFormatPr baseColWidth="10" defaultColWidth="12.5546875" defaultRowHeight="15" customHeight="1" x14ac:dyDescent="0.25"/>
  <cols>
    <col min="1" max="1" width="2.33203125" customWidth="1"/>
    <col min="2" max="2" width="57.5546875" customWidth="1"/>
    <col min="3" max="4" width="29.88671875" customWidth="1"/>
    <col min="5" max="5" width="18.6640625" customWidth="1"/>
    <col min="6" max="6" width="24.88671875" customWidth="1"/>
    <col min="7" max="7" width="14.44140625" customWidth="1"/>
    <col min="8" max="8" width="9.6640625" customWidth="1"/>
    <col min="9" max="9" width="20.5546875" customWidth="1"/>
    <col min="10" max="10" width="35.33203125" customWidth="1"/>
  </cols>
  <sheetData>
    <row r="1" spans="2:10" ht="15.75" customHeight="1" x14ac:dyDescent="0.25"/>
    <row r="2" spans="2:10" ht="15.75" customHeight="1" x14ac:dyDescent="0.25"/>
    <row r="3" spans="2:10" ht="15.75" customHeight="1" x14ac:dyDescent="0.25">
      <c r="B3" s="33" t="s">
        <v>0</v>
      </c>
      <c r="C3" s="34"/>
      <c r="D3" s="34"/>
      <c r="E3" s="34"/>
      <c r="F3" s="34"/>
      <c r="G3" s="34"/>
      <c r="H3" s="34"/>
      <c r="I3" s="34"/>
      <c r="J3" s="34"/>
    </row>
    <row r="4" spans="2:10" ht="15.75" customHeight="1" x14ac:dyDescent="0.25">
      <c r="B4" s="33" t="s">
        <v>1</v>
      </c>
      <c r="C4" s="34"/>
      <c r="D4" s="34"/>
      <c r="E4" s="34"/>
      <c r="F4" s="34"/>
      <c r="G4" s="34"/>
      <c r="H4" s="34"/>
      <c r="I4" s="34"/>
      <c r="J4" s="34"/>
    </row>
    <row r="5" spans="2:10" ht="15.75" customHeight="1" x14ac:dyDescent="0.25">
      <c r="B5" s="1"/>
    </row>
    <row r="6" spans="2:10" ht="15.75" customHeight="1" x14ac:dyDescent="0.25">
      <c r="B6" s="2" t="s">
        <v>2</v>
      </c>
      <c r="C6" s="3" t="s">
        <v>3</v>
      </c>
      <c r="D6" s="3" t="s">
        <v>4</v>
      </c>
    </row>
    <row r="7" spans="2:10" ht="15.75" customHeight="1" x14ac:dyDescent="0.25">
      <c r="B7" s="4" t="s">
        <v>5</v>
      </c>
      <c r="C7" s="40"/>
      <c r="D7" s="5" t="str">
        <f t="shared" ref="D7:D9" si="0">IF(C7="","Pendent incloure informació","")</f>
        <v>Pendent incloure informació</v>
      </c>
    </row>
    <row r="8" spans="2:10" ht="15.75" customHeight="1" x14ac:dyDescent="0.25">
      <c r="B8" s="4" t="s">
        <v>6</v>
      </c>
      <c r="C8" s="40"/>
      <c r="D8" s="5" t="str">
        <f t="shared" si="0"/>
        <v>Pendent incloure informació</v>
      </c>
    </row>
    <row r="9" spans="2:10" ht="15.75" customHeight="1" x14ac:dyDescent="0.25">
      <c r="B9" s="6" t="s">
        <v>7</v>
      </c>
      <c r="C9" s="41"/>
      <c r="D9" s="5" t="str">
        <f t="shared" si="0"/>
        <v>Pendent incloure informació</v>
      </c>
      <c r="I9" s="1"/>
    </row>
    <row r="10" spans="2:10" ht="15.75" customHeight="1" x14ac:dyDescent="0.25">
      <c r="B10" s="6" t="s">
        <v>8</v>
      </c>
      <c r="C10" s="41"/>
      <c r="D10" s="5" t="str">
        <f t="shared" ref="D10:D11" si="1">IF(AND(C10="",$C$9="representació de l' empresa"),"Pendent incloure informació","")</f>
        <v/>
      </c>
      <c r="I10" s="1"/>
    </row>
    <row r="11" spans="2:10" ht="15.75" customHeight="1" x14ac:dyDescent="0.25">
      <c r="B11" s="6" t="s">
        <v>9</v>
      </c>
      <c r="C11" s="41"/>
      <c r="D11" s="5" t="str">
        <f t="shared" si="1"/>
        <v/>
      </c>
      <c r="I11" s="1"/>
    </row>
    <row r="12" spans="2:10" ht="98.25" customHeight="1" x14ac:dyDescent="0.25">
      <c r="B12" s="6" t="s">
        <v>10</v>
      </c>
      <c r="C12" s="32" t="s">
        <v>31</v>
      </c>
      <c r="D12" s="7"/>
      <c r="E12" s="8"/>
      <c r="F12" s="8"/>
      <c r="G12" s="8"/>
      <c r="H12" s="8"/>
      <c r="I12" s="1"/>
    </row>
    <row r="13" spans="2:10" ht="15.75" customHeight="1" x14ac:dyDescent="0.25">
      <c r="B13" s="6" t="s">
        <v>11</v>
      </c>
      <c r="C13" s="7" t="s">
        <v>12</v>
      </c>
      <c r="D13" s="7"/>
      <c r="E13" s="8"/>
      <c r="F13" s="8"/>
      <c r="G13" s="8"/>
      <c r="H13" s="8"/>
      <c r="I13" s="1"/>
    </row>
    <row r="14" spans="2:10" ht="15.75" customHeight="1" x14ac:dyDescent="0.25">
      <c r="B14" s="8"/>
      <c r="C14" s="8"/>
      <c r="D14" s="8"/>
      <c r="E14" s="8"/>
      <c r="F14" s="8"/>
      <c r="G14" s="8"/>
      <c r="H14" s="8"/>
      <c r="I14" s="1"/>
    </row>
    <row r="15" spans="2:10" ht="52.5" customHeight="1" x14ac:dyDescent="0.25">
      <c r="B15" s="35" t="s">
        <v>13</v>
      </c>
      <c r="C15" s="34"/>
      <c r="D15" s="34"/>
      <c r="E15" s="34"/>
      <c r="F15" s="34"/>
      <c r="G15" s="34"/>
      <c r="H15" s="34"/>
    </row>
    <row r="16" spans="2:10" ht="15.75" customHeight="1" x14ac:dyDescent="0.25">
      <c r="B16" s="9"/>
    </row>
    <row r="17" spans="1:26" ht="15.75" customHeight="1" x14ac:dyDescent="0.25">
      <c r="B17" s="10"/>
    </row>
    <row r="18" spans="1:26" ht="15.75" customHeight="1" x14ac:dyDescent="0.25">
      <c r="B18" s="9"/>
    </row>
    <row r="19" spans="1:26" ht="15.75" customHeight="1" x14ac:dyDescent="0.25">
      <c r="B19" s="9"/>
      <c r="C19" s="36" t="s">
        <v>14</v>
      </c>
      <c r="D19" s="37"/>
      <c r="E19" s="38"/>
      <c r="F19" s="39" t="s">
        <v>15</v>
      </c>
      <c r="G19" s="37"/>
      <c r="H19" s="37"/>
      <c r="I19" s="38"/>
    </row>
    <row r="20" spans="1:26" ht="13.2" x14ac:dyDescent="0.25">
      <c r="B20" s="11" t="s">
        <v>16</v>
      </c>
      <c r="C20" s="12" t="s">
        <v>17</v>
      </c>
      <c r="D20" s="12" t="s">
        <v>18</v>
      </c>
      <c r="E20" s="12" t="s">
        <v>19</v>
      </c>
      <c r="F20" s="12" t="s">
        <v>20</v>
      </c>
      <c r="G20" s="12" t="s">
        <v>19</v>
      </c>
      <c r="H20" s="12" t="s">
        <v>21</v>
      </c>
      <c r="I20" s="12" t="s">
        <v>22</v>
      </c>
      <c r="J20" s="12" t="s">
        <v>23</v>
      </c>
    </row>
    <row r="21" spans="1:26" ht="84.9" customHeight="1" x14ac:dyDescent="0.25">
      <c r="B21" s="27" t="s">
        <v>32</v>
      </c>
      <c r="C21" s="14" t="s">
        <v>24</v>
      </c>
      <c r="D21" s="15">
        <v>280</v>
      </c>
      <c r="E21" s="16" t="s">
        <v>25</v>
      </c>
      <c r="F21" s="42"/>
      <c r="G21" s="17" t="str">
        <f t="shared" ref="G21:G41" si="2">E21</f>
        <v>€/mitja jornada</v>
      </c>
      <c r="H21" s="42"/>
      <c r="I21" s="42"/>
      <c r="J21" s="13" t="str">
        <f t="shared" ref="J21:J41"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1:26" ht="84.9" customHeight="1" x14ac:dyDescent="0.25">
      <c r="B22" s="27" t="s">
        <v>33</v>
      </c>
      <c r="C22" s="14" t="s">
        <v>24</v>
      </c>
      <c r="D22" s="15">
        <v>310</v>
      </c>
      <c r="E22" s="16" t="s">
        <v>26</v>
      </c>
      <c r="F22" s="42"/>
      <c r="G22" s="17" t="str">
        <f t="shared" si="2"/>
        <v>€/jornada</v>
      </c>
      <c r="H22" s="42"/>
      <c r="I22" s="42"/>
      <c r="J22" s="13" t="str">
        <f t="shared" si="3"/>
        <v>Pendent incloure import ofertat.S'han d'informar tots els conceptes que componen l'oferta</v>
      </c>
    </row>
    <row r="23" spans="1:26" ht="84.9" customHeight="1" x14ac:dyDescent="0.25">
      <c r="B23" s="27" t="s">
        <v>35</v>
      </c>
      <c r="C23" s="14" t="s">
        <v>24</v>
      </c>
      <c r="D23" s="15">
        <v>280</v>
      </c>
      <c r="E23" s="17" t="s">
        <v>25</v>
      </c>
      <c r="F23" s="42"/>
      <c r="G23" s="17" t="str">
        <f t="shared" si="2"/>
        <v>€/mitja jornada</v>
      </c>
      <c r="H23" s="42"/>
      <c r="I23" s="42"/>
      <c r="J23" s="13" t="str">
        <f t="shared" si="3"/>
        <v>Pendent incloure import ofertat.S'han d'informar tots els conceptes que componen l'oferta</v>
      </c>
    </row>
    <row r="24" spans="1:26" ht="84.9" customHeight="1" x14ac:dyDescent="0.25">
      <c r="B24" s="27" t="s">
        <v>34</v>
      </c>
      <c r="C24" s="14" t="s">
        <v>24</v>
      </c>
      <c r="D24" s="15">
        <v>310</v>
      </c>
      <c r="E24" s="17" t="s">
        <v>26</v>
      </c>
      <c r="F24" s="42"/>
      <c r="G24" s="17" t="str">
        <f t="shared" si="2"/>
        <v>€/jornada</v>
      </c>
      <c r="H24" s="42"/>
      <c r="I24" s="42"/>
      <c r="J24" s="13" t="str">
        <f t="shared" si="3"/>
        <v>Pendent incloure import ofertat.S'han d'informar tots els conceptes que componen l'oferta</v>
      </c>
    </row>
    <row r="25" spans="1:26" ht="84.9" customHeight="1" x14ac:dyDescent="0.25">
      <c r="B25" s="27" t="s">
        <v>36</v>
      </c>
      <c r="C25" s="14" t="s">
        <v>24</v>
      </c>
      <c r="D25" s="15">
        <v>280</v>
      </c>
      <c r="E25" s="17" t="s">
        <v>25</v>
      </c>
      <c r="F25" s="42"/>
      <c r="G25" s="17" t="str">
        <f t="shared" si="2"/>
        <v>€/mitja jornada</v>
      </c>
      <c r="H25" s="42"/>
      <c r="I25" s="42"/>
      <c r="J25" s="13" t="str">
        <f t="shared" si="3"/>
        <v>Pendent incloure import ofertat.S'han d'informar tots els conceptes que componen l'oferta</v>
      </c>
    </row>
    <row r="26" spans="1:26" ht="84.9" customHeight="1" x14ac:dyDescent="0.25">
      <c r="A26" s="18"/>
      <c r="B26" s="27" t="s">
        <v>37</v>
      </c>
      <c r="C26" s="14" t="s">
        <v>24</v>
      </c>
      <c r="D26" s="15">
        <v>310</v>
      </c>
      <c r="E26" s="17" t="s">
        <v>26</v>
      </c>
      <c r="F26" s="42"/>
      <c r="G26" s="17" t="str">
        <f t="shared" si="2"/>
        <v>€/jornada</v>
      </c>
      <c r="H26" s="42"/>
      <c r="I26" s="42"/>
      <c r="J26" s="13" t="str">
        <f t="shared" si="3"/>
        <v>Pendent incloure import ofertat.S'han d'informar tots els conceptes que componen l'oferta</v>
      </c>
      <c r="K26" s="18"/>
      <c r="L26" s="18"/>
      <c r="M26" s="18"/>
      <c r="N26" s="18"/>
      <c r="O26" s="18"/>
      <c r="P26" s="18"/>
      <c r="Q26" s="18"/>
      <c r="R26" s="18"/>
      <c r="S26" s="18"/>
      <c r="T26" s="18"/>
      <c r="U26" s="18"/>
      <c r="V26" s="18"/>
      <c r="W26" s="18"/>
      <c r="X26" s="18"/>
      <c r="Y26" s="18"/>
      <c r="Z26" s="18"/>
    </row>
    <row r="27" spans="1:26" ht="84.9" customHeight="1" x14ac:dyDescent="0.25">
      <c r="A27" s="18"/>
      <c r="B27" s="27" t="s">
        <v>38</v>
      </c>
      <c r="C27" s="14" t="s">
        <v>24</v>
      </c>
      <c r="D27" s="15">
        <v>295</v>
      </c>
      <c r="E27" s="17" t="s">
        <v>25</v>
      </c>
      <c r="F27" s="42"/>
      <c r="G27" s="17" t="str">
        <f t="shared" si="2"/>
        <v>€/mitja jornada</v>
      </c>
      <c r="H27" s="42"/>
      <c r="I27" s="42"/>
      <c r="J27" s="13" t="str">
        <f t="shared" si="3"/>
        <v>Pendent incloure import ofertat.S'han d'informar tots els conceptes que componen l'oferta</v>
      </c>
      <c r="K27" s="18"/>
      <c r="L27" s="18"/>
      <c r="M27" s="18"/>
      <c r="N27" s="18"/>
      <c r="O27" s="18"/>
      <c r="P27" s="18"/>
      <c r="Q27" s="18"/>
      <c r="R27" s="18"/>
      <c r="S27" s="18"/>
      <c r="T27" s="18"/>
      <c r="U27" s="18"/>
      <c r="V27" s="18"/>
      <c r="W27" s="18"/>
      <c r="X27" s="18"/>
      <c r="Y27" s="18"/>
      <c r="Z27" s="18"/>
    </row>
    <row r="28" spans="1:26" ht="119.25" customHeight="1" x14ac:dyDescent="0.25">
      <c r="A28" s="18"/>
      <c r="B28" s="27" t="s">
        <v>39</v>
      </c>
      <c r="C28" s="14" t="s">
        <v>24</v>
      </c>
      <c r="D28" s="15">
        <v>330</v>
      </c>
      <c r="E28" s="17" t="s">
        <v>26</v>
      </c>
      <c r="F28" s="42"/>
      <c r="G28" s="17" t="str">
        <f t="shared" si="2"/>
        <v>€/jornada</v>
      </c>
      <c r="H28" s="42"/>
      <c r="I28" s="42"/>
      <c r="J28" s="13" t="str">
        <f t="shared" si="3"/>
        <v>Pendent incloure import ofertat.S'han d'informar tots els conceptes que componen l'oferta</v>
      </c>
      <c r="K28" s="18"/>
      <c r="L28" s="18"/>
      <c r="M28" s="18"/>
      <c r="N28" s="18"/>
      <c r="O28" s="18"/>
      <c r="P28" s="18"/>
      <c r="Q28" s="18"/>
      <c r="R28" s="18"/>
      <c r="S28" s="18"/>
      <c r="T28" s="18"/>
      <c r="U28" s="18"/>
      <c r="V28" s="18"/>
      <c r="W28" s="18"/>
      <c r="X28" s="18"/>
      <c r="Y28" s="18"/>
      <c r="Z28" s="18"/>
    </row>
    <row r="29" spans="1:26" ht="102" customHeight="1" x14ac:dyDescent="0.25">
      <c r="A29" s="18"/>
      <c r="B29" s="27" t="s">
        <v>40</v>
      </c>
      <c r="C29" s="14" t="s">
        <v>24</v>
      </c>
      <c r="D29" s="15">
        <v>280</v>
      </c>
      <c r="E29" s="17" t="s">
        <v>25</v>
      </c>
      <c r="F29" s="42"/>
      <c r="G29" s="17" t="str">
        <f t="shared" si="2"/>
        <v>€/mitja jornada</v>
      </c>
      <c r="H29" s="42"/>
      <c r="I29" s="42"/>
      <c r="J29" s="13" t="str">
        <f t="shared" si="3"/>
        <v>Pendent incloure import ofertat.S'han d'informar tots els conceptes que componen l'oferta</v>
      </c>
      <c r="K29" s="18"/>
      <c r="L29" s="18"/>
      <c r="M29" s="18"/>
      <c r="N29" s="18"/>
      <c r="O29" s="18"/>
      <c r="P29" s="18"/>
      <c r="Q29" s="18"/>
      <c r="R29" s="18"/>
      <c r="S29" s="18"/>
      <c r="T29" s="18"/>
      <c r="U29" s="18"/>
      <c r="V29" s="18"/>
      <c r="W29" s="18"/>
      <c r="X29" s="18"/>
      <c r="Y29" s="18"/>
      <c r="Z29" s="18"/>
    </row>
    <row r="30" spans="1:26" ht="84.9" customHeight="1" x14ac:dyDescent="0.25">
      <c r="A30" s="18"/>
      <c r="B30" s="27" t="s">
        <v>41</v>
      </c>
      <c r="C30" s="14" t="s">
        <v>24</v>
      </c>
      <c r="D30" s="15">
        <v>310</v>
      </c>
      <c r="E30" s="17" t="s">
        <v>26</v>
      </c>
      <c r="F30" s="42"/>
      <c r="G30" s="17" t="str">
        <f t="shared" si="2"/>
        <v>€/jornada</v>
      </c>
      <c r="H30" s="42"/>
      <c r="I30" s="42"/>
      <c r="J30" s="13" t="str">
        <f t="shared" si="3"/>
        <v>Pendent incloure import ofertat.S'han d'informar tots els conceptes que componen l'oferta</v>
      </c>
      <c r="K30" s="18"/>
      <c r="L30" s="18"/>
      <c r="M30" s="18"/>
      <c r="N30" s="18"/>
      <c r="O30" s="18"/>
      <c r="P30" s="18"/>
      <c r="Q30" s="18"/>
      <c r="R30" s="18"/>
      <c r="S30" s="18"/>
      <c r="T30" s="18"/>
      <c r="U30" s="18"/>
      <c r="V30" s="18"/>
      <c r="W30" s="18"/>
      <c r="X30" s="18"/>
      <c r="Y30" s="18"/>
      <c r="Z30" s="18"/>
    </row>
    <row r="31" spans="1:26" ht="84.9" customHeight="1" x14ac:dyDescent="0.25">
      <c r="A31" s="18"/>
      <c r="B31" s="27" t="s">
        <v>42</v>
      </c>
      <c r="C31" s="14" t="s">
        <v>24</v>
      </c>
      <c r="D31" s="15">
        <v>295</v>
      </c>
      <c r="E31" s="17" t="s">
        <v>25</v>
      </c>
      <c r="F31" s="42"/>
      <c r="G31" s="17" t="str">
        <f t="shared" si="2"/>
        <v>€/mitja jornada</v>
      </c>
      <c r="H31" s="42"/>
      <c r="I31" s="42"/>
      <c r="J31" s="13" t="str">
        <f t="shared" si="3"/>
        <v>Pendent incloure import ofertat.S'han d'informar tots els conceptes que componen l'oferta</v>
      </c>
      <c r="K31" s="18"/>
      <c r="L31" s="18"/>
      <c r="M31" s="18"/>
      <c r="N31" s="18"/>
      <c r="O31" s="18"/>
      <c r="P31" s="18"/>
      <c r="Q31" s="18"/>
      <c r="R31" s="18"/>
      <c r="S31" s="18"/>
      <c r="T31" s="18"/>
      <c r="U31" s="18"/>
      <c r="V31" s="18"/>
      <c r="W31" s="18"/>
      <c r="X31" s="18"/>
      <c r="Y31" s="18"/>
      <c r="Z31" s="18"/>
    </row>
    <row r="32" spans="1:26" ht="148.5" customHeight="1" x14ac:dyDescent="0.25">
      <c r="A32" s="18"/>
      <c r="B32" s="27" t="s">
        <v>43</v>
      </c>
      <c r="C32" s="14" t="s">
        <v>24</v>
      </c>
      <c r="D32" s="15">
        <v>330</v>
      </c>
      <c r="E32" s="17" t="s">
        <v>26</v>
      </c>
      <c r="F32" s="42"/>
      <c r="G32" s="17" t="str">
        <f t="shared" si="2"/>
        <v>€/jornada</v>
      </c>
      <c r="H32" s="42"/>
      <c r="I32" s="42"/>
      <c r="J32" s="13" t="str">
        <f t="shared" si="3"/>
        <v>Pendent incloure import ofertat.S'han d'informar tots els conceptes que componen l'oferta</v>
      </c>
      <c r="K32" s="18"/>
      <c r="L32" s="18"/>
      <c r="M32" s="18"/>
      <c r="N32" s="18"/>
      <c r="O32" s="18"/>
      <c r="P32" s="18"/>
      <c r="Q32" s="18"/>
      <c r="R32" s="18"/>
      <c r="S32" s="18"/>
      <c r="T32" s="18"/>
      <c r="U32" s="18"/>
      <c r="V32" s="18"/>
      <c r="W32" s="18"/>
      <c r="X32" s="18"/>
      <c r="Y32" s="18"/>
      <c r="Z32" s="18"/>
    </row>
    <row r="33" spans="1:26" ht="135" customHeight="1" x14ac:dyDescent="0.25">
      <c r="A33" s="18"/>
      <c r="B33" s="27" t="s">
        <v>44</v>
      </c>
      <c r="C33" s="14" t="s">
        <v>24</v>
      </c>
      <c r="D33" s="15">
        <v>260</v>
      </c>
      <c r="E33" s="17" t="s">
        <v>25</v>
      </c>
      <c r="F33" s="42"/>
      <c r="G33" s="17" t="str">
        <f t="shared" si="2"/>
        <v>€/mitja jornada</v>
      </c>
      <c r="H33" s="42"/>
      <c r="I33" s="42"/>
      <c r="J33" s="13" t="str">
        <f t="shared" si="3"/>
        <v>Pendent incloure import ofertat.S'han d'informar tots els conceptes que componen l'oferta</v>
      </c>
      <c r="K33" s="18"/>
      <c r="L33" s="18"/>
      <c r="M33" s="18"/>
      <c r="N33" s="18"/>
      <c r="O33" s="18"/>
      <c r="P33" s="18"/>
      <c r="Q33" s="18"/>
      <c r="R33" s="18"/>
      <c r="S33" s="18"/>
      <c r="T33" s="18"/>
      <c r="U33" s="18"/>
      <c r="V33" s="18"/>
      <c r="W33" s="18"/>
      <c r="X33" s="18"/>
      <c r="Y33" s="18"/>
      <c r="Z33" s="18"/>
    </row>
    <row r="34" spans="1:26" ht="102.75" customHeight="1" x14ac:dyDescent="0.25">
      <c r="A34" s="18"/>
      <c r="B34" s="27" t="s">
        <v>45</v>
      </c>
      <c r="C34" s="14" t="s">
        <v>24</v>
      </c>
      <c r="D34" s="15">
        <v>290</v>
      </c>
      <c r="E34" s="17" t="s">
        <v>26</v>
      </c>
      <c r="F34" s="42"/>
      <c r="G34" s="17" t="str">
        <f t="shared" si="2"/>
        <v>€/jornada</v>
      </c>
      <c r="H34" s="42"/>
      <c r="I34" s="42"/>
      <c r="J34" s="13" t="str">
        <f t="shared" si="3"/>
        <v>Pendent incloure import ofertat.S'han d'informar tots els conceptes que componen l'oferta</v>
      </c>
      <c r="K34" s="18"/>
      <c r="L34" s="18"/>
      <c r="M34" s="18"/>
      <c r="N34" s="18"/>
      <c r="O34" s="18"/>
      <c r="P34" s="18"/>
      <c r="Q34" s="18"/>
      <c r="R34" s="18"/>
      <c r="S34" s="18"/>
      <c r="T34" s="18"/>
      <c r="U34" s="18"/>
      <c r="V34" s="18"/>
      <c r="W34" s="18"/>
      <c r="X34" s="18"/>
      <c r="Y34" s="18"/>
      <c r="Z34" s="18"/>
    </row>
    <row r="35" spans="1:26" ht="84.9" customHeight="1" x14ac:dyDescent="0.25">
      <c r="A35" s="18"/>
      <c r="B35" s="27" t="s">
        <v>46</v>
      </c>
      <c r="C35" s="14" t="s">
        <v>24</v>
      </c>
      <c r="D35" s="15">
        <v>390</v>
      </c>
      <c r="E35" s="17" t="s">
        <v>25</v>
      </c>
      <c r="F35" s="42"/>
      <c r="G35" s="17" t="str">
        <f t="shared" si="2"/>
        <v>€/mitja jornada</v>
      </c>
      <c r="H35" s="42"/>
      <c r="I35" s="42"/>
      <c r="J35" s="13" t="str">
        <f t="shared" si="3"/>
        <v>Pendent incloure import ofertat.S'han d'informar tots els conceptes que componen l'oferta</v>
      </c>
      <c r="K35" s="18"/>
      <c r="L35" s="18"/>
      <c r="M35" s="18"/>
      <c r="N35" s="18"/>
      <c r="O35" s="18"/>
      <c r="P35" s="18"/>
      <c r="Q35" s="18"/>
      <c r="R35" s="18"/>
      <c r="S35" s="18"/>
      <c r="T35" s="18"/>
      <c r="U35" s="18"/>
      <c r="V35" s="18"/>
      <c r="W35" s="18"/>
      <c r="X35" s="18"/>
      <c r="Y35" s="18"/>
      <c r="Z35" s="18"/>
    </row>
    <row r="36" spans="1:26" ht="101.25" customHeight="1" x14ac:dyDescent="0.25">
      <c r="A36" s="18"/>
      <c r="B36" s="27" t="s">
        <v>47</v>
      </c>
      <c r="C36" s="14" t="s">
        <v>24</v>
      </c>
      <c r="D36" s="15">
        <v>455</v>
      </c>
      <c r="E36" s="17" t="s">
        <v>26</v>
      </c>
      <c r="F36" s="42"/>
      <c r="G36" s="17" t="str">
        <f t="shared" si="2"/>
        <v>€/jornada</v>
      </c>
      <c r="H36" s="42"/>
      <c r="I36" s="42"/>
      <c r="J36" s="13" t="str">
        <f t="shared" si="3"/>
        <v>Pendent incloure import ofertat.S'han d'informar tots els conceptes que componen l'oferta</v>
      </c>
      <c r="K36" s="18"/>
      <c r="L36" s="18"/>
      <c r="M36" s="18"/>
      <c r="N36" s="18"/>
      <c r="O36" s="18"/>
      <c r="P36" s="18"/>
      <c r="Q36" s="18"/>
      <c r="R36" s="18"/>
      <c r="S36" s="18"/>
      <c r="T36" s="18"/>
      <c r="U36" s="18"/>
      <c r="V36" s="18"/>
      <c r="W36" s="18"/>
      <c r="X36" s="18"/>
      <c r="Y36" s="18"/>
      <c r="Z36" s="18"/>
    </row>
    <row r="37" spans="1:26" ht="105.75" customHeight="1" x14ac:dyDescent="0.25">
      <c r="A37" s="18"/>
      <c r="B37" s="27" t="s">
        <v>48</v>
      </c>
      <c r="C37" s="14" t="s">
        <v>24</v>
      </c>
      <c r="D37" s="15">
        <v>555</v>
      </c>
      <c r="E37" s="17" t="s">
        <v>25</v>
      </c>
      <c r="F37" s="42"/>
      <c r="G37" s="17" t="str">
        <f t="shared" si="2"/>
        <v>€/mitja jornada</v>
      </c>
      <c r="H37" s="42"/>
      <c r="I37" s="42"/>
      <c r="J37" s="13" t="str">
        <f t="shared" si="3"/>
        <v>Pendent incloure import ofertat.S'han d'informar tots els conceptes que componen l'oferta</v>
      </c>
      <c r="K37" s="18"/>
      <c r="L37" s="18"/>
      <c r="M37" s="18"/>
      <c r="N37" s="18"/>
      <c r="O37" s="18"/>
      <c r="P37" s="18"/>
      <c r="Q37" s="18"/>
      <c r="R37" s="18"/>
      <c r="S37" s="18"/>
      <c r="T37" s="18"/>
      <c r="U37" s="18"/>
      <c r="V37" s="18"/>
      <c r="W37" s="18"/>
      <c r="X37" s="18"/>
      <c r="Y37" s="18"/>
      <c r="Z37" s="18"/>
    </row>
    <row r="38" spans="1:26" ht="120" customHeight="1" x14ac:dyDescent="0.25">
      <c r="A38" s="18"/>
      <c r="B38" s="27" t="s">
        <v>49</v>
      </c>
      <c r="C38" s="14" t="s">
        <v>24</v>
      </c>
      <c r="D38" s="15">
        <v>670</v>
      </c>
      <c r="E38" s="17" t="s">
        <v>26</v>
      </c>
      <c r="F38" s="42"/>
      <c r="G38" s="17" t="str">
        <f t="shared" si="2"/>
        <v>€/jornada</v>
      </c>
      <c r="H38" s="42"/>
      <c r="I38" s="42"/>
      <c r="J38" s="13" t="str">
        <f t="shared" si="3"/>
        <v>Pendent incloure import ofertat.S'han d'informar tots els conceptes que componen l'oferta</v>
      </c>
      <c r="K38" s="18"/>
      <c r="L38" s="18"/>
      <c r="M38" s="18"/>
      <c r="N38" s="18"/>
      <c r="O38" s="18"/>
      <c r="P38" s="18"/>
      <c r="Q38" s="18"/>
      <c r="R38" s="18"/>
      <c r="S38" s="18"/>
      <c r="T38" s="18"/>
      <c r="U38" s="18"/>
      <c r="V38" s="18"/>
      <c r="W38" s="18"/>
      <c r="X38" s="18"/>
      <c r="Y38" s="18"/>
      <c r="Z38" s="18"/>
    </row>
    <row r="39" spans="1:26" ht="84.9" customHeight="1" x14ac:dyDescent="0.25">
      <c r="A39" s="18"/>
      <c r="B39" s="27" t="s">
        <v>50</v>
      </c>
      <c r="C39" s="14" t="s">
        <v>24</v>
      </c>
      <c r="D39" s="15">
        <v>320</v>
      </c>
      <c r="E39" s="17" t="s">
        <v>25</v>
      </c>
      <c r="F39" s="42"/>
      <c r="G39" s="17" t="str">
        <f t="shared" si="2"/>
        <v>€/mitja jornada</v>
      </c>
      <c r="H39" s="42"/>
      <c r="I39" s="42"/>
      <c r="J39" s="13" t="str">
        <f t="shared" si="3"/>
        <v>Pendent incloure import ofertat.S'han d'informar tots els conceptes que componen l'oferta</v>
      </c>
      <c r="K39" s="18"/>
      <c r="L39" s="18"/>
      <c r="M39" s="18"/>
      <c r="N39" s="18"/>
      <c r="O39" s="18"/>
      <c r="P39" s="18"/>
      <c r="Q39" s="18"/>
      <c r="R39" s="18"/>
      <c r="S39" s="18"/>
      <c r="T39" s="18"/>
      <c r="U39" s="18"/>
      <c r="V39" s="18"/>
      <c r="W39" s="18"/>
      <c r="X39" s="18"/>
      <c r="Y39" s="18"/>
      <c r="Z39" s="18"/>
    </row>
    <row r="40" spans="1:26" ht="84.9" customHeight="1" x14ac:dyDescent="0.25">
      <c r="A40" s="18"/>
      <c r="B40" s="28" t="s">
        <v>82</v>
      </c>
      <c r="C40" s="14" t="s">
        <v>24</v>
      </c>
      <c r="D40" s="15">
        <v>400</v>
      </c>
      <c r="E40" s="29" t="s">
        <v>83</v>
      </c>
      <c r="F40" s="42"/>
      <c r="G40" s="17" t="str">
        <f t="shared" si="2"/>
        <v>€/jornada completa</v>
      </c>
      <c r="H40" s="42"/>
      <c r="I40" s="42"/>
      <c r="J40" s="13" t="str">
        <f t="shared" si="3"/>
        <v>Pendent incloure import ofertat.S'han d'informar tots els conceptes que componen l'oferta</v>
      </c>
      <c r="K40" s="18"/>
      <c r="L40" s="18"/>
      <c r="M40" s="18"/>
      <c r="N40" s="18"/>
      <c r="O40" s="18"/>
      <c r="P40" s="18"/>
      <c r="Q40" s="18"/>
      <c r="R40" s="18"/>
      <c r="S40" s="18"/>
      <c r="T40" s="18"/>
      <c r="U40" s="18"/>
      <c r="V40" s="18"/>
      <c r="W40" s="18"/>
      <c r="X40" s="18"/>
      <c r="Y40" s="18"/>
      <c r="Z40" s="18"/>
    </row>
    <row r="41" spans="1:26" ht="84.9" customHeight="1" x14ac:dyDescent="0.25">
      <c r="A41" s="18"/>
      <c r="B41" s="27" t="s">
        <v>51</v>
      </c>
      <c r="C41" s="14" t="s">
        <v>24</v>
      </c>
      <c r="D41" s="15">
        <v>475</v>
      </c>
      <c r="E41" s="29" t="s">
        <v>52</v>
      </c>
      <c r="F41" s="42"/>
      <c r="G41" s="17" t="str">
        <f t="shared" si="2"/>
        <v>€/unitat</v>
      </c>
      <c r="H41" s="42"/>
      <c r="I41" s="42"/>
      <c r="J41" s="13" t="str">
        <f t="shared" si="3"/>
        <v>Pendent incloure import ofertat.S'han d'informar tots els conceptes que componen l'oferta</v>
      </c>
      <c r="K41" s="18"/>
      <c r="L41" s="18"/>
      <c r="M41" s="18"/>
      <c r="N41" s="18"/>
      <c r="O41" s="18"/>
      <c r="P41" s="18"/>
      <c r="Q41" s="18"/>
      <c r="R41" s="18"/>
      <c r="S41" s="18"/>
      <c r="T41" s="18"/>
      <c r="U41" s="18"/>
      <c r="V41" s="18"/>
      <c r="W41" s="18"/>
      <c r="X41" s="18"/>
      <c r="Y41" s="18"/>
      <c r="Z41" s="18"/>
    </row>
    <row r="42" spans="1:26" s="25" customFormat="1" ht="84.9" customHeight="1" x14ac:dyDescent="0.25">
      <c r="A42" s="18"/>
      <c r="B42" s="27" t="s">
        <v>53</v>
      </c>
      <c r="C42" s="14" t="s">
        <v>24</v>
      </c>
      <c r="D42" s="15">
        <v>1085</v>
      </c>
      <c r="E42" s="29" t="s">
        <v>52</v>
      </c>
      <c r="F42" s="42"/>
      <c r="G42" s="17" t="str">
        <f t="shared" ref="G42:G49" si="4">E42</f>
        <v>€/unitat</v>
      </c>
      <c r="H42" s="42"/>
      <c r="I42" s="42"/>
      <c r="J42" s="13" t="str">
        <f t="shared" ref="J42:J49" si="5">IF(F42="","Pendent incloure import ofertat.S'han d'informar tots els conceptes que componen l'oferta",IF(C42="Preu (€)",IF(F42&gt;D42,"L'import indicat supera el preu màxim admès. Aquest fet suposarà l'exclusió del procediment de licitació",""),IF(C42="Percentatge (%) de recàrrec",IF(F42&gt;D42,"El percentatge indicat supera el percentatge màxim admès. Aquest fet suposarà l'exclusió del procediment de licitació",""),(IF(C42="Percentatge (%) de descompte",IF(F42&lt;D42,"El percentatge indicat és inferior al percentatge mínim admès. Aquest fet suposarà l'exclusió del procediment de licitació",""),IF(F42="","Pendent incloure import ofertat.S'han d'informar tots els conceptes que componen l'oferta",IF(C42="Preu ($)",IF(F42&gt;D42,"L'import indicat supera el preu màxim admès. Aquest fet suposarà l'exclusió del procediment de licitació",""))))))))</f>
        <v>Pendent incloure import ofertat.S'han d'informar tots els conceptes que componen l'oferta</v>
      </c>
      <c r="K42" s="18"/>
      <c r="L42" s="18"/>
      <c r="M42" s="18"/>
      <c r="N42" s="18"/>
      <c r="O42" s="18"/>
      <c r="P42" s="18"/>
      <c r="Q42" s="18"/>
      <c r="R42" s="18"/>
      <c r="S42" s="18"/>
      <c r="T42" s="18"/>
      <c r="U42" s="18"/>
      <c r="V42" s="18"/>
      <c r="W42" s="18"/>
      <c r="X42" s="18"/>
      <c r="Y42" s="18"/>
      <c r="Z42" s="18"/>
    </row>
    <row r="43" spans="1:26" s="25" customFormat="1" ht="84.9" customHeight="1" x14ac:dyDescent="0.25">
      <c r="A43" s="18"/>
      <c r="B43" s="27" t="s">
        <v>54</v>
      </c>
      <c r="C43" s="14" t="s">
        <v>24</v>
      </c>
      <c r="D43" s="15">
        <v>3380</v>
      </c>
      <c r="E43" s="29" t="s">
        <v>52</v>
      </c>
      <c r="F43" s="42"/>
      <c r="G43" s="17" t="str">
        <f t="shared" si="4"/>
        <v>€/unitat</v>
      </c>
      <c r="H43" s="42"/>
      <c r="I43" s="42"/>
      <c r="J43" s="13" t="str">
        <f t="shared" si="5"/>
        <v>Pendent incloure import ofertat.S'han d'informar tots els conceptes que componen l'oferta</v>
      </c>
      <c r="K43" s="18"/>
      <c r="L43" s="18"/>
      <c r="M43" s="18"/>
      <c r="N43" s="18"/>
      <c r="O43" s="18"/>
      <c r="P43" s="18"/>
      <c r="Q43" s="18"/>
      <c r="R43" s="18"/>
      <c r="S43" s="18"/>
      <c r="T43" s="18"/>
      <c r="U43" s="18"/>
      <c r="V43" s="18"/>
      <c r="W43" s="18"/>
      <c r="X43" s="18"/>
      <c r="Y43" s="18"/>
      <c r="Z43" s="18"/>
    </row>
    <row r="44" spans="1:26" s="25" customFormat="1" ht="84.9" customHeight="1" x14ac:dyDescent="0.25">
      <c r="A44" s="18"/>
      <c r="B44" s="27" t="s">
        <v>55</v>
      </c>
      <c r="C44" s="14" t="s">
        <v>24</v>
      </c>
      <c r="D44" s="15">
        <v>390</v>
      </c>
      <c r="E44" s="29" t="s">
        <v>52</v>
      </c>
      <c r="F44" s="42"/>
      <c r="G44" s="17" t="str">
        <f t="shared" si="4"/>
        <v>€/unitat</v>
      </c>
      <c r="H44" s="42"/>
      <c r="I44" s="42"/>
      <c r="J44" s="13" t="str">
        <f t="shared" si="5"/>
        <v>Pendent incloure import ofertat.S'han d'informar tots els conceptes que componen l'oferta</v>
      </c>
      <c r="K44" s="18"/>
      <c r="L44" s="18"/>
      <c r="M44" s="18"/>
      <c r="N44" s="18"/>
      <c r="O44" s="18"/>
      <c r="P44" s="18"/>
      <c r="Q44" s="18"/>
      <c r="R44" s="18"/>
      <c r="S44" s="18"/>
      <c r="T44" s="18"/>
      <c r="U44" s="18"/>
      <c r="V44" s="18"/>
      <c r="W44" s="18"/>
      <c r="X44" s="18"/>
      <c r="Y44" s="18"/>
      <c r="Z44" s="18"/>
    </row>
    <row r="45" spans="1:26" s="25" customFormat="1" ht="84.9" customHeight="1" x14ac:dyDescent="0.25">
      <c r="A45" s="18"/>
      <c r="B45" s="27" t="s">
        <v>56</v>
      </c>
      <c r="C45" s="14" t="s">
        <v>24</v>
      </c>
      <c r="D45" s="15">
        <v>120</v>
      </c>
      <c r="E45" s="29" t="s">
        <v>52</v>
      </c>
      <c r="F45" s="42"/>
      <c r="G45" s="17" t="str">
        <f t="shared" si="4"/>
        <v>€/unitat</v>
      </c>
      <c r="H45" s="42"/>
      <c r="I45" s="42"/>
      <c r="J45" s="13" t="str">
        <f t="shared" si="5"/>
        <v>Pendent incloure import ofertat.S'han d'informar tots els conceptes que componen l'oferta</v>
      </c>
      <c r="K45" s="18"/>
      <c r="L45" s="18"/>
      <c r="M45" s="18"/>
      <c r="N45" s="18"/>
      <c r="O45" s="18"/>
      <c r="P45" s="18"/>
      <c r="Q45" s="18"/>
      <c r="R45" s="18"/>
      <c r="S45" s="18"/>
      <c r="T45" s="18"/>
      <c r="U45" s="18"/>
      <c r="V45" s="18"/>
      <c r="W45" s="18"/>
      <c r="X45" s="18"/>
      <c r="Y45" s="18"/>
      <c r="Z45" s="18"/>
    </row>
    <row r="46" spans="1:26" s="25" customFormat="1" ht="84.9" customHeight="1" x14ac:dyDescent="0.25">
      <c r="A46" s="18"/>
      <c r="B46" s="27" t="s">
        <v>57</v>
      </c>
      <c r="C46" s="14" t="s">
        <v>24</v>
      </c>
      <c r="D46" s="15">
        <v>55</v>
      </c>
      <c r="E46" s="29" t="s">
        <v>52</v>
      </c>
      <c r="F46" s="42"/>
      <c r="G46" s="17" t="str">
        <f t="shared" si="4"/>
        <v>€/unitat</v>
      </c>
      <c r="H46" s="42"/>
      <c r="I46" s="42"/>
      <c r="J46" s="13" t="str">
        <f t="shared" si="5"/>
        <v>Pendent incloure import ofertat.S'han d'informar tots els conceptes que componen l'oferta</v>
      </c>
      <c r="K46" s="18"/>
      <c r="L46" s="18"/>
      <c r="M46" s="18"/>
      <c r="N46" s="18"/>
      <c r="O46" s="18"/>
      <c r="P46" s="18"/>
      <c r="Q46" s="18"/>
      <c r="R46" s="18"/>
      <c r="S46" s="18"/>
      <c r="T46" s="18"/>
      <c r="U46" s="18"/>
      <c r="V46" s="18"/>
      <c r="W46" s="18"/>
      <c r="X46" s="18"/>
      <c r="Y46" s="18"/>
      <c r="Z46" s="18"/>
    </row>
    <row r="47" spans="1:26" s="25" customFormat="1" ht="84.9" customHeight="1" x14ac:dyDescent="0.25">
      <c r="A47" s="18"/>
      <c r="B47" s="27" t="s">
        <v>58</v>
      </c>
      <c r="C47" s="14" t="s">
        <v>24</v>
      </c>
      <c r="D47" s="15">
        <v>300</v>
      </c>
      <c r="E47" s="29" t="s">
        <v>52</v>
      </c>
      <c r="F47" s="42"/>
      <c r="G47" s="17" t="str">
        <f t="shared" si="4"/>
        <v>€/unitat</v>
      </c>
      <c r="H47" s="42"/>
      <c r="I47" s="42"/>
      <c r="J47" s="13" t="str">
        <f t="shared" si="5"/>
        <v>Pendent incloure import ofertat.S'han d'informar tots els conceptes que componen l'oferta</v>
      </c>
      <c r="K47" s="18"/>
      <c r="L47" s="18"/>
      <c r="M47" s="18"/>
      <c r="N47" s="18"/>
      <c r="O47" s="18"/>
      <c r="P47" s="18"/>
      <c r="Q47" s="18"/>
      <c r="R47" s="18"/>
      <c r="S47" s="18"/>
      <c r="T47" s="18"/>
      <c r="U47" s="18"/>
      <c r="V47" s="18"/>
      <c r="W47" s="18"/>
      <c r="X47" s="18"/>
      <c r="Y47" s="18"/>
      <c r="Z47" s="18"/>
    </row>
    <row r="48" spans="1:26" s="25" customFormat="1" ht="84.9" customHeight="1" x14ac:dyDescent="0.25">
      <c r="A48" s="18"/>
      <c r="B48" s="27" t="s">
        <v>59</v>
      </c>
      <c r="C48" s="14" t="s">
        <v>24</v>
      </c>
      <c r="D48" s="15">
        <v>122</v>
      </c>
      <c r="E48" s="29" t="s">
        <v>52</v>
      </c>
      <c r="F48" s="42"/>
      <c r="G48" s="17" t="str">
        <f t="shared" si="4"/>
        <v>€/unitat</v>
      </c>
      <c r="H48" s="42"/>
      <c r="I48" s="42"/>
      <c r="J48" s="13" t="str">
        <f t="shared" si="5"/>
        <v>Pendent incloure import ofertat.S'han d'informar tots els conceptes que componen l'oferta</v>
      </c>
      <c r="K48" s="18"/>
      <c r="L48" s="18"/>
      <c r="M48" s="18"/>
      <c r="N48" s="18"/>
      <c r="O48" s="18"/>
      <c r="P48" s="18"/>
      <c r="Q48" s="18"/>
      <c r="R48" s="18"/>
      <c r="S48" s="18"/>
      <c r="T48" s="18"/>
      <c r="U48" s="18"/>
      <c r="V48" s="18"/>
      <c r="W48" s="18"/>
      <c r="X48" s="18"/>
      <c r="Y48" s="18"/>
      <c r="Z48" s="18"/>
    </row>
    <row r="49" spans="1:26" s="25" customFormat="1" ht="84.9" customHeight="1" x14ac:dyDescent="0.25">
      <c r="A49" s="18"/>
      <c r="B49" s="27" t="s">
        <v>60</v>
      </c>
      <c r="C49" s="14" t="s">
        <v>24</v>
      </c>
      <c r="D49" s="15">
        <v>180</v>
      </c>
      <c r="E49" s="29" t="s">
        <v>52</v>
      </c>
      <c r="F49" s="42"/>
      <c r="G49" s="17" t="str">
        <f t="shared" si="4"/>
        <v>€/unitat</v>
      </c>
      <c r="H49" s="42"/>
      <c r="I49" s="42"/>
      <c r="J49" s="13" t="str">
        <f t="shared" si="5"/>
        <v>Pendent incloure import ofertat.S'han d'informar tots els conceptes que componen l'oferta</v>
      </c>
      <c r="K49" s="18"/>
      <c r="L49" s="18"/>
      <c r="M49" s="18"/>
      <c r="N49" s="18"/>
      <c r="O49" s="18"/>
      <c r="P49" s="18"/>
      <c r="Q49" s="18"/>
      <c r="R49" s="18"/>
      <c r="S49" s="18"/>
      <c r="T49" s="18"/>
      <c r="U49" s="18"/>
      <c r="V49" s="18"/>
      <c r="W49" s="18"/>
      <c r="X49" s="18"/>
      <c r="Y49" s="18"/>
      <c r="Z49" s="18"/>
    </row>
    <row r="50" spans="1:26" s="25" customFormat="1" ht="84.9" customHeight="1" x14ac:dyDescent="0.25">
      <c r="A50" s="18"/>
      <c r="B50" s="27" t="s">
        <v>61</v>
      </c>
      <c r="C50" s="14" t="s">
        <v>24</v>
      </c>
      <c r="D50" s="15">
        <v>115</v>
      </c>
      <c r="E50" s="29" t="s">
        <v>52</v>
      </c>
      <c r="F50" s="42"/>
      <c r="G50" s="17" t="str">
        <f t="shared" ref="G50:G69" si="6">E50</f>
        <v>€/unitat</v>
      </c>
      <c r="H50" s="42"/>
      <c r="I50" s="42"/>
      <c r="J50" s="13" t="str">
        <f t="shared" ref="J50:J69" si="7">IF(F50="","Pendent incloure import ofertat.S'han d'informar tots els conceptes que componen l'oferta",IF(C50="Preu (€)",IF(F50&gt;D50,"L'import indicat supera el preu màxim admès. Aquest fet suposarà l'exclusió del procediment de licitació",""),IF(C50="Percentatge (%) de recàrrec",IF(F50&gt;D50,"El percentatge indicat supera el percentatge màxim admès. Aquest fet suposarà l'exclusió del procediment de licitació",""),(IF(C50="Percentatge (%) de descompte",IF(F50&lt;D50,"El percentatge indicat és inferior al percentatge mínim admès. Aquest fet suposarà l'exclusió del procediment de licitació",""),IF(F50="","Pendent incloure import ofertat.S'han d'informar tots els conceptes que componen l'oferta",IF(C50="Preu ($)",IF(F50&gt;D50,"L'import indicat supera el preu màxim admès. Aquest fet suposarà l'exclusió del procediment de licitació",""))))))))</f>
        <v>Pendent incloure import ofertat.S'han d'informar tots els conceptes que componen l'oferta</v>
      </c>
      <c r="K50" s="18"/>
      <c r="L50" s="18"/>
      <c r="M50" s="18"/>
      <c r="N50" s="18"/>
      <c r="O50" s="18"/>
      <c r="P50" s="18"/>
      <c r="Q50" s="18"/>
      <c r="R50" s="18"/>
      <c r="S50" s="18"/>
      <c r="T50" s="18"/>
      <c r="U50" s="18"/>
      <c r="V50" s="18"/>
      <c r="W50" s="18"/>
      <c r="X50" s="18"/>
      <c r="Y50" s="18"/>
      <c r="Z50" s="18"/>
    </row>
    <row r="51" spans="1:26" s="25" customFormat="1" ht="84.9" customHeight="1" x14ac:dyDescent="0.25">
      <c r="A51" s="18"/>
      <c r="B51" s="27" t="s">
        <v>62</v>
      </c>
      <c r="C51" s="14" t="s">
        <v>24</v>
      </c>
      <c r="D51" s="15">
        <v>150</v>
      </c>
      <c r="E51" s="29" t="s">
        <v>52</v>
      </c>
      <c r="F51" s="42"/>
      <c r="G51" s="17" t="str">
        <f t="shared" si="6"/>
        <v>€/unitat</v>
      </c>
      <c r="H51" s="42"/>
      <c r="I51" s="42"/>
      <c r="J51" s="13" t="str">
        <f t="shared" si="7"/>
        <v>Pendent incloure import ofertat.S'han d'informar tots els conceptes que componen l'oferta</v>
      </c>
      <c r="K51" s="18"/>
      <c r="L51" s="18"/>
      <c r="M51" s="18"/>
      <c r="N51" s="18"/>
      <c r="O51" s="18"/>
      <c r="P51" s="18"/>
      <c r="Q51" s="18"/>
      <c r="R51" s="18"/>
      <c r="S51" s="18"/>
      <c r="T51" s="18"/>
      <c r="U51" s="18"/>
      <c r="V51" s="18"/>
      <c r="W51" s="18"/>
      <c r="X51" s="18"/>
      <c r="Y51" s="18"/>
      <c r="Z51" s="18"/>
    </row>
    <row r="52" spans="1:26" s="25" customFormat="1" ht="84.9" customHeight="1" x14ac:dyDescent="0.25">
      <c r="A52" s="18"/>
      <c r="B52" s="27" t="s">
        <v>63</v>
      </c>
      <c r="C52" s="14" t="s">
        <v>24</v>
      </c>
      <c r="D52" s="15">
        <v>95</v>
      </c>
      <c r="E52" s="29" t="s">
        <v>52</v>
      </c>
      <c r="F52" s="42"/>
      <c r="G52" s="17" t="str">
        <f t="shared" si="6"/>
        <v>€/unitat</v>
      </c>
      <c r="H52" s="42"/>
      <c r="I52" s="42"/>
      <c r="J52" s="13" t="str">
        <f t="shared" si="7"/>
        <v>Pendent incloure import ofertat.S'han d'informar tots els conceptes que componen l'oferta</v>
      </c>
      <c r="K52" s="18"/>
      <c r="L52" s="18"/>
      <c r="M52" s="18"/>
      <c r="N52" s="18"/>
      <c r="O52" s="18"/>
      <c r="P52" s="18"/>
      <c r="Q52" s="18"/>
      <c r="R52" s="18"/>
      <c r="S52" s="18"/>
      <c r="T52" s="18"/>
      <c r="U52" s="18"/>
      <c r="V52" s="18"/>
      <c r="W52" s="18"/>
      <c r="X52" s="18"/>
      <c r="Y52" s="18"/>
      <c r="Z52" s="18"/>
    </row>
    <row r="53" spans="1:26" s="25" customFormat="1" ht="84.9" customHeight="1" x14ac:dyDescent="0.25">
      <c r="A53" s="18"/>
      <c r="B53" s="27" t="s">
        <v>64</v>
      </c>
      <c r="C53" s="14" t="s">
        <v>24</v>
      </c>
      <c r="D53" s="15">
        <v>370</v>
      </c>
      <c r="E53" s="29" t="s">
        <v>52</v>
      </c>
      <c r="F53" s="42"/>
      <c r="G53" s="17" t="str">
        <f t="shared" si="6"/>
        <v>€/unitat</v>
      </c>
      <c r="H53" s="42"/>
      <c r="I53" s="42"/>
      <c r="J53" s="13" t="str">
        <f t="shared" si="7"/>
        <v>Pendent incloure import ofertat.S'han d'informar tots els conceptes que componen l'oferta</v>
      </c>
      <c r="K53" s="18"/>
      <c r="L53" s="18"/>
      <c r="M53" s="18"/>
      <c r="N53" s="18"/>
      <c r="O53" s="18"/>
      <c r="P53" s="18"/>
      <c r="Q53" s="18"/>
      <c r="R53" s="18"/>
      <c r="S53" s="18"/>
      <c r="T53" s="18"/>
      <c r="U53" s="18"/>
      <c r="V53" s="18"/>
      <c r="W53" s="18"/>
      <c r="X53" s="18"/>
      <c r="Y53" s="18"/>
      <c r="Z53" s="18"/>
    </row>
    <row r="54" spans="1:26" s="25" customFormat="1" ht="84.9" customHeight="1" x14ac:dyDescent="0.25">
      <c r="A54" s="18"/>
      <c r="B54" s="27" t="s">
        <v>65</v>
      </c>
      <c r="C54" s="14" t="s">
        <v>24</v>
      </c>
      <c r="D54" s="15">
        <v>400</v>
      </c>
      <c r="E54" s="29" t="s">
        <v>52</v>
      </c>
      <c r="F54" s="42"/>
      <c r="G54" s="17" t="str">
        <f t="shared" si="6"/>
        <v>€/unitat</v>
      </c>
      <c r="H54" s="42"/>
      <c r="I54" s="42"/>
      <c r="J54" s="13" t="str">
        <f t="shared" si="7"/>
        <v>Pendent incloure import ofertat.S'han d'informar tots els conceptes que componen l'oferta</v>
      </c>
      <c r="K54" s="18"/>
      <c r="L54" s="18"/>
      <c r="M54" s="18"/>
      <c r="N54" s="18"/>
      <c r="O54" s="18"/>
      <c r="P54" s="18"/>
      <c r="Q54" s="18"/>
      <c r="R54" s="18"/>
      <c r="S54" s="18"/>
      <c r="T54" s="18"/>
      <c r="U54" s="18"/>
      <c r="V54" s="18"/>
      <c r="W54" s="18"/>
      <c r="X54" s="18"/>
      <c r="Y54" s="18"/>
      <c r="Z54" s="18"/>
    </row>
    <row r="55" spans="1:26" s="25" customFormat="1" ht="84.9" customHeight="1" x14ac:dyDescent="0.25">
      <c r="A55" s="18"/>
      <c r="B55" s="27" t="s">
        <v>66</v>
      </c>
      <c r="C55" s="14" t="s">
        <v>24</v>
      </c>
      <c r="D55" s="15">
        <v>100</v>
      </c>
      <c r="E55" s="29" t="s">
        <v>52</v>
      </c>
      <c r="F55" s="42"/>
      <c r="G55" s="17" t="str">
        <f t="shared" si="6"/>
        <v>€/unitat</v>
      </c>
      <c r="H55" s="42"/>
      <c r="I55" s="42"/>
      <c r="J55" s="13" t="str">
        <f t="shared" si="7"/>
        <v>Pendent incloure import ofertat.S'han d'informar tots els conceptes que componen l'oferta</v>
      </c>
      <c r="K55" s="18"/>
      <c r="L55" s="18"/>
      <c r="M55" s="18"/>
      <c r="N55" s="18"/>
      <c r="O55" s="18"/>
      <c r="P55" s="18"/>
      <c r="Q55" s="18"/>
      <c r="R55" s="18"/>
      <c r="S55" s="18"/>
      <c r="T55" s="18"/>
      <c r="U55" s="18"/>
      <c r="V55" s="18"/>
      <c r="W55" s="18"/>
      <c r="X55" s="18"/>
      <c r="Y55" s="18"/>
      <c r="Z55" s="18"/>
    </row>
    <row r="56" spans="1:26" s="25" customFormat="1" ht="84.9" customHeight="1" x14ac:dyDescent="0.25">
      <c r="A56" s="18"/>
      <c r="B56" s="27" t="s">
        <v>67</v>
      </c>
      <c r="C56" s="14" t="s">
        <v>24</v>
      </c>
      <c r="D56" s="15">
        <v>80</v>
      </c>
      <c r="E56" s="29" t="s">
        <v>52</v>
      </c>
      <c r="F56" s="42"/>
      <c r="G56" s="17" t="str">
        <f t="shared" si="6"/>
        <v>€/unitat</v>
      </c>
      <c r="H56" s="42"/>
      <c r="I56" s="42"/>
      <c r="J56" s="13" t="str">
        <f t="shared" si="7"/>
        <v>Pendent incloure import ofertat.S'han d'informar tots els conceptes que componen l'oferta</v>
      </c>
      <c r="K56" s="18"/>
      <c r="L56" s="18"/>
      <c r="M56" s="18"/>
      <c r="N56" s="18"/>
      <c r="O56" s="18"/>
      <c r="P56" s="18"/>
      <c r="Q56" s="18"/>
      <c r="R56" s="18"/>
      <c r="S56" s="18"/>
      <c r="T56" s="18"/>
      <c r="U56" s="18"/>
      <c r="V56" s="18"/>
      <c r="W56" s="18"/>
      <c r="X56" s="18"/>
      <c r="Y56" s="18"/>
      <c r="Z56" s="18"/>
    </row>
    <row r="57" spans="1:26" s="25" customFormat="1" ht="84.9" customHeight="1" x14ac:dyDescent="0.25">
      <c r="A57" s="18"/>
      <c r="B57" s="27" t="s">
        <v>68</v>
      </c>
      <c r="C57" s="14" t="s">
        <v>24</v>
      </c>
      <c r="D57" s="15">
        <v>75</v>
      </c>
      <c r="E57" s="29" t="s">
        <v>52</v>
      </c>
      <c r="F57" s="42"/>
      <c r="G57" s="17" t="str">
        <f t="shared" si="6"/>
        <v>€/unitat</v>
      </c>
      <c r="H57" s="42"/>
      <c r="I57" s="42"/>
      <c r="J57" s="13" t="str">
        <f t="shared" si="7"/>
        <v>Pendent incloure import ofertat.S'han d'informar tots els conceptes que componen l'oferta</v>
      </c>
      <c r="K57" s="18"/>
      <c r="L57" s="18"/>
      <c r="M57" s="18"/>
      <c r="N57" s="18"/>
      <c r="O57" s="18"/>
      <c r="P57" s="18"/>
      <c r="Q57" s="18"/>
      <c r="R57" s="18"/>
      <c r="S57" s="18"/>
      <c r="T57" s="18"/>
      <c r="U57" s="18"/>
      <c r="V57" s="18"/>
      <c r="W57" s="18"/>
      <c r="X57" s="18"/>
      <c r="Y57" s="18"/>
      <c r="Z57" s="18"/>
    </row>
    <row r="58" spans="1:26" s="25" customFormat="1" ht="84.9" customHeight="1" x14ac:dyDescent="0.25">
      <c r="A58" s="18"/>
      <c r="B58" s="27" t="s">
        <v>69</v>
      </c>
      <c r="C58" s="14" t="s">
        <v>24</v>
      </c>
      <c r="D58" s="15">
        <v>3100</v>
      </c>
      <c r="E58" s="29" t="s">
        <v>52</v>
      </c>
      <c r="F58" s="42"/>
      <c r="G58" s="17" t="str">
        <f t="shared" si="6"/>
        <v>€/unitat</v>
      </c>
      <c r="H58" s="42"/>
      <c r="I58" s="42"/>
      <c r="J58" s="13" t="str">
        <f t="shared" si="7"/>
        <v>Pendent incloure import ofertat.S'han d'informar tots els conceptes que componen l'oferta</v>
      </c>
      <c r="K58" s="18"/>
      <c r="L58" s="18"/>
      <c r="M58" s="18"/>
      <c r="N58" s="18"/>
      <c r="O58" s="18"/>
      <c r="P58" s="18"/>
      <c r="Q58" s="18"/>
      <c r="R58" s="18"/>
      <c r="S58" s="18"/>
      <c r="T58" s="18"/>
      <c r="U58" s="18"/>
      <c r="V58" s="18"/>
      <c r="W58" s="18"/>
      <c r="X58" s="18"/>
      <c r="Y58" s="18"/>
      <c r="Z58" s="18"/>
    </row>
    <row r="59" spans="1:26" s="25" customFormat="1" ht="84.9" customHeight="1" x14ac:dyDescent="0.25">
      <c r="A59" s="18"/>
      <c r="B59" s="27" t="s">
        <v>70</v>
      </c>
      <c r="C59" s="14" t="s">
        <v>24</v>
      </c>
      <c r="D59" s="15">
        <v>1400</v>
      </c>
      <c r="E59" s="29" t="s">
        <v>52</v>
      </c>
      <c r="F59" s="42"/>
      <c r="G59" s="17" t="str">
        <f t="shared" si="6"/>
        <v>€/unitat</v>
      </c>
      <c r="H59" s="42"/>
      <c r="I59" s="42"/>
      <c r="J59" s="13" t="str">
        <f t="shared" si="7"/>
        <v>Pendent incloure import ofertat.S'han d'informar tots els conceptes que componen l'oferta</v>
      </c>
      <c r="K59" s="18"/>
      <c r="L59" s="18"/>
      <c r="M59" s="18"/>
      <c r="N59" s="18"/>
      <c r="O59" s="18"/>
      <c r="P59" s="18"/>
      <c r="Q59" s="18"/>
      <c r="R59" s="18"/>
      <c r="S59" s="18"/>
      <c r="T59" s="18"/>
      <c r="U59" s="18"/>
      <c r="V59" s="18"/>
      <c r="W59" s="18"/>
      <c r="X59" s="18"/>
      <c r="Y59" s="18"/>
      <c r="Z59" s="18"/>
    </row>
    <row r="60" spans="1:26" s="25" customFormat="1" ht="84.9" customHeight="1" x14ac:dyDescent="0.25">
      <c r="A60" s="18"/>
      <c r="B60" s="27" t="s">
        <v>71</v>
      </c>
      <c r="C60" s="14" t="s">
        <v>24</v>
      </c>
      <c r="D60" s="15">
        <v>90</v>
      </c>
      <c r="E60" s="29" t="s">
        <v>52</v>
      </c>
      <c r="F60" s="42"/>
      <c r="G60" s="17" t="str">
        <f t="shared" si="6"/>
        <v>€/unitat</v>
      </c>
      <c r="H60" s="42"/>
      <c r="I60" s="42"/>
      <c r="J60" s="13" t="str">
        <f t="shared" si="7"/>
        <v>Pendent incloure import ofertat.S'han d'informar tots els conceptes que componen l'oferta</v>
      </c>
      <c r="K60" s="18"/>
      <c r="L60" s="18"/>
      <c r="M60" s="18"/>
      <c r="N60" s="18"/>
      <c r="O60" s="18"/>
      <c r="P60" s="18"/>
      <c r="Q60" s="18"/>
      <c r="R60" s="18"/>
      <c r="S60" s="18"/>
      <c r="T60" s="18"/>
      <c r="U60" s="18"/>
      <c r="V60" s="18"/>
      <c r="W60" s="18"/>
      <c r="X60" s="18"/>
      <c r="Y60" s="18"/>
      <c r="Z60" s="18"/>
    </row>
    <row r="61" spans="1:26" s="25" customFormat="1" ht="84.9" customHeight="1" x14ac:dyDescent="0.25">
      <c r="A61" s="18"/>
      <c r="B61" s="27" t="s">
        <v>72</v>
      </c>
      <c r="C61" s="14" t="s">
        <v>24</v>
      </c>
      <c r="D61" s="15">
        <v>60</v>
      </c>
      <c r="E61" s="29" t="s">
        <v>52</v>
      </c>
      <c r="F61" s="42"/>
      <c r="G61" s="17" t="str">
        <f t="shared" si="6"/>
        <v>€/unitat</v>
      </c>
      <c r="H61" s="42"/>
      <c r="I61" s="42"/>
      <c r="J61" s="13" t="str">
        <f t="shared" si="7"/>
        <v>Pendent incloure import ofertat.S'han d'informar tots els conceptes que componen l'oferta</v>
      </c>
      <c r="K61" s="18"/>
      <c r="L61" s="18"/>
      <c r="M61" s="18"/>
      <c r="N61" s="18"/>
      <c r="O61" s="18"/>
      <c r="P61" s="18"/>
      <c r="Q61" s="18"/>
      <c r="R61" s="18"/>
      <c r="S61" s="18"/>
      <c r="T61" s="18"/>
      <c r="U61" s="18"/>
      <c r="V61" s="18"/>
      <c r="W61" s="18"/>
      <c r="X61" s="18"/>
      <c r="Y61" s="18"/>
      <c r="Z61" s="18"/>
    </row>
    <row r="62" spans="1:26" s="25" customFormat="1" ht="84.9" customHeight="1" x14ac:dyDescent="0.25">
      <c r="A62" s="18"/>
      <c r="B62" s="27" t="s">
        <v>73</v>
      </c>
      <c r="C62" s="14" t="s">
        <v>24</v>
      </c>
      <c r="D62" s="15">
        <v>45</v>
      </c>
      <c r="E62" s="29" t="s">
        <v>52</v>
      </c>
      <c r="F62" s="42"/>
      <c r="G62" s="17" t="str">
        <f t="shared" si="6"/>
        <v>€/unitat</v>
      </c>
      <c r="H62" s="42"/>
      <c r="I62" s="42"/>
      <c r="J62" s="13" t="str">
        <f t="shared" si="7"/>
        <v>Pendent incloure import ofertat.S'han d'informar tots els conceptes que componen l'oferta</v>
      </c>
      <c r="K62" s="18"/>
      <c r="L62" s="18"/>
      <c r="M62" s="18"/>
      <c r="N62" s="18"/>
      <c r="O62" s="18"/>
      <c r="P62" s="18"/>
      <c r="Q62" s="18"/>
      <c r="R62" s="18"/>
      <c r="S62" s="18"/>
      <c r="T62" s="18"/>
      <c r="U62" s="18"/>
      <c r="V62" s="18"/>
      <c r="W62" s="18"/>
      <c r="X62" s="18"/>
      <c r="Y62" s="18"/>
      <c r="Z62" s="18"/>
    </row>
    <row r="63" spans="1:26" s="25" customFormat="1" ht="84.9" customHeight="1" x14ac:dyDescent="0.25">
      <c r="A63" s="18"/>
      <c r="B63" s="27" t="s">
        <v>74</v>
      </c>
      <c r="C63" s="14" t="s">
        <v>24</v>
      </c>
      <c r="D63" s="15">
        <v>35</v>
      </c>
      <c r="E63" s="29" t="s">
        <v>52</v>
      </c>
      <c r="F63" s="42"/>
      <c r="G63" s="17" t="str">
        <f t="shared" si="6"/>
        <v>€/unitat</v>
      </c>
      <c r="H63" s="42"/>
      <c r="I63" s="42"/>
      <c r="J63" s="13" t="str">
        <f t="shared" si="7"/>
        <v>Pendent incloure import ofertat.S'han d'informar tots els conceptes que componen l'oferta</v>
      </c>
      <c r="K63" s="18"/>
      <c r="L63" s="18"/>
      <c r="M63" s="18"/>
      <c r="N63" s="18"/>
      <c r="O63" s="18"/>
      <c r="P63" s="18"/>
      <c r="Q63" s="18"/>
      <c r="R63" s="18"/>
      <c r="S63" s="18"/>
      <c r="T63" s="18"/>
      <c r="U63" s="18"/>
      <c r="V63" s="18"/>
      <c r="W63" s="18"/>
      <c r="X63" s="18"/>
      <c r="Y63" s="18"/>
      <c r="Z63" s="18"/>
    </row>
    <row r="64" spans="1:26" s="25" customFormat="1" ht="84.9" customHeight="1" x14ac:dyDescent="0.25">
      <c r="A64" s="18"/>
      <c r="B64" s="27" t="s">
        <v>75</v>
      </c>
      <c r="C64" s="14" t="s">
        <v>24</v>
      </c>
      <c r="D64" s="15">
        <v>390</v>
      </c>
      <c r="E64" s="29" t="s">
        <v>52</v>
      </c>
      <c r="F64" s="42"/>
      <c r="G64" s="17" t="str">
        <f t="shared" si="6"/>
        <v>€/unitat</v>
      </c>
      <c r="H64" s="42"/>
      <c r="I64" s="42"/>
      <c r="J64" s="13" t="str">
        <f t="shared" si="7"/>
        <v>Pendent incloure import ofertat.S'han d'informar tots els conceptes que componen l'oferta</v>
      </c>
      <c r="K64" s="18"/>
      <c r="L64" s="18"/>
      <c r="M64" s="18"/>
      <c r="N64" s="18"/>
      <c r="O64" s="18"/>
      <c r="P64" s="18"/>
      <c r="Q64" s="18"/>
      <c r="R64" s="18"/>
      <c r="S64" s="18"/>
      <c r="T64" s="18"/>
      <c r="U64" s="18"/>
      <c r="V64" s="18"/>
      <c r="W64" s="18"/>
      <c r="X64" s="18"/>
      <c r="Y64" s="18"/>
      <c r="Z64" s="18"/>
    </row>
    <row r="65" spans="1:26" s="25" customFormat="1" ht="84.9" customHeight="1" x14ac:dyDescent="0.25">
      <c r="A65" s="18"/>
      <c r="B65" s="28" t="s">
        <v>76</v>
      </c>
      <c r="C65" s="14" t="s">
        <v>24</v>
      </c>
      <c r="D65" s="15">
        <v>210</v>
      </c>
      <c r="E65" s="29" t="s">
        <v>52</v>
      </c>
      <c r="F65" s="42"/>
      <c r="G65" s="17" t="str">
        <f t="shared" si="6"/>
        <v>€/unitat</v>
      </c>
      <c r="H65" s="42"/>
      <c r="I65" s="42"/>
      <c r="J65" s="13" t="str">
        <f t="shared" si="7"/>
        <v>Pendent incloure import ofertat.S'han d'informar tots els conceptes que componen l'oferta</v>
      </c>
      <c r="K65" s="18"/>
      <c r="L65" s="18"/>
      <c r="M65" s="18"/>
      <c r="N65" s="18"/>
      <c r="O65" s="18"/>
      <c r="P65" s="18"/>
      <c r="Q65" s="18"/>
      <c r="R65" s="18"/>
      <c r="S65" s="18"/>
      <c r="T65" s="18"/>
      <c r="U65" s="18"/>
      <c r="V65" s="18"/>
      <c r="W65" s="18"/>
      <c r="X65" s="18"/>
      <c r="Y65" s="18"/>
      <c r="Z65" s="18"/>
    </row>
    <row r="66" spans="1:26" s="25" customFormat="1" ht="84.9" customHeight="1" x14ac:dyDescent="0.25">
      <c r="A66" s="18"/>
      <c r="B66" s="27" t="s">
        <v>77</v>
      </c>
      <c r="C66" s="14" t="s">
        <v>24</v>
      </c>
      <c r="D66" s="15">
        <v>120</v>
      </c>
      <c r="E66" s="29" t="s">
        <v>52</v>
      </c>
      <c r="F66" s="42"/>
      <c r="G66" s="17" t="str">
        <f t="shared" si="6"/>
        <v>€/unitat</v>
      </c>
      <c r="H66" s="42"/>
      <c r="I66" s="42"/>
      <c r="J66" s="13" t="str">
        <f t="shared" si="7"/>
        <v>Pendent incloure import ofertat.S'han d'informar tots els conceptes que componen l'oferta</v>
      </c>
      <c r="K66" s="18"/>
      <c r="L66" s="18"/>
      <c r="M66" s="18"/>
      <c r="N66" s="18"/>
      <c r="O66" s="18"/>
      <c r="P66" s="18"/>
      <c r="Q66" s="18"/>
      <c r="R66" s="18"/>
      <c r="S66" s="18"/>
      <c r="T66" s="18"/>
      <c r="U66" s="18"/>
      <c r="V66" s="18"/>
      <c r="W66" s="18"/>
      <c r="X66" s="18"/>
      <c r="Y66" s="18"/>
      <c r="Z66" s="18"/>
    </row>
    <row r="67" spans="1:26" s="25" customFormat="1" ht="84.9" customHeight="1" x14ac:dyDescent="0.25">
      <c r="A67" s="18"/>
      <c r="B67" s="27" t="s">
        <v>80</v>
      </c>
      <c r="C67" s="14" t="s">
        <v>24</v>
      </c>
      <c r="D67" s="15">
        <v>43</v>
      </c>
      <c r="E67" s="29" t="s">
        <v>81</v>
      </c>
      <c r="F67" s="42"/>
      <c r="G67" s="17" t="str">
        <f t="shared" si="6"/>
        <v>€/mòdul</v>
      </c>
      <c r="H67" s="42"/>
      <c r="I67" s="42"/>
      <c r="J67" s="13" t="str">
        <f t="shared" si="7"/>
        <v>Pendent incloure import ofertat.S'han d'informar tots els conceptes que componen l'oferta</v>
      </c>
      <c r="K67" s="18"/>
      <c r="L67" s="18"/>
      <c r="M67" s="18"/>
      <c r="N67" s="18"/>
      <c r="O67" s="18"/>
      <c r="P67" s="18"/>
      <c r="Q67" s="18"/>
      <c r="R67" s="18"/>
      <c r="S67" s="18"/>
      <c r="T67" s="18"/>
      <c r="U67" s="18"/>
      <c r="V67" s="18"/>
      <c r="W67" s="18"/>
      <c r="X67" s="18"/>
      <c r="Y67" s="18"/>
      <c r="Z67" s="18"/>
    </row>
    <row r="68" spans="1:26" s="25" customFormat="1" ht="84.9" customHeight="1" x14ac:dyDescent="0.25">
      <c r="A68" s="18"/>
      <c r="B68" s="27" t="s">
        <v>78</v>
      </c>
      <c r="C68" s="14" t="s">
        <v>24</v>
      </c>
      <c r="D68" s="15">
        <v>980</v>
      </c>
      <c r="E68" s="29" t="s">
        <v>52</v>
      </c>
      <c r="F68" s="42"/>
      <c r="G68" s="17" t="str">
        <f t="shared" si="6"/>
        <v>€/unitat</v>
      </c>
      <c r="H68" s="42"/>
      <c r="I68" s="42"/>
      <c r="J68" s="13" t="str">
        <f t="shared" si="7"/>
        <v>Pendent incloure import ofertat.S'han d'informar tots els conceptes que componen l'oferta</v>
      </c>
      <c r="K68" s="18"/>
      <c r="L68" s="18"/>
      <c r="M68" s="18"/>
      <c r="N68" s="18"/>
      <c r="O68" s="18"/>
      <c r="P68" s="18"/>
      <c r="Q68" s="18"/>
      <c r="R68" s="18"/>
      <c r="S68" s="18"/>
      <c r="T68" s="18"/>
      <c r="U68" s="18"/>
      <c r="V68" s="18"/>
      <c r="W68" s="18"/>
      <c r="X68" s="18"/>
      <c r="Y68" s="18"/>
      <c r="Z68" s="18"/>
    </row>
    <row r="69" spans="1:26" s="25" customFormat="1" ht="84.9" customHeight="1" x14ac:dyDescent="0.25">
      <c r="A69" s="18"/>
      <c r="B69" s="27" t="s">
        <v>79</v>
      </c>
      <c r="C69" s="14" t="s">
        <v>24</v>
      </c>
      <c r="D69" s="15">
        <v>1150</v>
      </c>
      <c r="E69" s="29" t="s">
        <v>52</v>
      </c>
      <c r="F69" s="42"/>
      <c r="G69" s="17" t="str">
        <f t="shared" si="6"/>
        <v>€/unitat</v>
      </c>
      <c r="H69" s="42"/>
      <c r="I69" s="42"/>
      <c r="J69" s="13" t="str">
        <f t="shared" si="7"/>
        <v>Pendent incloure import ofertat.S'han d'informar tots els conceptes que componen l'oferta</v>
      </c>
      <c r="K69" s="18"/>
      <c r="L69" s="18"/>
      <c r="M69" s="18"/>
      <c r="N69" s="18"/>
      <c r="O69" s="18"/>
      <c r="P69" s="18"/>
      <c r="Q69" s="18"/>
      <c r="R69" s="18"/>
      <c r="S69" s="18"/>
      <c r="T69" s="18"/>
      <c r="U69" s="18"/>
      <c r="V69" s="18"/>
      <c r="W69" s="18"/>
      <c r="X69" s="18"/>
      <c r="Y69" s="18"/>
      <c r="Z69" s="18"/>
    </row>
    <row r="70" spans="1:26" ht="15.75" customHeight="1" x14ac:dyDescent="0.25"/>
    <row r="71" spans="1:26" ht="15.75" customHeight="1" x14ac:dyDescent="0.25"/>
    <row r="72" spans="1:26" ht="15.75" customHeight="1" x14ac:dyDescent="0.25">
      <c r="B72" s="10"/>
    </row>
    <row r="73" spans="1:26" ht="15.75" customHeight="1" x14ac:dyDescent="0.25">
      <c r="B73" s="2" t="s">
        <v>27</v>
      </c>
      <c r="C73" s="3" t="s">
        <v>28</v>
      </c>
      <c r="D73" s="3" t="s">
        <v>4</v>
      </c>
    </row>
    <row r="74" spans="1:26" ht="80.099999999999994" customHeight="1" x14ac:dyDescent="0.25">
      <c r="B74" s="30" t="s">
        <v>84</v>
      </c>
      <c r="C74" s="43"/>
      <c r="D74" s="19" t="str">
        <f t="shared" ref="D74:D82" si="8">IF(C74="","Pendent resposta","")</f>
        <v>Pendent resposta</v>
      </c>
    </row>
    <row r="75" spans="1:26" ht="80.099999999999994" customHeight="1" x14ac:dyDescent="0.25">
      <c r="B75" s="30" t="s">
        <v>85</v>
      </c>
      <c r="C75" s="43"/>
      <c r="D75" s="19" t="str">
        <f t="shared" si="8"/>
        <v>Pendent resposta</v>
      </c>
    </row>
    <row r="76" spans="1:26" ht="80.099999999999994" customHeight="1" x14ac:dyDescent="0.25">
      <c r="A76" s="18"/>
      <c r="B76" s="31" t="s">
        <v>86</v>
      </c>
      <c r="C76" s="43"/>
      <c r="D76" s="19" t="str">
        <f t="shared" si="8"/>
        <v>Pendent resposta</v>
      </c>
      <c r="E76" s="18"/>
      <c r="F76" s="18"/>
      <c r="G76" s="18"/>
      <c r="H76" s="18"/>
      <c r="I76" s="18"/>
      <c r="J76" s="18"/>
      <c r="K76" s="18"/>
      <c r="L76" s="18"/>
      <c r="M76" s="18"/>
      <c r="N76" s="18"/>
      <c r="O76" s="18"/>
      <c r="P76" s="18"/>
      <c r="Q76" s="18"/>
      <c r="R76" s="18"/>
      <c r="S76" s="18"/>
      <c r="T76" s="18"/>
      <c r="U76" s="18"/>
      <c r="V76" s="18"/>
      <c r="W76" s="18"/>
      <c r="X76" s="18"/>
      <c r="Y76" s="18"/>
      <c r="Z76" s="18"/>
    </row>
    <row r="77" spans="1:26" ht="80.099999999999994" customHeight="1" x14ac:dyDescent="0.25">
      <c r="A77" s="20"/>
      <c r="B77" s="30" t="s">
        <v>87</v>
      </c>
      <c r="C77" s="43"/>
      <c r="D77" s="19" t="str">
        <f t="shared" si="8"/>
        <v>Pendent resposta</v>
      </c>
      <c r="E77" s="20"/>
      <c r="F77" s="20"/>
      <c r="G77" s="20"/>
      <c r="H77" s="20"/>
      <c r="I77" s="20"/>
      <c r="J77" s="20"/>
      <c r="K77" s="20"/>
      <c r="L77" s="20"/>
      <c r="M77" s="20"/>
      <c r="N77" s="20"/>
      <c r="O77" s="20"/>
      <c r="P77" s="20"/>
      <c r="Q77" s="20"/>
      <c r="R77" s="20"/>
      <c r="S77" s="20"/>
      <c r="T77" s="20"/>
      <c r="U77" s="20"/>
      <c r="V77" s="20"/>
      <c r="W77" s="20"/>
      <c r="X77" s="20"/>
      <c r="Y77" s="20"/>
      <c r="Z77" s="20"/>
    </row>
    <row r="78" spans="1:26" ht="80.099999999999994" customHeight="1" x14ac:dyDescent="0.25">
      <c r="B78" s="30" t="s">
        <v>88</v>
      </c>
      <c r="C78" s="43"/>
      <c r="D78" s="19" t="str">
        <f t="shared" si="8"/>
        <v>Pendent resposta</v>
      </c>
    </row>
    <row r="79" spans="1:26" ht="80.099999999999994" customHeight="1" x14ac:dyDescent="0.25">
      <c r="B79" s="30" t="s">
        <v>89</v>
      </c>
      <c r="C79" s="43"/>
      <c r="D79" s="19" t="str">
        <f t="shared" si="8"/>
        <v>Pendent resposta</v>
      </c>
      <c r="E79" s="20"/>
    </row>
    <row r="80" spans="1:26" ht="80.099999999999994" customHeight="1" x14ac:dyDescent="0.25">
      <c r="B80" s="31" t="s">
        <v>90</v>
      </c>
      <c r="C80" s="43"/>
      <c r="D80" s="19" t="str">
        <f t="shared" si="8"/>
        <v>Pendent resposta</v>
      </c>
    </row>
    <row r="81" spans="2:4" ht="80.099999999999994" customHeight="1" x14ac:dyDescent="0.25">
      <c r="B81" s="31" t="s">
        <v>91</v>
      </c>
      <c r="C81" s="43"/>
      <c r="D81" s="19" t="str">
        <f t="shared" si="8"/>
        <v>Pendent resposta</v>
      </c>
    </row>
    <row r="82" spans="2:4" ht="80.099999999999994" customHeight="1" x14ac:dyDescent="0.25">
      <c r="B82" s="31" t="s">
        <v>92</v>
      </c>
      <c r="C82" s="43"/>
      <c r="D82" s="19" t="str">
        <f t="shared" si="8"/>
        <v>Pendent resposta</v>
      </c>
    </row>
    <row r="83" spans="2:4" ht="80.099999999999994" customHeight="1" x14ac:dyDescent="0.25">
      <c r="B83" s="31" t="s">
        <v>93</v>
      </c>
      <c r="C83" s="43"/>
      <c r="D83" s="19" t="str">
        <f t="shared" ref="D83:D86" si="9">IF(C83="","Pendent resposta","")</f>
        <v>Pendent resposta</v>
      </c>
    </row>
    <row r="84" spans="2:4" ht="80.099999999999994" customHeight="1" x14ac:dyDescent="0.25">
      <c r="B84" s="31" t="s">
        <v>94</v>
      </c>
      <c r="C84" s="43"/>
      <c r="D84" s="19" t="str">
        <f t="shared" si="9"/>
        <v>Pendent resposta</v>
      </c>
    </row>
    <row r="85" spans="2:4" ht="80.099999999999994" customHeight="1" x14ac:dyDescent="0.25">
      <c r="B85" s="31" t="s">
        <v>95</v>
      </c>
      <c r="C85" s="43"/>
      <c r="D85" s="19" t="str">
        <f t="shared" si="9"/>
        <v>Pendent resposta</v>
      </c>
    </row>
    <row r="86" spans="2:4" ht="80.099999999999994" customHeight="1" x14ac:dyDescent="0.25">
      <c r="B86" s="31" t="s">
        <v>96</v>
      </c>
      <c r="C86" s="43"/>
      <c r="D86" s="19" t="str">
        <f t="shared" si="9"/>
        <v>Pendent resposta</v>
      </c>
    </row>
    <row r="87" spans="2:4" ht="15.75" customHeight="1" x14ac:dyDescent="0.25"/>
    <row r="88" spans="2:4" ht="15.75" customHeight="1" x14ac:dyDescent="0.25"/>
    <row r="89" spans="2:4" ht="15.75" customHeight="1" x14ac:dyDescent="0.25"/>
    <row r="90" spans="2:4" ht="15.75" customHeight="1" x14ac:dyDescent="0.25">
      <c r="B90" s="21" t="s">
        <v>29</v>
      </c>
      <c r="C90" s="18"/>
    </row>
    <row r="91" spans="2:4" ht="15.75" customHeight="1" x14ac:dyDescent="0.25">
      <c r="B91" s="22"/>
      <c r="C91" s="18"/>
    </row>
    <row r="92" spans="2:4" ht="45.75" customHeight="1" x14ac:dyDescent="0.25">
      <c r="B92" s="26" t="s">
        <v>30</v>
      </c>
      <c r="C92" s="24"/>
    </row>
    <row r="93" spans="2:4" ht="15.75" customHeight="1" x14ac:dyDescent="0.25"/>
    <row r="94" spans="2:4" ht="15.75" customHeight="1" x14ac:dyDescent="0.25"/>
    <row r="95" spans="2:4" ht="15.75" customHeight="1" x14ac:dyDescent="0.25"/>
    <row r="96" spans="2:4"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spans="1:26" ht="15.75" customHeight="1" x14ac:dyDescent="0.25"/>
    <row r="114" spans="1:26" ht="15.75" customHeight="1" x14ac:dyDescent="0.25"/>
    <row r="115" spans="1:26" ht="15.75" customHeight="1" x14ac:dyDescent="0.25"/>
    <row r="116" spans="1:26" ht="15.75" customHeight="1" x14ac:dyDescent="0.25"/>
    <row r="117" spans="1:26" ht="15.75" customHeight="1" x14ac:dyDescent="0.25"/>
    <row r="118" spans="1:26" ht="15.75" customHeight="1" x14ac:dyDescent="0.25"/>
    <row r="119" spans="1:26" ht="15.75" customHeight="1" x14ac:dyDescent="0.25"/>
    <row r="120" spans="1:26" ht="15.75" customHeight="1" x14ac:dyDescent="0.25"/>
    <row r="121" spans="1:26" ht="15.75" customHeight="1" x14ac:dyDescent="0.25">
      <c r="A121" s="18"/>
      <c r="B121" s="21" t="s">
        <v>29</v>
      </c>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x14ac:dyDescent="0.25">
      <c r="A122" s="18"/>
      <c r="B122" s="22"/>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38.25" customHeight="1" x14ac:dyDescent="0.25">
      <c r="A123" s="18"/>
      <c r="B123" s="23" t="s">
        <v>30</v>
      </c>
      <c r="C123" s="24"/>
      <c r="D123" s="24"/>
      <c r="E123" s="24"/>
      <c r="F123" s="24"/>
      <c r="G123" s="24"/>
      <c r="H123" s="24"/>
      <c r="I123" s="18"/>
      <c r="J123" s="18"/>
      <c r="K123" s="18"/>
      <c r="L123" s="18"/>
      <c r="M123" s="18"/>
      <c r="N123" s="18"/>
      <c r="O123" s="18"/>
      <c r="P123" s="18"/>
      <c r="Q123" s="18"/>
      <c r="R123" s="18"/>
      <c r="S123" s="18"/>
      <c r="T123" s="18"/>
      <c r="U123" s="18"/>
      <c r="V123" s="18"/>
      <c r="W123" s="18"/>
      <c r="X123" s="18"/>
      <c r="Y123" s="18"/>
      <c r="Z123" s="18"/>
    </row>
    <row r="124" spans="1:26" ht="15.75" customHeight="1" x14ac:dyDescent="0.25"/>
    <row r="125" spans="1:26" ht="15.75" customHeight="1" x14ac:dyDescent="0.25"/>
    <row r="126" spans="1:26" ht="15.75" customHeight="1" x14ac:dyDescent="0.25"/>
    <row r="127" spans="1:26" ht="15.75" customHeight="1" x14ac:dyDescent="0.25"/>
    <row r="128" spans="1:26"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sheetProtection algorithmName="SHA-512" hashValue="PNgoX3AlPiNq3RUWqJNo0L/28e1eRT+oYWmvuZaJ0z56nEIfqPZjapL2jeahPVQqzC6cwe6abF4ryWRRgLhkGQ==" saltValue="Ybi2PUHK5qxl6WAkq2ew3Q==" spinCount="100000" sheet="1" objects="1" scenarios="1"/>
  <mergeCells count="5">
    <mergeCell ref="B3:J3"/>
    <mergeCell ref="B4:J4"/>
    <mergeCell ref="B15:H15"/>
    <mergeCell ref="C19:E19"/>
    <mergeCell ref="F19:I19"/>
  </mergeCells>
  <conditionalFormatting sqref="D7:F11 D74:D82 F74:F76 J54:J58">
    <cfRule type="cellIs" dxfId="31" priority="19" operator="equal">
      <formula>"Correcte"</formula>
    </cfRule>
  </conditionalFormatting>
  <conditionalFormatting sqref="D7:F11 D74:D82 F74:F76">
    <cfRule type="cellIs" dxfId="30" priority="20" operator="equal">
      <formula>"Pendent incloure informació"</formula>
    </cfRule>
  </conditionalFormatting>
  <conditionalFormatting sqref="J21:J25">
    <cfRule type="cellIs" dxfId="29" priority="21" operator="equal">
      <formula>"Correcte"</formula>
    </cfRule>
  </conditionalFormatting>
  <conditionalFormatting sqref="J21:J25 J54:J58">
    <cfRule type="notContainsBlanks" dxfId="28" priority="22">
      <formula>LEN(TRIM(J21))&gt;0</formula>
    </cfRule>
  </conditionalFormatting>
  <conditionalFormatting sqref="J26:J39">
    <cfRule type="cellIs" dxfId="27" priority="23" operator="equal">
      <formula>"Correcte"</formula>
    </cfRule>
  </conditionalFormatting>
  <conditionalFormatting sqref="J26:J39">
    <cfRule type="notContainsBlanks" dxfId="26" priority="24">
      <formula>LEN(TRIM(J26))&gt;0</formula>
    </cfRule>
  </conditionalFormatting>
  <conditionalFormatting sqref="J41">
    <cfRule type="cellIs" dxfId="25" priority="25" operator="equal">
      <formula>"Correcte"</formula>
    </cfRule>
  </conditionalFormatting>
  <conditionalFormatting sqref="J40">
    <cfRule type="cellIs" dxfId="24" priority="26" operator="equal">
      <formula>"Correcte"</formula>
    </cfRule>
  </conditionalFormatting>
  <conditionalFormatting sqref="J40">
    <cfRule type="notContainsBlanks" dxfId="23" priority="27">
      <formula>LEN(TRIM(J40))&gt;0</formula>
    </cfRule>
  </conditionalFormatting>
  <conditionalFormatting sqref="J41">
    <cfRule type="notContainsBlanks" dxfId="22" priority="28">
      <formula>LEN(TRIM(J41))&gt;0</formula>
    </cfRule>
  </conditionalFormatting>
  <conditionalFormatting sqref="D80">
    <cfRule type="cellIs" dxfId="21" priority="29" operator="equal">
      <formula>"Correcte"</formula>
    </cfRule>
  </conditionalFormatting>
  <conditionalFormatting sqref="D80">
    <cfRule type="cellIs" dxfId="20" priority="30" operator="equal">
      <formula>"Pendent incloure informació"</formula>
    </cfRule>
  </conditionalFormatting>
  <conditionalFormatting sqref="D81">
    <cfRule type="cellIs" dxfId="19" priority="31" operator="equal">
      <formula>"Correcte"</formula>
    </cfRule>
  </conditionalFormatting>
  <conditionalFormatting sqref="D81">
    <cfRule type="cellIs" dxfId="18" priority="32" operator="equal">
      <formula>"Pendent incloure informació"</formula>
    </cfRule>
  </conditionalFormatting>
  <conditionalFormatting sqref="D82">
    <cfRule type="cellIs" dxfId="17" priority="33" operator="equal">
      <formula>"Correcte"</formula>
    </cfRule>
  </conditionalFormatting>
  <conditionalFormatting sqref="D82">
    <cfRule type="cellIs" dxfId="16" priority="34" operator="equal">
      <formula>"Pendent incloure informació"</formula>
    </cfRule>
  </conditionalFormatting>
  <conditionalFormatting sqref="J42:J49">
    <cfRule type="cellIs" dxfId="15" priority="17" operator="equal">
      <formula>"Correcte"</formula>
    </cfRule>
  </conditionalFormatting>
  <conditionalFormatting sqref="J42:J49">
    <cfRule type="notContainsBlanks" dxfId="14" priority="18">
      <formula>LEN(TRIM(J42))&gt;0</formula>
    </cfRule>
  </conditionalFormatting>
  <conditionalFormatting sqref="J50:J53">
    <cfRule type="cellIs" dxfId="13" priority="15" operator="equal">
      <formula>"Correcte"</formula>
    </cfRule>
  </conditionalFormatting>
  <conditionalFormatting sqref="J50:J53">
    <cfRule type="notContainsBlanks" dxfId="12" priority="16">
      <formula>LEN(TRIM(J50))&gt;0</formula>
    </cfRule>
  </conditionalFormatting>
  <conditionalFormatting sqref="J59:J66">
    <cfRule type="cellIs" dxfId="11" priority="11" operator="equal">
      <formula>"Correcte"</formula>
    </cfRule>
  </conditionalFormatting>
  <conditionalFormatting sqref="J69">
    <cfRule type="cellIs" dxfId="10" priority="5" operator="equal">
      <formula>"Correcte"</formula>
    </cfRule>
  </conditionalFormatting>
  <conditionalFormatting sqref="J59:J66">
    <cfRule type="notContainsBlanks" dxfId="9" priority="12">
      <formula>LEN(TRIM(J59))&gt;0</formula>
    </cfRule>
  </conditionalFormatting>
  <conditionalFormatting sqref="J67">
    <cfRule type="cellIs" dxfId="8" priority="9" operator="equal">
      <formula>"Correcte"</formula>
    </cfRule>
  </conditionalFormatting>
  <conditionalFormatting sqref="J67">
    <cfRule type="notContainsBlanks" dxfId="7" priority="10">
      <formula>LEN(TRIM(J67))&gt;0</formula>
    </cfRule>
  </conditionalFormatting>
  <conditionalFormatting sqref="J68">
    <cfRule type="cellIs" dxfId="6" priority="7" operator="equal">
      <formula>"Correcte"</formula>
    </cfRule>
  </conditionalFormatting>
  <conditionalFormatting sqref="J68">
    <cfRule type="notContainsBlanks" dxfId="5" priority="8">
      <formula>LEN(TRIM(J68))&gt;0</formula>
    </cfRule>
  </conditionalFormatting>
  <conditionalFormatting sqref="J69">
    <cfRule type="notContainsBlanks" dxfId="4" priority="6">
      <formula>LEN(TRIM(J69))&gt;0</formula>
    </cfRule>
  </conditionalFormatting>
  <conditionalFormatting sqref="D83:D86">
    <cfRule type="cellIs" dxfId="3" priority="1" operator="equal">
      <formula>"Correcte"</formula>
    </cfRule>
  </conditionalFormatting>
  <conditionalFormatting sqref="D83:D86">
    <cfRule type="cellIs" dxfId="2" priority="2" operator="equal">
      <formula>"Pendent incloure informació"</formula>
    </cfRule>
  </conditionalFormatting>
  <conditionalFormatting sqref="D83:D86">
    <cfRule type="cellIs" dxfId="1" priority="3" operator="equal">
      <formula>"Correcte"</formula>
    </cfRule>
  </conditionalFormatting>
  <conditionalFormatting sqref="D83:D86">
    <cfRule type="cellIs" dxfId="0" priority="4" operator="equal">
      <formula>"Pendent incloure informació"</formula>
    </cfRule>
  </conditionalFormatting>
  <dataValidations count="4">
    <dataValidation type="list" allowBlank="1" showErrorMessage="1" sqref="C9">
      <formula1>"Nom propi,Representació de l' empresa"</formula1>
    </dataValidation>
    <dataValidation type="list" allowBlank="1" showErrorMessage="1" sqref="C74:C86">
      <formula1>"Sí,No"</formula1>
    </dataValidation>
    <dataValidation type="list" allowBlank="1" showErrorMessage="1" sqref="C21:C69">
      <formula1>"Preu (€),Percentatge (%) de recàrrec,Percentatge (%) de descompte,Preu ($)"</formula1>
    </dataValidation>
    <dataValidation type="custom" allowBlank="1" showDropDown="1" showInputMessage="1" showErrorMessage="1" prompt="Com a màxim es poden entrar 2 decimals" sqref="H21:I69 F21:F69">
      <formula1>AND(F21&lt;&gt;"",LEN(RIGHT(F21,LEN(F21)-IFERROR(FIND(",",F21),LEN(F21))))&lt;=2)</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Anna Moya Arasil</cp:lastModifiedBy>
  <dcterms:created xsi:type="dcterms:W3CDTF">2024-06-26T14:18:40Z</dcterms:created>
  <dcterms:modified xsi:type="dcterms:W3CDTF">2025-10-28T16:40:51Z</dcterms:modified>
</cp:coreProperties>
</file>