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603344A6-E64D-4B0F-BD6F-D94D1A7409A8}" xr6:coauthVersionLast="47" xr6:coauthVersionMax="47" xr10:uidLastSave="{00000000-0000-0000-0000-000000000000}"/>
  <bookViews>
    <workbookView xWindow="-120" yWindow="-120" windowWidth="51840" windowHeight="21120" xr2:uid="{820FF0D3-954C-45B3-839E-A55D3386FEF2}"/>
  </bookViews>
  <sheets>
    <sheet name="Annex 2 PCAP OFERTA 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5" i="1"/>
  <c r="E14" i="1"/>
  <c r="C16" i="1" l="1"/>
  <c r="D16" i="1"/>
  <c r="E16" i="1"/>
  <c r="B16" i="1"/>
  <c r="E17" i="1" l="1"/>
  <c r="E18" i="1" s="1"/>
</calcChain>
</file>

<file path=xl/sharedStrings.xml><?xml version="1.0" encoding="utf-8"?>
<sst xmlns="http://schemas.openxmlformats.org/spreadsheetml/2006/main" count="18" uniqueCount="18">
  <si>
    <t>ANNEX 2 - OFERTA econòmica PCAP</t>
  </si>
  <si>
    <t>EMPRESA LICITADORA</t>
  </si>
  <si>
    <t>Any 1</t>
  </si>
  <si>
    <t>Any 3</t>
  </si>
  <si>
    <t>Any 2</t>
  </si>
  <si>
    <t>IMPORT OFERTAT (€)</t>
  </si>
  <si>
    <t>Total</t>
  </si>
  <si>
    <t>Total (abans d’IVA)</t>
  </si>
  <si>
    <t>21% IVA</t>
  </si>
  <si>
    <t>Total amb IVA</t>
  </si>
  <si>
    <t>Manteniment preventiu del sistema de control de la seguretat en la maniobra dels seccionadors del taller de Pla de Vilanoveta</t>
  </si>
  <si>
    <t>Terme fix del servei d'assistència remota.Manteniment correctiu del sistema de control de la seguretat en la maniobra dels seccionadors del taller de Pla de Vilanoveta*</t>
  </si>
  <si>
    <r>
      <rPr>
        <i/>
        <sz val="11"/>
        <color theme="1"/>
        <rFont val="Aptos Narrow"/>
        <family val="2"/>
        <scheme val="minor"/>
      </rPr>
      <t xml:space="preserve">Els licitadors hauran de seguir </t>
    </r>
    <r>
      <rPr>
        <b/>
        <i/>
        <u/>
        <sz val="11"/>
        <color theme="1"/>
        <rFont val="Aptos Narrow"/>
        <family val="2"/>
        <scheme val="minor"/>
      </rPr>
      <t>estrictament</t>
    </r>
    <r>
      <rPr>
        <i/>
        <sz val="11"/>
        <color theme="1"/>
        <rFont val="Aptos Narrow"/>
        <family val="2"/>
        <scheme val="minor"/>
      </rPr>
      <t xml:space="preserve"> aquest model d’oferta,</t>
    </r>
    <r>
      <rPr>
        <b/>
        <i/>
        <u/>
        <sz val="11"/>
        <color theme="1"/>
        <rFont val="Aptos Narrow"/>
        <family val="2"/>
        <scheme val="minor"/>
      </rPr>
      <t xml:space="preserve"> en cas contrari, la seva oferta podrà ser exclosa.</t>
    </r>
  </si>
  <si>
    <r>
      <rPr>
        <i/>
        <sz val="11"/>
        <color theme="1"/>
        <rFont val="Aptos Narrow"/>
        <family val="2"/>
        <scheme val="minor"/>
      </rPr>
      <t xml:space="preserve">Això significa completar aquest arxiu Excel d’oferta introduïnt els valors pertinents a les cel·les marcades en verd, </t>
    </r>
    <r>
      <rPr>
        <b/>
        <i/>
        <u/>
        <sz val="11"/>
        <color theme="1"/>
        <rFont val="Aptos Narrow"/>
        <family val="2"/>
        <scheme val="minor"/>
      </rPr>
      <t xml:space="preserve">sense copiar les dades a un altre document, desbloquejar l’arxiu ni alterar la seva configuració de cap altre manera. </t>
    </r>
  </si>
  <si>
    <r>
      <t xml:space="preserve">Cal presentar </t>
    </r>
    <r>
      <rPr>
        <i/>
        <sz val="11"/>
        <color theme="1"/>
        <rFont val="Aptos Narrow"/>
        <family val="2"/>
        <scheme val="minor"/>
      </rPr>
      <t>el document d’</t>
    </r>
    <r>
      <rPr>
        <b/>
        <i/>
        <u/>
        <sz val="11"/>
        <color theme="1"/>
        <rFont val="Aptos Narrow"/>
        <family val="2"/>
        <scheme val="minor"/>
      </rPr>
      <t>oferta econòmica</t>
    </r>
    <r>
      <rPr>
        <i/>
        <sz val="11"/>
        <color theme="1"/>
        <rFont val="Aptos Narrow"/>
        <family val="2"/>
        <scheme val="minor"/>
      </rPr>
      <t xml:space="preserve"> en el mateix format en que figura publicat al sobre digital, això és</t>
    </r>
    <r>
      <rPr>
        <b/>
        <i/>
        <u/>
        <sz val="11"/>
        <color theme="1"/>
        <rFont val="Aptos Narrow"/>
        <family val="2"/>
        <scheme val="minor"/>
      </rPr>
      <t xml:space="preserve"> en format EXCEL.</t>
    </r>
  </si>
  <si>
    <r>
      <rPr>
        <i/>
        <sz val="11"/>
        <color theme="1"/>
        <rFont val="Aptos Narrow"/>
        <family val="2"/>
        <scheme val="minor"/>
      </rPr>
      <t>Així mateix, es recorda que</t>
    </r>
    <r>
      <rPr>
        <b/>
        <i/>
        <u/>
        <sz val="11"/>
        <color theme="1"/>
        <rFont val="Aptos Narrow"/>
        <family val="2"/>
        <scheme val="minor"/>
      </rPr>
      <t xml:space="preserve"> el licitador que superi en la seva oferta el pressupost de licitació, serà exclòs del procediment.</t>
    </r>
  </si>
  <si>
    <t>Previsió per a les intervencions del servei d'asistencia tant remota com al lloc (in situ) i subministrament de material per a disposar en estoc del sistema de control de la seguretat en la maniobra dels seccionadors del taller de Pla de Vilanoveta** (partida alçada que no admet rebaixa econòmica)</t>
  </si>
  <si>
    <t>Previsió per a millores i ampliacions a les instal·lacions i serveis no inclosos al contracte *** (partida alçada que no admet rebaixa econòmica)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</si>
</sst>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3" x14ac:knownFonts="1"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sz val="9"/>
      <color rgb="FF000000"/>
      <name val="Arial"/>
      <family val="2"/>
    </font>
    <font>
      <b/>
      <i/>
      <sz val="11"/>
      <color rgb="FFFFFFFF"/>
      <name val="Arial"/>
      <family val="2"/>
    </font>
    <font>
      <b/>
      <i/>
      <sz val="11"/>
      <color rgb="FF000000"/>
      <name val="Arial"/>
      <family val="2"/>
    </font>
    <font>
      <b/>
      <i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8" fontId="8" fillId="5" borderId="10" xfId="0" applyNumberFormat="1" applyFont="1" applyFill="1" applyBorder="1" applyAlignment="1" applyProtection="1">
      <alignment horizontal="right" vertical="center" wrapText="1"/>
      <protection locked="0"/>
    </xf>
    <xf numFmtId="8" fontId="8" fillId="5" borderId="1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9" xfId="0" applyFont="1" applyBorder="1" applyAlignment="1" applyProtection="1">
      <alignment vertical="center" wrapText="1"/>
    </xf>
    <xf numFmtId="8" fontId="8" fillId="0" borderId="10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0" fontId="7" fillId="3" borderId="3" xfId="0" applyFont="1" applyFill="1" applyBorder="1" applyAlignment="1" applyProtection="1">
      <alignment horizontal="right" vertical="center" wrapText="1"/>
    </xf>
    <xf numFmtId="8" fontId="4" fillId="0" borderId="1" xfId="0" applyNumberFormat="1" applyFont="1" applyBorder="1" applyAlignment="1" applyProtection="1">
      <alignment horizontal="right" vertical="center" wrapText="1"/>
    </xf>
    <xf numFmtId="0" fontId="6" fillId="3" borderId="7" xfId="0" applyFont="1" applyFill="1" applyBorder="1" applyAlignment="1" applyProtection="1">
      <alignment horizontal="right" vertical="center" wrapText="1"/>
    </xf>
    <xf numFmtId="0" fontId="6" fillId="3" borderId="8" xfId="0" applyFont="1" applyFill="1" applyBorder="1" applyAlignment="1" applyProtection="1">
      <alignment horizontal="right" vertical="center" wrapText="1"/>
    </xf>
    <xf numFmtId="0" fontId="6" fillId="3" borderId="2" xfId="0" applyFont="1" applyFill="1" applyBorder="1" applyAlignment="1" applyProtection="1">
      <alignment horizontal="right" vertical="center" wrapText="1"/>
    </xf>
    <xf numFmtId="8" fontId="3" fillId="0" borderId="3" xfId="0" applyNumberFormat="1" applyFont="1" applyBorder="1" applyAlignment="1" applyProtection="1">
      <alignment horizontal="right" vertical="center" wrapText="1"/>
    </xf>
    <xf numFmtId="0" fontId="7" fillId="3" borderId="7" xfId="0" applyFont="1" applyFill="1" applyBorder="1" applyAlignment="1" applyProtection="1">
      <alignment horizontal="right" vertical="center" wrapText="1"/>
    </xf>
    <xf numFmtId="0" fontId="7" fillId="3" borderId="8" xfId="0" applyFont="1" applyFill="1" applyBorder="1" applyAlignment="1" applyProtection="1">
      <alignment horizontal="right" vertical="center" wrapText="1"/>
    </xf>
    <xf numFmtId="0" fontId="7" fillId="3" borderId="2" xfId="0" applyFont="1" applyFill="1" applyBorder="1" applyAlignment="1" applyProtection="1">
      <alignment horizontal="right" vertical="center" wrapText="1"/>
    </xf>
    <xf numFmtId="8" fontId="4" fillId="0" borderId="3" xfId="0" applyNumberFormat="1" applyFont="1" applyBorder="1" applyAlignment="1" applyProtection="1">
      <alignment horizontal="right" vertical="center" wrapText="1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1" fillId="0" borderId="0" xfId="0" applyFont="1" applyProtection="1"/>
    <xf numFmtId="0" fontId="9" fillId="4" borderId="7" xfId="0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justify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130628</xdr:colOff>
      <xdr:row>0</xdr:row>
      <xdr:rowOff>119743</xdr:rowOff>
    </xdr:from>
    <xdr:to>
      <xdr:col>0</xdr:col>
      <xdr:colOff>1617610</xdr:colOff>
      <xdr:row>0</xdr:row>
      <xdr:rowOff>1018981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110F9DED-5822-C482-4F24-284B53A92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628" y="119743"/>
          <a:ext cx="1501270" cy="89923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1733550</xdr:colOff>
      <xdr:row>0</xdr:row>
      <xdr:rowOff>174171</xdr:rowOff>
    </xdr:from>
    <xdr:to>
      <xdr:col>3</xdr:col>
      <xdr:colOff>1133475</xdr:colOff>
      <xdr:row>0</xdr:row>
      <xdr:rowOff>1438275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8B41F29C-B1B8-FC6F-2EB6-015F9950EE6B}"/>
            </a:ext>
          </a:extLst>
        </xdr:cNvPr>
        <xdr:cNvSpPr txBox="1"/>
      </xdr:nvSpPr>
      <xdr:spPr>
        <a:xfrm>
          <a:off x="1733550" y="174171"/>
          <a:ext cx="5953125" cy="12641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Servei de manteniment preventiu, correctiu i petites millores al sistema de control de la seguretat en la maniobra dels seccionadors de catenària del taller de Pla de Vilanoveta de les línies Lleida – La Pobla de Segur i Lleida - Terrassa de Ferrocarrils de la Generalitat de Catalunya CONTR/2025/523</a:t>
          </a:r>
          <a:endParaRPr lang="ca-ES" sz="2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38B0-5255-4B3B-B1DF-F759716BEF62}">
  <dimension ref="A1:E18"/>
  <sheetViews>
    <sheetView tabSelected="1" zoomScaleNormal="100" workbookViewId="0">
      <selection activeCell="C2" sqref="C2:D2"/>
    </sheetView>
  </sheetViews>
  <sheetFormatPr baseColWidth="10" defaultColWidth="8.85546875" defaultRowHeight="15" x14ac:dyDescent="0.25"/>
  <cols>
    <col min="1" max="1" width="45.140625" style="7" customWidth="1"/>
    <col min="2" max="2" width="22.5703125" style="7" customWidth="1"/>
    <col min="3" max="3" width="30.5703125" style="7" customWidth="1"/>
    <col min="4" max="4" width="17.140625" style="7" customWidth="1"/>
    <col min="5" max="5" width="11.7109375" style="7" bestFit="1" customWidth="1"/>
    <col min="6" max="8" width="8.85546875" style="7"/>
    <col min="9" max="9" width="8.85546875" style="7" customWidth="1"/>
    <col min="10" max="16384" width="8.85546875" style="7"/>
  </cols>
  <sheetData>
    <row r="1" spans="1:5" ht="120.75" customHeight="1" thickBot="1" x14ac:dyDescent="0.3">
      <c r="A1" s="30"/>
      <c r="B1" s="30"/>
      <c r="C1" s="30"/>
      <c r="D1" s="30"/>
    </row>
    <row r="2" spans="1:5" ht="25.9" customHeight="1" thickBot="1" x14ac:dyDescent="0.3">
      <c r="A2" s="28" t="s">
        <v>1</v>
      </c>
      <c r="B2" s="29"/>
      <c r="C2" s="1"/>
      <c r="D2" s="2"/>
    </row>
    <row r="3" spans="1:5" ht="69.95" customHeight="1" thickBot="1" x14ac:dyDescent="0.3">
      <c r="A3" s="18" t="s">
        <v>0</v>
      </c>
      <c r="B3" s="19"/>
      <c r="C3" s="19"/>
      <c r="D3" s="20"/>
    </row>
    <row r="4" spans="1:5" ht="15.75" customHeight="1" x14ac:dyDescent="0.25">
      <c r="A4" s="21"/>
      <c r="B4" s="21"/>
      <c r="C4" s="21"/>
    </row>
    <row r="5" spans="1:5" x14ac:dyDescent="0.25">
      <c r="A5" s="22" t="s">
        <v>12</v>
      </c>
    </row>
    <row r="6" spans="1:5" x14ac:dyDescent="0.25">
      <c r="A6" s="22" t="s">
        <v>13</v>
      </c>
    </row>
    <row r="7" spans="1:5" x14ac:dyDescent="0.25">
      <c r="A7" s="22" t="s">
        <v>14</v>
      </c>
    </row>
    <row r="8" spans="1:5" x14ac:dyDescent="0.25">
      <c r="A8" s="22" t="s">
        <v>15</v>
      </c>
    </row>
    <row r="9" spans="1:5" ht="15.75" thickBot="1" x14ac:dyDescent="0.3">
      <c r="A9" s="22"/>
    </row>
    <row r="10" spans="1:5" ht="15.75" thickBot="1" x14ac:dyDescent="0.3">
      <c r="A10" s="23" t="s">
        <v>5</v>
      </c>
      <c r="B10" s="24"/>
      <c r="C10" s="24"/>
      <c r="D10" s="24"/>
      <c r="E10" s="25"/>
    </row>
    <row r="11" spans="1:5" ht="15.75" thickBot="1" x14ac:dyDescent="0.3">
      <c r="A11" s="26"/>
      <c r="B11" s="27" t="s">
        <v>2</v>
      </c>
      <c r="C11" s="27" t="s">
        <v>4</v>
      </c>
      <c r="D11" s="27" t="s">
        <v>3</v>
      </c>
      <c r="E11" s="27" t="s">
        <v>6</v>
      </c>
    </row>
    <row r="12" spans="1:5" ht="36.75" thickBot="1" x14ac:dyDescent="0.3">
      <c r="A12" s="5" t="s">
        <v>10</v>
      </c>
      <c r="B12" s="3"/>
      <c r="C12" s="4"/>
      <c r="D12" s="3"/>
      <c r="E12" s="6">
        <f t="shared" ref="E12:E13" si="0">SUM(B12:D12)</f>
        <v>0</v>
      </c>
    </row>
    <row r="13" spans="1:5" ht="48.75" thickBot="1" x14ac:dyDescent="0.3">
      <c r="A13" s="5" t="s">
        <v>11</v>
      </c>
      <c r="B13" s="3"/>
      <c r="C13" s="3"/>
      <c r="D13" s="3"/>
      <c r="E13" s="6">
        <f t="shared" si="0"/>
        <v>0</v>
      </c>
    </row>
    <row r="14" spans="1:5" ht="72.75" thickBot="1" x14ac:dyDescent="0.3">
      <c r="A14" s="5" t="s">
        <v>16</v>
      </c>
      <c r="B14" s="6">
        <v>18000</v>
      </c>
      <c r="C14" s="6">
        <v>8000</v>
      </c>
      <c r="D14" s="6">
        <v>8000</v>
      </c>
      <c r="E14" s="6">
        <f>SUM(B14:D14)</f>
        <v>34000</v>
      </c>
    </row>
    <row r="15" spans="1:5" ht="36.75" thickBot="1" x14ac:dyDescent="0.3">
      <c r="A15" s="5" t="s">
        <v>17</v>
      </c>
      <c r="B15" s="6">
        <v>15000</v>
      </c>
      <c r="C15" s="6">
        <v>15000</v>
      </c>
      <c r="D15" s="6">
        <v>15000</v>
      </c>
      <c r="E15" s="6">
        <f>SUM(B15:D15)</f>
        <v>45000</v>
      </c>
    </row>
    <row r="16" spans="1:5" ht="15.75" thickBot="1" x14ac:dyDescent="0.3">
      <c r="A16" s="8" t="s">
        <v>7</v>
      </c>
      <c r="B16" s="9">
        <f>ROUND(B13,2)+ROUND(B14,2)+ROUND(B15,2)+ROUND(B12,2)</f>
        <v>33000</v>
      </c>
      <c r="C16" s="9">
        <f t="shared" ref="C16:E16" si="1">ROUND(C13,2)+ROUND(C14,2)+ROUND(C15,2)+ROUND(C12,2)</f>
        <v>23000</v>
      </c>
      <c r="D16" s="9">
        <f t="shared" si="1"/>
        <v>23000</v>
      </c>
      <c r="E16" s="9">
        <f t="shared" si="1"/>
        <v>79000</v>
      </c>
    </row>
    <row r="17" spans="1:5" ht="15.75" thickBot="1" x14ac:dyDescent="0.3">
      <c r="A17" s="10" t="s">
        <v>8</v>
      </c>
      <c r="B17" s="11"/>
      <c r="C17" s="11"/>
      <c r="D17" s="12"/>
      <c r="E17" s="13">
        <f t="shared" ref="E17" si="2">ROUND(E16*0.21,2)</f>
        <v>16590</v>
      </c>
    </row>
    <row r="18" spans="1:5" ht="15.75" thickBot="1" x14ac:dyDescent="0.3">
      <c r="A18" s="14" t="s">
        <v>9</v>
      </c>
      <c r="B18" s="15"/>
      <c r="C18" s="15"/>
      <c r="D18" s="16"/>
      <c r="E18" s="17">
        <f t="shared" ref="E18" si="3">ROUND(E16+E17,2)</f>
        <v>95590</v>
      </c>
    </row>
  </sheetData>
  <sheetProtection algorithmName="SHA-512" hashValue="RJZxS+sQQSqPBWh0+Dl4P8oyyhJcEJZSjbNwG6GQAgnDjt+2IRR73LU62iFfkunRgxKwH1wumGa/Ks+Chw22cA==" saltValue="82c+VoPPDIbYOcWLEh5NBg==" spinCount="100000" sheet="1" objects="1" scenarios="1" selectLockedCells="1"/>
  <mergeCells count="7">
    <mergeCell ref="A3:D3"/>
    <mergeCell ref="A10:E10"/>
    <mergeCell ref="A17:D17"/>
    <mergeCell ref="A18:D18"/>
    <mergeCell ref="A1:D1"/>
    <mergeCell ref="C2:D2"/>
    <mergeCell ref="A2:B2"/>
  </mergeCells>
  <phoneticPr fontId="5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f7c4e1deabcad4480322ca6537f706a5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5c296fc05eafae33ad7b80c15a4c9c5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663448-BB62-438B-B44E-990267C41E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5C9301-9114-4DF7-9262-543E5CF57550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c4d65d83-e6de-4071-ac96-3b9ea9015942"/>
    <ds:schemaRef ds:uri="http://schemas.microsoft.com/office/2006/documentManagement/types"/>
    <ds:schemaRef ds:uri="d05b5c50-6878-419c-aaee-f57d1b61cb07"/>
    <ds:schemaRef ds:uri="http://schemas.microsoft.com/office/infopath/2007/PartnerControls"/>
    <ds:schemaRef ds:uri="http://www.w3.org/XML/1998/namespace"/>
    <ds:schemaRef ds:uri="http://purl.org/dc/dcmitype/"/>
    <ds:schemaRef ds:uri="a4e8c040-620f-42a2-8d8e-d59e2c082eaf"/>
    <ds:schemaRef ds:uri="c6cc41f6-4694-4999-a616-93cae258eccb"/>
  </ds:schemaRefs>
</ds:datastoreItem>
</file>

<file path=customXml/itemProps3.xml><?xml version="1.0" encoding="utf-8"?>
<ds:datastoreItem xmlns:ds="http://schemas.openxmlformats.org/officeDocument/2006/customXml" ds:itemID="{7F04E21A-B5C2-494C-994C-F2DAFA2E03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 OFERTA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2025-03-27T16:56:23Z</dcterms:created>
  <dcterms:modified xsi:type="dcterms:W3CDTF">2025-09-25T12:16:56Z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